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0116"/>
  <workbookPr showInkAnnotation="0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/Users/loiccharles/Desktop/TOFLIT18/Versions prêtes à monter/Archives/"/>
    </mc:Choice>
  </mc:AlternateContent>
  <bookViews>
    <workbookView xWindow="0" yWindow="0" windowWidth="28800" windowHeight="18000"/>
  </bookViews>
  <sheets>
    <sheet name="Feuil1" sheetId="9" r:id="rId1"/>
  </sheets>
  <definedNames>
    <definedName name="_xlnm.Print_Area" localSheetId="0">Feuil1!$A$1:$U$24</definedName>
  </definedName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7" i="9" l="1"/>
  <c r="R7" i="9"/>
  <c r="S7" i="9"/>
  <c r="T7" i="9"/>
  <c r="S163" i="9"/>
  <c r="N102" i="9"/>
  <c r="N61" i="9"/>
  <c r="R61" i="9"/>
  <c r="N131" i="9"/>
  <c r="N164" i="9"/>
  <c r="R164" i="9"/>
  <c r="S164" i="9"/>
  <c r="T164" i="9"/>
  <c r="N163" i="9"/>
  <c r="R163" i="9"/>
  <c r="T163" i="9"/>
  <c r="N162" i="9"/>
  <c r="R162" i="9"/>
  <c r="S162" i="9"/>
  <c r="T162" i="9"/>
  <c r="N161" i="9"/>
  <c r="R161" i="9"/>
  <c r="S161" i="9"/>
  <c r="T161" i="9"/>
  <c r="N160" i="9"/>
  <c r="R160" i="9"/>
  <c r="S160" i="9"/>
  <c r="T160" i="9"/>
  <c r="N159" i="9"/>
  <c r="R159" i="9"/>
  <c r="S159" i="9"/>
  <c r="T159" i="9"/>
  <c r="N158" i="9"/>
  <c r="R158" i="9"/>
  <c r="S158" i="9"/>
  <c r="T158" i="9"/>
  <c r="N157" i="9"/>
  <c r="R157" i="9"/>
  <c r="S157" i="9"/>
  <c r="T157" i="9"/>
  <c r="N156" i="9"/>
  <c r="R156" i="9"/>
  <c r="S156" i="9"/>
  <c r="T156" i="9"/>
  <c r="N155" i="9"/>
  <c r="R155" i="9"/>
  <c r="S155" i="9"/>
  <c r="T155" i="9"/>
  <c r="N154" i="9"/>
  <c r="R154" i="9"/>
  <c r="S154" i="9"/>
  <c r="T154" i="9"/>
  <c r="N153" i="9"/>
  <c r="R153" i="9"/>
  <c r="S153" i="9"/>
  <c r="T153" i="9"/>
  <c r="N152" i="9"/>
  <c r="R152" i="9"/>
  <c r="S152" i="9"/>
  <c r="T152" i="9"/>
  <c r="N151" i="9"/>
  <c r="R151" i="9"/>
  <c r="S151" i="9"/>
  <c r="T151" i="9"/>
  <c r="N150" i="9"/>
  <c r="R150" i="9"/>
  <c r="S150" i="9"/>
  <c r="T150" i="9"/>
  <c r="N149" i="9"/>
  <c r="R149" i="9"/>
  <c r="S149" i="9"/>
  <c r="T149" i="9"/>
  <c r="N148" i="9"/>
  <c r="R148" i="9"/>
  <c r="S148" i="9"/>
  <c r="T148" i="9"/>
  <c r="N147" i="9"/>
  <c r="R147" i="9"/>
  <c r="S147" i="9"/>
  <c r="T147" i="9"/>
  <c r="N146" i="9"/>
  <c r="R146" i="9"/>
  <c r="S146" i="9"/>
  <c r="T146" i="9"/>
  <c r="N145" i="9"/>
  <c r="R145" i="9"/>
  <c r="S145" i="9"/>
  <c r="T145" i="9"/>
  <c r="N144" i="9"/>
  <c r="R144" i="9"/>
  <c r="S144" i="9"/>
  <c r="T144" i="9"/>
  <c r="N143" i="9"/>
  <c r="R143" i="9"/>
  <c r="S143" i="9"/>
  <c r="T143" i="9"/>
  <c r="N142" i="9"/>
  <c r="R142" i="9"/>
  <c r="S142" i="9"/>
  <c r="T142" i="9"/>
  <c r="N141" i="9"/>
  <c r="R141" i="9"/>
  <c r="S141" i="9"/>
  <c r="T141" i="9"/>
  <c r="N140" i="9"/>
  <c r="R140" i="9"/>
  <c r="S140" i="9"/>
  <c r="T140" i="9"/>
  <c r="N139" i="9"/>
  <c r="R139" i="9"/>
  <c r="S139" i="9"/>
  <c r="T139" i="9"/>
  <c r="N138" i="9"/>
  <c r="R138" i="9"/>
  <c r="S138" i="9"/>
  <c r="T138" i="9"/>
  <c r="N137" i="9"/>
  <c r="R137" i="9"/>
  <c r="S137" i="9"/>
  <c r="T137" i="9"/>
  <c r="N136" i="9"/>
  <c r="R136" i="9"/>
  <c r="S136" i="9"/>
  <c r="T136" i="9"/>
  <c r="N135" i="9"/>
  <c r="R135" i="9"/>
  <c r="S135" i="9"/>
  <c r="T135" i="9"/>
  <c r="N134" i="9"/>
  <c r="R134" i="9"/>
  <c r="S134" i="9"/>
  <c r="T134" i="9"/>
  <c r="N133" i="9"/>
  <c r="R133" i="9"/>
  <c r="S133" i="9"/>
  <c r="T133" i="9"/>
  <c r="N132" i="9"/>
  <c r="R132" i="9"/>
  <c r="S132" i="9"/>
  <c r="T132" i="9"/>
  <c r="R131" i="9"/>
  <c r="S131" i="9"/>
  <c r="T131" i="9"/>
  <c r="N130" i="9"/>
  <c r="R130" i="9"/>
  <c r="S130" i="9"/>
  <c r="T130" i="9"/>
  <c r="N129" i="9"/>
  <c r="R129" i="9"/>
  <c r="S129" i="9"/>
  <c r="T129" i="9"/>
  <c r="N128" i="9"/>
  <c r="R128" i="9"/>
  <c r="S128" i="9"/>
  <c r="T128" i="9"/>
  <c r="N127" i="9"/>
  <c r="R127" i="9"/>
  <c r="S127" i="9"/>
  <c r="T127" i="9"/>
  <c r="N126" i="9"/>
  <c r="R126" i="9"/>
  <c r="S126" i="9"/>
  <c r="T126" i="9"/>
  <c r="N125" i="9"/>
  <c r="R125" i="9"/>
  <c r="S125" i="9"/>
  <c r="T125" i="9"/>
  <c r="N124" i="9"/>
  <c r="R124" i="9"/>
  <c r="S124" i="9"/>
  <c r="T124" i="9"/>
  <c r="N123" i="9"/>
  <c r="R123" i="9"/>
  <c r="S123" i="9"/>
  <c r="T123" i="9"/>
  <c r="N122" i="9"/>
  <c r="R122" i="9"/>
  <c r="S122" i="9"/>
  <c r="T122" i="9"/>
  <c r="N121" i="9"/>
  <c r="R121" i="9"/>
  <c r="S121" i="9"/>
  <c r="T121" i="9"/>
  <c r="N120" i="9"/>
  <c r="R120" i="9"/>
  <c r="S120" i="9"/>
  <c r="T120" i="9"/>
  <c r="N119" i="9"/>
  <c r="R119" i="9"/>
  <c r="S119" i="9"/>
  <c r="T119" i="9"/>
  <c r="N118" i="9"/>
  <c r="R118" i="9"/>
  <c r="S118" i="9"/>
  <c r="T118" i="9"/>
  <c r="N117" i="9"/>
  <c r="R117" i="9"/>
  <c r="S117" i="9"/>
  <c r="T117" i="9"/>
  <c r="N116" i="9"/>
  <c r="R116" i="9"/>
  <c r="S116" i="9"/>
  <c r="T116" i="9"/>
  <c r="N115" i="9"/>
  <c r="R115" i="9"/>
  <c r="S115" i="9"/>
  <c r="T115" i="9"/>
  <c r="N114" i="9"/>
  <c r="R114" i="9"/>
  <c r="S114" i="9"/>
  <c r="T114" i="9"/>
  <c r="N113" i="9"/>
  <c r="R113" i="9"/>
  <c r="S113" i="9"/>
  <c r="T113" i="9"/>
  <c r="N112" i="9"/>
  <c r="R112" i="9"/>
  <c r="S112" i="9"/>
  <c r="T112" i="9"/>
  <c r="N111" i="9"/>
  <c r="R111" i="9"/>
  <c r="S111" i="9"/>
  <c r="T111" i="9"/>
  <c r="N110" i="9"/>
  <c r="R110" i="9"/>
  <c r="S110" i="9"/>
  <c r="T110" i="9"/>
  <c r="N109" i="9"/>
  <c r="R109" i="9"/>
  <c r="S109" i="9"/>
  <c r="T109" i="9"/>
  <c r="N108" i="9"/>
  <c r="R108" i="9"/>
  <c r="S108" i="9"/>
  <c r="T108" i="9"/>
  <c r="N107" i="9"/>
  <c r="R107" i="9"/>
  <c r="S107" i="9"/>
  <c r="T107" i="9"/>
  <c r="N106" i="9"/>
  <c r="R106" i="9"/>
  <c r="S106" i="9"/>
  <c r="T106" i="9"/>
  <c r="N105" i="9"/>
  <c r="R105" i="9"/>
  <c r="S105" i="9"/>
  <c r="T105" i="9"/>
  <c r="N104" i="9"/>
  <c r="R104" i="9"/>
  <c r="S104" i="9"/>
  <c r="T104" i="9"/>
  <c r="N103" i="9"/>
  <c r="R103" i="9"/>
  <c r="S103" i="9"/>
  <c r="T103" i="9"/>
  <c r="R102" i="9"/>
  <c r="S102" i="9"/>
  <c r="T102" i="9"/>
  <c r="N101" i="9"/>
  <c r="R101" i="9"/>
  <c r="S101" i="9"/>
  <c r="T101" i="9"/>
  <c r="N100" i="9"/>
  <c r="R100" i="9"/>
  <c r="S100" i="9"/>
  <c r="T100" i="9"/>
  <c r="N99" i="9"/>
  <c r="R99" i="9"/>
  <c r="S99" i="9"/>
  <c r="T99" i="9"/>
  <c r="N98" i="9"/>
  <c r="R98" i="9"/>
  <c r="S98" i="9"/>
  <c r="T98" i="9"/>
  <c r="N97" i="9"/>
  <c r="R97" i="9"/>
  <c r="S97" i="9"/>
  <c r="T97" i="9"/>
  <c r="N96" i="9"/>
  <c r="R96" i="9"/>
  <c r="S96" i="9"/>
  <c r="T96" i="9"/>
  <c r="N95" i="9"/>
  <c r="R95" i="9"/>
  <c r="S95" i="9"/>
  <c r="T95" i="9"/>
  <c r="N94" i="9"/>
  <c r="R94" i="9"/>
  <c r="S94" i="9"/>
  <c r="T94" i="9"/>
  <c r="N93" i="9"/>
  <c r="R93" i="9"/>
  <c r="S93" i="9"/>
  <c r="T93" i="9"/>
  <c r="N92" i="9"/>
  <c r="R92" i="9"/>
  <c r="S92" i="9"/>
  <c r="T92" i="9"/>
  <c r="N91" i="9"/>
  <c r="R91" i="9"/>
  <c r="S91" i="9"/>
  <c r="T91" i="9"/>
  <c r="N90" i="9"/>
  <c r="R90" i="9"/>
  <c r="S90" i="9"/>
  <c r="T90" i="9"/>
  <c r="N89" i="9"/>
  <c r="R89" i="9"/>
  <c r="S89" i="9"/>
  <c r="T89" i="9"/>
  <c r="N88" i="9"/>
  <c r="R88" i="9"/>
  <c r="S88" i="9"/>
  <c r="T88" i="9"/>
  <c r="N87" i="9"/>
  <c r="R87" i="9"/>
  <c r="S87" i="9"/>
  <c r="T87" i="9"/>
  <c r="N86" i="9"/>
  <c r="R86" i="9"/>
  <c r="S86" i="9"/>
  <c r="T86" i="9"/>
  <c r="N85" i="9"/>
  <c r="R85" i="9"/>
  <c r="S85" i="9"/>
  <c r="T85" i="9"/>
  <c r="N84" i="9"/>
  <c r="R84" i="9"/>
  <c r="S84" i="9"/>
  <c r="T84" i="9"/>
  <c r="N83" i="9"/>
  <c r="R83" i="9"/>
  <c r="S83" i="9"/>
  <c r="T83" i="9"/>
  <c r="N82" i="9"/>
  <c r="R82" i="9"/>
  <c r="S82" i="9"/>
  <c r="T82" i="9"/>
  <c r="N81" i="9"/>
  <c r="R81" i="9"/>
  <c r="S81" i="9"/>
  <c r="T81" i="9"/>
  <c r="N80" i="9"/>
  <c r="R80" i="9"/>
  <c r="S80" i="9"/>
  <c r="T80" i="9"/>
  <c r="N79" i="9"/>
  <c r="R79" i="9"/>
  <c r="S79" i="9"/>
  <c r="T79" i="9"/>
  <c r="N78" i="9"/>
  <c r="R78" i="9"/>
  <c r="S78" i="9"/>
  <c r="T78" i="9"/>
  <c r="N77" i="9"/>
  <c r="R77" i="9"/>
  <c r="S77" i="9"/>
  <c r="T77" i="9"/>
  <c r="N76" i="9"/>
  <c r="R76" i="9"/>
  <c r="S76" i="9"/>
  <c r="T76" i="9"/>
  <c r="N75" i="9"/>
  <c r="R75" i="9"/>
  <c r="S75" i="9"/>
  <c r="T75" i="9"/>
  <c r="N74" i="9"/>
  <c r="R74" i="9"/>
  <c r="S74" i="9"/>
  <c r="T74" i="9"/>
  <c r="N73" i="9"/>
  <c r="R73" i="9"/>
  <c r="S73" i="9"/>
  <c r="T73" i="9"/>
  <c r="N72" i="9"/>
  <c r="R72" i="9"/>
  <c r="S72" i="9"/>
  <c r="T72" i="9"/>
  <c r="N71" i="9"/>
  <c r="R71" i="9"/>
  <c r="S71" i="9"/>
  <c r="T71" i="9"/>
  <c r="N70" i="9"/>
  <c r="R70" i="9"/>
  <c r="S70" i="9"/>
  <c r="T70" i="9"/>
  <c r="N69" i="9"/>
  <c r="R69" i="9"/>
  <c r="S69" i="9"/>
  <c r="T69" i="9"/>
  <c r="N68" i="9"/>
  <c r="R68" i="9"/>
  <c r="S68" i="9"/>
  <c r="T68" i="9"/>
  <c r="N67" i="9"/>
  <c r="R67" i="9"/>
  <c r="S67" i="9"/>
  <c r="T67" i="9"/>
  <c r="N66" i="9"/>
  <c r="R66" i="9"/>
  <c r="S66" i="9"/>
  <c r="T66" i="9"/>
  <c r="N65" i="9"/>
  <c r="R65" i="9"/>
  <c r="S65" i="9"/>
  <c r="T65" i="9"/>
  <c r="N64" i="9"/>
  <c r="R64" i="9"/>
  <c r="S64" i="9"/>
  <c r="T64" i="9"/>
  <c r="N63" i="9"/>
  <c r="R63" i="9"/>
  <c r="S63" i="9"/>
  <c r="T63" i="9"/>
  <c r="N62" i="9"/>
  <c r="R62" i="9"/>
  <c r="S62" i="9"/>
  <c r="T62" i="9"/>
  <c r="S61" i="9"/>
  <c r="T61" i="9"/>
  <c r="N60" i="9"/>
  <c r="R60" i="9"/>
  <c r="S60" i="9"/>
  <c r="T60" i="9"/>
  <c r="N59" i="9"/>
  <c r="R59" i="9"/>
  <c r="S59" i="9"/>
  <c r="T59" i="9"/>
  <c r="N58" i="9"/>
  <c r="R58" i="9"/>
  <c r="S58" i="9"/>
  <c r="T58" i="9"/>
  <c r="N57" i="9"/>
  <c r="R57" i="9"/>
  <c r="S57" i="9"/>
  <c r="T57" i="9"/>
  <c r="N56" i="9"/>
  <c r="R56" i="9"/>
  <c r="S56" i="9"/>
  <c r="T56" i="9"/>
  <c r="N55" i="9"/>
  <c r="R55" i="9"/>
  <c r="S55" i="9"/>
  <c r="T55" i="9"/>
  <c r="N54" i="9"/>
  <c r="R54" i="9"/>
  <c r="S54" i="9"/>
  <c r="T54" i="9"/>
  <c r="N53" i="9"/>
  <c r="R53" i="9"/>
  <c r="S53" i="9"/>
  <c r="T53" i="9"/>
  <c r="N52" i="9"/>
  <c r="R52" i="9"/>
  <c r="S52" i="9"/>
  <c r="T52" i="9"/>
  <c r="N51" i="9"/>
  <c r="R51" i="9"/>
  <c r="S51" i="9"/>
  <c r="T51" i="9"/>
  <c r="N50" i="9"/>
  <c r="R50" i="9"/>
  <c r="S50" i="9"/>
  <c r="T50" i="9"/>
  <c r="N49" i="9"/>
  <c r="R49" i="9"/>
  <c r="S49" i="9"/>
  <c r="T49" i="9"/>
  <c r="N48" i="9"/>
  <c r="R48" i="9"/>
  <c r="S48" i="9"/>
  <c r="T48" i="9"/>
  <c r="N47" i="9"/>
  <c r="R47" i="9"/>
  <c r="S47" i="9"/>
  <c r="T47" i="9"/>
  <c r="N46" i="9"/>
  <c r="R46" i="9"/>
  <c r="S46" i="9"/>
  <c r="T46" i="9"/>
  <c r="N45" i="9"/>
  <c r="R45" i="9"/>
  <c r="S45" i="9"/>
  <c r="T45" i="9"/>
  <c r="N44" i="9"/>
  <c r="R44" i="9"/>
  <c r="S44" i="9"/>
  <c r="T44" i="9"/>
  <c r="N43" i="9"/>
  <c r="R43" i="9"/>
  <c r="S43" i="9"/>
  <c r="T43" i="9"/>
  <c r="N42" i="9"/>
  <c r="R42" i="9"/>
  <c r="S42" i="9"/>
  <c r="T42" i="9"/>
  <c r="N41" i="9"/>
  <c r="R41" i="9"/>
  <c r="S41" i="9"/>
  <c r="T41" i="9"/>
  <c r="N40" i="9"/>
  <c r="R40" i="9"/>
  <c r="S40" i="9"/>
  <c r="T40" i="9"/>
  <c r="N39" i="9"/>
  <c r="R39" i="9"/>
  <c r="S39" i="9"/>
  <c r="T39" i="9"/>
  <c r="N38" i="9"/>
  <c r="R38" i="9"/>
  <c r="S38" i="9"/>
  <c r="T38" i="9"/>
  <c r="N37" i="9"/>
  <c r="R37" i="9"/>
  <c r="S37" i="9"/>
  <c r="T37" i="9"/>
  <c r="N36" i="9"/>
  <c r="R36" i="9"/>
  <c r="S36" i="9"/>
  <c r="T36" i="9"/>
  <c r="N35" i="9"/>
  <c r="R35" i="9"/>
  <c r="S35" i="9"/>
  <c r="T35" i="9"/>
  <c r="N34" i="9"/>
  <c r="R34" i="9"/>
  <c r="S34" i="9"/>
  <c r="T34" i="9"/>
  <c r="N33" i="9"/>
  <c r="R33" i="9"/>
  <c r="S33" i="9"/>
  <c r="T33" i="9"/>
  <c r="N32" i="9"/>
  <c r="R32" i="9"/>
  <c r="S32" i="9"/>
  <c r="T32" i="9"/>
  <c r="N31" i="9"/>
  <c r="R31" i="9"/>
  <c r="S31" i="9"/>
  <c r="T31" i="9"/>
  <c r="N30" i="9"/>
  <c r="R30" i="9"/>
  <c r="S30" i="9"/>
  <c r="T30" i="9"/>
  <c r="N29" i="9"/>
  <c r="R29" i="9"/>
  <c r="S29" i="9"/>
  <c r="T29" i="9"/>
  <c r="N28" i="9"/>
  <c r="R28" i="9"/>
  <c r="S28" i="9"/>
  <c r="T28" i="9"/>
  <c r="N27" i="9"/>
  <c r="R27" i="9"/>
  <c r="S27" i="9"/>
  <c r="T27" i="9"/>
  <c r="N26" i="9"/>
  <c r="R26" i="9"/>
  <c r="S26" i="9"/>
  <c r="T26" i="9"/>
  <c r="N25" i="9"/>
  <c r="R25" i="9"/>
  <c r="S25" i="9"/>
  <c r="T25" i="9"/>
  <c r="N24" i="9"/>
  <c r="R24" i="9"/>
  <c r="S24" i="9"/>
  <c r="T24" i="9"/>
  <c r="N23" i="9"/>
  <c r="R23" i="9"/>
  <c r="S23" i="9"/>
  <c r="T23" i="9"/>
  <c r="N22" i="9"/>
  <c r="R22" i="9"/>
  <c r="S22" i="9"/>
  <c r="T22" i="9"/>
  <c r="N21" i="9"/>
  <c r="R21" i="9"/>
  <c r="S21" i="9"/>
  <c r="T21" i="9"/>
  <c r="N20" i="9"/>
  <c r="R20" i="9"/>
  <c r="S20" i="9"/>
  <c r="T20" i="9"/>
  <c r="N19" i="9"/>
  <c r="R19" i="9"/>
  <c r="S19" i="9"/>
  <c r="T19" i="9"/>
  <c r="N18" i="9"/>
  <c r="R18" i="9"/>
  <c r="S18" i="9"/>
  <c r="T18" i="9"/>
  <c r="N17" i="9"/>
  <c r="R17" i="9"/>
  <c r="S17" i="9"/>
  <c r="T17" i="9"/>
  <c r="N16" i="9"/>
  <c r="R16" i="9"/>
  <c r="S16" i="9"/>
  <c r="T16" i="9"/>
  <c r="N15" i="9"/>
  <c r="R15" i="9"/>
  <c r="S15" i="9"/>
  <c r="T15" i="9"/>
  <c r="N14" i="9"/>
  <c r="R14" i="9"/>
  <c r="S14" i="9"/>
  <c r="T14" i="9"/>
  <c r="N13" i="9"/>
  <c r="R13" i="9"/>
  <c r="S13" i="9"/>
  <c r="T13" i="9"/>
  <c r="N12" i="9"/>
  <c r="R12" i="9"/>
  <c r="S12" i="9"/>
  <c r="T12" i="9"/>
  <c r="N11" i="9"/>
  <c r="R11" i="9"/>
  <c r="S11" i="9"/>
  <c r="T11" i="9"/>
  <c r="N10" i="9"/>
  <c r="R10" i="9"/>
  <c r="S10" i="9"/>
  <c r="T10" i="9"/>
  <c r="N9" i="9"/>
  <c r="R9" i="9"/>
  <c r="S9" i="9"/>
  <c r="T9" i="9"/>
  <c r="N8" i="9"/>
  <c r="R8" i="9"/>
  <c r="S8" i="9"/>
  <c r="T8" i="9"/>
  <c r="N6" i="9"/>
  <c r="R6" i="9"/>
  <c r="S6" i="9"/>
  <c r="T6" i="9"/>
  <c r="N5" i="9"/>
  <c r="R5" i="9"/>
  <c r="S5" i="9"/>
  <c r="T5" i="9"/>
  <c r="N4" i="9"/>
  <c r="R4" i="9"/>
  <c r="S4" i="9"/>
  <c r="T4" i="9"/>
  <c r="S3" i="9"/>
  <c r="S2" i="9"/>
  <c r="N3" i="9"/>
  <c r="R3" i="9"/>
  <c r="T3" i="9"/>
  <c r="N2" i="9"/>
  <c r="R2" i="9"/>
  <c r="T2" i="9"/>
</calcChain>
</file>

<file path=xl/sharedStrings.xml><?xml version="1.0" encoding="utf-8"?>
<sst xmlns="http://schemas.openxmlformats.org/spreadsheetml/2006/main" count="1176" uniqueCount="142">
  <si>
    <t>Source</t>
  </si>
  <si>
    <t>Direction</t>
  </si>
  <si>
    <t>Quantité</t>
  </si>
  <si>
    <t>Remarques</t>
  </si>
  <si>
    <t>Nom Marchandise</t>
  </si>
  <si>
    <t>Page</t>
  </si>
  <si>
    <t>Année</t>
  </si>
  <si>
    <t>Entré par</t>
  </si>
  <si>
    <t>Prix unitaire / unité de compte Sous</t>
  </si>
  <si>
    <t>Prix unitaire / unité de compte Lt</t>
  </si>
  <si>
    <t>Prix unitaire / unité de compte Deniers</t>
  </si>
  <si>
    <t>Différence</t>
  </si>
  <si>
    <t>valeur en sous</t>
  </si>
  <si>
    <t>valeur en denier</t>
  </si>
  <si>
    <t>Unité de poids / quantité</t>
  </si>
  <si>
    <t>Prix unitaire en décimale de Lt</t>
  </si>
  <si>
    <t xml:space="preserve">Valeur (Prix unitaire </t>
  </si>
  <si>
    <t>Sortie/ Entrée</t>
  </si>
  <si>
    <t>Sortie</t>
  </si>
  <si>
    <t>Anthony Rebours</t>
  </si>
  <si>
    <t>Pays/Région</t>
  </si>
  <si>
    <t>Nantes</t>
  </si>
  <si>
    <t>Eau de vie</t>
  </si>
  <si>
    <t>Angleterre</t>
  </si>
  <si>
    <t>Thé</t>
  </si>
  <si>
    <t>Sel</t>
  </si>
  <si>
    <t>Danemark</t>
  </si>
  <si>
    <t>Vin nantois</t>
  </si>
  <si>
    <t>Ardoises</t>
  </si>
  <si>
    <t>Espagne</t>
  </si>
  <si>
    <t>Caffé</t>
  </si>
  <si>
    <t>Chapeaux castors</t>
  </si>
  <si>
    <t>Chapeaux mi-castors</t>
  </si>
  <si>
    <t>Confitures</t>
  </si>
  <si>
    <t>Cuirs de beuf tannés</t>
  </si>
  <si>
    <t>Cuirs de vache tannés</t>
  </si>
  <si>
    <t>Dentelles du Pays</t>
  </si>
  <si>
    <t>Etamine de laine</t>
  </si>
  <si>
    <t>Fayance</t>
  </si>
  <si>
    <t>Feves</t>
  </si>
  <si>
    <t>Lamproyes</t>
  </si>
  <si>
    <t>Miel</t>
  </si>
  <si>
    <t>Prix unitaire en pourcentage</t>
  </si>
  <si>
    <t>Papier blanc</t>
  </si>
  <si>
    <t>Peaux de dain</t>
  </si>
  <si>
    <t>Peaux de mouton</t>
  </si>
  <si>
    <t>Peaux de veau corroyées</t>
  </si>
  <si>
    <t>Poudre a poudrer</t>
  </si>
  <si>
    <t xml:space="preserve">Pruneaux </t>
  </si>
  <si>
    <t>Soufflets</t>
  </si>
  <si>
    <t>Sucre en pain</t>
  </si>
  <si>
    <t>Sucre tête</t>
  </si>
  <si>
    <t>Toile de Bretagne</t>
  </si>
  <si>
    <t>Flandre</t>
  </si>
  <si>
    <t>Chataignes</t>
  </si>
  <si>
    <t>Huile de poisson</t>
  </si>
  <si>
    <t>Indigo</t>
  </si>
  <si>
    <t>Sirop melasse</t>
  </si>
  <si>
    <t>Vin d'Amont</t>
  </si>
  <si>
    <t>Vinaigre</t>
  </si>
  <si>
    <t>Beure</t>
  </si>
  <si>
    <t>Hollande</t>
  </si>
  <si>
    <t>Bois rouge</t>
  </si>
  <si>
    <t>Bois de Ste Marthe</t>
  </si>
  <si>
    <t>Bougie</t>
  </si>
  <si>
    <t>Drogueries</t>
  </si>
  <si>
    <t>Fil</t>
  </si>
  <si>
    <t>Houblon</t>
  </si>
  <si>
    <t>Ocre</t>
  </si>
  <si>
    <t>Pierres a fusils</t>
  </si>
  <si>
    <t>Caffé des isles</t>
  </si>
  <si>
    <t>Nord</t>
  </si>
  <si>
    <t>Fruit sec</t>
  </si>
  <si>
    <t>Sucre terré</t>
  </si>
  <si>
    <t>Portugal</t>
  </si>
  <si>
    <t>Peaux de veau passées</t>
  </si>
  <si>
    <t>Tapisserie d'Aubusson</t>
  </si>
  <si>
    <t>Russie</t>
  </si>
  <si>
    <t>Suède</t>
  </si>
  <si>
    <t>Casse</t>
  </si>
  <si>
    <t>Coton en laine</t>
  </si>
  <si>
    <t>Gingembre</t>
  </si>
  <si>
    <t>Papier</t>
  </si>
  <si>
    <t>Riz</t>
  </si>
  <si>
    <t>Sucre brut</t>
  </si>
  <si>
    <t>Tabac</t>
  </si>
  <si>
    <t>Vin de Bordeaux</t>
  </si>
  <si>
    <t>Isles françoises de l'Amérique</t>
  </si>
  <si>
    <t>Beuf salé</t>
  </si>
  <si>
    <t>Bierre</t>
  </si>
  <si>
    <t>Blanc d'Espagne</t>
  </si>
  <si>
    <t>Carreaux a paver</t>
  </si>
  <si>
    <t>Chandelle</t>
  </si>
  <si>
    <t>Charbon de terre</t>
  </si>
  <si>
    <t>Clouds de fer</t>
  </si>
  <si>
    <t>Cordages</t>
  </si>
  <si>
    <t>Farine</t>
  </si>
  <si>
    <t>Fer en barres</t>
  </si>
  <si>
    <t>Fer en chaudiéres</t>
  </si>
  <si>
    <t>Fer en grilles</t>
  </si>
  <si>
    <t>Fer ouvré</t>
  </si>
  <si>
    <t>Fil de Rennes</t>
  </si>
  <si>
    <t>Fromage de Gruyere</t>
  </si>
  <si>
    <t>Huile de graine</t>
  </si>
  <si>
    <t>Huile d'olive</t>
  </si>
  <si>
    <t>Jambons</t>
  </si>
  <si>
    <t>Meubles</t>
  </si>
  <si>
    <t>Valeur</t>
  </si>
  <si>
    <t>Plomb en grenaille</t>
  </si>
  <si>
    <t>Plomb en saumon</t>
  </si>
  <si>
    <t>Poudre a feu</t>
  </si>
  <si>
    <t>Quincaille de fer</t>
  </si>
  <si>
    <t>Saumon salé</t>
  </si>
  <si>
    <t>Souliers</t>
  </si>
  <si>
    <t>Suif</t>
  </si>
  <si>
    <t>Toiles diverses</t>
  </si>
  <si>
    <t>AD 44 C716 n°30</t>
  </si>
  <si>
    <t>Veltes</t>
  </si>
  <si>
    <t>Valeur en Livress tournois</t>
  </si>
  <si>
    <t>Valeur en décimales de Livresss tournois</t>
  </si>
  <si>
    <t>Livres</t>
  </si>
  <si>
    <t>Muids</t>
  </si>
  <si>
    <t>Bariques</t>
  </si>
  <si>
    <t>Cercles a Bariques</t>
  </si>
  <si>
    <t>Milliers</t>
  </si>
  <si>
    <t>Pièces</t>
  </si>
  <si>
    <t>Aunes</t>
  </si>
  <si>
    <t>Douzaines</t>
  </si>
  <si>
    <t>Tonneaux</t>
  </si>
  <si>
    <t>Boisseaux</t>
  </si>
  <si>
    <t>Boîtes</t>
  </si>
  <si>
    <t>Loïc</t>
  </si>
  <si>
    <t>prix moyen évalué car sur le doc, c'est marqué de 5 sous à 100livres</t>
  </si>
  <si>
    <t>Charges</t>
  </si>
  <si>
    <t xml:space="preserve">1 barrique à 7 sous et 6 deniers la livre, mais rien sur le poids de la barrique. J'ai pris le chiffre de l'objet général qui indique une exportation de 70 livres et 4 sous pour la Suède en 1758 ce qui signifie que la barril de beurre est évalué à 187,33 livres poid. </t>
  </si>
  <si>
    <t>Tierçons</t>
  </si>
  <si>
    <t>Pipes</t>
  </si>
  <si>
    <t>Quarts</t>
  </si>
  <si>
    <t>Barils</t>
  </si>
  <si>
    <t>Fournitures</t>
  </si>
  <si>
    <t>Paires</t>
  </si>
  <si>
    <t>Graines de jardin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</si>
</sst>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00"/>
    <numFmt numFmtId="165" formatCode="#,##0.0000000"/>
  </numFmts>
  <fonts count="1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name val="Trebuchet MS"/>
      <family val="2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Trebuchet MS"/>
      <family val="2"/>
    </font>
    <font>
      <sz val="11"/>
      <name val="Calibri"/>
      <family val="2"/>
      <scheme val="minor"/>
    </font>
    <font>
      <sz val="11"/>
      <color rgb="FFFF0000"/>
      <name val="Trebuchet MS"/>
      <family val="2"/>
    </font>
    <font>
      <sz val="11"/>
      <color theme="1"/>
      <name val="Trebuchet MS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36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3">
    <xf numFmtId="0" fontId="0" fillId="0" borderId="0" xfId="0"/>
    <xf numFmtId="0" fontId="3" fillId="0" borderId="1" xfId="0" applyFont="1" applyBorder="1" applyAlignment="1" applyProtection="1">
      <alignment horizontal="center" vertical="center"/>
      <protection locked="0"/>
    </xf>
    <xf numFmtId="0" fontId="3" fillId="2" borderId="1" xfId="0" applyFont="1" applyFill="1" applyBorder="1" applyAlignment="1" applyProtection="1">
      <alignment horizontal="center" vertical="center"/>
      <protection locked="0"/>
    </xf>
    <xf numFmtId="0" fontId="4" fillId="3" borderId="1" xfId="0" applyNumberFormat="1" applyFont="1" applyFill="1" applyBorder="1" applyAlignment="1" applyProtection="1">
      <alignment horizontal="center" vertical="center"/>
      <protection locked="0"/>
    </xf>
    <xf numFmtId="0" fontId="3" fillId="3" borderId="1" xfId="0" applyFont="1" applyFill="1" applyBorder="1" applyAlignment="1" applyProtection="1">
      <alignment horizontal="center" vertical="center"/>
      <protection locked="0"/>
    </xf>
    <xf numFmtId="49" fontId="3" fillId="3" borderId="1" xfId="0" applyNumberFormat="1" applyFont="1" applyFill="1" applyBorder="1" applyAlignment="1" applyProtection="1">
      <alignment horizontal="center" vertical="center"/>
      <protection locked="0"/>
    </xf>
    <xf numFmtId="3" fontId="3" fillId="3" borderId="1" xfId="0" applyNumberFormat="1" applyFont="1" applyFill="1" applyBorder="1" applyAlignment="1" applyProtection="1">
      <alignment horizontal="center" vertical="center" wrapText="1"/>
      <protection locked="0"/>
    </xf>
    <xf numFmtId="4" fontId="3" fillId="3" borderId="1" xfId="0" applyNumberFormat="1" applyFont="1" applyFill="1" applyBorder="1" applyAlignment="1" applyProtection="1">
      <alignment horizontal="center" vertical="center" wrapText="1"/>
      <protection locked="0"/>
    </xf>
    <xf numFmtId="165" fontId="3" fillId="3" borderId="1" xfId="0" applyNumberFormat="1" applyFont="1" applyFill="1" applyBorder="1" applyAlignment="1" applyProtection="1">
      <alignment horizontal="center" vertical="center" wrapText="1"/>
      <protection locked="0"/>
    </xf>
    <xf numFmtId="4" fontId="3" fillId="0" borderId="1" xfId="0" applyNumberFormat="1" applyFont="1" applyBorder="1" applyAlignment="1" applyProtection="1">
      <alignment horizontal="center" vertical="center" wrapText="1"/>
      <protection locked="0"/>
    </xf>
    <xf numFmtId="3" fontId="3" fillId="0" borderId="1" xfId="0" applyNumberFormat="1" applyFont="1" applyBorder="1" applyAlignment="1" applyProtection="1">
      <alignment horizontal="center" vertical="center"/>
      <protection locked="0"/>
    </xf>
    <xf numFmtId="0" fontId="5" fillId="0" borderId="0" xfId="0" applyFont="1"/>
    <xf numFmtId="0" fontId="6" fillId="0" borderId="1" xfId="0" applyFont="1" applyFill="1" applyBorder="1" applyAlignment="1">
      <alignment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49" fontId="6" fillId="3" borderId="3" xfId="0" applyNumberFormat="1" applyFont="1" applyFill="1" applyBorder="1" applyAlignment="1">
      <alignment horizontal="center" vertical="center"/>
    </xf>
    <xf numFmtId="4" fontId="6" fillId="3" borderId="1" xfId="0" applyNumberFormat="1" applyFont="1" applyFill="1" applyBorder="1" applyAlignment="1">
      <alignment horizontal="center" vertical="center"/>
    </xf>
    <xf numFmtId="164" fontId="6" fillId="3" borderId="1" xfId="0" applyNumberFormat="1" applyFont="1" applyFill="1" applyBorder="1" applyAlignment="1">
      <alignment horizontal="center" vertical="center"/>
    </xf>
    <xf numFmtId="4" fontId="6" fillId="3" borderId="1" xfId="0" applyNumberFormat="1" applyFont="1" applyFill="1" applyBorder="1" applyAlignment="1">
      <alignment vertical="center"/>
    </xf>
    <xf numFmtId="4" fontId="6" fillId="0" borderId="1" xfId="0" applyNumberFormat="1" applyFont="1" applyFill="1" applyBorder="1" applyAlignment="1">
      <alignment vertical="center"/>
    </xf>
    <xf numFmtId="0" fontId="6" fillId="0" borderId="1" xfId="0" applyFont="1" applyBorder="1" applyAlignment="1">
      <alignment vertical="center"/>
    </xf>
    <xf numFmtId="0" fontId="5" fillId="3" borderId="0" xfId="0" applyFont="1" applyFill="1"/>
    <xf numFmtId="0" fontId="5" fillId="0" borderId="0" xfId="0" applyFont="1" applyAlignment="1">
      <alignment horizontal="center"/>
    </xf>
    <xf numFmtId="4" fontId="5" fillId="0" borderId="0" xfId="0" applyNumberFormat="1" applyFont="1" applyAlignment="1">
      <alignment horizontal="center"/>
    </xf>
    <xf numFmtId="4" fontId="8" fillId="3" borderId="1" xfId="0" applyNumberFormat="1" applyFont="1" applyFill="1" applyBorder="1" applyAlignment="1">
      <alignment horizontal="center" vertical="center"/>
    </xf>
    <xf numFmtId="0" fontId="0" fillId="0" borderId="1" xfId="0" applyFont="1" applyBorder="1"/>
    <xf numFmtId="4" fontId="9" fillId="3" borderId="1" xfId="0" applyNumberFormat="1" applyFont="1" applyFill="1" applyBorder="1" applyAlignment="1">
      <alignment horizontal="center" vertical="center"/>
    </xf>
    <xf numFmtId="4" fontId="3" fillId="3" borderId="1" xfId="0" applyNumberFormat="1" applyFont="1" applyFill="1" applyBorder="1" applyAlignment="1" applyProtection="1">
      <alignment horizontal="center" vertical="center"/>
      <protection locked="0"/>
    </xf>
    <xf numFmtId="4" fontId="5" fillId="0" borderId="0" xfId="0" applyNumberFormat="1" applyFont="1"/>
    <xf numFmtId="1" fontId="3" fillId="3" borderId="1" xfId="0" applyNumberFormat="1" applyFont="1" applyFill="1" applyBorder="1" applyAlignment="1" applyProtection="1">
      <alignment horizontal="center" vertical="center" wrapText="1"/>
      <protection locked="0"/>
    </xf>
    <xf numFmtId="1" fontId="6" fillId="3" borderId="1" xfId="0" applyNumberFormat="1" applyFont="1" applyFill="1" applyBorder="1" applyAlignment="1">
      <alignment horizontal="center" vertical="center"/>
    </xf>
    <xf numFmtId="1" fontId="5" fillId="0" borderId="0" xfId="0" applyNumberFormat="1" applyFont="1" applyAlignment="1">
      <alignment horizontal="center"/>
    </xf>
  </cellXfs>
  <cellStyles count="1369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" xfId="53" builtinId="8" hidden="1"/>
    <cellStyle name="Lien hypertexte" xfId="55" builtinId="8" hidden="1"/>
    <cellStyle name="Lien hypertexte" xfId="57" builtinId="8" hidden="1"/>
    <cellStyle name="Lien hypertexte" xfId="59" builtinId="8" hidden="1"/>
    <cellStyle name="Lien hypertexte" xfId="61" builtinId="8" hidden="1"/>
    <cellStyle name="Lien hypertexte" xfId="63" builtinId="8" hidden="1"/>
    <cellStyle name="Lien hypertexte" xfId="65" builtinId="8" hidden="1"/>
    <cellStyle name="Lien hypertexte" xfId="67" builtinId="8" hidden="1"/>
    <cellStyle name="Lien hypertexte" xfId="69" builtinId="8" hidden="1"/>
    <cellStyle name="Lien hypertexte" xfId="71" builtinId="8" hidden="1"/>
    <cellStyle name="Lien hypertexte" xfId="73" builtinId="8" hidden="1"/>
    <cellStyle name="Lien hypertexte" xfId="75" builtinId="8" hidden="1"/>
    <cellStyle name="Lien hypertexte" xfId="77" builtinId="8" hidden="1"/>
    <cellStyle name="Lien hypertexte" xfId="79" builtinId="8" hidden="1"/>
    <cellStyle name="Lien hypertexte" xfId="81" builtinId="8" hidden="1"/>
    <cellStyle name="Lien hypertexte" xfId="83" builtinId="8" hidden="1"/>
    <cellStyle name="Lien hypertexte" xfId="85" builtinId="8" hidden="1"/>
    <cellStyle name="Lien hypertexte" xfId="87" builtinId="8" hidden="1"/>
    <cellStyle name="Lien hypertexte" xfId="89" builtinId="8" hidden="1"/>
    <cellStyle name="Lien hypertexte" xfId="91" builtinId="8" hidden="1"/>
    <cellStyle name="Lien hypertexte" xfId="93" builtinId="8" hidden="1"/>
    <cellStyle name="Lien hypertexte" xfId="95" builtinId="8" hidden="1"/>
    <cellStyle name="Lien hypertexte" xfId="97" builtinId="8" hidden="1"/>
    <cellStyle name="Lien hypertexte" xfId="99" builtinId="8" hidden="1"/>
    <cellStyle name="Lien hypertexte" xfId="101" builtinId="8" hidden="1"/>
    <cellStyle name="Lien hypertexte" xfId="103" builtinId="8" hidden="1"/>
    <cellStyle name="Lien hypertexte" xfId="105" builtinId="8" hidden="1"/>
    <cellStyle name="Lien hypertexte" xfId="107" builtinId="8" hidden="1"/>
    <cellStyle name="Lien hypertexte" xfId="109" builtinId="8" hidden="1"/>
    <cellStyle name="Lien hypertexte" xfId="111" builtinId="8" hidden="1"/>
    <cellStyle name="Lien hypertexte" xfId="113" builtinId="8" hidden="1"/>
    <cellStyle name="Lien hypertexte" xfId="115" builtinId="8" hidden="1"/>
    <cellStyle name="Lien hypertexte" xfId="117" builtinId="8" hidden="1"/>
    <cellStyle name="Lien hypertexte" xfId="119" builtinId="8" hidden="1"/>
    <cellStyle name="Lien hypertexte" xfId="121" builtinId="8" hidden="1"/>
    <cellStyle name="Lien hypertexte" xfId="123" builtinId="8" hidden="1"/>
    <cellStyle name="Lien hypertexte" xfId="125" builtinId="8" hidden="1"/>
    <cellStyle name="Lien hypertexte" xfId="127" builtinId="8" hidden="1"/>
    <cellStyle name="Lien hypertexte" xfId="129" builtinId="8" hidden="1"/>
    <cellStyle name="Lien hypertexte" xfId="131" builtinId="8" hidden="1"/>
    <cellStyle name="Lien hypertexte" xfId="133" builtinId="8" hidden="1"/>
    <cellStyle name="Lien hypertexte" xfId="135" builtinId="8" hidden="1"/>
    <cellStyle name="Lien hypertexte" xfId="137" builtinId="8" hidden="1"/>
    <cellStyle name="Lien hypertexte" xfId="139" builtinId="8" hidden="1"/>
    <cellStyle name="Lien hypertexte" xfId="141" builtinId="8" hidden="1"/>
    <cellStyle name="Lien hypertexte" xfId="143" builtinId="8" hidden="1"/>
    <cellStyle name="Lien hypertexte" xfId="145" builtinId="8" hidden="1"/>
    <cellStyle name="Lien hypertexte" xfId="147" builtinId="8" hidden="1"/>
    <cellStyle name="Lien hypertexte" xfId="149" builtinId="8" hidden="1"/>
    <cellStyle name="Lien hypertexte" xfId="151" builtinId="8" hidden="1"/>
    <cellStyle name="Lien hypertexte" xfId="153" builtinId="8" hidden="1"/>
    <cellStyle name="Lien hypertexte" xfId="155" builtinId="8" hidden="1"/>
    <cellStyle name="Lien hypertexte" xfId="157" builtinId="8" hidden="1"/>
    <cellStyle name="Lien hypertexte" xfId="159" builtinId="8" hidden="1"/>
    <cellStyle name="Lien hypertexte" xfId="161" builtinId="8" hidden="1"/>
    <cellStyle name="Lien hypertexte" xfId="163" builtinId="8" hidden="1"/>
    <cellStyle name="Lien hypertexte" xfId="165" builtinId="8" hidden="1"/>
    <cellStyle name="Lien hypertexte" xfId="167" builtinId="8" hidden="1"/>
    <cellStyle name="Lien hypertexte" xfId="169" builtinId="8" hidden="1"/>
    <cellStyle name="Lien hypertexte" xfId="171" builtinId="8" hidden="1"/>
    <cellStyle name="Lien hypertexte" xfId="173" builtinId="8" hidden="1"/>
    <cellStyle name="Lien hypertexte" xfId="175" builtinId="8" hidden="1"/>
    <cellStyle name="Lien hypertexte" xfId="177" builtinId="8" hidden="1"/>
    <cellStyle name="Lien hypertexte" xfId="179" builtinId="8" hidden="1"/>
    <cellStyle name="Lien hypertexte" xfId="181" builtinId="8" hidden="1"/>
    <cellStyle name="Lien hypertexte" xfId="183" builtinId="8" hidden="1"/>
    <cellStyle name="Lien hypertexte" xfId="185" builtinId="8" hidden="1"/>
    <cellStyle name="Lien hypertexte" xfId="187" builtinId="8" hidden="1"/>
    <cellStyle name="Lien hypertexte" xfId="189" builtinId="8" hidden="1"/>
    <cellStyle name="Lien hypertexte" xfId="191" builtinId="8" hidden="1"/>
    <cellStyle name="Lien hypertexte" xfId="193" builtinId="8" hidden="1"/>
    <cellStyle name="Lien hypertexte" xfId="195" builtinId="8" hidden="1"/>
    <cellStyle name="Lien hypertexte" xfId="197" builtinId="8" hidden="1"/>
    <cellStyle name="Lien hypertexte" xfId="199" builtinId="8" hidden="1"/>
    <cellStyle name="Lien hypertexte" xfId="201" builtinId="8" hidden="1"/>
    <cellStyle name="Lien hypertexte" xfId="203" builtinId="8" hidden="1"/>
    <cellStyle name="Lien hypertexte" xfId="205" builtinId="8" hidden="1"/>
    <cellStyle name="Lien hypertexte" xfId="207" builtinId="8" hidden="1"/>
    <cellStyle name="Lien hypertexte" xfId="209" builtinId="8" hidden="1"/>
    <cellStyle name="Lien hypertexte" xfId="211" builtinId="8" hidden="1"/>
    <cellStyle name="Lien hypertexte" xfId="213" builtinId="8" hidden="1"/>
    <cellStyle name="Lien hypertexte" xfId="215" builtinId="8" hidden="1"/>
    <cellStyle name="Lien hypertexte" xfId="217" builtinId="8" hidden="1"/>
    <cellStyle name="Lien hypertexte" xfId="219" builtinId="8" hidden="1"/>
    <cellStyle name="Lien hypertexte" xfId="221" builtinId="8" hidden="1"/>
    <cellStyle name="Lien hypertexte" xfId="223" builtinId="8" hidden="1"/>
    <cellStyle name="Lien hypertexte" xfId="225" builtinId="8" hidden="1"/>
    <cellStyle name="Lien hypertexte" xfId="227" builtinId="8" hidden="1"/>
    <cellStyle name="Lien hypertexte" xfId="229" builtinId="8" hidden="1"/>
    <cellStyle name="Lien hypertexte" xfId="231" builtinId="8" hidden="1"/>
    <cellStyle name="Lien hypertexte" xfId="233" builtinId="8" hidden="1"/>
    <cellStyle name="Lien hypertexte" xfId="235" builtinId="8" hidden="1"/>
    <cellStyle name="Lien hypertexte" xfId="237" builtinId="8" hidden="1"/>
    <cellStyle name="Lien hypertexte" xfId="239" builtinId="8" hidden="1"/>
    <cellStyle name="Lien hypertexte" xfId="241" builtinId="8" hidden="1"/>
    <cellStyle name="Lien hypertexte" xfId="243" builtinId="8" hidden="1"/>
    <cellStyle name="Lien hypertexte" xfId="245" builtinId="8" hidden="1"/>
    <cellStyle name="Lien hypertexte" xfId="247" builtinId="8" hidden="1"/>
    <cellStyle name="Lien hypertexte" xfId="249" builtinId="8" hidden="1"/>
    <cellStyle name="Lien hypertexte" xfId="251" builtinId="8" hidden="1"/>
    <cellStyle name="Lien hypertexte" xfId="253" builtinId="8" hidden="1"/>
    <cellStyle name="Lien hypertexte" xfId="255" builtinId="8" hidden="1"/>
    <cellStyle name="Lien hypertexte" xfId="257" builtinId="8" hidden="1"/>
    <cellStyle name="Lien hypertexte" xfId="259" builtinId="8" hidden="1"/>
    <cellStyle name="Lien hypertexte" xfId="261" builtinId="8" hidden="1"/>
    <cellStyle name="Lien hypertexte" xfId="263" builtinId="8" hidden="1"/>
    <cellStyle name="Lien hypertexte" xfId="265" builtinId="8" hidden="1"/>
    <cellStyle name="Lien hypertexte" xfId="267" builtinId="8" hidden="1"/>
    <cellStyle name="Lien hypertexte" xfId="269" builtinId="8" hidden="1"/>
    <cellStyle name="Lien hypertexte" xfId="271" builtinId="8" hidden="1"/>
    <cellStyle name="Lien hypertexte" xfId="273" builtinId="8" hidden="1"/>
    <cellStyle name="Lien hypertexte" xfId="275" builtinId="8" hidden="1"/>
    <cellStyle name="Lien hypertexte" xfId="277" builtinId="8" hidden="1"/>
    <cellStyle name="Lien hypertexte" xfId="279" builtinId="8" hidden="1"/>
    <cellStyle name="Lien hypertexte" xfId="281" builtinId="8" hidden="1"/>
    <cellStyle name="Lien hypertexte" xfId="283" builtinId="8" hidden="1"/>
    <cellStyle name="Lien hypertexte" xfId="285" builtinId="8" hidden="1"/>
    <cellStyle name="Lien hypertexte" xfId="287" builtinId="8" hidden="1"/>
    <cellStyle name="Lien hypertexte" xfId="289" builtinId="8" hidden="1"/>
    <cellStyle name="Lien hypertexte" xfId="291" builtinId="8" hidden="1"/>
    <cellStyle name="Lien hypertexte" xfId="293" builtinId="8" hidden="1"/>
    <cellStyle name="Lien hypertexte" xfId="295" builtinId="8" hidden="1"/>
    <cellStyle name="Lien hypertexte" xfId="297" builtinId="8" hidden="1"/>
    <cellStyle name="Lien hypertexte" xfId="299" builtinId="8" hidden="1"/>
    <cellStyle name="Lien hypertexte" xfId="301" builtinId="8" hidden="1"/>
    <cellStyle name="Lien hypertexte" xfId="303" builtinId="8" hidden="1"/>
    <cellStyle name="Lien hypertexte" xfId="305" builtinId="8" hidden="1"/>
    <cellStyle name="Lien hypertexte" xfId="307" builtinId="8" hidden="1"/>
    <cellStyle name="Lien hypertexte" xfId="309" builtinId="8" hidden="1"/>
    <cellStyle name="Lien hypertexte" xfId="311" builtinId="8" hidden="1"/>
    <cellStyle name="Lien hypertexte" xfId="313" builtinId="8" hidden="1"/>
    <cellStyle name="Lien hypertexte" xfId="315" builtinId="8" hidden="1"/>
    <cellStyle name="Lien hypertexte" xfId="317" builtinId="8" hidden="1"/>
    <cellStyle name="Lien hypertexte" xfId="319" builtinId="8" hidden="1"/>
    <cellStyle name="Lien hypertexte" xfId="321" builtinId="8" hidden="1"/>
    <cellStyle name="Lien hypertexte" xfId="323" builtinId="8" hidden="1"/>
    <cellStyle name="Lien hypertexte" xfId="325" builtinId="8" hidden="1"/>
    <cellStyle name="Lien hypertexte" xfId="327" builtinId="8" hidden="1"/>
    <cellStyle name="Lien hypertexte" xfId="329" builtinId="8" hidden="1"/>
    <cellStyle name="Lien hypertexte" xfId="331" builtinId="8" hidden="1"/>
    <cellStyle name="Lien hypertexte" xfId="333" builtinId="8" hidden="1"/>
    <cellStyle name="Lien hypertexte" xfId="335" builtinId="8" hidden="1"/>
    <cellStyle name="Lien hypertexte" xfId="337" builtinId="8" hidden="1"/>
    <cellStyle name="Lien hypertexte" xfId="339" builtinId="8" hidden="1"/>
    <cellStyle name="Lien hypertexte" xfId="341" builtinId="8" hidden="1"/>
    <cellStyle name="Lien hypertexte" xfId="343" builtinId="8" hidden="1"/>
    <cellStyle name="Lien hypertexte" xfId="345" builtinId="8" hidden="1"/>
    <cellStyle name="Lien hypertexte" xfId="347" builtinId="8" hidden="1"/>
    <cellStyle name="Lien hypertexte" xfId="349" builtinId="8" hidden="1"/>
    <cellStyle name="Lien hypertexte" xfId="351" builtinId="8" hidden="1"/>
    <cellStyle name="Lien hypertexte" xfId="353" builtinId="8" hidden="1"/>
    <cellStyle name="Lien hypertexte" xfId="355" builtinId="8" hidden="1"/>
    <cellStyle name="Lien hypertexte" xfId="357" builtinId="8" hidden="1"/>
    <cellStyle name="Lien hypertexte" xfId="359" builtinId="8" hidden="1"/>
    <cellStyle name="Lien hypertexte" xfId="361" builtinId="8" hidden="1"/>
    <cellStyle name="Lien hypertexte" xfId="363" builtinId="8" hidden="1"/>
    <cellStyle name="Lien hypertexte" xfId="365" builtinId="8" hidden="1"/>
    <cellStyle name="Lien hypertexte" xfId="367" builtinId="8" hidden="1"/>
    <cellStyle name="Lien hypertexte" xfId="369" builtinId="8" hidden="1"/>
    <cellStyle name="Lien hypertexte" xfId="371" builtinId="8" hidden="1"/>
    <cellStyle name="Lien hypertexte" xfId="373" builtinId="8" hidden="1"/>
    <cellStyle name="Lien hypertexte" xfId="375" builtinId="8" hidden="1"/>
    <cellStyle name="Lien hypertexte" xfId="377" builtinId="8" hidden="1"/>
    <cellStyle name="Lien hypertexte" xfId="379" builtinId="8" hidden="1"/>
    <cellStyle name="Lien hypertexte" xfId="381" builtinId="8" hidden="1"/>
    <cellStyle name="Lien hypertexte" xfId="383" builtinId="8" hidden="1"/>
    <cellStyle name="Lien hypertexte" xfId="385" builtinId="8" hidden="1"/>
    <cellStyle name="Lien hypertexte" xfId="387" builtinId="8" hidden="1"/>
    <cellStyle name="Lien hypertexte" xfId="389" builtinId="8" hidden="1"/>
    <cellStyle name="Lien hypertexte" xfId="391" builtinId="8" hidden="1"/>
    <cellStyle name="Lien hypertexte" xfId="393" builtinId="8" hidden="1"/>
    <cellStyle name="Lien hypertexte" xfId="395" builtinId="8" hidden="1"/>
    <cellStyle name="Lien hypertexte" xfId="397" builtinId="8" hidden="1"/>
    <cellStyle name="Lien hypertexte" xfId="399" builtinId="8" hidden="1"/>
    <cellStyle name="Lien hypertexte" xfId="401" builtinId="8" hidden="1"/>
    <cellStyle name="Lien hypertexte" xfId="403" builtinId="8" hidden="1"/>
    <cellStyle name="Lien hypertexte" xfId="405" builtinId="8" hidden="1"/>
    <cellStyle name="Lien hypertexte" xfId="407" builtinId="8" hidden="1"/>
    <cellStyle name="Lien hypertexte" xfId="409" builtinId="8" hidden="1"/>
    <cellStyle name="Lien hypertexte" xfId="411" builtinId="8" hidden="1"/>
    <cellStyle name="Lien hypertexte" xfId="413" builtinId="8" hidden="1"/>
    <cellStyle name="Lien hypertexte" xfId="415" builtinId="8" hidden="1"/>
    <cellStyle name="Lien hypertexte" xfId="417" builtinId="8" hidden="1"/>
    <cellStyle name="Lien hypertexte" xfId="419" builtinId="8" hidden="1"/>
    <cellStyle name="Lien hypertexte" xfId="421" builtinId="8" hidden="1"/>
    <cellStyle name="Lien hypertexte" xfId="423" builtinId="8" hidden="1"/>
    <cellStyle name="Lien hypertexte" xfId="425" builtinId="8" hidden="1"/>
    <cellStyle name="Lien hypertexte" xfId="427" builtinId="8" hidden="1"/>
    <cellStyle name="Lien hypertexte" xfId="429" builtinId="8" hidden="1"/>
    <cellStyle name="Lien hypertexte" xfId="431" builtinId="8" hidden="1"/>
    <cellStyle name="Lien hypertexte" xfId="433" builtinId="8" hidden="1"/>
    <cellStyle name="Lien hypertexte" xfId="435" builtinId="8" hidden="1"/>
    <cellStyle name="Lien hypertexte" xfId="437" builtinId="8" hidden="1"/>
    <cellStyle name="Lien hypertexte" xfId="439" builtinId="8" hidden="1"/>
    <cellStyle name="Lien hypertexte" xfId="441" builtinId="8" hidden="1"/>
    <cellStyle name="Lien hypertexte" xfId="443" builtinId="8" hidden="1"/>
    <cellStyle name="Lien hypertexte" xfId="445" builtinId="8" hidden="1"/>
    <cellStyle name="Lien hypertexte" xfId="447" builtinId="8" hidden="1"/>
    <cellStyle name="Lien hypertexte" xfId="449" builtinId="8" hidden="1"/>
    <cellStyle name="Lien hypertexte" xfId="451" builtinId="8" hidden="1"/>
    <cellStyle name="Lien hypertexte" xfId="453" builtinId="8" hidden="1"/>
    <cellStyle name="Lien hypertexte" xfId="455" builtinId="8" hidden="1"/>
    <cellStyle name="Lien hypertexte" xfId="457" builtinId="8" hidden="1"/>
    <cellStyle name="Lien hypertexte" xfId="459" builtinId="8" hidden="1"/>
    <cellStyle name="Lien hypertexte" xfId="461" builtinId="8" hidden="1"/>
    <cellStyle name="Lien hypertexte" xfId="463" builtinId="8" hidden="1"/>
    <cellStyle name="Lien hypertexte" xfId="465" builtinId="8" hidden="1"/>
    <cellStyle name="Lien hypertexte" xfId="467" builtinId="8" hidden="1"/>
    <cellStyle name="Lien hypertexte" xfId="469" builtinId="8" hidden="1"/>
    <cellStyle name="Lien hypertexte" xfId="471" builtinId="8" hidden="1"/>
    <cellStyle name="Lien hypertexte" xfId="473" builtinId="8" hidden="1"/>
    <cellStyle name="Lien hypertexte" xfId="475" builtinId="8" hidden="1"/>
    <cellStyle name="Lien hypertexte" xfId="477" builtinId="8" hidden="1"/>
    <cellStyle name="Lien hypertexte" xfId="479" builtinId="8" hidden="1"/>
    <cellStyle name="Lien hypertexte" xfId="481" builtinId="8" hidden="1"/>
    <cellStyle name="Lien hypertexte" xfId="483" builtinId="8" hidden="1"/>
    <cellStyle name="Lien hypertexte" xfId="485" builtinId="8" hidden="1"/>
    <cellStyle name="Lien hypertexte" xfId="487" builtinId="8" hidden="1"/>
    <cellStyle name="Lien hypertexte" xfId="489" builtinId="8" hidden="1"/>
    <cellStyle name="Lien hypertexte" xfId="491" builtinId="8" hidden="1"/>
    <cellStyle name="Lien hypertexte" xfId="493" builtinId="8" hidden="1"/>
    <cellStyle name="Lien hypertexte" xfId="495" builtinId="8" hidden="1"/>
    <cellStyle name="Lien hypertexte" xfId="497" builtinId="8" hidden="1"/>
    <cellStyle name="Lien hypertexte" xfId="499" builtinId="8" hidden="1"/>
    <cellStyle name="Lien hypertexte" xfId="501" builtinId="8" hidden="1"/>
    <cellStyle name="Lien hypertexte" xfId="503" builtinId="8" hidden="1"/>
    <cellStyle name="Lien hypertexte" xfId="505" builtinId="8" hidden="1"/>
    <cellStyle name="Lien hypertexte" xfId="507" builtinId="8" hidden="1"/>
    <cellStyle name="Lien hypertexte" xfId="509" builtinId="8" hidden="1"/>
    <cellStyle name="Lien hypertexte" xfId="511" builtinId="8" hidden="1"/>
    <cellStyle name="Lien hypertexte" xfId="513" builtinId="8" hidden="1"/>
    <cellStyle name="Lien hypertexte" xfId="515" builtinId="8" hidden="1"/>
    <cellStyle name="Lien hypertexte" xfId="517" builtinId="8" hidden="1"/>
    <cellStyle name="Lien hypertexte" xfId="519" builtinId="8" hidden="1"/>
    <cellStyle name="Lien hypertexte" xfId="521" builtinId="8" hidden="1"/>
    <cellStyle name="Lien hypertexte" xfId="523" builtinId="8" hidden="1"/>
    <cellStyle name="Lien hypertexte" xfId="525" builtinId="8" hidden="1"/>
    <cellStyle name="Lien hypertexte" xfId="527" builtinId="8" hidden="1"/>
    <cellStyle name="Lien hypertexte" xfId="529" builtinId="8" hidden="1"/>
    <cellStyle name="Lien hypertexte" xfId="531" builtinId="8" hidden="1"/>
    <cellStyle name="Lien hypertexte" xfId="533" builtinId="8" hidden="1"/>
    <cellStyle name="Lien hypertexte" xfId="535" builtinId="8" hidden="1"/>
    <cellStyle name="Lien hypertexte" xfId="537" builtinId="8" hidden="1"/>
    <cellStyle name="Lien hypertexte" xfId="539" builtinId="8" hidden="1"/>
    <cellStyle name="Lien hypertexte" xfId="541" builtinId="8" hidden="1"/>
    <cellStyle name="Lien hypertexte" xfId="543" builtinId="8" hidden="1"/>
    <cellStyle name="Lien hypertexte" xfId="545" builtinId="8" hidden="1"/>
    <cellStyle name="Lien hypertexte" xfId="547" builtinId="8" hidden="1"/>
    <cellStyle name="Lien hypertexte" xfId="549" builtinId="8" hidden="1"/>
    <cellStyle name="Lien hypertexte" xfId="551" builtinId="8" hidden="1"/>
    <cellStyle name="Lien hypertexte" xfId="553" builtinId="8" hidden="1"/>
    <cellStyle name="Lien hypertexte" xfId="555" builtinId="8" hidden="1"/>
    <cellStyle name="Lien hypertexte" xfId="557" builtinId="8" hidden="1"/>
    <cellStyle name="Lien hypertexte" xfId="559" builtinId="8" hidden="1"/>
    <cellStyle name="Lien hypertexte" xfId="561" builtinId="8" hidden="1"/>
    <cellStyle name="Lien hypertexte" xfId="563" builtinId="8" hidden="1"/>
    <cellStyle name="Lien hypertexte" xfId="565" builtinId="8" hidden="1"/>
    <cellStyle name="Lien hypertexte" xfId="567" builtinId="8" hidden="1"/>
    <cellStyle name="Lien hypertexte" xfId="569" builtinId="8" hidden="1"/>
    <cellStyle name="Lien hypertexte" xfId="571" builtinId="8" hidden="1"/>
    <cellStyle name="Lien hypertexte" xfId="573" builtinId="8" hidden="1"/>
    <cellStyle name="Lien hypertexte" xfId="575" builtinId="8" hidden="1"/>
    <cellStyle name="Lien hypertexte" xfId="577" builtinId="8" hidden="1"/>
    <cellStyle name="Lien hypertexte" xfId="579" builtinId="8" hidden="1"/>
    <cellStyle name="Lien hypertexte" xfId="581" builtinId="8" hidden="1"/>
    <cellStyle name="Lien hypertexte" xfId="583" builtinId="8" hidden="1"/>
    <cellStyle name="Lien hypertexte" xfId="585" builtinId="8" hidden="1"/>
    <cellStyle name="Lien hypertexte" xfId="587" builtinId="8" hidden="1"/>
    <cellStyle name="Lien hypertexte" xfId="589" builtinId="8" hidden="1"/>
    <cellStyle name="Lien hypertexte" xfId="591" builtinId="8" hidden="1"/>
    <cellStyle name="Lien hypertexte" xfId="593" builtinId="8" hidden="1"/>
    <cellStyle name="Lien hypertexte" xfId="595" builtinId="8" hidden="1"/>
    <cellStyle name="Lien hypertexte" xfId="597" builtinId="8" hidden="1"/>
    <cellStyle name="Lien hypertexte" xfId="599" builtinId="8" hidden="1"/>
    <cellStyle name="Lien hypertexte" xfId="601" builtinId="8" hidden="1"/>
    <cellStyle name="Lien hypertexte" xfId="603" builtinId="8" hidden="1"/>
    <cellStyle name="Lien hypertexte" xfId="605" builtinId="8" hidden="1"/>
    <cellStyle name="Lien hypertexte" xfId="607" builtinId="8" hidden="1"/>
    <cellStyle name="Lien hypertexte" xfId="609" builtinId="8" hidden="1"/>
    <cellStyle name="Lien hypertexte" xfId="611" builtinId="8" hidden="1"/>
    <cellStyle name="Lien hypertexte" xfId="613" builtinId="8" hidden="1"/>
    <cellStyle name="Lien hypertexte" xfId="615" builtinId="8" hidden="1"/>
    <cellStyle name="Lien hypertexte" xfId="617" builtinId="8" hidden="1"/>
    <cellStyle name="Lien hypertexte" xfId="619" builtinId="8" hidden="1"/>
    <cellStyle name="Lien hypertexte" xfId="621" builtinId="8" hidden="1"/>
    <cellStyle name="Lien hypertexte" xfId="623" builtinId="8" hidden="1"/>
    <cellStyle name="Lien hypertexte" xfId="625" builtinId="8" hidden="1"/>
    <cellStyle name="Lien hypertexte" xfId="627" builtinId="8" hidden="1"/>
    <cellStyle name="Lien hypertexte" xfId="629" builtinId="8" hidden="1"/>
    <cellStyle name="Lien hypertexte" xfId="631" builtinId="8" hidden="1"/>
    <cellStyle name="Lien hypertexte" xfId="633" builtinId="8" hidden="1"/>
    <cellStyle name="Lien hypertexte" xfId="635" builtinId="8" hidden="1"/>
    <cellStyle name="Lien hypertexte" xfId="637" builtinId="8" hidden="1"/>
    <cellStyle name="Lien hypertexte" xfId="639" builtinId="8" hidden="1"/>
    <cellStyle name="Lien hypertexte" xfId="641" builtinId="8" hidden="1"/>
    <cellStyle name="Lien hypertexte" xfId="643" builtinId="8" hidden="1"/>
    <cellStyle name="Lien hypertexte" xfId="645" builtinId="8" hidden="1"/>
    <cellStyle name="Lien hypertexte" xfId="647" builtinId="8" hidden="1"/>
    <cellStyle name="Lien hypertexte" xfId="649" builtinId="8" hidden="1"/>
    <cellStyle name="Lien hypertexte" xfId="651" builtinId="8" hidden="1"/>
    <cellStyle name="Lien hypertexte" xfId="653" builtinId="8" hidden="1"/>
    <cellStyle name="Lien hypertexte" xfId="655" builtinId="8" hidden="1"/>
    <cellStyle name="Lien hypertexte" xfId="657" builtinId="8" hidden="1"/>
    <cellStyle name="Lien hypertexte" xfId="659" builtinId="8" hidden="1"/>
    <cellStyle name="Lien hypertexte" xfId="661" builtinId="8" hidden="1"/>
    <cellStyle name="Lien hypertexte" xfId="663" builtinId="8" hidden="1"/>
    <cellStyle name="Lien hypertexte" xfId="665" builtinId="8" hidden="1"/>
    <cellStyle name="Lien hypertexte" xfId="667" builtinId="8" hidden="1"/>
    <cellStyle name="Lien hypertexte" xfId="669" builtinId="8" hidden="1"/>
    <cellStyle name="Lien hypertexte" xfId="671" builtinId="8" hidden="1"/>
    <cellStyle name="Lien hypertexte" xfId="673" builtinId="8" hidden="1"/>
    <cellStyle name="Lien hypertexte" xfId="675" builtinId="8" hidden="1"/>
    <cellStyle name="Lien hypertexte" xfId="677" builtinId="8" hidden="1"/>
    <cellStyle name="Lien hypertexte" xfId="679" builtinId="8" hidden="1"/>
    <cellStyle name="Lien hypertexte" xfId="681" builtinId="8" hidden="1"/>
    <cellStyle name="Lien hypertexte" xfId="683" builtinId="8" hidden="1"/>
    <cellStyle name="Lien hypertexte" xfId="685" builtinId="8" hidden="1"/>
    <cellStyle name="Lien hypertexte" xfId="687" builtinId="8" hidden="1"/>
    <cellStyle name="Lien hypertexte" xfId="689" builtinId="8" hidden="1"/>
    <cellStyle name="Lien hypertexte" xfId="691" builtinId="8" hidden="1"/>
    <cellStyle name="Lien hypertexte" xfId="693" builtinId="8" hidden="1"/>
    <cellStyle name="Lien hypertexte" xfId="695" builtinId="8" hidden="1"/>
    <cellStyle name="Lien hypertexte" xfId="697" builtinId="8" hidden="1"/>
    <cellStyle name="Lien hypertexte" xfId="699" builtinId="8" hidden="1"/>
    <cellStyle name="Lien hypertexte" xfId="701" builtinId="8" hidden="1"/>
    <cellStyle name="Lien hypertexte" xfId="703" builtinId="8" hidden="1"/>
    <cellStyle name="Lien hypertexte" xfId="705" builtinId="8" hidden="1"/>
    <cellStyle name="Lien hypertexte" xfId="707" builtinId="8" hidden="1"/>
    <cellStyle name="Lien hypertexte" xfId="709" builtinId="8" hidden="1"/>
    <cellStyle name="Lien hypertexte" xfId="711" builtinId="8" hidden="1"/>
    <cellStyle name="Lien hypertexte" xfId="713" builtinId="8" hidden="1"/>
    <cellStyle name="Lien hypertexte" xfId="715" builtinId="8" hidden="1"/>
    <cellStyle name="Lien hypertexte" xfId="717" builtinId="8" hidden="1"/>
    <cellStyle name="Lien hypertexte" xfId="719" builtinId="8" hidden="1"/>
    <cellStyle name="Lien hypertexte" xfId="721" builtinId="8" hidden="1"/>
    <cellStyle name="Lien hypertexte" xfId="723" builtinId="8" hidden="1"/>
    <cellStyle name="Lien hypertexte" xfId="725" builtinId="8" hidden="1"/>
    <cellStyle name="Lien hypertexte" xfId="727" builtinId="8" hidden="1"/>
    <cellStyle name="Lien hypertexte" xfId="729" builtinId="8" hidden="1"/>
    <cellStyle name="Lien hypertexte" xfId="731" builtinId="8" hidden="1"/>
    <cellStyle name="Lien hypertexte" xfId="733" builtinId="8" hidden="1"/>
    <cellStyle name="Lien hypertexte" xfId="735" builtinId="8" hidden="1"/>
    <cellStyle name="Lien hypertexte" xfId="737" builtinId="8" hidden="1"/>
    <cellStyle name="Lien hypertexte" xfId="739" builtinId="8" hidden="1"/>
    <cellStyle name="Lien hypertexte" xfId="741" builtinId="8" hidden="1"/>
    <cellStyle name="Lien hypertexte" xfId="743" builtinId="8" hidden="1"/>
    <cellStyle name="Lien hypertexte" xfId="745" builtinId="8" hidden="1"/>
    <cellStyle name="Lien hypertexte" xfId="747" builtinId="8" hidden="1"/>
    <cellStyle name="Lien hypertexte" xfId="749" builtinId="8" hidden="1"/>
    <cellStyle name="Lien hypertexte" xfId="751" builtinId="8" hidden="1"/>
    <cellStyle name="Lien hypertexte" xfId="753" builtinId="8" hidden="1"/>
    <cellStyle name="Lien hypertexte" xfId="755" builtinId="8" hidden="1"/>
    <cellStyle name="Lien hypertexte" xfId="757" builtinId="8" hidden="1"/>
    <cellStyle name="Lien hypertexte" xfId="759" builtinId="8" hidden="1"/>
    <cellStyle name="Lien hypertexte" xfId="761" builtinId="8" hidden="1"/>
    <cellStyle name="Lien hypertexte" xfId="763" builtinId="8" hidden="1"/>
    <cellStyle name="Lien hypertexte" xfId="765" builtinId="8" hidden="1"/>
    <cellStyle name="Lien hypertexte" xfId="767" builtinId="8" hidden="1"/>
    <cellStyle name="Lien hypertexte" xfId="769" builtinId="8" hidden="1"/>
    <cellStyle name="Lien hypertexte" xfId="771" builtinId="8" hidden="1"/>
    <cellStyle name="Lien hypertexte" xfId="773" builtinId="8" hidden="1"/>
    <cellStyle name="Lien hypertexte" xfId="775" builtinId="8" hidden="1"/>
    <cellStyle name="Lien hypertexte" xfId="777" builtinId="8" hidden="1"/>
    <cellStyle name="Lien hypertexte" xfId="779" builtinId="8" hidden="1"/>
    <cellStyle name="Lien hypertexte" xfId="781" builtinId="8" hidden="1"/>
    <cellStyle name="Lien hypertexte" xfId="783" builtinId="8" hidden="1"/>
    <cellStyle name="Lien hypertexte" xfId="785" builtinId="8" hidden="1"/>
    <cellStyle name="Lien hypertexte" xfId="787" builtinId="8" hidden="1"/>
    <cellStyle name="Lien hypertexte" xfId="789" builtinId="8" hidden="1"/>
    <cellStyle name="Lien hypertexte" xfId="791" builtinId="8" hidden="1"/>
    <cellStyle name="Lien hypertexte" xfId="793" builtinId="8" hidden="1"/>
    <cellStyle name="Lien hypertexte" xfId="795" builtinId="8" hidden="1"/>
    <cellStyle name="Lien hypertexte" xfId="797" builtinId="8" hidden="1"/>
    <cellStyle name="Lien hypertexte" xfId="799" builtinId="8" hidden="1"/>
    <cellStyle name="Lien hypertexte" xfId="801" builtinId="8" hidden="1"/>
    <cellStyle name="Lien hypertexte" xfId="803" builtinId="8" hidden="1"/>
    <cellStyle name="Lien hypertexte" xfId="805" builtinId="8" hidden="1"/>
    <cellStyle name="Lien hypertexte" xfId="807" builtinId="8" hidden="1"/>
    <cellStyle name="Lien hypertexte" xfId="809" builtinId="8" hidden="1"/>
    <cellStyle name="Lien hypertexte" xfId="811" builtinId="8" hidden="1"/>
    <cellStyle name="Lien hypertexte" xfId="813" builtinId="8" hidden="1"/>
    <cellStyle name="Lien hypertexte" xfId="815" builtinId="8" hidden="1"/>
    <cellStyle name="Lien hypertexte" xfId="817" builtinId="8" hidden="1"/>
    <cellStyle name="Lien hypertexte" xfId="819" builtinId="8" hidden="1"/>
    <cellStyle name="Lien hypertexte" xfId="821" builtinId="8" hidden="1"/>
    <cellStyle name="Lien hypertexte" xfId="823" builtinId="8" hidden="1"/>
    <cellStyle name="Lien hypertexte" xfId="825" builtinId="8" hidden="1"/>
    <cellStyle name="Lien hypertexte" xfId="827" builtinId="8" hidden="1"/>
    <cellStyle name="Lien hypertexte" xfId="829" builtinId="8" hidden="1"/>
    <cellStyle name="Lien hypertexte" xfId="831" builtinId="8" hidden="1"/>
    <cellStyle name="Lien hypertexte" xfId="833" builtinId="8" hidden="1"/>
    <cellStyle name="Lien hypertexte" xfId="835" builtinId="8" hidden="1"/>
    <cellStyle name="Lien hypertexte" xfId="837" builtinId="8" hidden="1"/>
    <cellStyle name="Lien hypertexte" xfId="839" builtinId="8" hidden="1"/>
    <cellStyle name="Lien hypertexte" xfId="841" builtinId="8" hidden="1"/>
    <cellStyle name="Lien hypertexte" xfId="843" builtinId="8" hidden="1"/>
    <cellStyle name="Lien hypertexte" xfId="845" builtinId="8" hidden="1"/>
    <cellStyle name="Lien hypertexte" xfId="847" builtinId="8" hidden="1"/>
    <cellStyle name="Lien hypertexte" xfId="849" builtinId="8" hidden="1"/>
    <cellStyle name="Lien hypertexte" xfId="851" builtinId="8" hidden="1"/>
    <cellStyle name="Lien hypertexte" xfId="853" builtinId="8" hidden="1"/>
    <cellStyle name="Lien hypertexte" xfId="855" builtinId="8" hidden="1"/>
    <cellStyle name="Lien hypertexte" xfId="857" builtinId="8" hidden="1"/>
    <cellStyle name="Lien hypertexte" xfId="859" builtinId="8" hidden="1"/>
    <cellStyle name="Lien hypertexte" xfId="861" builtinId="8" hidden="1"/>
    <cellStyle name="Lien hypertexte" xfId="863" builtinId="8" hidden="1"/>
    <cellStyle name="Lien hypertexte" xfId="865" builtinId="8" hidden="1"/>
    <cellStyle name="Lien hypertexte" xfId="867" builtinId="8" hidden="1"/>
    <cellStyle name="Lien hypertexte" xfId="869" builtinId="8" hidden="1"/>
    <cellStyle name="Lien hypertexte" xfId="871" builtinId="8" hidden="1"/>
    <cellStyle name="Lien hypertexte" xfId="873" builtinId="8" hidden="1"/>
    <cellStyle name="Lien hypertexte" xfId="875" builtinId="8" hidden="1"/>
    <cellStyle name="Lien hypertexte" xfId="877" builtinId="8" hidden="1"/>
    <cellStyle name="Lien hypertexte" xfId="879" builtinId="8" hidden="1"/>
    <cellStyle name="Lien hypertexte" xfId="881" builtinId="8" hidden="1"/>
    <cellStyle name="Lien hypertexte" xfId="883" builtinId="8" hidden="1"/>
    <cellStyle name="Lien hypertexte" xfId="885" builtinId="8" hidden="1"/>
    <cellStyle name="Lien hypertexte" xfId="887" builtinId="8" hidden="1"/>
    <cellStyle name="Lien hypertexte" xfId="889" builtinId="8" hidden="1"/>
    <cellStyle name="Lien hypertexte" xfId="891" builtinId="8" hidden="1"/>
    <cellStyle name="Lien hypertexte" xfId="893" builtinId="8" hidden="1"/>
    <cellStyle name="Lien hypertexte" xfId="895" builtinId="8" hidden="1"/>
    <cellStyle name="Lien hypertexte" xfId="897" builtinId="8" hidden="1"/>
    <cellStyle name="Lien hypertexte" xfId="899" builtinId="8" hidden="1"/>
    <cellStyle name="Lien hypertexte" xfId="901" builtinId="8" hidden="1"/>
    <cellStyle name="Lien hypertexte" xfId="903" builtinId="8" hidden="1"/>
    <cellStyle name="Lien hypertexte" xfId="905" builtinId="8" hidden="1"/>
    <cellStyle name="Lien hypertexte" xfId="907" builtinId="8" hidden="1"/>
    <cellStyle name="Lien hypertexte" xfId="909" builtinId="8" hidden="1"/>
    <cellStyle name="Lien hypertexte" xfId="911" builtinId="8" hidden="1"/>
    <cellStyle name="Lien hypertexte" xfId="913" builtinId="8" hidden="1"/>
    <cellStyle name="Lien hypertexte" xfId="915" builtinId="8" hidden="1"/>
    <cellStyle name="Lien hypertexte" xfId="917" builtinId="8" hidden="1"/>
    <cellStyle name="Lien hypertexte" xfId="919" builtinId="8" hidden="1"/>
    <cellStyle name="Lien hypertexte" xfId="921" builtinId="8" hidden="1"/>
    <cellStyle name="Lien hypertexte" xfId="923" builtinId="8" hidden="1"/>
    <cellStyle name="Lien hypertexte" xfId="925" builtinId="8" hidden="1"/>
    <cellStyle name="Lien hypertexte" xfId="927" builtinId="8" hidden="1"/>
    <cellStyle name="Lien hypertexte" xfId="929" builtinId="8" hidden="1"/>
    <cellStyle name="Lien hypertexte" xfId="931" builtinId="8" hidden="1"/>
    <cellStyle name="Lien hypertexte" xfId="933" builtinId="8" hidden="1"/>
    <cellStyle name="Lien hypertexte" xfId="935" builtinId="8" hidden="1"/>
    <cellStyle name="Lien hypertexte" xfId="937" builtinId="8" hidden="1"/>
    <cellStyle name="Lien hypertexte" xfId="939" builtinId="8" hidden="1"/>
    <cellStyle name="Lien hypertexte" xfId="941" builtinId="8" hidden="1"/>
    <cellStyle name="Lien hypertexte" xfId="943" builtinId="8" hidden="1"/>
    <cellStyle name="Lien hypertexte" xfId="945" builtinId="8" hidden="1"/>
    <cellStyle name="Lien hypertexte" xfId="947" builtinId="8" hidden="1"/>
    <cellStyle name="Lien hypertexte" xfId="949" builtinId="8" hidden="1"/>
    <cellStyle name="Lien hypertexte" xfId="951" builtinId="8" hidden="1"/>
    <cellStyle name="Lien hypertexte" xfId="953" builtinId="8" hidden="1"/>
    <cellStyle name="Lien hypertexte" xfId="955" builtinId="8" hidden="1"/>
    <cellStyle name="Lien hypertexte" xfId="957" builtinId="8" hidden="1"/>
    <cellStyle name="Lien hypertexte" xfId="959" builtinId="8" hidden="1"/>
    <cellStyle name="Lien hypertexte" xfId="961" builtinId="8" hidden="1"/>
    <cellStyle name="Lien hypertexte" xfId="963" builtinId="8" hidden="1"/>
    <cellStyle name="Lien hypertexte" xfId="965" builtinId="8" hidden="1"/>
    <cellStyle name="Lien hypertexte" xfId="967" builtinId="8" hidden="1"/>
    <cellStyle name="Lien hypertexte" xfId="969" builtinId="8" hidden="1"/>
    <cellStyle name="Lien hypertexte" xfId="971" builtinId="8" hidden="1"/>
    <cellStyle name="Lien hypertexte" xfId="973" builtinId="8" hidden="1"/>
    <cellStyle name="Lien hypertexte" xfId="975" builtinId="8" hidden="1"/>
    <cellStyle name="Lien hypertexte" xfId="977" builtinId="8" hidden="1"/>
    <cellStyle name="Lien hypertexte" xfId="979" builtinId="8" hidden="1"/>
    <cellStyle name="Lien hypertexte" xfId="981" builtinId="8" hidden="1"/>
    <cellStyle name="Lien hypertexte" xfId="983" builtinId="8" hidden="1"/>
    <cellStyle name="Lien hypertexte" xfId="985" builtinId="8" hidden="1"/>
    <cellStyle name="Lien hypertexte" xfId="987" builtinId="8" hidden="1"/>
    <cellStyle name="Lien hypertexte" xfId="989" builtinId="8" hidden="1"/>
    <cellStyle name="Lien hypertexte" xfId="991" builtinId="8" hidden="1"/>
    <cellStyle name="Lien hypertexte" xfId="993" builtinId="8" hidden="1"/>
    <cellStyle name="Lien hypertexte" xfId="995" builtinId="8" hidden="1"/>
    <cellStyle name="Lien hypertexte" xfId="997" builtinId="8" hidden="1"/>
    <cellStyle name="Lien hypertexte" xfId="999" builtinId="8" hidden="1"/>
    <cellStyle name="Lien hypertexte" xfId="1001" builtinId="8" hidden="1"/>
    <cellStyle name="Lien hypertexte" xfId="1003" builtinId="8" hidden="1"/>
    <cellStyle name="Lien hypertexte" xfId="1005" builtinId="8" hidden="1"/>
    <cellStyle name="Lien hypertexte" xfId="1007" builtinId="8" hidden="1"/>
    <cellStyle name="Lien hypertexte" xfId="1009" builtinId="8" hidden="1"/>
    <cellStyle name="Lien hypertexte" xfId="1011" builtinId="8" hidden="1"/>
    <cellStyle name="Lien hypertexte" xfId="1013" builtinId="8" hidden="1"/>
    <cellStyle name="Lien hypertexte" xfId="1015" builtinId="8" hidden="1"/>
    <cellStyle name="Lien hypertexte" xfId="1017" builtinId="8" hidden="1"/>
    <cellStyle name="Lien hypertexte" xfId="1019" builtinId="8" hidden="1"/>
    <cellStyle name="Lien hypertexte" xfId="1021" builtinId="8" hidden="1"/>
    <cellStyle name="Lien hypertexte" xfId="1023" builtinId="8" hidden="1"/>
    <cellStyle name="Lien hypertexte" xfId="1025" builtinId="8" hidden="1"/>
    <cellStyle name="Lien hypertexte" xfId="1027" builtinId="8" hidden="1"/>
    <cellStyle name="Lien hypertexte" xfId="1029" builtinId="8" hidden="1"/>
    <cellStyle name="Lien hypertexte" xfId="1031" builtinId="8" hidden="1"/>
    <cellStyle name="Lien hypertexte" xfId="1033" builtinId="8" hidden="1"/>
    <cellStyle name="Lien hypertexte" xfId="1035" builtinId="8" hidden="1"/>
    <cellStyle name="Lien hypertexte" xfId="1037" builtinId="8" hidden="1"/>
    <cellStyle name="Lien hypertexte" xfId="1039" builtinId="8" hidden="1"/>
    <cellStyle name="Lien hypertexte" xfId="1041" builtinId="8" hidden="1"/>
    <cellStyle name="Lien hypertexte" xfId="1043" builtinId="8" hidden="1"/>
    <cellStyle name="Lien hypertexte" xfId="1045" builtinId="8" hidden="1"/>
    <cellStyle name="Lien hypertexte" xfId="1047" builtinId="8" hidden="1"/>
    <cellStyle name="Lien hypertexte" xfId="1049" builtinId="8" hidden="1"/>
    <cellStyle name="Lien hypertexte" xfId="1051" builtinId="8" hidden="1"/>
    <cellStyle name="Lien hypertexte" xfId="1053" builtinId="8" hidden="1"/>
    <cellStyle name="Lien hypertexte" xfId="1055" builtinId="8" hidden="1"/>
    <cellStyle name="Lien hypertexte" xfId="1057" builtinId="8" hidden="1"/>
    <cellStyle name="Lien hypertexte" xfId="1059" builtinId="8" hidden="1"/>
    <cellStyle name="Lien hypertexte" xfId="1061" builtinId="8" hidden="1"/>
    <cellStyle name="Lien hypertexte" xfId="1063" builtinId="8" hidden="1"/>
    <cellStyle name="Lien hypertexte" xfId="1065" builtinId="8" hidden="1"/>
    <cellStyle name="Lien hypertexte" xfId="1067" builtinId="8" hidden="1"/>
    <cellStyle name="Lien hypertexte" xfId="1069" builtinId="8" hidden="1"/>
    <cellStyle name="Lien hypertexte" xfId="1071" builtinId="8" hidden="1"/>
    <cellStyle name="Lien hypertexte" xfId="1073" builtinId="8" hidden="1"/>
    <cellStyle name="Lien hypertexte" xfId="1075" builtinId="8" hidden="1"/>
    <cellStyle name="Lien hypertexte" xfId="1077" builtinId="8" hidden="1"/>
    <cellStyle name="Lien hypertexte" xfId="1079" builtinId="8" hidden="1"/>
    <cellStyle name="Lien hypertexte" xfId="1081" builtinId="8" hidden="1"/>
    <cellStyle name="Lien hypertexte" xfId="1083" builtinId="8" hidden="1"/>
    <cellStyle name="Lien hypertexte" xfId="1085" builtinId="8" hidden="1"/>
    <cellStyle name="Lien hypertexte" xfId="1087" builtinId="8" hidden="1"/>
    <cellStyle name="Lien hypertexte" xfId="1089" builtinId="8" hidden="1"/>
    <cellStyle name="Lien hypertexte" xfId="1091" builtinId="8" hidden="1"/>
    <cellStyle name="Lien hypertexte" xfId="1093" builtinId="8" hidden="1"/>
    <cellStyle name="Lien hypertexte" xfId="1095" builtinId="8" hidden="1"/>
    <cellStyle name="Lien hypertexte" xfId="1097" builtinId="8" hidden="1"/>
    <cellStyle name="Lien hypertexte" xfId="1099" builtinId="8" hidden="1"/>
    <cellStyle name="Lien hypertexte" xfId="1101" builtinId="8" hidden="1"/>
    <cellStyle name="Lien hypertexte" xfId="1103" builtinId="8" hidden="1"/>
    <cellStyle name="Lien hypertexte" xfId="1105" builtinId="8" hidden="1"/>
    <cellStyle name="Lien hypertexte" xfId="1107" builtinId="8" hidden="1"/>
    <cellStyle name="Lien hypertexte" xfId="1109" builtinId="8" hidden="1"/>
    <cellStyle name="Lien hypertexte" xfId="1111" builtinId="8" hidden="1"/>
    <cellStyle name="Lien hypertexte" xfId="1113" builtinId="8" hidden="1"/>
    <cellStyle name="Lien hypertexte" xfId="1115" builtinId="8" hidden="1"/>
    <cellStyle name="Lien hypertexte" xfId="1117" builtinId="8" hidden="1"/>
    <cellStyle name="Lien hypertexte" xfId="1119" builtinId="8" hidden="1"/>
    <cellStyle name="Lien hypertexte" xfId="1121" builtinId="8" hidden="1"/>
    <cellStyle name="Lien hypertexte" xfId="1123" builtinId="8" hidden="1"/>
    <cellStyle name="Lien hypertexte" xfId="1125" builtinId="8" hidden="1"/>
    <cellStyle name="Lien hypertexte" xfId="1127" builtinId="8" hidden="1"/>
    <cellStyle name="Lien hypertexte" xfId="1129" builtinId="8" hidden="1"/>
    <cellStyle name="Lien hypertexte" xfId="1131" builtinId="8" hidden="1"/>
    <cellStyle name="Lien hypertexte" xfId="1133" builtinId="8" hidden="1"/>
    <cellStyle name="Lien hypertexte" xfId="1135" builtinId="8" hidden="1"/>
    <cellStyle name="Lien hypertexte" xfId="1137" builtinId="8" hidden="1"/>
    <cellStyle name="Lien hypertexte" xfId="1139" builtinId="8" hidden="1"/>
    <cellStyle name="Lien hypertexte" xfId="1141" builtinId="8" hidden="1"/>
    <cellStyle name="Lien hypertexte" xfId="1143" builtinId="8" hidden="1"/>
    <cellStyle name="Lien hypertexte" xfId="1145" builtinId="8" hidden="1"/>
    <cellStyle name="Lien hypertexte" xfId="1147" builtinId="8" hidden="1"/>
    <cellStyle name="Lien hypertexte" xfId="1149" builtinId="8" hidden="1"/>
    <cellStyle name="Lien hypertexte" xfId="1151" builtinId="8" hidden="1"/>
    <cellStyle name="Lien hypertexte" xfId="1153" builtinId="8" hidden="1"/>
    <cellStyle name="Lien hypertexte" xfId="1155" builtinId="8" hidden="1"/>
    <cellStyle name="Lien hypertexte" xfId="1157" builtinId="8" hidden="1"/>
    <cellStyle name="Lien hypertexte" xfId="1159" builtinId="8" hidden="1"/>
    <cellStyle name="Lien hypertexte" xfId="1161" builtinId="8" hidden="1"/>
    <cellStyle name="Lien hypertexte" xfId="1163" builtinId="8" hidden="1"/>
    <cellStyle name="Lien hypertexte" xfId="1165" builtinId="8" hidden="1"/>
    <cellStyle name="Lien hypertexte" xfId="1167" builtinId="8" hidden="1"/>
    <cellStyle name="Lien hypertexte" xfId="1169" builtinId="8" hidden="1"/>
    <cellStyle name="Lien hypertexte" xfId="1171" builtinId="8" hidden="1"/>
    <cellStyle name="Lien hypertexte" xfId="1173" builtinId="8" hidden="1"/>
    <cellStyle name="Lien hypertexte" xfId="1175" builtinId="8" hidden="1"/>
    <cellStyle name="Lien hypertexte" xfId="1177" builtinId="8" hidden="1"/>
    <cellStyle name="Lien hypertexte" xfId="1179" builtinId="8" hidden="1"/>
    <cellStyle name="Lien hypertexte" xfId="1181" builtinId="8" hidden="1"/>
    <cellStyle name="Lien hypertexte" xfId="1183" builtinId="8" hidden="1"/>
    <cellStyle name="Lien hypertexte" xfId="1185" builtinId="8" hidden="1"/>
    <cellStyle name="Lien hypertexte" xfId="1187" builtinId="8" hidden="1"/>
    <cellStyle name="Lien hypertexte" xfId="1189" builtinId="8" hidden="1"/>
    <cellStyle name="Lien hypertexte" xfId="1191" builtinId="8" hidden="1"/>
    <cellStyle name="Lien hypertexte" xfId="1193" builtinId="8" hidden="1"/>
    <cellStyle name="Lien hypertexte" xfId="1195" builtinId="8" hidden="1"/>
    <cellStyle name="Lien hypertexte" xfId="1197" builtinId="8" hidden="1"/>
    <cellStyle name="Lien hypertexte" xfId="1199" builtinId="8" hidden="1"/>
    <cellStyle name="Lien hypertexte" xfId="1201" builtinId="8" hidden="1"/>
    <cellStyle name="Lien hypertexte" xfId="1203" builtinId="8" hidden="1"/>
    <cellStyle name="Lien hypertexte" xfId="1205" builtinId="8" hidden="1"/>
    <cellStyle name="Lien hypertexte" xfId="1207" builtinId="8" hidden="1"/>
    <cellStyle name="Lien hypertexte" xfId="1209" builtinId="8" hidden="1"/>
    <cellStyle name="Lien hypertexte" xfId="1211" builtinId="8" hidden="1"/>
    <cellStyle name="Lien hypertexte" xfId="1213" builtinId="8" hidden="1"/>
    <cellStyle name="Lien hypertexte" xfId="1215" builtinId="8" hidden="1"/>
    <cellStyle name="Lien hypertexte" xfId="1217" builtinId="8" hidden="1"/>
    <cellStyle name="Lien hypertexte" xfId="1219" builtinId="8" hidden="1"/>
    <cellStyle name="Lien hypertexte" xfId="1221" builtinId="8" hidden="1"/>
    <cellStyle name="Lien hypertexte" xfId="1223" builtinId="8" hidden="1"/>
    <cellStyle name="Lien hypertexte" xfId="1225" builtinId="8" hidden="1"/>
    <cellStyle name="Lien hypertexte" xfId="1227" builtinId="8" hidden="1"/>
    <cellStyle name="Lien hypertexte" xfId="1229" builtinId="8" hidden="1"/>
    <cellStyle name="Lien hypertexte" xfId="1231" builtinId="8" hidden="1"/>
    <cellStyle name="Lien hypertexte" xfId="1233" builtinId="8" hidden="1"/>
    <cellStyle name="Lien hypertexte" xfId="1235" builtinId="8" hidden="1"/>
    <cellStyle name="Lien hypertexte" xfId="1237" builtinId="8" hidden="1"/>
    <cellStyle name="Lien hypertexte" xfId="1239" builtinId="8" hidden="1"/>
    <cellStyle name="Lien hypertexte" xfId="1241" builtinId="8" hidden="1"/>
    <cellStyle name="Lien hypertexte" xfId="1243" builtinId="8" hidden="1"/>
    <cellStyle name="Lien hypertexte" xfId="1245" builtinId="8" hidden="1"/>
    <cellStyle name="Lien hypertexte" xfId="1247" builtinId="8" hidden="1"/>
    <cellStyle name="Lien hypertexte" xfId="1249" builtinId="8" hidden="1"/>
    <cellStyle name="Lien hypertexte" xfId="1251" builtinId="8" hidden="1"/>
    <cellStyle name="Lien hypertexte" xfId="1253" builtinId="8" hidden="1"/>
    <cellStyle name="Lien hypertexte" xfId="1255" builtinId="8" hidden="1"/>
    <cellStyle name="Lien hypertexte" xfId="1257" builtinId="8" hidden="1"/>
    <cellStyle name="Lien hypertexte" xfId="1259" builtinId="8" hidden="1"/>
    <cellStyle name="Lien hypertexte" xfId="1261" builtinId="8" hidden="1"/>
    <cellStyle name="Lien hypertexte" xfId="1263" builtinId="8" hidden="1"/>
    <cellStyle name="Lien hypertexte" xfId="1265" builtinId="8" hidden="1"/>
    <cellStyle name="Lien hypertexte" xfId="1267" builtinId="8" hidden="1"/>
    <cellStyle name="Lien hypertexte" xfId="1269" builtinId="8" hidden="1"/>
    <cellStyle name="Lien hypertexte" xfId="1271" builtinId="8" hidden="1"/>
    <cellStyle name="Lien hypertexte" xfId="1273" builtinId="8" hidden="1"/>
    <cellStyle name="Lien hypertexte" xfId="1275" builtinId="8" hidden="1"/>
    <cellStyle name="Lien hypertexte" xfId="1277" builtinId="8" hidden="1"/>
    <cellStyle name="Lien hypertexte" xfId="1279" builtinId="8" hidden="1"/>
    <cellStyle name="Lien hypertexte" xfId="1281" builtinId="8" hidden="1"/>
    <cellStyle name="Lien hypertexte" xfId="1283" builtinId="8" hidden="1"/>
    <cellStyle name="Lien hypertexte" xfId="1285" builtinId="8" hidden="1"/>
    <cellStyle name="Lien hypertexte" xfId="1287" builtinId="8" hidden="1"/>
    <cellStyle name="Lien hypertexte" xfId="1289" builtinId="8" hidden="1"/>
    <cellStyle name="Lien hypertexte" xfId="1291" builtinId="8" hidden="1"/>
    <cellStyle name="Lien hypertexte" xfId="1293" builtinId="8" hidden="1"/>
    <cellStyle name="Lien hypertexte" xfId="1295" builtinId="8" hidden="1"/>
    <cellStyle name="Lien hypertexte" xfId="1297" builtinId="8" hidden="1"/>
    <cellStyle name="Lien hypertexte" xfId="1299" builtinId="8" hidden="1"/>
    <cellStyle name="Lien hypertexte" xfId="1301" builtinId="8" hidden="1"/>
    <cellStyle name="Lien hypertexte" xfId="1303" builtinId="8" hidden="1"/>
    <cellStyle name="Lien hypertexte" xfId="1305" builtinId="8" hidden="1"/>
    <cellStyle name="Lien hypertexte" xfId="1307" builtinId="8" hidden="1"/>
    <cellStyle name="Lien hypertexte" xfId="1309" builtinId="8" hidden="1"/>
    <cellStyle name="Lien hypertexte" xfId="1311" builtinId="8" hidden="1"/>
    <cellStyle name="Lien hypertexte" xfId="1313" builtinId="8" hidden="1"/>
    <cellStyle name="Lien hypertexte" xfId="1315" builtinId="8" hidden="1"/>
    <cellStyle name="Lien hypertexte" xfId="1317" builtinId="8" hidden="1"/>
    <cellStyle name="Lien hypertexte" xfId="1319" builtinId="8" hidden="1"/>
    <cellStyle name="Lien hypertexte" xfId="1321" builtinId="8" hidden="1"/>
    <cellStyle name="Lien hypertexte" xfId="1323" builtinId="8" hidden="1"/>
    <cellStyle name="Lien hypertexte" xfId="1325" builtinId="8" hidden="1"/>
    <cellStyle name="Lien hypertexte" xfId="1327" builtinId="8" hidden="1"/>
    <cellStyle name="Lien hypertexte" xfId="1329" builtinId="8" hidden="1"/>
    <cellStyle name="Lien hypertexte" xfId="1331" builtinId="8" hidden="1"/>
    <cellStyle name="Lien hypertexte" xfId="1333" builtinId="8" hidden="1"/>
    <cellStyle name="Lien hypertexte" xfId="1335" builtinId="8" hidden="1"/>
    <cellStyle name="Lien hypertexte" xfId="1337" builtinId="8" hidden="1"/>
    <cellStyle name="Lien hypertexte" xfId="1339" builtinId="8" hidden="1"/>
    <cellStyle name="Lien hypertexte" xfId="1341" builtinId="8" hidden="1"/>
    <cellStyle name="Lien hypertexte" xfId="1343" builtinId="8" hidden="1"/>
    <cellStyle name="Lien hypertexte" xfId="1345" builtinId="8" hidden="1"/>
    <cellStyle name="Lien hypertexte" xfId="1347" builtinId="8" hidden="1"/>
    <cellStyle name="Lien hypertexte" xfId="1349" builtinId="8" hidden="1"/>
    <cellStyle name="Lien hypertexte" xfId="1351" builtinId="8" hidden="1"/>
    <cellStyle name="Lien hypertexte" xfId="1353" builtinId="8" hidden="1"/>
    <cellStyle name="Lien hypertexte" xfId="1355" builtinId="8" hidden="1"/>
    <cellStyle name="Lien hypertexte" xfId="1357" builtinId="8" hidden="1"/>
    <cellStyle name="Lien hypertexte" xfId="1359" builtinId="8" hidden="1"/>
    <cellStyle name="Lien hypertexte" xfId="1361" builtinId="8" hidden="1"/>
    <cellStyle name="Lien hypertexte" xfId="1363" builtinId="8" hidden="1"/>
    <cellStyle name="Lien hypertexte" xfId="1365" builtinId="8" hidden="1"/>
    <cellStyle name="Lien hypertexte" xfId="1367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Lien hypertexte visité" xfId="52" builtinId="9" hidden="1"/>
    <cellStyle name="Lien hypertexte visité" xfId="54" builtinId="9" hidden="1"/>
    <cellStyle name="Lien hypertexte visité" xfId="56" builtinId="9" hidden="1"/>
    <cellStyle name="Lien hypertexte visité" xfId="58" builtinId="9" hidden="1"/>
    <cellStyle name="Lien hypertexte visité" xfId="60" builtinId="9" hidden="1"/>
    <cellStyle name="Lien hypertexte visité" xfId="62" builtinId="9" hidden="1"/>
    <cellStyle name="Lien hypertexte visité" xfId="64" builtinId="9" hidden="1"/>
    <cellStyle name="Lien hypertexte visité" xfId="66" builtinId="9" hidden="1"/>
    <cellStyle name="Lien hypertexte visité" xfId="68" builtinId="9" hidden="1"/>
    <cellStyle name="Lien hypertexte visité" xfId="70" builtinId="9" hidden="1"/>
    <cellStyle name="Lien hypertexte visité" xfId="72" builtinId="9" hidden="1"/>
    <cellStyle name="Lien hypertexte visité" xfId="74" builtinId="9" hidden="1"/>
    <cellStyle name="Lien hypertexte visité" xfId="76" builtinId="9" hidden="1"/>
    <cellStyle name="Lien hypertexte visité" xfId="78" builtinId="9" hidden="1"/>
    <cellStyle name="Lien hypertexte visité" xfId="80" builtinId="9" hidden="1"/>
    <cellStyle name="Lien hypertexte visité" xfId="82" builtinId="9" hidden="1"/>
    <cellStyle name="Lien hypertexte visité" xfId="84" builtinId="9" hidden="1"/>
    <cellStyle name="Lien hypertexte visité" xfId="86" builtinId="9" hidden="1"/>
    <cellStyle name="Lien hypertexte visité" xfId="88" builtinId="9" hidden="1"/>
    <cellStyle name="Lien hypertexte visité" xfId="90" builtinId="9" hidden="1"/>
    <cellStyle name="Lien hypertexte visité" xfId="92" builtinId="9" hidden="1"/>
    <cellStyle name="Lien hypertexte visité" xfId="94" builtinId="9" hidden="1"/>
    <cellStyle name="Lien hypertexte visité" xfId="96" builtinId="9" hidden="1"/>
    <cellStyle name="Lien hypertexte visité" xfId="98" builtinId="9" hidden="1"/>
    <cellStyle name="Lien hypertexte visité" xfId="100" builtinId="9" hidden="1"/>
    <cellStyle name="Lien hypertexte visité" xfId="102" builtinId="9" hidden="1"/>
    <cellStyle name="Lien hypertexte visité" xfId="104" builtinId="9" hidden="1"/>
    <cellStyle name="Lien hypertexte visité" xfId="106" builtinId="9" hidden="1"/>
    <cellStyle name="Lien hypertexte visité" xfId="108" builtinId="9" hidden="1"/>
    <cellStyle name="Lien hypertexte visité" xfId="110" builtinId="9" hidden="1"/>
    <cellStyle name="Lien hypertexte visité" xfId="112" builtinId="9" hidden="1"/>
    <cellStyle name="Lien hypertexte visité" xfId="114" builtinId="9" hidden="1"/>
    <cellStyle name="Lien hypertexte visité" xfId="116" builtinId="9" hidden="1"/>
    <cellStyle name="Lien hypertexte visité" xfId="118" builtinId="9" hidden="1"/>
    <cellStyle name="Lien hypertexte visité" xfId="120" builtinId="9" hidden="1"/>
    <cellStyle name="Lien hypertexte visité" xfId="122" builtinId="9" hidden="1"/>
    <cellStyle name="Lien hypertexte visité" xfId="124" builtinId="9" hidden="1"/>
    <cellStyle name="Lien hypertexte visité" xfId="126" builtinId="9" hidden="1"/>
    <cellStyle name="Lien hypertexte visité" xfId="128" builtinId="9" hidden="1"/>
    <cellStyle name="Lien hypertexte visité" xfId="130" builtinId="9" hidden="1"/>
    <cellStyle name="Lien hypertexte visité" xfId="132" builtinId="9" hidden="1"/>
    <cellStyle name="Lien hypertexte visité" xfId="134" builtinId="9" hidden="1"/>
    <cellStyle name="Lien hypertexte visité" xfId="136" builtinId="9" hidden="1"/>
    <cellStyle name="Lien hypertexte visité" xfId="138" builtinId="9" hidden="1"/>
    <cellStyle name="Lien hypertexte visité" xfId="140" builtinId="9" hidden="1"/>
    <cellStyle name="Lien hypertexte visité" xfId="142" builtinId="9" hidden="1"/>
    <cellStyle name="Lien hypertexte visité" xfId="144" builtinId="9" hidden="1"/>
    <cellStyle name="Lien hypertexte visité" xfId="146" builtinId="9" hidden="1"/>
    <cellStyle name="Lien hypertexte visité" xfId="148" builtinId="9" hidden="1"/>
    <cellStyle name="Lien hypertexte visité" xfId="150" builtinId="9" hidden="1"/>
    <cellStyle name="Lien hypertexte visité" xfId="152" builtinId="9" hidden="1"/>
    <cellStyle name="Lien hypertexte visité" xfId="154" builtinId="9" hidden="1"/>
    <cellStyle name="Lien hypertexte visité" xfId="156" builtinId="9" hidden="1"/>
    <cellStyle name="Lien hypertexte visité" xfId="158" builtinId="9" hidden="1"/>
    <cellStyle name="Lien hypertexte visité" xfId="160" builtinId="9" hidden="1"/>
    <cellStyle name="Lien hypertexte visité" xfId="162" builtinId="9" hidden="1"/>
    <cellStyle name="Lien hypertexte visité" xfId="164" builtinId="9" hidden="1"/>
    <cellStyle name="Lien hypertexte visité" xfId="166" builtinId="9" hidden="1"/>
    <cellStyle name="Lien hypertexte visité" xfId="168" builtinId="9" hidden="1"/>
    <cellStyle name="Lien hypertexte visité" xfId="170" builtinId="9" hidden="1"/>
    <cellStyle name="Lien hypertexte visité" xfId="172" builtinId="9" hidden="1"/>
    <cellStyle name="Lien hypertexte visité" xfId="174" builtinId="9" hidden="1"/>
    <cellStyle name="Lien hypertexte visité" xfId="176" builtinId="9" hidden="1"/>
    <cellStyle name="Lien hypertexte visité" xfId="178" builtinId="9" hidden="1"/>
    <cellStyle name="Lien hypertexte visité" xfId="180" builtinId="9" hidden="1"/>
    <cellStyle name="Lien hypertexte visité" xfId="182" builtinId="9" hidden="1"/>
    <cellStyle name="Lien hypertexte visité" xfId="184" builtinId="9" hidden="1"/>
    <cellStyle name="Lien hypertexte visité" xfId="186" builtinId="9" hidden="1"/>
    <cellStyle name="Lien hypertexte visité" xfId="188" builtinId="9" hidden="1"/>
    <cellStyle name="Lien hypertexte visité" xfId="190" builtinId="9" hidden="1"/>
    <cellStyle name="Lien hypertexte visité" xfId="192" builtinId="9" hidden="1"/>
    <cellStyle name="Lien hypertexte visité" xfId="194" builtinId="9" hidden="1"/>
    <cellStyle name="Lien hypertexte visité" xfId="196" builtinId="9" hidden="1"/>
    <cellStyle name="Lien hypertexte visité" xfId="198" builtinId="9" hidden="1"/>
    <cellStyle name="Lien hypertexte visité" xfId="200" builtinId="9" hidden="1"/>
    <cellStyle name="Lien hypertexte visité" xfId="202" builtinId="9" hidden="1"/>
    <cellStyle name="Lien hypertexte visité" xfId="204" builtinId="9" hidden="1"/>
    <cellStyle name="Lien hypertexte visité" xfId="206" builtinId="9" hidden="1"/>
    <cellStyle name="Lien hypertexte visité" xfId="208" builtinId="9" hidden="1"/>
    <cellStyle name="Lien hypertexte visité" xfId="210" builtinId="9" hidden="1"/>
    <cellStyle name="Lien hypertexte visité" xfId="212" builtinId="9" hidden="1"/>
    <cellStyle name="Lien hypertexte visité" xfId="214" builtinId="9" hidden="1"/>
    <cellStyle name="Lien hypertexte visité" xfId="216" builtinId="9" hidden="1"/>
    <cellStyle name="Lien hypertexte visité" xfId="218" builtinId="9" hidden="1"/>
    <cellStyle name="Lien hypertexte visité" xfId="220" builtinId="9" hidden="1"/>
    <cellStyle name="Lien hypertexte visité" xfId="222" builtinId="9" hidden="1"/>
    <cellStyle name="Lien hypertexte visité" xfId="224" builtinId="9" hidden="1"/>
    <cellStyle name="Lien hypertexte visité" xfId="226" builtinId="9" hidden="1"/>
    <cellStyle name="Lien hypertexte visité" xfId="228" builtinId="9" hidden="1"/>
    <cellStyle name="Lien hypertexte visité" xfId="230" builtinId="9" hidden="1"/>
    <cellStyle name="Lien hypertexte visité" xfId="232" builtinId="9" hidden="1"/>
    <cellStyle name="Lien hypertexte visité" xfId="234" builtinId="9" hidden="1"/>
    <cellStyle name="Lien hypertexte visité" xfId="236" builtinId="9" hidden="1"/>
    <cellStyle name="Lien hypertexte visité" xfId="238" builtinId="9" hidden="1"/>
    <cellStyle name="Lien hypertexte visité" xfId="240" builtinId="9" hidden="1"/>
    <cellStyle name="Lien hypertexte visité" xfId="242" builtinId="9" hidden="1"/>
    <cellStyle name="Lien hypertexte visité" xfId="244" builtinId="9" hidden="1"/>
    <cellStyle name="Lien hypertexte visité" xfId="246" builtinId="9" hidden="1"/>
    <cellStyle name="Lien hypertexte visité" xfId="248" builtinId="9" hidden="1"/>
    <cellStyle name="Lien hypertexte visité" xfId="250" builtinId="9" hidden="1"/>
    <cellStyle name="Lien hypertexte visité" xfId="252" builtinId="9" hidden="1"/>
    <cellStyle name="Lien hypertexte visité" xfId="254" builtinId="9" hidden="1"/>
    <cellStyle name="Lien hypertexte visité" xfId="256" builtinId="9" hidden="1"/>
    <cellStyle name="Lien hypertexte visité" xfId="258" builtinId="9" hidden="1"/>
    <cellStyle name="Lien hypertexte visité" xfId="260" builtinId="9" hidden="1"/>
    <cellStyle name="Lien hypertexte visité" xfId="262" builtinId="9" hidden="1"/>
    <cellStyle name="Lien hypertexte visité" xfId="264" builtinId="9" hidden="1"/>
    <cellStyle name="Lien hypertexte visité" xfId="266" builtinId="9" hidden="1"/>
    <cellStyle name="Lien hypertexte visité" xfId="268" builtinId="9" hidden="1"/>
    <cellStyle name="Lien hypertexte visité" xfId="270" builtinId="9" hidden="1"/>
    <cellStyle name="Lien hypertexte visité" xfId="272" builtinId="9" hidden="1"/>
    <cellStyle name="Lien hypertexte visité" xfId="274" builtinId="9" hidden="1"/>
    <cellStyle name="Lien hypertexte visité" xfId="276" builtinId="9" hidden="1"/>
    <cellStyle name="Lien hypertexte visité" xfId="278" builtinId="9" hidden="1"/>
    <cellStyle name="Lien hypertexte visité" xfId="280" builtinId="9" hidden="1"/>
    <cellStyle name="Lien hypertexte visité" xfId="282" builtinId="9" hidden="1"/>
    <cellStyle name="Lien hypertexte visité" xfId="284" builtinId="9" hidden="1"/>
    <cellStyle name="Lien hypertexte visité" xfId="286" builtinId="9" hidden="1"/>
    <cellStyle name="Lien hypertexte visité" xfId="288" builtinId="9" hidden="1"/>
    <cellStyle name="Lien hypertexte visité" xfId="290" builtinId="9" hidden="1"/>
    <cellStyle name="Lien hypertexte visité" xfId="292" builtinId="9" hidden="1"/>
    <cellStyle name="Lien hypertexte visité" xfId="294" builtinId="9" hidden="1"/>
    <cellStyle name="Lien hypertexte visité" xfId="296" builtinId="9" hidden="1"/>
    <cellStyle name="Lien hypertexte visité" xfId="298" builtinId="9" hidden="1"/>
    <cellStyle name="Lien hypertexte visité" xfId="300" builtinId="9" hidden="1"/>
    <cellStyle name="Lien hypertexte visité" xfId="302" builtinId="9" hidden="1"/>
    <cellStyle name="Lien hypertexte visité" xfId="304" builtinId="9" hidden="1"/>
    <cellStyle name="Lien hypertexte visité" xfId="306" builtinId="9" hidden="1"/>
    <cellStyle name="Lien hypertexte visité" xfId="308" builtinId="9" hidden="1"/>
    <cellStyle name="Lien hypertexte visité" xfId="310" builtinId="9" hidden="1"/>
    <cellStyle name="Lien hypertexte visité" xfId="312" builtinId="9" hidden="1"/>
    <cellStyle name="Lien hypertexte visité" xfId="314" builtinId="9" hidden="1"/>
    <cellStyle name="Lien hypertexte visité" xfId="316" builtinId="9" hidden="1"/>
    <cellStyle name="Lien hypertexte visité" xfId="318" builtinId="9" hidden="1"/>
    <cellStyle name="Lien hypertexte visité" xfId="320" builtinId="9" hidden="1"/>
    <cellStyle name="Lien hypertexte visité" xfId="322" builtinId="9" hidden="1"/>
    <cellStyle name="Lien hypertexte visité" xfId="324" builtinId="9" hidden="1"/>
    <cellStyle name="Lien hypertexte visité" xfId="326" builtinId="9" hidden="1"/>
    <cellStyle name="Lien hypertexte visité" xfId="328" builtinId="9" hidden="1"/>
    <cellStyle name="Lien hypertexte visité" xfId="330" builtinId="9" hidden="1"/>
    <cellStyle name="Lien hypertexte visité" xfId="332" builtinId="9" hidden="1"/>
    <cellStyle name="Lien hypertexte visité" xfId="334" builtinId="9" hidden="1"/>
    <cellStyle name="Lien hypertexte visité" xfId="336" builtinId="9" hidden="1"/>
    <cellStyle name="Lien hypertexte visité" xfId="338" builtinId="9" hidden="1"/>
    <cellStyle name="Lien hypertexte visité" xfId="340" builtinId="9" hidden="1"/>
    <cellStyle name="Lien hypertexte visité" xfId="342" builtinId="9" hidden="1"/>
    <cellStyle name="Lien hypertexte visité" xfId="344" builtinId="9" hidden="1"/>
    <cellStyle name="Lien hypertexte visité" xfId="346" builtinId="9" hidden="1"/>
    <cellStyle name="Lien hypertexte visité" xfId="348" builtinId="9" hidden="1"/>
    <cellStyle name="Lien hypertexte visité" xfId="350" builtinId="9" hidden="1"/>
    <cellStyle name="Lien hypertexte visité" xfId="352" builtinId="9" hidden="1"/>
    <cellStyle name="Lien hypertexte visité" xfId="354" builtinId="9" hidden="1"/>
    <cellStyle name="Lien hypertexte visité" xfId="356" builtinId="9" hidden="1"/>
    <cellStyle name="Lien hypertexte visité" xfId="358" builtinId="9" hidden="1"/>
    <cellStyle name="Lien hypertexte visité" xfId="360" builtinId="9" hidden="1"/>
    <cellStyle name="Lien hypertexte visité" xfId="362" builtinId="9" hidden="1"/>
    <cellStyle name="Lien hypertexte visité" xfId="364" builtinId="9" hidden="1"/>
    <cellStyle name="Lien hypertexte visité" xfId="366" builtinId="9" hidden="1"/>
    <cellStyle name="Lien hypertexte visité" xfId="368" builtinId="9" hidden="1"/>
    <cellStyle name="Lien hypertexte visité" xfId="370" builtinId="9" hidden="1"/>
    <cellStyle name="Lien hypertexte visité" xfId="372" builtinId="9" hidden="1"/>
    <cellStyle name="Lien hypertexte visité" xfId="374" builtinId="9" hidden="1"/>
    <cellStyle name="Lien hypertexte visité" xfId="376" builtinId="9" hidden="1"/>
    <cellStyle name="Lien hypertexte visité" xfId="378" builtinId="9" hidden="1"/>
    <cellStyle name="Lien hypertexte visité" xfId="380" builtinId="9" hidden="1"/>
    <cellStyle name="Lien hypertexte visité" xfId="382" builtinId="9" hidden="1"/>
    <cellStyle name="Lien hypertexte visité" xfId="384" builtinId="9" hidden="1"/>
    <cellStyle name="Lien hypertexte visité" xfId="386" builtinId="9" hidden="1"/>
    <cellStyle name="Lien hypertexte visité" xfId="388" builtinId="9" hidden="1"/>
    <cellStyle name="Lien hypertexte visité" xfId="390" builtinId="9" hidden="1"/>
    <cellStyle name="Lien hypertexte visité" xfId="392" builtinId="9" hidden="1"/>
    <cellStyle name="Lien hypertexte visité" xfId="394" builtinId="9" hidden="1"/>
    <cellStyle name="Lien hypertexte visité" xfId="396" builtinId="9" hidden="1"/>
    <cellStyle name="Lien hypertexte visité" xfId="398" builtinId="9" hidden="1"/>
    <cellStyle name="Lien hypertexte visité" xfId="400" builtinId="9" hidden="1"/>
    <cellStyle name="Lien hypertexte visité" xfId="402" builtinId="9" hidden="1"/>
    <cellStyle name="Lien hypertexte visité" xfId="404" builtinId="9" hidden="1"/>
    <cellStyle name="Lien hypertexte visité" xfId="406" builtinId="9" hidden="1"/>
    <cellStyle name="Lien hypertexte visité" xfId="408" builtinId="9" hidden="1"/>
    <cellStyle name="Lien hypertexte visité" xfId="410" builtinId="9" hidden="1"/>
    <cellStyle name="Lien hypertexte visité" xfId="412" builtinId="9" hidden="1"/>
    <cellStyle name="Lien hypertexte visité" xfId="414" builtinId="9" hidden="1"/>
    <cellStyle name="Lien hypertexte visité" xfId="416" builtinId="9" hidden="1"/>
    <cellStyle name="Lien hypertexte visité" xfId="418" builtinId="9" hidden="1"/>
    <cellStyle name="Lien hypertexte visité" xfId="420" builtinId="9" hidden="1"/>
    <cellStyle name="Lien hypertexte visité" xfId="422" builtinId="9" hidden="1"/>
    <cellStyle name="Lien hypertexte visité" xfId="424" builtinId="9" hidden="1"/>
    <cellStyle name="Lien hypertexte visité" xfId="426" builtinId="9" hidden="1"/>
    <cellStyle name="Lien hypertexte visité" xfId="428" builtinId="9" hidden="1"/>
    <cellStyle name="Lien hypertexte visité" xfId="430" builtinId="9" hidden="1"/>
    <cellStyle name="Lien hypertexte visité" xfId="432" builtinId="9" hidden="1"/>
    <cellStyle name="Lien hypertexte visité" xfId="434" builtinId="9" hidden="1"/>
    <cellStyle name="Lien hypertexte visité" xfId="436" builtinId="9" hidden="1"/>
    <cellStyle name="Lien hypertexte visité" xfId="438" builtinId="9" hidden="1"/>
    <cellStyle name="Lien hypertexte visité" xfId="440" builtinId="9" hidden="1"/>
    <cellStyle name="Lien hypertexte visité" xfId="442" builtinId="9" hidden="1"/>
    <cellStyle name="Lien hypertexte visité" xfId="444" builtinId="9" hidden="1"/>
    <cellStyle name="Lien hypertexte visité" xfId="446" builtinId="9" hidden="1"/>
    <cellStyle name="Lien hypertexte visité" xfId="448" builtinId="9" hidden="1"/>
    <cellStyle name="Lien hypertexte visité" xfId="450" builtinId="9" hidden="1"/>
    <cellStyle name="Lien hypertexte visité" xfId="452" builtinId="9" hidden="1"/>
    <cellStyle name="Lien hypertexte visité" xfId="454" builtinId="9" hidden="1"/>
    <cellStyle name="Lien hypertexte visité" xfId="456" builtinId="9" hidden="1"/>
    <cellStyle name="Lien hypertexte visité" xfId="458" builtinId="9" hidden="1"/>
    <cellStyle name="Lien hypertexte visité" xfId="460" builtinId="9" hidden="1"/>
    <cellStyle name="Lien hypertexte visité" xfId="462" builtinId="9" hidden="1"/>
    <cellStyle name="Lien hypertexte visité" xfId="464" builtinId="9" hidden="1"/>
    <cellStyle name="Lien hypertexte visité" xfId="466" builtinId="9" hidden="1"/>
    <cellStyle name="Lien hypertexte visité" xfId="468" builtinId="9" hidden="1"/>
    <cellStyle name="Lien hypertexte visité" xfId="470" builtinId="9" hidden="1"/>
    <cellStyle name="Lien hypertexte visité" xfId="472" builtinId="9" hidden="1"/>
    <cellStyle name="Lien hypertexte visité" xfId="474" builtinId="9" hidden="1"/>
    <cellStyle name="Lien hypertexte visité" xfId="476" builtinId="9" hidden="1"/>
    <cellStyle name="Lien hypertexte visité" xfId="478" builtinId="9" hidden="1"/>
    <cellStyle name="Lien hypertexte visité" xfId="480" builtinId="9" hidden="1"/>
    <cellStyle name="Lien hypertexte visité" xfId="482" builtinId="9" hidden="1"/>
    <cellStyle name="Lien hypertexte visité" xfId="484" builtinId="9" hidden="1"/>
    <cellStyle name="Lien hypertexte visité" xfId="486" builtinId="9" hidden="1"/>
    <cellStyle name="Lien hypertexte visité" xfId="488" builtinId="9" hidden="1"/>
    <cellStyle name="Lien hypertexte visité" xfId="490" builtinId="9" hidden="1"/>
    <cellStyle name="Lien hypertexte visité" xfId="492" builtinId="9" hidden="1"/>
    <cellStyle name="Lien hypertexte visité" xfId="494" builtinId="9" hidden="1"/>
    <cellStyle name="Lien hypertexte visité" xfId="496" builtinId="9" hidden="1"/>
    <cellStyle name="Lien hypertexte visité" xfId="498" builtinId="9" hidden="1"/>
    <cellStyle name="Lien hypertexte visité" xfId="500" builtinId="9" hidden="1"/>
    <cellStyle name="Lien hypertexte visité" xfId="502" builtinId="9" hidden="1"/>
    <cellStyle name="Lien hypertexte visité" xfId="504" builtinId="9" hidden="1"/>
    <cellStyle name="Lien hypertexte visité" xfId="506" builtinId="9" hidden="1"/>
    <cellStyle name="Lien hypertexte visité" xfId="508" builtinId="9" hidden="1"/>
    <cellStyle name="Lien hypertexte visité" xfId="510" builtinId="9" hidden="1"/>
    <cellStyle name="Lien hypertexte visité" xfId="512" builtinId="9" hidden="1"/>
    <cellStyle name="Lien hypertexte visité" xfId="514" builtinId="9" hidden="1"/>
    <cellStyle name="Lien hypertexte visité" xfId="516" builtinId="9" hidden="1"/>
    <cellStyle name="Lien hypertexte visité" xfId="518" builtinId="9" hidden="1"/>
    <cellStyle name="Lien hypertexte visité" xfId="520" builtinId="9" hidden="1"/>
    <cellStyle name="Lien hypertexte visité" xfId="522" builtinId="9" hidden="1"/>
    <cellStyle name="Lien hypertexte visité" xfId="524" builtinId="9" hidden="1"/>
    <cellStyle name="Lien hypertexte visité" xfId="526" builtinId="9" hidden="1"/>
    <cellStyle name="Lien hypertexte visité" xfId="528" builtinId="9" hidden="1"/>
    <cellStyle name="Lien hypertexte visité" xfId="530" builtinId="9" hidden="1"/>
    <cellStyle name="Lien hypertexte visité" xfId="532" builtinId="9" hidden="1"/>
    <cellStyle name="Lien hypertexte visité" xfId="534" builtinId="9" hidden="1"/>
    <cellStyle name="Lien hypertexte visité" xfId="536" builtinId="9" hidden="1"/>
    <cellStyle name="Lien hypertexte visité" xfId="538" builtinId="9" hidden="1"/>
    <cellStyle name="Lien hypertexte visité" xfId="540" builtinId="9" hidden="1"/>
    <cellStyle name="Lien hypertexte visité" xfId="542" builtinId="9" hidden="1"/>
    <cellStyle name="Lien hypertexte visité" xfId="544" builtinId="9" hidden="1"/>
    <cellStyle name="Lien hypertexte visité" xfId="546" builtinId="9" hidden="1"/>
    <cellStyle name="Lien hypertexte visité" xfId="548" builtinId="9" hidden="1"/>
    <cellStyle name="Lien hypertexte visité" xfId="550" builtinId="9" hidden="1"/>
    <cellStyle name="Lien hypertexte visité" xfId="552" builtinId="9" hidden="1"/>
    <cellStyle name="Lien hypertexte visité" xfId="554" builtinId="9" hidden="1"/>
    <cellStyle name="Lien hypertexte visité" xfId="556" builtinId="9" hidden="1"/>
    <cellStyle name="Lien hypertexte visité" xfId="558" builtinId="9" hidden="1"/>
    <cellStyle name="Lien hypertexte visité" xfId="560" builtinId="9" hidden="1"/>
    <cellStyle name="Lien hypertexte visité" xfId="562" builtinId="9" hidden="1"/>
    <cellStyle name="Lien hypertexte visité" xfId="564" builtinId="9" hidden="1"/>
    <cellStyle name="Lien hypertexte visité" xfId="566" builtinId="9" hidden="1"/>
    <cellStyle name="Lien hypertexte visité" xfId="568" builtinId="9" hidden="1"/>
    <cellStyle name="Lien hypertexte visité" xfId="570" builtinId="9" hidden="1"/>
    <cellStyle name="Lien hypertexte visité" xfId="572" builtinId="9" hidden="1"/>
    <cellStyle name="Lien hypertexte visité" xfId="574" builtinId="9" hidden="1"/>
    <cellStyle name="Lien hypertexte visité" xfId="576" builtinId="9" hidden="1"/>
    <cellStyle name="Lien hypertexte visité" xfId="578" builtinId="9" hidden="1"/>
    <cellStyle name="Lien hypertexte visité" xfId="580" builtinId="9" hidden="1"/>
    <cellStyle name="Lien hypertexte visité" xfId="582" builtinId="9" hidden="1"/>
    <cellStyle name="Lien hypertexte visité" xfId="584" builtinId="9" hidden="1"/>
    <cellStyle name="Lien hypertexte visité" xfId="586" builtinId="9" hidden="1"/>
    <cellStyle name="Lien hypertexte visité" xfId="588" builtinId="9" hidden="1"/>
    <cellStyle name="Lien hypertexte visité" xfId="590" builtinId="9" hidden="1"/>
    <cellStyle name="Lien hypertexte visité" xfId="592" builtinId="9" hidden="1"/>
    <cellStyle name="Lien hypertexte visité" xfId="594" builtinId="9" hidden="1"/>
    <cellStyle name="Lien hypertexte visité" xfId="596" builtinId="9" hidden="1"/>
    <cellStyle name="Lien hypertexte visité" xfId="598" builtinId="9" hidden="1"/>
    <cellStyle name="Lien hypertexte visité" xfId="600" builtinId="9" hidden="1"/>
    <cellStyle name="Lien hypertexte visité" xfId="602" builtinId="9" hidden="1"/>
    <cellStyle name="Lien hypertexte visité" xfId="604" builtinId="9" hidden="1"/>
    <cellStyle name="Lien hypertexte visité" xfId="606" builtinId="9" hidden="1"/>
    <cellStyle name="Lien hypertexte visité" xfId="608" builtinId="9" hidden="1"/>
    <cellStyle name="Lien hypertexte visité" xfId="610" builtinId="9" hidden="1"/>
    <cellStyle name="Lien hypertexte visité" xfId="612" builtinId="9" hidden="1"/>
    <cellStyle name="Lien hypertexte visité" xfId="614" builtinId="9" hidden="1"/>
    <cellStyle name="Lien hypertexte visité" xfId="616" builtinId="9" hidden="1"/>
    <cellStyle name="Lien hypertexte visité" xfId="618" builtinId="9" hidden="1"/>
    <cellStyle name="Lien hypertexte visité" xfId="620" builtinId="9" hidden="1"/>
    <cellStyle name="Lien hypertexte visité" xfId="622" builtinId="9" hidden="1"/>
    <cellStyle name="Lien hypertexte visité" xfId="624" builtinId="9" hidden="1"/>
    <cellStyle name="Lien hypertexte visité" xfId="626" builtinId="9" hidden="1"/>
    <cellStyle name="Lien hypertexte visité" xfId="628" builtinId="9" hidden="1"/>
    <cellStyle name="Lien hypertexte visité" xfId="630" builtinId="9" hidden="1"/>
    <cellStyle name="Lien hypertexte visité" xfId="632" builtinId="9" hidden="1"/>
    <cellStyle name="Lien hypertexte visité" xfId="634" builtinId="9" hidden="1"/>
    <cellStyle name="Lien hypertexte visité" xfId="636" builtinId="9" hidden="1"/>
    <cellStyle name="Lien hypertexte visité" xfId="638" builtinId="9" hidden="1"/>
    <cellStyle name="Lien hypertexte visité" xfId="640" builtinId="9" hidden="1"/>
    <cellStyle name="Lien hypertexte visité" xfId="642" builtinId="9" hidden="1"/>
    <cellStyle name="Lien hypertexte visité" xfId="644" builtinId="9" hidden="1"/>
    <cellStyle name="Lien hypertexte visité" xfId="646" builtinId="9" hidden="1"/>
    <cellStyle name="Lien hypertexte visité" xfId="648" builtinId="9" hidden="1"/>
    <cellStyle name="Lien hypertexte visité" xfId="650" builtinId="9" hidden="1"/>
    <cellStyle name="Lien hypertexte visité" xfId="652" builtinId="9" hidden="1"/>
    <cellStyle name="Lien hypertexte visité" xfId="654" builtinId="9" hidden="1"/>
    <cellStyle name="Lien hypertexte visité" xfId="656" builtinId="9" hidden="1"/>
    <cellStyle name="Lien hypertexte visité" xfId="658" builtinId="9" hidden="1"/>
    <cellStyle name="Lien hypertexte visité" xfId="660" builtinId="9" hidden="1"/>
    <cellStyle name="Lien hypertexte visité" xfId="662" builtinId="9" hidden="1"/>
    <cellStyle name="Lien hypertexte visité" xfId="664" builtinId="9" hidden="1"/>
    <cellStyle name="Lien hypertexte visité" xfId="666" builtinId="9" hidden="1"/>
    <cellStyle name="Lien hypertexte visité" xfId="668" builtinId="9" hidden="1"/>
    <cellStyle name="Lien hypertexte visité" xfId="670" builtinId="9" hidden="1"/>
    <cellStyle name="Lien hypertexte visité" xfId="672" builtinId="9" hidden="1"/>
    <cellStyle name="Lien hypertexte visité" xfId="674" builtinId="9" hidden="1"/>
    <cellStyle name="Lien hypertexte visité" xfId="676" builtinId="9" hidden="1"/>
    <cellStyle name="Lien hypertexte visité" xfId="678" builtinId="9" hidden="1"/>
    <cellStyle name="Lien hypertexte visité" xfId="680" builtinId="9" hidden="1"/>
    <cellStyle name="Lien hypertexte visité" xfId="682" builtinId="9" hidden="1"/>
    <cellStyle name="Lien hypertexte visité" xfId="684" builtinId="9" hidden="1"/>
    <cellStyle name="Lien hypertexte visité" xfId="686" builtinId="9" hidden="1"/>
    <cellStyle name="Lien hypertexte visité" xfId="688" builtinId="9" hidden="1"/>
    <cellStyle name="Lien hypertexte visité" xfId="690" builtinId="9" hidden="1"/>
    <cellStyle name="Lien hypertexte visité" xfId="692" builtinId="9" hidden="1"/>
    <cellStyle name="Lien hypertexte visité" xfId="694" builtinId="9" hidden="1"/>
    <cellStyle name="Lien hypertexte visité" xfId="696" builtinId="9" hidden="1"/>
    <cellStyle name="Lien hypertexte visité" xfId="698" builtinId="9" hidden="1"/>
    <cellStyle name="Lien hypertexte visité" xfId="700" builtinId="9" hidden="1"/>
    <cellStyle name="Lien hypertexte visité" xfId="702" builtinId="9" hidden="1"/>
    <cellStyle name="Lien hypertexte visité" xfId="704" builtinId="9" hidden="1"/>
    <cellStyle name="Lien hypertexte visité" xfId="706" builtinId="9" hidden="1"/>
    <cellStyle name="Lien hypertexte visité" xfId="708" builtinId="9" hidden="1"/>
    <cellStyle name="Lien hypertexte visité" xfId="710" builtinId="9" hidden="1"/>
    <cellStyle name="Lien hypertexte visité" xfId="712" builtinId="9" hidden="1"/>
    <cellStyle name="Lien hypertexte visité" xfId="714" builtinId="9" hidden="1"/>
    <cellStyle name="Lien hypertexte visité" xfId="716" builtinId="9" hidden="1"/>
    <cellStyle name="Lien hypertexte visité" xfId="718" builtinId="9" hidden="1"/>
    <cellStyle name="Lien hypertexte visité" xfId="720" builtinId="9" hidden="1"/>
    <cellStyle name="Lien hypertexte visité" xfId="722" builtinId="9" hidden="1"/>
    <cellStyle name="Lien hypertexte visité" xfId="724" builtinId="9" hidden="1"/>
    <cellStyle name="Lien hypertexte visité" xfId="726" builtinId="9" hidden="1"/>
    <cellStyle name="Lien hypertexte visité" xfId="728" builtinId="9" hidden="1"/>
    <cellStyle name="Lien hypertexte visité" xfId="730" builtinId="9" hidden="1"/>
    <cellStyle name="Lien hypertexte visité" xfId="732" builtinId="9" hidden="1"/>
    <cellStyle name="Lien hypertexte visité" xfId="734" builtinId="9" hidden="1"/>
    <cellStyle name="Lien hypertexte visité" xfId="736" builtinId="9" hidden="1"/>
    <cellStyle name="Lien hypertexte visité" xfId="738" builtinId="9" hidden="1"/>
    <cellStyle name="Lien hypertexte visité" xfId="740" builtinId="9" hidden="1"/>
    <cellStyle name="Lien hypertexte visité" xfId="742" builtinId="9" hidden="1"/>
    <cellStyle name="Lien hypertexte visité" xfId="744" builtinId="9" hidden="1"/>
    <cellStyle name="Lien hypertexte visité" xfId="746" builtinId="9" hidden="1"/>
    <cellStyle name="Lien hypertexte visité" xfId="748" builtinId="9" hidden="1"/>
    <cellStyle name="Lien hypertexte visité" xfId="750" builtinId="9" hidden="1"/>
    <cellStyle name="Lien hypertexte visité" xfId="752" builtinId="9" hidden="1"/>
    <cellStyle name="Lien hypertexte visité" xfId="754" builtinId="9" hidden="1"/>
    <cellStyle name="Lien hypertexte visité" xfId="756" builtinId="9" hidden="1"/>
    <cellStyle name="Lien hypertexte visité" xfId="758" builtinId="9" hidden="1"/>
    <cellStyle name="Lien hypertexte visité" xfId="760" builtinId="9" hidden="1"/>
    <cellStyle name="Lien hypertexte visité" xfId="762" builtinId="9" hidden="1"/>
    <cellStyle name="Lien hypertexte visité" xfId="764" builtinId="9" hidden="1"/>
    <cellStyle name="Lien hypertexte visité" xfId="766" builtinId="9" hidden="1"/>
    <cellStyle name="Lien hypertexte visité" xfId="768" builtinId="9" hidden="1"/>
    <cellStyle name="Lien hypertexte visité" xfId="770" builtinId="9" hidden="1"/>
    <cellStyle name="Lien hypertexte visité" xfId="772" builtinId="9" hidden="1"/>
    <cellStyle name="Lien hypertexte visité" xfId="774" builtinId="9" hidden="1"/>
    <cellStyle name="Lien hypertexte visité" xfId="776" builtinId="9" hidden="1"/>
    <cellStyle name="Lien hypertexte visité" xfId="778" builtinId="9" hidden="1"/>
    <cellStyle name="Lien hypertexte visité" xfId="780" builtinId="9" hidden="1"/>
    <cellStyle name="Lien hypertexte visité" xfId="782" builtinId="9" hidden="1"/>
    <cellStyle name="Lien hypertexte visité" xfId="784" builtinId="9" hidden="1"/>
    <cellStyle name="Lien hypertexte visité" xfId="786" builtinId="9" hidden="1"/>
    <cellStyle name="Lien hypertexte visité" xfId="788" builtinId="9" hidden="1"/>
    <cellStyle name="Lien hypertexte visité" xfId="790" builtinId="9" hidden="1"/>
    <cellStyle name="Lien hypertexte visité" xfId="792" builtinId="9" hidden="1"/>
    <cellStyle name="Lien hypertexte visité" xfId="794" builtinId="9" hidden="1"/>
    <cellStyle name="Lien hypertexte visité" xfId="796" builtinId="9" hidden="1"/>
    <cellStyle name="Lien hypertexte visité" xfId="798" builtinId="9" hidden="1"/>
    <cellStyle name="Lien hypertexte visité" xfId="800" builtinId="9" hidden="1"/>
    <cellStyle name="Lien hypertexte visité" xfId="802" builtinId="9" hidden="1"/>
    <cellStyle name="Lien hypertexte visité" xfId="804" builtinId="9" hidden="1"/>
    <cellStyle name="Lien hypertexte visité" xfId="806" builtinId="9" hidden="1"/>
    <cellStyle name="Lien hypertexte visité" xfId="808" builtinId="9" hidden="1"/>
    <cellStyle name="Lien hypertexte visité" xfId="810" builtinId="9" hidden="1"/>
    <cellStyle name="Lien hypertexte visité" xfId="812" builtinId="9" hidden="1"/>
    <cellStyle name="Lien hypertexte visité" xfId="814" builtinId="9" hidden="1"/>
    <cellStyle name="Lien hypertexte visité" xfId="816" builtinId="9" hidden="1"/>
    <cellStyle name="Lien hypertexte visité" xfId="818" builtinId="9" hidden="1"/>
    <cellStyle name="Lien hypertexte visité" xfId="820" builtinId="9" hidden="1"/>
    <cellStyle name="Lien hypertexte visité" xfId="822" builtinId="9" hidden="1"/>
    <cellStyle name="Lien hypertexte visité" xfId="824" builtinId="9" hidden="1"/>
    <cellStyle name="Lien hypertexte visité" xfId="826" builtinId="9" hidden="1"/>
    <cellStyle name="Lien hypertexte visité" xfId="828" builtinId="9" hidden="1"/>
    <cellStyle name="Lien hypertexte visité" xfId="830" builtinId="9" hidden="1"/>
    <cellStyle name="Lien hypertexte visité" xfId="832" builtinId="9" hidden="1"/>
    <cellStyle name="Lien hypertexte visité" xfId="834" builtinId="9" hidden="1"/>
    <cellStyle name="Lien hypertexte visité" xfId="836" builtinId="9" hidden="1"/>
    <cellStyle name="Lien hypertexte visité" xfId="838" builtinId="9" hidden="1"/>
    <cellStyle name="Lien hypertexte visité" xfId="840" builtinId="9" hidden="1"/>
    <cellStyle name="Lien hypertexte visité" xfId="842" builtinId="9" hidden="1"/>
    <cellStyle name="Lien hypertexte visité" xfId="844" builtinId="9" hidden="1"/>
    <cellStyle name="Lien hypertexte visité" xfId="846" builtinId="9" hidden="1"/>
    <cellStyle name="Lien hypertexte visité" xfId="848" builtinId="9" hidden="1"/>
    <cellStyle name="Lien hypertexte visité" xfId="850" builtinId="9" hidden="1"/>
    <cellStyle name="Lien hypertexte visité" xfId="852" builtinId="9" hidden="1"/>
    <cellStyle name="Lien hypertexte visité" xfId="854" builtinId="9" hidden="1"/>
    <cellStyle name="Lien hypertexte visité" xfId="856" builtinId="9" hidden="1"/>
    <cellStyle name="Lien hypertexte visité" xfId="858" builtinId="9" hidden="1"/>
    <cellStyle name="Lien hypertexte visité" xfId="860" builtinId="9" hidden="1"/>
    <cellStyle name="Lien hypertexte visité" xfId="862" builtinId="9" hidden="1"/>
    <cellStyle name="Lien hypertexte visité" xfId="864" builtinId="9" hidden="1"/>
    <cellStyle name="Lien hypertexte visité" xfId="866" builtinId="9" hidden="1"/>
    <cellStyle name="Lien hypertexte visité" xfId="868" builtinId="9" hidden="1"/>
    <cellStyle name="Lien hypertexte visité" xfId="870" builtinId="9" hidden="1"/>
    <cellStyle name="Lien hypertexte visité" xfId="872" builtinId="9" hidden="1"/>
    <cellStyle name="Lien hypertexte visité" xfId="874" builtinId="9" hidden="1"/>
    <cellStyle name="Lien hypertexte visité" xfId="876" builtinId="9" hidden="1"/>
    <cellStyle name="Lien hypertexte visité" xfId="878" builtinId="9" hidden="1"/>
    <cellStyle name="Lien hypertexte visité" xfId="880" builtinId="9" hidden="1"/>
    <cellStyle name="Lien hypertexte visité" xfId="882" builtinId="9" hidden="1"/>
    <cellStyle name="Lien hypertexte visité" xfId="884" builtinId="9" hidden="1"/>
    <cellStyle name="Lien hypertexte visité" xfId="886" builtinId="9" hidden="1"/>
    <cellStyle name="Lien hypertexte visité" xfId="888" builtinId="9" hidden="1"/>
    <cellStyle name="Lien hypertexte visité" xfId="890" builtinId="9" hidden="1"/>
    <cellStyle name="Lien hypertexte visité" xfId="892" builtinId="9" hidden="1"/>
    <cellStyle name="Lien hypertexte visité" xfId="894" builtinId="9" hidden="1"/>
    <cellStyle name="Lien hypertexte visité" xfId="896" builtinId="9" hidden="1"/>
    <cellStyle name="Lien hypertexte visité" xfId="898" builtinId="9" hidden="1"/>
    <cellStyle name="Lien hypertexte visité" xfId="900" builtinId="9" hidden="1"/>
    <cellStyle name="Lien hypertexte visité" xfId="902" builtinId="9" hidden="1"/>
    <cellStyle name="Lien hypertexte visité" xfId="904" builtinId="9" hidden="1"/>
    <cellStyle name="Lien hypertexte visité" xfId="906" builtinId="9" hidden="1"/>
    <cellStyle name="Lien hypertexte visité" xfId="908" builtinId="9" hidden="1"/>
    <cellStyle name="Lien hypertexte visité" xfId="910" builtinId="9" hidden="1"/>
    <cellStyle name="Lien hypertexte visité" xfId="912" builtinId="9" hidden="1"/>
    <cellStyle name="Lien hypertexte visité" xfId="914" builtinId="9" hidden="1"/>
    <cellStyle name="Lien hypertexte visité" xfId="916" builtinId="9" hidden="1"/>
    <cellStyle name="Lien hypertexte visité" xfId="918" builtinId="9" hidden="1"/>
    <cellStyle name="Lien hypertexte visité" xfId="920" builtinId="9" hidden="1"/>
    <cellStyle name="Lien hypertexte visité" xfId="922" builtinId="9" hidden="1"/>
    <cellStyle name="Lien hypertexte visité" xfId="924" builtinId="9" hidden="1"/>
    <cellStyle name="Lien hypertexte visité" xfId="926" builtinId="9" hidden="1"/>
    <cellStyle name="Lien hypertexte visité" xfId="928" builtinId="9" hidden="1"/>
    <cellStyle name="Lien hypertexte visité" xfId="930" builtinId="9" hidden="1"/>
    <cellStyle name="Lien hypertexte visité" xfId="932" builtinId="9" hidden="1"/>
    <cellStyle name="Lien hypertexte visité" xfId="934" builtinId="9" hidden="1"/>
    <cellStyle name="Lien hypertexte visité" xfId="936" builtinId="9" hidden="1"/>
    <cellStyle name="Lien hypertexte visité" xfId="938" builtinId="9" hidden="1"/>
    <cellStyle name="Lien hypertexte visité" xfId="940" builtinId="9" hidden="1"/>
    <cellStyle name="Lien hypertexte visité" xfId="942" builtinId="9" hidden="1"/>
    <cellStyle name="Lien hypertexte visité" xfId="944" builtinId="9" hidden="1"/>
    <cellStyle name="Lien hypertexte visité" xfId="946" builtinId="9" hidden="1"/>
    <cellStyle name="Lien hypertexte visité" xfId="948" builtinId="9" hidden="1"/>
    <cellStyle name="Lien hypertexte visité" xfId="950" builtinId="9" hidden="1"/>
    <cellStyle name="Lien hypertexte visité" xfId="952" builtinId="9" hidden="1"/>
    <cellStyle name="Lien hypertexte visité" xfId="954" builtinId="9" hidden="1"/>
    <cellStyle name="Lien hypertexte visité" xfId="956" builtinId="9" hidden="1"/>
    <cellStyle name="Lien hypertexte visité" xfId="958" builtinId="9" hidden="1"/>
    <cellStyle name="Lien hypertexte visité" xfId="960" builtinId="9" hidden="1"/>
    <cellStyle name="Lien hypertexte visité" xfId="962" builtinId="9" hidden="1"/>
    <cellStyle name="Lien hypertexte visité" xfId="964" builtinId="9" hidden="1"/>
    <cellStyle name="Lien hypertexte visité" xfId="966" builtinId="9" hidden="1"/>
    <cellStyle name="Lien hypertexte visité" xfId="968" builtinId="9" hidden="1"/>
    <cellStyle name="Lien hypertexte visité" xfId="970" builtinId="9" hidden="1"/>
    <cellStyle name="Lien hypertexte visité" xfId="972" builtinId="9" hidden="1"/>
    <cellStyle name="Lien hypertexte visité" xfId="974" builtinId="9" hidden="1"/>
    <cellStyle name="Lien hypertexte visité" xfId="976" builtinId="9" hidden="1"/>
    <cellStyle name="Lien hypertexte visité" xfId="978" builtinId="9" hidden="1"/>
    <cellStyle name="Lien hypertexte visité" xfId="980" builtinId="9" hidden="1"/>
    <cellStyle name="Lien hypertexte visité" xfId="982" builtinId="9" hidden="1"/>
    <cellStyle name="Lien hypertexte visité" xfId="984" builtinId="9" hidden="1"/>
    <cellStyle name="Lien hypertexte visité" xfId="986" builtinId="9" hidden="1"/>
    <cellStyle name="Lien hypertexte visité" xfId="988" builtinId="9" hidden="1"/>
    <cellStyle name="Lien hypertexte visité" xfId="990" builtinId="9" hidden="1"/>
    <cellStyle name="Lien hypertexte visité" xfId="992" builtinId="9" hidden="1"/>
    <cellStyle name="Lien hypertexte visité" xfId="994" builtinId="9" hidden="1"/>
    <cellStyle name="Lien hypertexte visité" xfId="996" builtinId="9" hidden="1"/>
    <cellStyle name="Lien hypertexte visité" xfId="998" builtinId="9" hidden="1"/>
    <cellStyle name="Lien hypertexte visité" xfId="1000" builtinId="9" hidden="1"/>
    <cellStyle name="Lien hypertexte visité" xfId="1002" builtinId="9" hidden="1"/>
    <cellStyle name="Lien hypertexte visité" xfId="1004" builtinId="9" hidden="1"/>
    <cellStyle name="Lien hypertexte visité" xfId="1006" builtinId="9" hidden="1"/>
    <cellStyle name="Lien hypertexte visité" xfId="1008" builtinId="9" hidden="1"/>
    <cellStyle name="Lien hypertexte visité" xfId="1010" builtinId="9" hidden="1"/>
    <cellStyle name="Lien hypertexte visité" xfId="1012" builtinId="9" hidden="1"/>
    <cellStyle name="Lien hypertexte visité" xfId="1014" builtinId="9" hidden="1"/>
    <cellStyle name="Lien hypertexte visité" xfId="1016" builtinId="9" hidden="1"/>
    <cellStyle name="Lien hypertexte visité" xfId="1018" builtinId="9" hidden="1"/>
    <cellStyle name="Lien hypertexte visité" xfId="1020" builtinId="9" hidden="1"/>
    <cellStyle name="Lien hypertexte visité" xfId="1022" builtinId="9" hidden="1"/>
    <cellStyle name="Lien hypertexte visité" xfId="1024" builtinId="9" hidden="1"/>
    <cellStyle name="Lien hypertexte visité" xfId="1026" builtinId="9" hidden="1"/>
    <cellStyle name="Lien hypertexte visité" xfId="1028" builtinId="9" hidden="1"/>
    <cellStyle name="Lien hypertexte visité" xfId="1030" builtinId="9" hidden="1"/>
    <cellStyle name="Lien hypertexte visité" xfId="1032" builtinId="9" hidden="1"/>
    <cellStyle name="Lien hypertexte visité" xfId="1034" builtinId="9" hidden="1"/>
    <cellStyle name="Lien hypertexte visité" xfId="1036" builtinId="9" hidden="1"/>
    <cellStyle name="Lien hypertexte visité" xfId="1038" builtinId="9" hidden="1"/>
    <cellStyle name="Lien hypertexte visité" xfId="1040" builtinId="9" hidden="1"/>
    <cellStyle name="Lien hypertexte visité" xfId="1042" builtinId="9" hidden="1"/>
    <cellStyle name="Lien hypertexte visité" xfId="1044" builtinId="9" hidden="1"/>
    <cellStyle name="Lien hypertexte visité" xfId="1046" builtinId="9" hidden="1"/>
    <cellStyle name="Lien hypertexte visité" xfId="1048" builtinId="9" hidden="1"/>
    <cellStyle name="Lien hypertexte visité" xfId="1050" builtinId="9" hidden="1"/>
    <cellStyle name="Lien hypertexte visité" xfId="1052" builtinId="9" hidden="1"/>
    <cellStyle name="Lien hypertexte visité" xfId="1054" builtinId="9" hidden="1"/>
    <cellStyle name="Lien hypertexte visité" xfId="1056" builtinId="9" hidden="1"/>
    <cellStyle name="Lien hypertexte visité" xfId="1058" builtinId="9" hidden="1"/>
    <cellStyle name="Lien hypertexte visité" xfId="1060" builtinId="9" hidden="1"/>
    <cellStyle name="Lien hypertexte visité" xfId="1062" builtinId="9" hidden="1"/>
    <cellStyle name="Lien hypertexte visité" xfId="1064" builtinId="9" hidden="1"/>
    <cellStyle name="Lien hypertexte visité" xfId="1066" builtinId="9" hidden="1"/>
    <cellStyle name="Lien hypertexte visité" xfId="1068" builtinId="9" hidden="1"/>
    <cellStyle name="Lien hypertexte visité" xfId="1070" builtinId="9" hidden="1"/>
    <cellStyle name="Lien hypertexte visité" xfId="1072" builtinId="9" hidden="1"/>
    <cellStyle name="Lien hypertexte visité" xfId="1074" builtinId="9" hidden="1"/>
    <cellStyle name="Lien hypertexte visité" xfId="1076" builtinId="9" hidden="1"/>
    <cellStyle name="Lien hypertexte visité" xfId="1078" builtinId="9" hidden="1"/>
    <cellStyle name="Lien hypertexte visité" xfId="1080" builtinId="9" hidden="1"/>
    <cellStyle name="Lien hypertexte visité" xfId="1082" builtinId="9" hidden="1"/>
    <cellStyle name="Lien hypertexte visité" xfId="1084" builtinId="9" hidden="1"/>
    <cellStyle name="Lien hypertexte visité" xfId="1086" builtinId="9" hidden="1"/>
    <cellStyle name="Lien hypertexte visité" xfId="1088" builtinId="9" hidden="1"/>
    <cellStyle name="Lien hypertexte visité" xfId="1090" builtinId="9" hidden="1"/>
    <cellStyle name="Lien hypertexte visité" xfId="1092" builtinId="9" hidden="1"/>
    <cellStyle name="Lien hypertexte visité" xfId="1094" builtinId="9" hidden="1"/>
    <cellStyle name="Lien hypertexte visité" xfId="1096" builtinId="9" hidden="1"/>
    <cellStyle name="Lien hypertexte visité" xfId="1098" builtinId="9" hidden="1"/>
    <cellStyle name="Lien hypertexte visité" xfId="1100" builtinId="9" hidden="1"/>
    <cellStyle name="Lien hypertexte visité" xfId="1102" builtinId="9" hidden="1"/>
    <cellStyle name="Lien hypertexte visité" xfId="1104" builtinId="9" hidden="1"/>
    <cellStyle name="Lien hypertexte visité" xfId="1106" builtinId="9" hidden="1"/>
    <cellStyle name="Lien hypertexte visité" xfId="1108" builtinId="9" hidden="1"/>
    <cellStyle name="Lien hypertexte visité" xfId="1110" builtinId="9" hidden="1"/>
    <cellStyle name="Lien hypertexte visité" xfId="1112" builtinId="9" hidden="1"/>
    <cellStyle name="Lien hypertexte visité" xfId="1114" builtinId="9" hidden="1"/>
    <cellStyle name="Lien hypertexte visité" xfId="1116" builtinId="9" hidden="1"/>
    <cellStyle name="Lien hypertexte visité" xfId="1118" builtinId="9" hidden="1"/>
    <cellStyle name="Lien hypertexte visité" xfId="1120" builtinId="9" hidden="1"/>
    <cellStyle name="Lien hypertexte visité" xfId="1122" builtinId="9" hidden="1"/>
    <cellStyle name="Lien hypertexte visité" xfId="1124" builtinId="9" hidden="1"/>
    <cellStyle name="Lien hypertexte visité" xfId="1126" builtinId="9" hidden="1"/>
    <cellStyle name="Lien hypertexte visité" xfId="1128" builtinId="9" hidden="1"/>
    <cellStyle name="Lien hypertexte visité" xfId="1130" builtinId="9" hidden="1"/>
    <cellStyle name="Lien hypertexte visité" xfId="1132" builtinId="9" hidden="1"/>
    <cellStyle name="Lien hypertexte visité" xfId="1134" builtinId="9" hidden="1"/>
    <cellStyle name="Lien hypertexte visité" xfId="1136" builtinId="9" hidden="1"/>
    <cellStyle name="Lien hypertexte visité" xfId="1138" builtinId="9" hidden="1"/>
    <cellStyle name="Lien hypertexte visité" xfId="1140" builtinId="9" hidden="1"/>
    <cellStyle name="Lien hypertexte visité" xfId="1142" builtinId="9" hidden="1"/>
    <cellStyle name="Lien hypertexte visité" xfId="1144" builtinId="9" hidden="1"/>
    <cellStyle name="Lien hypertexte visité" xfId="1146" builtinId="9" hidden="1"/>
    <cellStyle name="Lien hypertexte visité" xfId="1148" builtinId="9" hidden="1"/>
    <cellStyle name="Lien hypertexte visité" xfId="1150" builtinId="9" hidden="1"/>
    <cellStyle name="Lien hypertexte visité" xfId="1152" builtinId="9" hidden="1"/>
    <cellStyle name="Lien hypertexte visité" xfId="1154" builtinId="9" hidden="1"/>
    <cellStyle name="Lien hypertexte visité" xfId="1156" builtinId="9" hidden="1"/>
    <cellStyle name="Lien hypertexte visité" xfId="1158" builtinId="9" hidden="1"/>
    <cellStyle name="Lien hypertexte visité" xfId="1160" builtinId="9" hidden="1"/>
    <cellStyle name="Lien hypertexte visité" xfId="1162" builtinId="9" hidden="1"/>
    <cellStyle name="Lien hypertexte visité" xfId="1164" builtinId="9" hidden="1"/>
    <cellStyle name="Lien hypertexte visité" xfId="1166" builtinId="9" hidden="1"/>
    <cellStyle name="Lien hypertexte visité" xfId="1168" builtinId="9" hidden="1"/>
    <cellStyle name="Lien hypertexte visité" xfId="1170" builtinId="9" hidden="1"/>
    <cellStyle name="Lien hypertexte visité" xfId="1172" builtinId="9" hidden="1"/>
    <cellStyle name="Lien hypertexte visité" xfId="1174" builtinId="9" hidden="1"/>
    <cellStyle name="Lien hypertexte visité" xfId="1176" builtinId="9" hidden="1"/>
    <cellStyle name="Lien hypertexte visité" xfId="1178" builtinId="9" hidden="1"/>
    <cellStyle name="Lien hypertexte visité" xfId="1180" builtinId="9" hidden="1"/>
    <cellStyle name="Lien hypertexte visité" xfId="1182" builtinId="9" hidden="1"/>
    <cellStyle name="Lien hypertexte visité" xfId="1184" builtinId="9" hidden="1"/>
    <cellStyle name="Lien hypertexte visité" xfId="1186" builtinId="9" hidden="1"/>
    <cellStyle name="Lien hypertexte visité" xfId="1188" builtinId="9" hidden="1"/>
    <cellStyle name="Lien hypertexte visité" xfId="1190" builtinId="9" hidden="1"/>
    <cellStyle name="Lien hypertexte visité" xfId="1192" builtinId="9" hidden="1"/>
    <cellStyle name="Lien hypertexte visité" xfId="1194" builtinId="9" hidden="1"/>
    <cellStyle name="Lien hypertexte visité" xfId="1196" builtinId="9" hidden="1"/>
    <cellStyle name="Lien hypertexte visité" xfId="1198" builtinId="9" hidden="1"/>
    <cellStyle name="Lien hypertexte visité" xfId="1200" builtinId="9" hidden="1"/>
    <cellStyle name="Lien hypertexte visité" xfId="1202" builtinId="9" hidden="1"/>
    <cellStyle name="Lien hypertexte visité" xfId="1204" builtinId="9" hidden="1"/>
    <cellStyle name="Lien hypertexte visité" xfId="1206" builtinId="9" hidden="1"/>
    <cellStyle name="Lien hypertexte visité" xfId="1208" builtinId="9" hidden="1"/>
    <cellStyle name="Lien hypertexte visité" xfId="1210" builtinId="9" hidden="1"/>
    <cellStyle name="Lien hypertexte visité" xfId="1212" builtinId="9" hidden="1"/>
    <cellStyle name="Lien hypertexte visité" xfId="1214" builtinId="9" hidden="1"/>
    <cellStyle name="Lien hypertexte visité" xfId="1216" builtinId="9" hidden="1"/>
    <cellStyle name="Lien hypertexte visité" xfId="1218" builtinId="9" hidden="1"/>
    <cellStyle name="Lien hypertexte visité" xfId="1220" builtinId="9" hidden="1"/>
    <cellStyle name="Lien hypertexte visité" xfId="1222" builtinId="9" hidden="1"/>
    <cellStyle name="Lien hypertexte visité" xfId="1224" builtinId="9" hidden="1"/>
    <cellStyle name="Lien hypertexte visité" xfId="1226" builtinId="9" hidden="1"/>
    <cellStyle name="Lien hypertexte visité" xfId="1228" builtinId="9" hidden="1"/>
    <cellStyle name="Lien hypertexte visité" xfId="1230" builtinId="9" hidden="1"/>
    <cellStyle name="Lien hypertexte visité" xfId="1232" builtinId="9" hidden="1"/>
    <cellStyle name="Lien hypertexte visité" xfId="1234" builtinId="9" hidden="1"/>
    <cellStyle name="Lien hypertexte visité" xfId="1236" builtinId="9" hidden="1"/>
    <cellStyle name="Lien hypertexte visité" xfId="1238" builtinId="9" hidden="1"/>
    <cellStyle name="Lien hypertexte visité" xfId="1240" builtinId="9" hidden="1"/>
    <cellStyle name="Lien hypertexte visité" xfId="1242" builtinId="9" hidden="1"/>
    <cellStyle name="Lien hypertexte visité" xfId="1244" builtinId="9" hidden="1"/>
    <cellStyle name="Lien hypertexte visité" xfId="1246" builtinId="9" hidden="1"/>
    <cellStyle name="Lien hypertexte visité" xfId="1248" builtinId="9" hidden="1"/>
    <cellStyle name="Lien hypertexte visité" xfId="1250" builtinId="9" hidden="1"/>
    <cellStyle name="Lien hypertexte visité" xfId="1252" builtinId="9" hidden="1"/>
    <cellStyle name="Lien hypertexte visité" xfId="1254" builtinId="9" hidden="1"/>
    <cellStyle name="Lien hypertexte visité" xfId="1256" builtinId="9" hidden="1"/>
    <cellStyle name="Lien hypertexte visité" xfId="1258" builtinId="9" hidden="1"/>
    <cellStyle name="Lien hypertexte visité" xfId="1260" builtinId="9" hidden="1"/>
    <cellStyle name="Lien hypertexte visité" xfId="1262" builtinId="9" hidden="1"/>
    <cellStyle name="Lien hypertexte visité" xfId="1264" builtinId="9" hidden="1"/>
    <cellStyle name="Lien hypertexte visité" xfId="1266" builtinId="9" hidden="1"/>
    <cellStyle name="Lien hypertexte visité" xfId="1268" builtinId="9" hidden="1"/>
    <cellStyle name="Lien hypertexte visité" xfId="1270" builtinId="9" hidden="1"/>
    <cellStyle name="Lien hypertexte visité" xfId="1272" builtinId="9" hidden="1"/>
    <cellStyle name="Lien hypertexte visité" xfId="1274" builtinId="9" hidden="1"/>
    <cellStyle name="Lien hypertexte visité" xfId="1276" builtinId="9" hidden="1"/>
    <cellStyle name="Lien hypertexte visité" xfId="1278" builtinId="9" hidden="1"/>
    <cellStyle name="Lien hypertexte visité" xfId="1280" builtinId="9" hidden="1"/>
    <cellStyle name="Lien hypertexte visité" xfId="1282" builtinId="9" hidden="1"/>
    <cellStyle name="Lien hypertexte visité" xfId="1284" builtinId="9" hidden="1"/>
    <cellStyle name="Lien hypertexte visité" xfId="1286" builtinId="9" hidden="1"/>
    <cellStyle name="Lien hypertexte visité" xfId="1288" builtinId="9" hidden="1"/>
    <cellStyle name="Lien hypertexte visité" xfId="1290" builtinId="9" hidden="1"/>
    <cellStyle name="Lien hypertexte visité" xfId="1292" builtinId="9" hidden="1"/>
    <cellStyle name="Lien hypertexte visité" xfId="1294" builtinId="9" hidden="1"/>
    <cellStyle name="Lien hypertexte visité" xfId="1296" builtinId="9" hidden="1"/>
    <cellStyle name="Lien hypertexte visité" xfId="1298" builtinId="9" hidden="1"/>
    <cellStyle name="Lien hypertexte visité" xfId="1300" builtinId="9" hidden="1"/>
    <cellStyle name="Lien hypertexte visité" xfId="1302" builtinId="9" hidden="1"/>
    <cellStyle name="Lien hypertexte visité" xfId="1304" builtinId="9" hidden="1"/>
    <cellStyle name="Lien hypertexte visité" xfId="1306" builtinId="9" hidden="1"/>
    <cellStyle name="Lien hypertexte visité" xfId="1308" builtinId="9" hidden="1"/>
    <cellStyle name="Lien hypertexte visité" xfId="1310" builtinId="9" hidden="1"/>
    <cellStyle name="Lien hypertexte visité" xfId="1312" builtinId="9" hidden="1"/>
    <cellStyle name="Lien hypertexte visité" xfId="1314" builtinId="9" hidden="1"/>
    <cellStyle name="Lien hypertexte visité" xfId="1316" builtinId="9" hidden="1"/>
    <cellStyle name="Lien hypertexte visité" xfId="1318" builtinId="9" hidden="1"/>
    <cellStyle name="Lien hypertexte visité" xfId="1320" builtinId="9" hidden="1"/>
    <cellStyle name="Lien hypertexte visité" xfId="1322" builtinId="9" hidden="1"/>
    <cellStyle name="Lien hypertexte visité" xfId="1324" builtinId="9" hidden="1"/>
    <cellStyle name="Lien hypertexte visité" xfId="1326" builtinId="9" hidden="1"/>
    <cellStyle name="Lien hypertexte visité" xfId="1328" builtinId="9" hidden="1"/>
    <cellStyle name="Lien hypertexte visité" xfId="1330" builtinId="9" hidden="1"/>
    <cellStyle name="Lien hypertexte visité" xfId="1332" builtinId="9" hidden="1"/>
    <cellStyle name="Lien hypertexte visité" xfId="1334" builtinId="9" hidden="1"/>
    <cellStyle name="Lien hypertexte visité" xfId="1336" builtinId="9" hidden="1"/>
    <cellStyle name="Lien hypertexte visité" xfId="1338" builtinId="9" hidden="1"/>
    <cellStyle name="Lien hypertexte visité" xfId="1340" builtinId="9" hidden="1"/>
    <cellStyle name="Lien hypertexte visité" xfId="1342" builtinId="9" hidden="1"/>
    <cellStyle name="Lien hypertexte visité" xfId="1344" builtinId="9" hidden="1"/>
    <cellStyle name="Lien hypertexte visité" xfId="1346" builtinId="9" hidden="1"/>
    <cellStyle name="Lien hypertexte visité" xfId="1348" builtinId="9" hidden="1"/>
    <cellStyle name="Lien hypertexte visité" xfId="1350" builtinId="9" hidden="1"/>
    <cellStyle name="Lien hypertexte visité" xfId="1352" builtinId="9" hidden="1"/>
    <cellStyle name="Lien hypertexte visité" xfId="1354" builtinId="9" hidden="1"/>
    <cellStyle name="Lien hypertexte visité" xfId="1356" builtinId="9" hidden="1"/>
    <cellStyle name="Lien hypertexte visité" xfId="1358" builtinId="9" hidden="1"/>
    <cellStyle name="Lien hypertexte visité" xfId="1360" builtinId="9" hidden="1"/>
    <cellStyle name="Lien hypertexte visité" xfId="1362" builtinId="9" hidden="1"/>
    <cellStyle name="Lien hypertexte visité" xfId="1364" builtinId="9" hidden="1"/>
    <cellStyle name="Lien hypertexte visité" xfId="1366" builtinId="9" hidden="1"/>
    <cellStyle name="Lien hypertexte visité" xfId="1368" builtinId="9" hidden="1"/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4"/>
  <sheetViews>
    <sheetView tabSelected="1" topLeftCell="E141" zoomScale="125" zoomScaleNormal="125" zoomScaleSheetLayoutView="100" zoomScalePageLayoutView="125" workbookViewId="0">
      <selection activeCell="I163" sqref="I163"/>
    </sheetView>
  </sheetViews>
  <sheetFormatPr baseColWidth="10" defaultColWidth="11.5" defaultRowHeight="15" x14ac:dyDescent="0.2"/>
  <cols>
    <col min="1" max="1" width="11.5" style="11"/>
    <col min="2" max="2" width="15.6640625" style="11" customWidth="1"/>
    <col min="3" max="3" width="5.6640625" style="11" customWidth="1"/>
    <col min="4" max="4" width="7.83203125" style="11" customWidth="1"/>
    <col min="5" max="5" width="9.33203125" style="11" customWidth="1"/>
    <col min="6" max="6" width="28.33203125" style="11" customWidth="1"/>
    <col min="7" max="7" width="14" style="11" customWidth="1"/>
    <col min="8" max="8" width="26.1640625" style="22" customWidth="1"/>
    <col min="9" max="9" width="13" style="29" bestFit="1" customWidth="1"/>
    <col min="10" max="10" width="10.83203125" style="23"/>
    <col min="11" max="11" width="12.1640625" style="23" bestFit="1" customWidth="1"/>
    <col min="12" max="12" width="10.83203125" style="24"/>
    <col min="13" max="13" width="7.5" style="32" customWidth="1"/>
    <col min="14" max="14" width="11.5" style="11"/>
    <col min="15" max="15" width="16" style="11" bestFit="1" customWidth="1"/>
    <col min="16" max="17" width="11.5" style="11"/>
    <col min="18" max="18" width="15.5" style="11" customWidth="1"/>
    <col min="19" max="19" width="15.33203125" style="11" customWidth="1"/>
    <col min="20" max="20" width="18.5" style="11" customWidth="1"/>
    <col min="21" max="21" width="36.5" style="11" customWidth="1"/>
    <col min="22" max="16384" width="11.5" style="11"/>
  </cols>
  <sheetData>
    <row r="1" spans="1:21" ht="98" x14ac:dyDescent="0.2">
      <c r="A1" s="1" t="s">
        <v>7</v>
      </c>
      <c r="B1" s="2" t="s">
        <v>0</v>
      </c>
      <c r="C1" s="1" t="s">
        <v>5</v>
      </c>
      <c r="D1" s="1" t="s">
        <v>6</v>
      </c>
      <c r="E1" s="1" t="s">
        <v>17</v>
      </c>
      <c r="F1" s="3" t="s">
        <v>4</v>
      </c>
      <c r="G1" s="4" t="s">
        <v>1</v>
      </c>
      <c r="H1" s="5" t="s">
        <v>20</v>
      </c>
      <c r="I1" s="28" t="s">
        <v>2</v>
      </c>
      <c r="J1" s="6" t="s">
        <v>14</v>
      </c>
      <c r="K1" s="7" t="s">
        <v>9</v>
      </c>
      <c r="L1" s="7" t="s">
        <v>8</v>
      </c>
      <c r="M1" s="30" t="s">
        <v>10</v>
      </c>
      <c r="N1" s="8" t="s">
        <v>15</v>
      </c>
      <c r="O1" s="7" t="s">
        <v>118</v>
      </c>
      <c r="P1" s="7" t="s">
        <v>12</v>
      </c>
      <c r="Q1" s="7" t="s">
        <v>13</v>
      </c>
      <c r="R1" s="9" t="s">
        <v>16</v>
      </c>
      <c r="S1" s="9" t="s">
        <v>119</v>
      </c>
      <c r="T1" s="9" t="s">
        <v>11</v>
      </c>
      <c r="U1" s="10" t="s">
        <v>3</v>
      </c>
    </row>
    <row r="2" spans="1:21" x14ac:dyDescent="0.2">
      <c r="A2" s="12" t="s">
        <v>19</v>
      </c>
      <c r="B2" s="26" t="s">
        <v>116</v>
      </c>
      <c r="C2" s="12">
        <v>1</v>
      </c>
      <c r="D2" s="13">
        <v>1758</v>
      </c>
      <c r="E2" s="14" t="s">
        <v>18</v>
      </c>
      <c r="F2" s="15" t="s">
        <v>22</v>
      </c>
      <c r="G2" s="16" t="s">
        <v>21</v>
      </c>
      <c r="H2" s="17" t="s">
        <v>23</v>
      </c>
      <c r="I2" s="17">
        <v>14061</v>
      </c>
      <c r="J2" s="17" t="s">
        <v>117</v>
      </c>
      <c r="K2" s="17">
        <v>3</v>
      </c>
      <c r="L2" s="17">
        <v>5</v>
      </c>
      <c r="M2" s="31"/>
      <c r="N2" s="18">
        <f>K2+(0.05*L2)+(M2/240)</f>
        <v>3.25</v>
      </c>
      <c r="O2" s="19"/>
      <c r="P2" s="19"/>
      <c r="Q2" s="19"/>
      <c r="R2" s="20">
        <f>N2*I2</f>
        <v>45698.25</v>
      </c>
      <c r="S2" s="20">
        <f>O2+(P2*0.05)+(Q2/240)</f>
        <v>0</v>
      </c>
      <c r="T2" s="20">
        <f t="shared" ref="T2" si="0">R2-S2</f>
        <v>45698.25</v>
      </c>
      <c r="U2" s="21"/>
    </row>
    <row r="3" spans="1:21" x14ac:dyDescent="0.2">
      <c r="A3" s="12" t="s">
        <v>19</v>
      </c>
      <c r="B3" s="26" t="s">
        <v>116</v>
      </c>
      <c r="C3" s="12">
        <v>1</v>
      </c>
      <c r="D3" s="13">
        <v>1758</v>
      </c>
      <c r="E3" s="14" t="s">
        <v>18</v>
      </c>
      <c r="F3" s="15" t="s">
        <v>24</v>
      </c>
      <c r="G3" s="16" t="s">
        <v>21</v>
      </c>
      <c r="H3" s="17" t="s">
        <v>23</v>
      </c>
      <c r="I3" s="17">
        <v>7394</v>
      </c>
      <c r="J3" s="17" t="s">
        <v>120</v>
      </c>
      <c r="K3" s="17">
        <v>2</v>
      </c>
      <c r="L3" s="17">
        <v>5</v>
      </c>
      <c r="M3" s="31"/>
      <c r="N3" s="18">
        <f>K3+(0.05*L3)+(M3/240)</f>
        <v>2.25</v>
      </c>
      <c r="O3" s="19"/>
      <c r="P3" s="19"/>
      <c r="Q3" s="19"/>
      <c r="R3" s="20">
        <f t="shared" ref="R3:R67" si="1">N3*I3</f>
        <v>16636.5</v>
      </c>
      <c r="S3" s="20">
        <f t="shared" ref="S3:S67" si="2">O3+(P3*0.05)+(Q3/240)</f>
        <v>0</v>
      </c>
      <c r="T3" s="20">
        <f t="shared" ref="T3:T67" si="3">R3-S3</f>
        <v>16636.5</v>
      </c>
      <c r="U3" s="21"/>
    </row>
    <row r="4" spans="1:21" x14ac:dyDescent="0.2">
      <c r="A4" s="12" t="s">
        <v>19</v>
      </c>
      <c r="B4" s="26" t="s">
        <v>116</v>
      </c>
      <c r="C4" s="12">
        <v>1</v>
      </c>
      <c r="D4" s="13">
        <v>1758</v>
      </c>
      <c r="E4" s="14" t="s">
        <v>18</v>
      </c>
      <c r="F4" s="15" t="s">
        <v>25</v>
      </c>
      <c r="G4" s="16" t="s">
        <v>21</v>
      </c>
      <c r="H4" s="17" t="s">
        <v>26</v>
      </c>
      <c r="I4" s="17">
        <v>1271</v>
      </c>
      <c r="J4" s="17" t="s">
        <v>121</v>
      </c>
      <c r="K4" s="17">
        <v>44</v>
      </c>
      <c r="L4" s="17"/>
      <c r="M4" s="31"/>
      <c r="N4" s="18">
        <f t="shared" ref="N4:N68" si="4">K4+(0.05*L4)+(M4/240)</f>
        <v>44</v>
      </c>
      <c r="O4" s="19"/>
      <c r="P4" s="19"/>
      <c r="Q4" s="19"/>
      <c r="R4" s="20">
        <f t="shared" si="1"/>
        <v>55924</v>
      </c>
      <c r="S4" s="20">
        <f t="shared" si="2"/>
        <v>0</v>
      </c>
      <c r="T4" s="20">
        <f t="shared" si="3"/>
        <v>55924</v>
      </c>
      <c r="U4" s="21"/>
    </row>
    <row r="5" spans="1:21" x14ac:dyDescent="0.2">
      <c r="A5" s="12" t="s">
        <v>19</v>
      </c>
      <c r="B5" s="26" t="s">
        <v>116</v>
      </c>
      <c r="C5" s="12">
        <v>1</v>
      </c>
      <c r="D5" s="13">
        <v>1758</v>
      </c>
      <c r="E5" s="14" t="s">
        <v>18</v>
      </c>
      <c r="F5" s="15" t="s">
        <v>27</v>
      </c>
      <c r="G5" s="16" t="s">
        <v>21</v>
      </c>
      <c r="H5" s="17" t="s">
        <v>26</v>
      </c>
      <c r="I5" s="17">
        <v>4</v>
      </c>
      <c r="J5" s="17" t="s">
        <v>122</v>
      </c>
      <c r="K5" s="17">
        <v>22</v>
      </c>
      <c r="L5" s="17">
        <v>10</v>
      </c>
      <c r="M5" s="31"/>
      <c r="N5" s="18">
        <f t="shared" si="4"/>
        <v>22.5</v>
      </c>
      <c r="O5" s="19"/>
      <c r="P5" s="19"/>
      <c r="Q5" s="19"/>
      <c r="R5" s="20">
        <f t="shared" si="1"/>
        <v>90</v>
      </c>
      <c r="S5" s="20">
        <f t="shared" si="2"/>
        <v>0</v>
      </c>
      <c r="T5" s="20">
        <f t="shared" si="3"/>
        <v>90</v>
      </c>
      <c r="U5" s="21"/>
    </row>
    <row r="6" spans="1:21" x14ac:dyDescent="0.2">
      <c r="A6" s="12" t="s">
        <v>19</v>
      </c>
      <c r="B6" s="26" t="s">
        <v>116</v>
      </c>
      <c r="C6" s="12">
        <v>1</v>
      </c>
      <c r="D6" s="13">
        <v>1758</v>
      </c>
      <c r="E6" s="14" t="s">
        <v>18</v>
      </c>
      <c r="F6" s="15" t="s">
        <v>28</v>
      </c>
      <c r="G6" s="16" t="s">
        <v>21</v>
      </c>
      <c r="H6" s="17" t="s">
        <v>29</v>
      </c>
      <c r="I6" s="17">
        <v>6</v>
      </c>
      <c r="J6" s="17" t="s">
        <v>124</v>
      </c>
      <c r="K6" s="17">
        <v>15</v>
      </c>
      <c r="L6" s="17"/>
      <c r="M6" s="31"/>
      <c r="N6" s="18">
        <f t="shared" si="4"/>
        <v>15</v>
      </c>
      <c r="O6" s="19"/>
      <c r="P6" s="19"/>
      <c r="Q6" s="19"/>
      <c r="R6" s="20">
        <f t="shared" si="1"/>
        <v>90</v>
      </c>
      <c r="S6" s="20">
        <f t="shared" si="2"/>
        <v>0</v>
      </c>
      <c r="T6" s="20">
        <f t="shared" si="3"/>
        <v>90</v>
      </c>
      <c r="U6" s="21"/>
    </row>
    <row r="7" spans="1:21" x14ac:dyDescent="0.2">
      <c r="A7" s="12" t="s">
        <v>131</v>
      </c>
      <c r="B7" s="26" t="s">
        <v>116</v>
      </c>
      <c r="C7" s="12">
        <v>1</v>
      </c>
      <c r="D7" s="13">
        <v>1758</v>
      </c>
      <c r="E7" s="14" t="s">
        <v>18</v>
      </c>
      <c r="F7" s="15" t="s">
        <v>60</v>
      </c>
      <c r="G7" s="16" t="s">
        <v>21</v>
      </c>
      <c r="H7" s="17" t="s">
        <v>29</v>
      </c>
      <c r="I7" s="17">
        <v>2156</v>
      </c>
      <c r="J7" s="17" t="s">
        <v>120</v>
      </c>
      <c r="K7" s="17"/>
      <c r="L7" s="17">
        <v>7</v>
      </c>
      <c r="M7" s="31">
        <v>6</v>
      </c>
      <c r="N7" s="18">
        <f t="shared" ref="N7" si="5">K7+(0.05*L7)+(M7/240)</f>
        <v>0.37500000000000006</v>
      </c>
      <c r="O7" s="19"/>
      <c r="P7" s="19"/>
      <c r="Q7" s="19"/>
      <c r="R7" s="20">
        <f t="shared" ref="R7" si="6">N7*I7</f>
        <v>808.50000000000011</v>
      </c>
      <c r="S7" s="20">
        <f t="shared" ref="S7" si="7">O7+(P7*0.05)+(Q7/240)</f>
        <v>0</v>
      </c>
      <c r="T7" s="20">
        <f t="shared" ref="T7" si="8">R7-S7</f>
        <v>808.50000000000011</v>
      </c>
      <c r="U7" s="21"/>
    </row>
    <row r="8" spans="1:21" x14ac:dyDescent="0.2">
      <c r="A8" s="12" t="s">
        <v>19</v>
      </c>
      <c r="B8" s="26" t="s">
        <v>116</v>
      </c>
      <c r="C8" s="12">
        <v>1</v>
      </c>
      <c r="D8" s="13">
        <v>1758</v>
      </c>
      <c r="E8" s="14" t="s">
        <v>18</v>
      </c>
      <c r="F8" s="15" t="s">
        <v>30</v>
      </c>
      <c r="G8" s="16" t="s">
        <v>21</v>
      </c>
      <c r="H8" s="17" t="s">
        <v>29</v>
      </c>
      <c r="I8" s="17">
        <v>271</v>
      </c>
      <c r="J8" s="17" t="s">
        <v>120</v>
      </c>
      <c r="K8" s="17"/>
      <c r="L8" s="17">
        <v>15</v>
      </c>
      <c r="M8" s="31"/>
      <c r="N8" s="18">
        <f t="shared" si="4"/>
        <v>0.75</v>
      </c>
      <c r="O8" s="19"/>
      <c r="P8" s="19"/>
      <c r="Q8" s="19"/>
      <c r="R8" s="20">
        <f t="shared" si="1"/>
        <v>203.25</v>
      </c>
      <c r="S8" s="20">
        <f t="shared" si="2"/>
        <v>0</v>
      </c>
      <c r="T8" s="20">
        <f t="shared" si="3"/>
        <v>203.25</v>
      </c>
      <c r="U8" s="21"/>
    </row>
    <row r="9" spans="1:21" x14ac:dyDescent="0.2">
      <c r="A9" s="12" t="s">
        <v>19</v>
      </c>
      <c r="B9" s="26" t="s">
        <v>116</v>
      </c>
      <c r="C9" s="12">
        <v>1</v>
      </c>
      <c r="D9" s="13">
        <v>1758</v>
      </c>
      <c r="E9" s="14" t="s">
        <v>18</v>
      </c>
      <c r="F9" s="15" t="s">
        <v>31</v>
      </c>
      <c r="G9" s="16" t="s">
        <v>21</v>
      </c>
      <c r="H9" s="17" t="s">
        <v>29</v>
      </c>
      <c r="I9" s="17">
        <v>36</v>
      </c>
      <c r="J9" s="17" t="s">
        <v>125</v>
      </c>
      <c r="K9" s="17">
        <v>13</v>
      </c>
      <c r="L9" s="17"/>
      <c r="M9" s="31"/>
      <c r="N9" s="18">
        <f t="shared" si="4"/>
        <v>13</v>
      </c>
      <c r="O9" s="19"/>
      <c r="P9" s="19"/>
      <c r="Q9" s="19"/>
      <c r="R9" s="20">
        <f t="shared" si="1"/>
        <v>468</v>
      </c>
      <c r="S9" s="20">
        <f t="shared" si="2"/>
        <v>0</v>
      </c>
      <c r="T9" s="20">
        <f t="shared" si="3"/>
        <v>468</v>
      </c>
      <c r="U9" s="21"/>
    </row>
    <row r="10" spans="1:21" x14ac:dyDescent="0.2">
      <c r="A10" s="12" t="s">
        <v>19</v>
      </c>
      <c r="B10" s="26" t="s">
        <v>116</v>
      </c>
      <c r="C10" s="12">
        <v>1</v>
      </c>
      <c r="D10" s="13">
        <v>1758</v>
      </c>
      <c r="E10" s="14" t="s">
        <v>18</v>
      </c>
      <c r="F10" s="15" t="s">
        <v>32</v>
      </c>
      <c r="G10" s="16" t="s">
        <v>21</v>
      </c>
      <c r="H10" s="17" t="s">
        <v>29</v>
      </c>
      <c r="I10" s="17">
        <v>120</v>
      </c>
      <c r="J10" s="17" t="s">
        <v>125</v>
      </c>
      <c r="K10" s="17">
        <v>9</v>
      </c>
      <c r="L10" s="17"/>
      <c r="M10" s="31"/>
      <c r="N10" s="18">
        <f t="shared" si="4"/>
        <v>9</v>
      </c>
      <c r="O10" s="19"/>
      <c r="P10" s="19"/>
      <c r="Q10" s="19"/>
      <c r="R10" s="20">
        <f t="shared" si="1"/>
        <v>1080</v>
      </c>
      <c r="S10" s="20">
        <f t="shared" si="2"/>
        <v>0</v>
      </c>
      <c r="T10" s="20">
        <f t="shared" si="3"/>
        <v>1080</v>
      </c>
      <c r="U10" s="21"/>
    </row>
    <row r="11" spans="1:21" x14ac:dyDescent="0.2">
      <c r="A11" s="12" t="s">
        <v>19</v>
      </c>
      <c r="B11" s="26" t="s">
        <v>116</v>
      </c>
      <c r="C11" s="12">
        <v>2</v>
      </c>
      <c r="D11" s="13">
        <v>1758</v>
      </c>
      <c r="E11" s="14" t="s">
        <v>18</v>
      </c>
      <c r="F11" s="15" t="s">
        <v>33</v>
      </c>
      <c r="G11" s="16" t="s">
        <v>21</v>
      </c>
      <c r="H11" s="17" t="s">
        <v>29</v>
      </c>
      <c r="I11" s="17">
        <v>726</v>
      </c>
      <c r="J11" s="17" t="s">
        <v>120</v>
      </c>
      <c r="K11" s="17"/>
      <c r="L11" s="17">
        <v>15</v>
      </c>
      <c r="M11" s="31"/>
      <c r="N11" s="18">
        <f t="shared" si="4"/>
        <v>0.75</v>
      </c>
      <c r="O11" s="19"/>
      <c r="P11" s="19"/>
      <c r="Q11" s="19"/>
      <c r="R11" s="20">
        <f t="shared" si="1"/>
        <v>544.5</v>
      </c>
      <c r="S11" s="20">
        <f t="shared" si="2"/>
        <v>0</v>
      </c>
      <c r="T11" s="20">
        <f t="shared" si="3"/>
        <v>544.5</v>
      </c>
      <c r="U11" s="21"/>
    </row>
    <row r="12" spans="1:21" x14ac:dyDescent="0.2">
      <c r="A12" s="12" t="s">
        <v>19</v>
      </c>
      <c r="B12" s="26" t="s">
        <v>116</v>
      </c>
      <c r="C12" s="12">
        <v>2</v>
      </c>
      <c r="D12" s="13">
        <v>1758</v>
      </c>
      <c r="E12" s="14" t="s">
        <v>18</v>
      </c>
      <c r="F12" s="15" t="s">
        <v>34</v>
      </c>
      <c r="G12" s="16" t="s">
        <v>21</v>
      </c>
      <c r="H12" s="17" t="s">
        <v>29</v>
      </c>
      <c r="I12" s="17">
        <v>4220</v>
      </c>
      <c r="J12" s="17" t="s">
        <v>120</v>
      </c>
      <c r="K12" s="17"/>
      <c r="L12" s="17">
        <v>10</v>
      </c>
      <c r="M12" s="31"/>
      <c r="N12" s="18">
        <f t="shared" si="4"/>
        <v>0.5</v>
      </c>
      <c r="O12" s="19"/>
      <c r="P12" s="19"/>
      <c r="Q12" s="19"/>
      <c r="R12" s="20">
        <f t="shared" si="1"/>
        <v>2110</v>
      </c>
      <c r="S12" s="20">
        <f t="shared" si="2"/>
        <v>0</v>
      </c>
      <c r="T12" s="20">
        <f t="shared" si="3"/>
        <v>2110</v>
      </c>
      <c r="U12" s="21"/>
    </row>
    <row r="13" spans="1:21" x14ac:dyDescent="0.2">
      <c r="A13" s="12" t="s">
        <v>19</v>
      </c>
      <c r="B13" s="26" t="s">
        <v>116</v>
      </c>
      <c r="C13" s="12">
        <v>2</v>
      </c>
      <c r="D13" s="13">
        <v>1758</v>
      </c>
      <c r="E13" s="14" t="s">
        <v>18</v>
      </c>
      <c r="F13" s="15" t="s">
        <v>35</v>
      </c>
      <c r="G13" s="16" t="s">
        <v>21</v>
      </c>
      <c r="H13" s="17" t="s">
        <v>29</v>
      </c>
      <c r="I13" s="17">
        <v>360</v>
      </c>
      <c r="J13" s="17" t="s">
        <v>120</v>
      </c>
      <c r="K13" s="17"/>
      <c r="L13" s="17">
        <v>8</v>
      </c>
      <c r="M13" s="31"/>
      <c r="N13" s="18">
        <f t="shared" si="4"/>
        <v>0.4</v>
      </c>
      <c r="O13" s="19"/>
      <c r="P13" s="19"/>
      <c r="Q13" s="19"/>
      <c r="R13" s="20">
        <f t="shared" si="1"/>
        <v>144</v>
      </c>
      <c r="S13" s="20">
        <f t="shared" si="2"/>
        <v>0</v>
      </c>
      <c r="T13" s="20">
        <f t="shared" si="3"/>
        <v>144</v>
      </c>
      <c r="U13" s="21"/>
    </row>
    <row r="14" spans="1:21" x14ac:dyDescent="0.2">
      <c r="A14" s="12" t="s">
        <v>19</v>
      </c>
      <c r="B14" s="26" t="s">
        <v>116</v>
      </c>
      <c r="C14" s="12">
        <v>2</v>
      </c>
      <c r="D14" s="13">
        <v>1758</v>
      </c>
      <c r="E14" s="14" t="s">
        <v>18</v>
      </c>
      <c r="F14" s="15" t="s">
        <v>36</v>
      </c>
      <c r="G14" s="16" t="s">
        <v>21</v>
      </c>
      <c r="H14" s="17" t="s">
        <v>29</v>
      </c>
      <c r="I14" s="17">
        <v>800</v>
      </c>
      <c r="J14" s="17" t="s">
        <v>126</v>
      </c>
      <c r="K14" s="17"/>
      <c r="L14" s="17">
        <v>8</v>
      </c>
      <c r="M14" s="31"/>
      <c r="N14" s="18">
        <f t="shared" si="4"/>
        <v>0.4</v>
      </c>
      <c r="O14" s="19"/>
      <c r="P14" s="19"/>
      <c r="Q14" s="19"/>
      <c r="R14" s="20">
        <f t="shared" si="1"/>
        <v>320</v>
      </c>
      <c r="S14" s="20">
        <f t="shared" si="2"/>
        <v>0</v>
      </c>
      <c r="T14" s="20">
        <f t="shared" si="3"/>
        <v>320</v>
      </c>
      <c r="U14" s="21"/>
    </row>
    <row r="15" spans="1:21" x14ac:dyDescent="0.2">
      <c r="A15" s="12" t="s">
        <v>19</v>
      </c>
      <c r="B15" s="26" t="s">
        <v>116</v>
      </c>
      <c r="C15" s="12">
        <v>2</v>
      </c>
      <c r="D15" s="13">
        <v>1758</v>
      </c>
      <c r="E15" s="14" t="s">
        <v>18</v>
      </c>
      <c r="F15" s="15" t="s">
        <v>22</v>
      </c>
      <c r="G15" s="16" t="s">
        <v>21</v>
      </c>
      <c r="H15" s="17" t="s">
        <v>29</v>
      </c>
      <c r="I15" s="17">
        <v>258</v>
      </c>
      <c r="J15" s="17" t="s">
        <v>117</v>
      </c>
      <c r="K15" s="17">
        <v>3</v>
      </c>
      <c r="L15" s="17">
        <v>5</v>
      </c>
      <c r="M15" s="31"/>
      <c r="N15" s="18">
        <f t="shared" si="4"/>
        <v>3.25</v>
      </c>
      <c r="O15" s="19"/>
      <c r="P15" s="19"/>
      <c r="Q15" s="19"/>
      <c r="R15" s="20">
        <f t="shared" si="1"/>
        <v>838.5</v>
      </c>
      <c r="S15" s="20">
        <f t="shared" si="2"/>
        <v>0</v>
      </c>
      <c r="T15" s="20">
        <f t="shared" si="3"/>
        <v>838.5</v>
      </c>
      <c r="U15" s="21"/>
    </row>
    <row r="16" spans="1:21" x14ac:dyDescent="0.2">
      <c r="A16" s="12" t="s">
        <v>19</v>
      </c>
      <c r="B16" s="26" t="s">
        <v>116</v>
      </c>
      <c r="C16" s="12">
        <v>2</v>
      </c>
      <c r="D16" s="13">
        <v>1758</v>
      </c>
      <c r="E16" s="14" t="s">
        <v>18</v>
      </c>
      <c r="F16" s="15" t="s">
        <v>37</v>
      </c>
      <c r="G16" s="16" t="s">
        <v>21</v>
      </c>
      <c r="H16" s="17" t="s">
        <v>29</v>
      </c>
      <c r="I16" s="17">
        <v>1594</v>
      </c>
      <c r="J16" s="17" t="s">
        <v>126</v>
      </c>
      <c r="K16" s="17">
        <v>3</v>
      </c>
      <c r="L16" s="17"/>
      <c r="M16" s="31"/>
      <c r="N16" s="18">
        <f t="shared" si="4"/>
        <v>3</v>
      </c>
      <c r="O16" s="19"/>
      <c r="P16" s="19"/>
      <c r="Q16" s="19"/>
      <c r="R16" s="20">
        <f t="shared" si="1"/>
        <v>4782</v>
      </c>
      <c r="S16" s="20">
        <f t="shared" si="2"/>
        <v>0</v>
      </c>
      <c r="T16" s="20">
        <f t="shared" si="3"/>
        <v>4782</v>
      </c>
      <c r="U16" s="21"/>
    </row>
    <row r="17" spans="1:21" x14ac:dyDescent="0.2">
      <c r="A17" s="12" t="s">
        <v>19</v>
      </c>
      <c r="B17" s="26" t="s">
        <v>116</v>
      </c>
      <c r="C17" s="12">
        <v>2</v>
      </c>
      <c r="D17" s="13">
        <v>1758</v>
      </c>
      <c r="E17" s="14" t="s">
        <v>18</v>
      </c>
      <c r="F17" s="15" t="s">
        <v>38</v>
      </c>
      <c r="G17" s="16" t="s">
        <v>21</v>
      </c>
      <c r="H17" s="17" t="s">
        <v>29</v>
      </c>
      <c r="I17" s="17">
        <v>488</v>
      </c>
      <c r="J17" s="17" t="s">
        <v>127</v>
      </c>
      <c r="K17" s="17">
        <v>3</v>
      </c>
      <c r="L17" s="17">
        <v>5</v>
      </c>
      <c r="M17" s="31"/>
      <c r="N17" s="18">
        <f t="shared" si="4"/>
        <v>3.25</v>
      </c>
      <c r="O17" s="19"/>
      <c r="P17" s="19"/>
      <c r="Q17" s="19"/>
      <c r="R17" s="20">
        <f t="shared" si="1"/>
        <v>1586</v>
      </c>
      <c r="S17" s="20">
        <f t="shared" si="2"/>
        <v>0</v>
      </c>
      <c r="T17" s="20">
        <f t="shared" si="3"/>
        <v>1586</v>
      </c>
      <c r="U17" s="21"/>
    </row>
    <row r="18" spans="1:21" x14ac:dyDescent="0.2">
      <c r="A18" s="12" t="s">
        <v>19</v>
      </c>
      <c r="B18" s="26" t="s">
        <v>116</v>
      </c>
      <c r="C18" s="12">
        <v>2</v>
      </c>
      <c r="D18" s="13">
        <v>1758</v>
      </c>
      <c r="E18" s="14" t="s">
        <v>18</v>
      </c>
      <c r="F18" s="15" t="s">
        <v>39</v>
      </c>
      <c r="G18" s="16" t="s">
        <v>21</v>
      </c>
      <c r="H18" s="17" t="s">
        <v>29</v>
      </c>
      <c r="I18" s="17">
        <v>129</v>
      </c>
      <c r="J18" s="17" t="s">
        <v>128</v>
      </c>
      <c r="K18" s="17">
        <v>100</v>
      </c>
      <c r="L18" s="17"/>
      <c r="M18" s="31"/>
      <c r="N18" s="18">
        <f t="shared" si="4"/>
        <v>100</v>
      </c>
      <c r="O18" s="19"/>
      <c r="P18" s="19"/>
      <c r="Q18" s="19"/>
      <c r="R18" s="20">
        <f t="shared" si="1"/>
        <v>12900</v>
      </c>
      <c r="S18" s="20">
        <f t="shared" si="2"/>
        <v>0</v>
      </c>
      <c r="T18" s="20">
        <f t="shared" si="3"/>
        <v>12900</v>
      </c>
      <c r="U18" s="21"/>
    </row>
    <row r="19" spans="1:21" x14ac:dyDescent="0.2">
      <c r="A19" s="12" t="s">
        <v>19</v>
      </c>
      <c r="B19" s="26" t="s">
        <v>116</v>
      </c>
      <c r="C19" s="12">
        <v>2</v>
      </c>
      <c r="D19" s="13">
        <v>1758</v>
      </c>
      <c r="E19" s="14" t="s">
        <v>18</v>
      </c>
      <c r="F19" s="15" t="s">
        <v>39</v>
      </c>
      <c r="G19" s="16" t="s">
        <v>21</v>
      </c>
      <c r="H19" s="17" t="s">
        <v>29</v>
      </c>
      <c r="I19" s="17">
        <v>20</v>
      </c>
      <c r="J19" s="17" t="s">
        <v>129</v>
      </c>
      <c r="K19" s="17"/>
      <c r="L19" s="17">
        <v>12</v>
      </c>
      <c r="M19" s="31">
        <v>6</v>
      </c>
      <c r="N19" s="18">
        <f t="shared" si="4"/>
        <v>0.62500000000000011</v>
      </c>
      <c r="O19" s="19"/>
      <c r="P19" s="19"/>
      <c r="Q19" s="19"/>
      <c r="R19" s="20">
        <f t="shared" si="1"/>
        <v>12.500000000000002</v>
      </c>
      <c r="S19" s="20">
        <f t="shared" si="2"/>
        <v>0</v>
      </c>
      <c r="T19" s="20">
        <f t="shared" si="3"/>
        <v>12.500000000000002</v>
      </c>
      <c r="U19" s="21"/>
    </row>
    <row r="20" spans="1:21" x14ac:dyDescent="0.2">
      <c r="A20" s="12" t="s">
        <v>19</v>
      </c>
      <c r="B20" s="26" t="s">
        <v>116</v>
      </c>
      <c r="C20" s="12">
        <v>2</v>
      </c>
      <c r="D20" s="13">
        <v>1758</v>
      </c>
      <c r="E20" s="14" t="s">
        <v>18</v>
      </c>
      <c r="F20" s="15" t="s">
        <v>40</v>
      </c>
      <c r="G20" s="16" t="s">
        <v>21</v>
      </c>
      <c r="H20" s="17" t="s">
        <v>29</v>
      </c>
      <c r="I20" s="17">
        <v>24</v>
      </c>
      <c r="J20" s="17" t="s">
        <v>130</v>
      </c>
      <c r="K20" s="17">
        <v>4</v>
      </c>
      <c r="L20" s="17"/>
      <c r="M20" s="31"/>
      <c r="N20" s="18">
        <f t="shared" si="4"/>
        <v>4</v>
      </c>
      <c r="O20" s="19"/>
      <c r="P20" s="19"/>
      <c r="Q20" s="19"/>
      <c r="R20" s="20">
        <f t="shared" si="1"/>
        <v>96</v>
      </c>
      <c r="S20" s="20">
        <f t="shared" si="2"/>
        <v>0</v>
      </c>
      <c r="T20" s="20">
        <f t="shared" si="3"/>
        <v>96</v>
      </c>
      <c r="U20" s="21"/>
    </row>
    <row r="21" spans="1:21" x14ac:dyDescent="0.2">
      <c r="A21" s="12" t="s">
        <v>19</v>
      </c>
      <c r="B21" s="26" t="s">
        <v>116</v>
      </c>
      <c r="C21" s="12">
        <v>2</v>
      </c>
      <c r="D21" s="13">
        <v>1758</v>
      </c>
      <c r="E21" s="14" t="s">
        <v>18</v>
      </c>
      <c r="F21" s="15" t="s">
        <v>41</v>
      </c>
      <c r="G21" s="16" t="s">
        <v>21</v>
      </c>
      <c r="H21" s="17" t="s">
        <v>29</v>
      </c>
      <c r="I21" s="17">
        <v>580</v>
      </c>
      <c r="J21" s="17" t="s">
        <v>120</v>
      </c>
      <c r="K21" s="17">
        <v>0.1</v>
      </c>
      <c r="L21" s="17"/>
      <c r="M21" s="31"/>
      <c r="N21" s="18">
        <f t="shared" si="4"/>
        <v>0.1</v>
      </c>
      <c r="O21" s="19"/>
      <c r="P21" s="19"/>
      <c r="Q21" s="19"/>
      <c r="R21" s="20">
        <f t="shared" si="1"/>
        <v>58</v>
      </c>
      <c r="S21" s="20">
        <f t="shared" si="2"/>
        <v>0</v>
      </c>
      <c r="T21" s="20">
        <f t="shared" si="3"/>
        <v>58</v>
      </c>
      <c r="U21" s="21" t="s">
        <v>42</v>
      </c>
    </row>
    <row r="22" spans="1:21" x14ac:dyDescent="0.2">
      <c r="A22" s="12" t="s">
        <v>19</v>
      </c>
      <c r="B22" s="26" t="s">
        <v>116</v>
      </c>
      <c r="C22" s="12">
        <v>2</v>
      </c>
      <c r="D22" s="13">
        <v>1758</v>
      </c>
      <c r="E22" s="14" t="s">
        <v>18</v>
      </c>
      <c r="F22" s="15" t="s">
        <v>43</v>
      </c>
      <c r="G22" s="16" t="s">
        <v>21</v>
      </c>
      <c r="H22" s="17" t="s">
        <v>29</v>
      </c>
      <c r="I22" s="17">
        <v>900</v>
      </c>
      <c r="J22" s="17" t="s">
        <v>120</v>
      </c>
      <c r="K22" s="17"/>
      <c r="L22" s="17">
        <v>10</v>
      </c>
      <c r="M22" s="31"/>
      <c r="N22" s="18">
        <f t="shared" si="4"/>
        <v>0.5</v>
      </c>
      <c r="O22" s="19"/>
      <c r="P22" s="19"/>
      <c r="Q22" s="19"/>
      <c r="R22" s="20">
        <f t="shared" si="1"/>
        <v>450</v>
      </c>
      <c r="S22" s="20">
        <f t="shared" si="2"/>
        <v>0</v>
      </c>
      <c r="T22" s="20">
        <f t="shared" si="3"/>
        <v>450</v>
      </c>
      <c r="U22" s="21"/>
    </row>
    <row r="23" spans="1:21" x14ac:dyDescent="0.2">
      <c r="A23" s="12" t="s">
        <v>19</v>
      </c>
      <c r="B23" s="26" t="s">
        <v>116</v>
      </c>
      <c r="C23" s="12">
        <v>2</v>
      </c>
      <c r="D23" s="13">
        <v>1758</v>
      </c>
      <c r="E23" s="14" t="s">
        <v>18</v>
      </c>
      <c r="F23" s="15" t="s">
        <v>44</v>
      </c>
      <c r="G23" s="16" t="s">
        <v>21</v>
      </c>
      <c r="H23" s="17" t="s">
        <v>29</v>
      </c>
      <c r="I23" s="17">
        <v>5</v>
      </c>
      <c r="J23" s="17" t="s">
        <v>127</v>
      </c>
      <c r="K23" s="17">
        <v>70</v>
      </c>
      <c r="L23" s="17"/>
      <c r="M23" s="31"/>
      <c r="N23" s="18">
        <f t="shared" si="4"/>
        <v>70</v>
      </c>
      <c r="O23" s="19"/>
      <c r="P23" s="19"/>
      <c r="Q23" s="19"/>
      <c r="R23" s="20">
        <f t="shared" si="1"/>
        <v>350</v>
      </c>
      <c r="S23" s="20">
        <f t="shared" si="2"/>
        <v>0</v>
      </c>
      <c r="T23" s="20">
        <f t="shared" si="3"/>
        <v>350</v>
      </c>
      <c r="U23" s="21"/>
    </row>
    <row r="24" spans="1:21" x14ac:dyDescent="0.2">
      <c r="A24" s="12" t="s">
        <v>19</v>
      </c>
      <c r="B24" s="26" t="s">
        <v>116</v>
      </c>
      <c r="C24" s="12">
        <v>2</v>
      </c>
      <c r="D24" s="13">
        <v>1758</v>
      </c>
      <c r="E24" s="14" t="s">
        <v>18</v>
      </c>
      <c r="F24" s="15" t="s">
        <v>45</v>
      </c>
      <c r="G24" s="16" t="s">
        <v>21</v>
      </c>
      <c r="H24" s="17" t="s">
        <v>29</v>
      </c>
      <c r="I24" s="17">
        <v>800</v>
      </c>
      <c r="J24" s="27" t="s">
        <v>125</v>
      </c>
      <c r="K24" s="17"/>
      <c r="L24" s="17">
        <v>20</v>
      </c>
      <c r="M24" s="31"/>
      <c r="N24" s="18">
        <f t="shared" si="4"/>
        <v>1</v>
      </c>
      <c r="O24" s="19"/>
      <c r="P24" s="19"/>
      <c r="Q24" s="19"/>
      <c r="R24" s="20">
        <f t="shared" si="1"/>
        <v>800</v>
      </c>
      <c r="S24" s="20">
        <f t="shared" si="2"/>
        <v>0</v>
      </c>
      <c r="T24" s="20">
        <f t="shared" si="3"/>
        <v>800</v>
      </c>
      <c r="U24" s="21"/>
    </row>
    <row r="25" spans="1:21" x14ac:dyDescent="0.2">
      <c r="A25" s="12" t="s">
        <v>19</v>
      </c>
      <c r="B25" s="26" t="s">
        <v>116</v>
      </c>
      <c r="C25" s="12">
        <v>2</v>
      </c>
      <c r="D25" s="13">
        <v>1758</v>
      </c>
      <c r="E25" s="14" t="s">
        <v>18</v>
      </c>
      <c r="F25" s="15" t="s">
        <v>46</v>
      </c>
      <c r="G25" s="16" t="s">
        <v>21</v>
      </c>
      <c r="H25" s="17" t="s">
        <v>29</v>
      </c>
      <c r="I25" s="17">
        <v>162</v>
      </c>
      <c r="J25" s="17" t="s">
        <v>127</v>
      </c>
      <c r="K25" s="17">
        <v>36</v>
      </c>
      <c r="L25" s="17"/>
      <c r="M25" s="31"/>
      <c r="N25" s="18">
        <f t="shared" si="4"/>
        <v>36</v>
      </c>
      <c r="O25" s="19"/>
      <c r="P25" s="19"/>
      <c r="Q25" s="19"/>
      <c r="R25" s="20">
        <f t="shared" si="1"/>
        <v>5832</v>
      </c>
      <c r="S25" s="20">
        <f t="shared" si="2"/>
        <v>0</v>
      </c>
      <c r="T25" s="20">
        <f t="shared" si="3"/>
        <v>5832</v>
      </c>
      <c r="U25" s="21"/>
    </row>
    <row r="26" spans="1:21" x14ac:dyDescent="0.2">
      <c r="A26" s="12" t="s">
        <v>19</v>
      </c>
      <c r="B26" s="26" t="s">
        <v>116</v>
      </c>
      <c r="C26" s="12">
        <v>2</v>
      </c>
      <c r="D26" s="13">
        <v>1758</v>
      </c>
      <c r="E26" s="14" t="s">
        <v>18</v>
      </c>
      <c r="F26" s="15" t="s">
        <v>47</v>
      </c>
      <c r="G26" s="16" t="s">
        <v>21</v>
      </c>
      <c r="H26" s="17" t="s">
        <v>29</v>
      </c>
      <c r="I26" s="17">
        <v>450</v>
      </c>
      <c r="J26" s="17" t="s">
        <v>120</v>
      </c>
      <c r="K26" s="17"/>
      <c r="L26" s="17">
        <v>6</v>
      </c>
      <c r="M26" s="31"/>
      <c r="N26" s="18">
        <f t="shared" si="4"/>
        <v>0.30000000000000004</v>
      </c>
      <c r="O26" s="19"/>
      <c r="P26" s="19"/>
      <c r="Q26" s="19"/>
      <c r="R26" s="20">
        <f t="shared" si="1"/>
        <v>135.00000000000003</v>
      </c>
      <c r="S26" s="20">
        <f t="shared" si="2"/>
        <v>0</v>
      </c>
      <c r="T26" s="20">
        <f t="shared" si="3"/>
        <v>135.00000000000003</v>
      </c>
      <c r="U26" s="21"/>
    </row>
    <row r="27" spans="1:21" x14ac:dyDescent="0.2">
      <c r="A27" s="12" t="s">
        <v>19</v>
      </c>
      <c r="B27" s="26" t="s">
        <v>116</v>
      </c>
      <c r="C27" s="12">
        <v>2</v>
      </c>
      <c r="D27" s="13">
        <v>1758</v>
      </c>
      <c r="E27" s="14" t="s">
        <v>18</v>
      </c>
      <c r="F27" s="15" t="s">
        <v>48</v>
      </c>
      <c r="G27" s="16" t="s">
        <v>21</v>
      </c>
      <c r="H27" s="17" t="s">
        <v>29</v>
      </c>
      <c r="I27" s="17">
        <v>241</v>
      </c>
      <c r="J27" s="17" t="s">
        <v>120</v>
      </c>
      <c r="K27" s="17"/>
      <c r="L27" s="17">
        <v>2</v>
      </c>
      <c r="M27" s="31"/>
      <c r="N27" s="18">
        <f t="shared" si="4"/>
        <v>0.1</v>
      </c>
      <c r="O27" s="19"/>
      <c r="P27" s="19"/>
      <c r="Q27" s="19"/>
      <c r="R27" s="20">
        <f t="shared" si="1"/>
        <v>24.1</v>
      </c>
      <c r="S27" s="20">
        <f t="shared" si="2"/>
        <v>0</v>
      </c>
      <c r="T27" s="20">
        <f t="shared" si="3"/>
        <v>24.1</v>
      </c>
      <c r="U27" s="21"/>
    </row>
    <row r="28" spans="1:21" x14ac:dyDescent="0.2">
      <c r="A28" s="12" t="s">
        <v>19</v>
      </c>
      <c r="B28" s="26" t="s">
        <v>116</v>
      </c>
      <c r="C28" s="12">
        <v>2</v>
      </c>
      <c r="D28" s="13">
        <v>1758</v>
      </c>
      <c r="E28" s="14" t="s">
        <v>18</v>
      </c>
      <c r="F28" s="15" t="s">
        <v>49</v>
      </c>
      <c r="G28" s="16" t="s">
        <v>21</v>
      </c>
      <c r="H28" s="17" t="s">
        <v>29</v>
      </c>
      <c r="I28" s="17">
        <v>23</v>
      </c>
      <c r="J28" s="17" t="s">
        <v>127</v>
      </c>
      <c r="K28" s="17">
        <v>9</v>
      </c>
      <c r="L28" s="17"/>
      <c r="M28" s="31"/>
      <c r="N28" s="18">
        <f t="shared" si="4"/>
        <v>9</v>
      </c>
      <c r="O28" s="19"/>
      <c r="P28" s="19"/>
      <c r="Q28" s="19"/>
      <c r="R28" s="20">
        <f t="shared" si="1"/>
        <v>207</v>
      </c>
      <c r="S28" s="20">
        <f t="shared" si="2"/>
        <v>0</v>
      </c>
      <c r="T28" s="20">
        <f t="shared" si="3"/>
        <v>207</v>
      </c>
      <c r="U28" s="21"/>
    </row>
    <row r="29" spans="1:21" x14ac:dyDescent="0.2">
      <c r="A29" s="12" t="s">
        <v>19</v>
      </c>
      <c r="B29" s="26" t="s">
        <v>116</v>
      </c>
      <c r="C29" s="12">
        <v>2</v>
      </c>
      <c r="D29" s="13">
        <v>1758</v>
      </c>
      <c r="E29" s="14" t="s">
        <v>18</v>
      </c>
      <c r="F29" s="15" t="s">
        <v>50</v>
      </c>
      <c r="G29" s="16" t="s">
        <v>21</v>
      </c>
      <c r="H29" s="17" t="s">
        <v>29</v>
      </c>
      <c r="I29" s="17">
        <v>1556</v>
      </c>
      <c r="J29" s="17" t="s">
        <v>120</v>
      </c>
      <c r="K29" s="17"/>
      <c r="L29" s="17">
        <v>16</v>
      </c>
      <c r="M29" s="31"/>
      <c r="N29" s="18">
        <f t="shared" si="4"/>
        <v>0.8</v>
      </c>
      <c r="O29" s="19"/>
      <c r="P29" s="19"/>
      <c r="Q29" s="19"/>
      <c r="R29" s="20">
        <f t="shared" si="1"/>
        <v>1244.8000000000002</v>
      </c>
      <c r="S29" s="20">
        <f t="shared" si="2"/>
        <v>0</v>
      </c>
      <c r="T29" s="20">
        <f t="shared" si="3"/>
        <v>1244.8000000000002</v>
      </c>
      <c r="U29" s="21"/>
    </row>
    <row r="30" spans="1:21" x14ac:dyDescent="0.2">
      <c r="A30" s="12" t="s">
        <v>19</v>
      </c>
      <c r="B30" s="26" t="s">
        <v>116</v>
      </c>
      <c r="C30" s="12">
        <v>2</v>
      </c>
      <c r="D30" s="13">
        <v>1758</v>
      </c>
      <c r="E30" s="14" t="s">
        <v>18</v>
      </c>
      <c r="F30" s="15" t="s">
        <v>51</v>
      </c>
      <c r="G30" s="16" t="s">
        <v>21</v>
      </c>
      <c r="H30" s="17" t="s">
        <v>29</v>
      </c>
      <c r="I30" s="17">
        <v>26450</v>
      </c>
      <c r="J30" s="17" t="s">
        <v>120</v>
      </c>
      <c r="K30" s="17">
        <v>0.38</v>
      </c>
      <c r="L30" s="17"/>
      <c r="M30" s="31"/>
      <c r="N30" s="18">
        <f t="shared" si="4"/>
        <v>0.38</v>
      </c>
      <c r="O30" s="19"/>
      <c r="P30" s="19"/>
      <c r="Q30" s="19"/>
      <c r="R30" s="20">
        <f t="shared" si="1"/>
        <v>10051</v>
      </c>
      <c r="S30" s="20">
        <f t="shared" si="2"/>
        <v>0</v>
      </c>
      <c r="T30" s="20">
        <f t="shared" si="3"/>
        <v>10051</v>
      </c>
      <c r="U30" s="21" t="s">
        <v>42</v>
      </c>
    </row>
    <row r="31" spans="1:21" x14ac:dyDescent="0.2">
      <c r="A31" s="12" t="s">
        <v>19</v>
      </c>
      <c r="B31" s="26" t="s">
        <v>116</v>
      </c>
      <c r="C31" s="12">
        <v>2</v>
      </c>
      <c r="D31" s="13">
        <v>1758</v>
      </c>
      <c r="E31" s="14" t="s">
        <v>18</v>
      </c>
      <c r="F31" s="15" t="s">
        <v>24</v>
      </c>
      <c r="G31" s="16" t="s">
        <v>21</v>
      </c>
      <c r="H31" s="17" t="s">
        <v>29</v>
      </c>
      <c r="I31" s="17">
        <v>127</v>
      </c>
      <c r="J31" s="17" t="s">
        <v>120</v>
      </c>
      <c r="K31" s="17">
        <v>2</v>
      </c>
      <c r="L31" s="17">
        <v>5</v>
      </c>
      <c r="M31" s="31"/>
      <c r="N31" s="18">
        <f t="shared" si="4"/>
        <v>2.25</v>
      </c>
      <c r="O31" s="19"/>
      <c r="P31" s="19"/>
      <c r="Q31" s="19"/>
      <c r="R31" s="20">
        <f t="shared" si="1"/>
        <v>285.75</v>
      </c>
      <c r="S31" s="20">
        <f t="shared" si="2"/>
        <v>0</v>
      </c>
      <c r="T31" s="20">
        <f t="shared" si="3"/>
        <v>285.75</v>
      </c>
      <c r="U31" s="21"/>
    </row>
    <row r="32" spans="1:21" x14ac:dyDescent="0.2">
      <c r="A32" s="12" t="s">
        <v>19</v>
      </c>
      <c r="B32" s="26" t="s">
        <v>116</v>
      </c>
      <c r="C32" s="12">
        <v>2</v>
      </c>
      <c r="D32" s="13">
        <v>1758</v>
      </c>
      <c r="E32" s="14" t="s">
        <v>18</v>
      </c>
      <c r="F32" s="15" t="s">
        <v>52</v>
      </c>
      <c r="G32" s="16" t="s">
        <v>21</v>
      </c>
      <c r="H32" s="17" t="s">
        <v>29</v>
      </c>
      <c r="I32" s="17">
        <v>323909</v>
      </c>
      <c r="J32" s="17" t="s">
        <v>120</v>
      </c>
      <c r="K32" s="17"/>
      <c r="L32" s="17">
        <v>35</v>
      </c>
      <c r="M32" s="31"/>
      <c r="N32" s="18">
        <f t="shared" si="4"/>
        <v>1.75</v>
      </c>
      <c r="O32" s="19"/>
      <c r="P32" s="19"/>
      <c r="Q32" s="19"/>
      <c r="R32" s="20">
        <f t="shared" si="1"/>
        <v>566840.75</v>
      </c>
      <c r="S32" s="20">
        <f t="shared" si="2"/>
        <v>0</v>
      </c>
      <c r="T32" s="20">
        <f t="shared" si="3"/>
        <v>566840.75</v>
      </c>
      <c r="U32" s="21"/>
    </row>
    <row r="33" spans="1:21" x14ac:dyDescent="0.2">
      <c r="A33" s="12" t="s">
        <v>19</v>
      </c>
      <c r="B33" s="26" t="s">
        <v>116</v>
      </c>
      <c r="C33" s="12">
        <v>2</v>
      </c>
      <c r="D33" s="13">
        <v>1758</v>
      </c>
      <c r="E33" s="14" t="s">
        <v>18</v>
      </c>
      <c r="F33" s="15" t="s">
        <v>30</v>
      </c>
      <c r="G33" s="16" t="s">
        <v>21</v>
      </c>
      <c r="H33" s="17" t="s">
        <v>53</v>
      </c>
      <c r="I33" s="17">
        <v>915</v>
      </c>
      <c r="J33" s="17" t="s">
        <v>120</v>
      </c>
      <c r="K33" s="17"/>
      <c r="L33" s="17">
        <v>15</v>
      </c>
      <c r="M33" s="31"/>
      <c r="N33" s="18">
        <f t="shared" si="4"/>
        <v>0.75</v>
      </c>
      <c r="O33" s="19"/>
      <c r="P33" s="19"/>
      <c r="Q33" s="19"/>
      <c r="R33" s="20">
        <f t="shared" si="1"/>
        <v>686.25</v>
      </c>
      <c r="S33" s="20">
        <f t="shared" si="2"/>
        <v>0</v>
      </c>
      <c r="T33" s="20">
        <f t="shared" si="3"/>
        <v>686.25</v>
      </c>
      <c r="U33" s="21"/>
    </row>
    <row r="34" spans="1:21" x14ac:dyDescent="0.2">
      <c r="A34" s="12" t="s">
        <v>19</v>
      </c>
      <c r="B34" s="26" t="s">
        <v>116</v>
      </c>
      <c r="C34" s="12">
        <v>2</v>
      </c>
      <c r="D34" s="13">
        <v>1758</v>
      </c>
      <c r="E34" s="14" t="s">
        <v>18</v>
      </c>
      <c r="F34" s="15" t="s">
        <v>54</v>
      </c>
      <c r="G34" s="16" t="s">
        <v>21</v>
      </c>
      <c r="H34" s="17" t="s">
        <v>53</v>
      </c>
      <c r="I34" s="17">
        <v>3322</v>
      </c>
      <c r="J34" s="17" t="s">
        <v>129</v>
      </c>
      <c r="K34" s="17"/>
      <c r="L34" s="17">
        <v>10</v>
      </c>
      <c r="M34" s="31"/>
      <c r="N34" s="18">
        <f t="shared" si="4"/>
        <v>0.5</v>
      </c>
      <c r="O34" s="19"/>
      <c r="P34" s="19"/>
      <c r="Q34" s="19"/>
      <c r="R34" s="20">
        <f t="shared" si="1"/>
        <v>1661</v>
      </c>
      <c r="S34" s="20">
        <f t="shared" si="2"/>
        <v>0</v>
      </c>
      <c r="T34" s="20">
        <f t="shared" si="3"/>
        <v>1661</v>
      </c>
      <c r="U34" s="21"/>
    </row>
    <row r="35" spans="1:21" x14ac:dyDescent="0.2">
      <c r="A35" s="12" t="s">
        <v>19</v>
      </c>
      <c r="B35" s="26" t="s">
        <v>116</v>
      </c>
      <c r="C35" s="12">
        <v>2</v>
      </c>
      <c r="D35" s="13">
        <v>1758</v>
      </c>
      <c r="E35" s="14" t="s">
        <v>18</v>
      </c>
      <c r="F35" s="15" t="s">
        <v>22</v>
      </c>
      <c r="G35" s="16" t="s">
        <v>21</v>
      </c>
      <c r="H35" s="17" t="s">
        <v>53</v>
      </c>
      <c r="I35" s="17">
        <v>8165</v>
      </c>
      <c r="J35" s="17" t="s">
        <v>117</v>
      </c>
      <c r="K35" s="17">
        <v>3</v>
      </c>
      <c r="L35" s="17">
        <v>5</v>
      </c>
      <c r="M35" s="31"/>
      <c r="N35" s="18">
        <f t="shared" si="4"/>
        <v>3.25</v>
      </c>
      <c r="O35" s="19"/>
      <c r="P35" s="19"/>
      <c r="Q35" s="19"/>
      <c r="R35" s="20">
        <f t="shared" si="1"/>
        <v>26536.25</v>
      </c>
      <c r="S35" s="20">
        <f t="shared" si="2"/>
        <v>0</v>
      </c>
      <c r="T35" s="20">
        <f t="shared" si="3"/>
        <v>26536.25</v>
      </c>
      <c r="U35" s="21"/>
    </row>
    <row r="36" spans="1:21" x14ac:dyDescent="0.2">
      <c r="A36" s="12" t="s">
        <v>19</v>
      </c>
      <c r="B36" s="26" t="s">
        <v>116</v>
      </c>
      <c r="C36" s="12">
        <v>2</v>
      </c>
      <c r="D36" s="13">
        <v>1758</v>
      </c>
      <c r="E36" s="14" t="s">
        <v>18</v>
      </c>
      <c r="F36" s="15" t="s">
        <v>37</v>
      </c>
      <c r="G36" s="16" t="s">
        <v>21</v>
      </c>
      <c r="H36" s="17" t="s">
        <v>53</v>
      </c>
      <c r="I36" s="17">
        <v>620</v>
      </c>
      <c r="J36" s="17" t="s">
        <v>126</v>
      </c>
      <c r="K36" s="17">
        <v>3</v>
      </c>
      <c r="L36" s="17"/>
      <c r="M36" s="31"/>
      <c r="N36" s="18">
        <f t="shared" si="4"/>
        <v>3</v>
      </c>
      <c r="O36" s="19"/>
      <c r="P36" s="19"/>
      <c r="Q36" s="19"/>
      <c r="R36" s="20">
        <f t="shared" si="1"/>
        <v>1860</v>
      </c>
      <c r="S36" s="20">
        <f t="shared" si="2"/>
        <v>0</v>
      </c>
      <c r="T36" s="20">
        <f t="shared" si="3"/>
        <v>1860</v>
      </c>
      <c r="U36" s="21"/>
    </row>
    <row r="37" spans="1:21" x14ac:dyDescent="0.2">
      <c r="A37" s="12" t="s">
        <v>19</v>
      </c>
      <c r="B37" s="26" t="s">
        <v>116</v>
      </c>
      <c r="C37" s="12">
        <v>2</v>
      </c>
      <c r="D37" s="13">
        <v>1758</v>
      </c>
      <c r="E37" s="14" t="s">
        <v>18</v>
      </c>
      <c r="F37" s="15" t="s">
        <v>55</v>
      </c>
      <c r="G37" s="16" t="s">
        <v>21</v>
      </c>
      <c r="H37" s="17" t="s">
        <v>53</v>
      </c>
      <c r="I37" s="17">
        <v>2375</v>
      </c>
      <c r="J37" s="17" t="s">
        <v>120</v>
      </c>
      <c r="K37" s="17"/>
      <c r="L37" s="17">
        <v>8</v>
      </c>
      <c r="M37" s="31"/>
      <c r="N37" s="18">
        <f t="shared" si="4"/>
        <v>0.4</v>
      </c>
      <c r="O37" s="19"/>
      <c r="P37" s="19"/>
      <c r="Q37" s="19"/>
      <c r="R37" s="20">
        <f t="shared" si="1"/>
        <v>950</v>
      </c>
      <c r="S37" s="20">
        <f t="shared" si="2"/>
        <v>0</v>
      </c>
      <c r="T37" s="20">
        <f t="shared" si="3"/>
        <v>950</v>
      </c>
      <c r="U37" s="21"/>
    </row>
    <row r="38" spans="1:21" x14ac:dyDescent="0.2">
      <c r="A38" s="12" t="s">
        <v>19</v>
      </c>
      <c r="B38" s="26" t="s">
        <v>116</v>
      </c>
      <c r="C38" s="12">
        <v>3</v>
      </c>
      <c r="D38" s="13">
        <v>1758</v>
      </c>
      <c r="E38" s="14" t="s">
        <v>18</v>
      </c>
      <c r="F38" s="15" t="s">
        <v>56</v>
      </c>
      <c r="G38" s="16" t="s">
        <v>21</v>
      </c>
      <c r="H38" s="17" t="s">
        <v>53</v>
      </c>
      <c r="I38" s="17">
        <v>4000</v>
      </c>
      <c r="J38" s="17" t="s">
        <v>120</v>
      </c>
      <c r="K38" s="17">
        <v>7</v>
      </c>
      <c r="L38" s="17"/>
      <c r="M38" s="31"/>
      <c r="N38" s="18">
        <f t="shared" si="4"/>
        <v>7</v>
      </c>
      <c r="O38" s="19"/>
      <c r="P38" s="19"/>
      <c r="Q38" s="19"/>
      <c r="R38" s="20">
        <f t="shared" si="1"/>
        <v>28000</v>
      </c>
      <c r="S38" s="20">
        <f t="shared" si="2"/>
        <v>0</v>
      </c>
      <c r="T38" s="20">
        <f t="shared" si="3"/>
        <v>28000</v>
      </c>
      <c r="U38" s="21"/>
    </row>
    <row r="39" spans="1:21" x14ac:dyDescent="0.2">
      <c r="A39" s="12" t="s">
        <v>19</v>
      </c>
      <c r="B39" s="26" t="s">
        <v>116</v>
      </c>
      <c r="C39" s="12">
        <v>3</v>
      </c>
      <c r="D39" s="13">
        <v>1758</v>
      </c>
      <c r="E39" s="14" t="s">
        <v>18</v>
      </c>
      <c r="F39" s="15" t="s">
        <v>41</v>
      </c>
      <c r="G39" s="16" t="s">
        <v>21</v>
      </c>
      <c r="H39" s="17" t="s">
        <v>53</v>
      </c>
      <c r="I39" s="17">
        <v>1281</v>
      </c>
      <c r="J39" s="17" t="s">
        <v>120</v>
      </c>
      <c r="K39" s="17">
        <v>0.1</v>
      </c>
      <c r="L39" s="17"/>
      <c r="M39" s="31"/>
      <c r="N39" s="18">
        <f t="shared" si="4"/>
        <v>0.1</v>
      </c>
      <c r="O39" s="19"/>
      <c r="P39" s="19"/>
      <c r="Q39" s="19"/>
      <c r="R39" s="20">
        <f t="shared" si="1"/>
        <v>128.1</v>
      </c>
      <c r="S39" s="20">
        <f t="shared" si="2"/>
        <v>0</v>
      </c>
      <c r="T39" s="20">
        <f t="shared" si="3"/>
        <v>128.1</v>
      </c>
      <c r="U39" s="21" t="s">
        <v>42</v>
      </c>
    </row>
    <row r="40" spans="1:21" x14ac:dyDescent="0.2">
      <c r="A40" s="12" t="s">
        <v>19</v>
      </c>
      <c r="B40" s="26" t="s">
        <v>116</v>
      </c>
      <c r="C40" s="12">
        <v>3</v>
      </c>
      <c r="D40" s="13">
        <v>1758</v>
      </c>
      <c r="E40" s="14" t="s">
        <v>18</v>
      </c>
      <c r="F40" s="15" t="s">
        <v>48</v>
      </c>
      <c r="G40" s="16" t="s">
        <v>21</v>
      </c>
      <c r="H40" s="17" t="s">
        <v>53</v>
      </c>
      <c r="I40" s="17">
        <v>677</v>
      </c>
      <c r="J40" s="17" t="s">
        <v>120</v>
      </c>
      <c r="K40" s="17"/>
      <c r="L40" s="17">
        <v>2</v>
      </c>
      <c r="M40" s="31"/>
      <c r="N40" s="18">
        <f t="shared" si="4"/>
        <v>0.1</v>
      </c>
      <c r="O40" s="19"/>
      <c r="P40" s="19"/>
      <c r="Q40" s="19"/>
      <c r="R40" s="20">
        <f t="shared" si="1"/>
        <v>67.7</v>
      </c>
      <c r="S40" s="20">
        <f t="shared" si="2"/>
        <v>0</v>
      </c>
      <c r="T40" s="20">
        <f t="shared" si="3"/>
        <v>67.7</v>
      </c>
      <c r="U40" s="21"/>
    </row>
    <row r="41" spans="1:21" x14ac:dyDescent="0.2">
      <c r="A41" s="12" t="s">
        <v>19</v>
      </c>
      <c r="B41" s="26" t="s">
        <v>116</v>
      </c>
      <c r="C41" s="12">
        <v>3</v>
      </c>
      <c r="D41" s="13">
        <v>1758</v>
      </c>
      <c r="E41" s="14" t="s">
        <v>18</v>
      </c>
      <c r="F41" s="15" t="s">
        <v>57</v>
      </c>
      <c r="G41" s="16" t="s">
        <v>21</v>
      </c>
      <c r="H41" s="17" t="s">
        <v>53</v>
      </c>
      <c r="I41" s="17">
        <v>576901</v>
      </c>
      <c r="J41" s="17" t="s">
        <v>120</v>
      </c>
      <c r="K41" s="17">
        <v>0.1</v>
      </c>
      <c r="L41" s="17"/>
      <c r="M41" s="31"/>
      <c r="N41" s="18">
        <f t="shared" si="4"/>
        <v>0.1</v>
      </c>
      <c r="O41" s="19"/>
      <c r="P41" s="19"/>
      <c r="Q41" s="19"/>
      <c r="R41" s="20">
        <f t="shared" si="1"/>
        <v>57690.100000000006</v>
      </c>
      <c r="S41" s="20">
        <f t="shared" si="2"/>
        <v>0</v>
      </c>
      <c r="T41" s="20">
        <f t="shared" si="3"/>
        <v>57690.100000000006</v>
      </c>
      <c r="U41" s="21" t="s">
        <v>42</v>
      </c>
    </row>
    <row r="42" spans="1:21" x14ac:dyDescent="0.2">
      <c r="A42" s="12" t="s">
        <v>19</v>
      </c>
      <c r="B42" s="26" t="s">
        <v>116</v>
      </c>
      <c r="C42" s="12">
        <v>3</v>
      </c>
      <c r="D42" s="13">
        <v>1758</v>
      </c>
      <c r="E42" s="14" t="s">
        <v>18</v>
      </c>
      <c r="F42" s="15" t="s">
        <v>24</v>
      </c>
      <c r="G42" s="16" t="s">
        <v>21</v>
      </c>
      <c r="H42" s="17" t="s">
        <v>53</v>
      </c>
      <c r="I42" s="17">
        <v>7014</v>
      </c>
      <c r="J42" s="17" t="s">
        <v>120</v>
      </c>
      <c r="K42" s="17">
        <v>2</v>
      </c>
      <c r="L42" s="17">
        <v>5</v>
      </c>
      <c r="M42" s="31"/>
      <c r="N42" s="18">
        <f t="shared" si="4"/>
        <v>2.25</v>
      </c>
      <c r="O42" s="19"/>
      <c r="P42" s="19"/>
      <c r="Q42" s="19"/>
      <c r="R42" s="20">
        <f t="shared" si="1"/>
        <v>15781.5</v>
      </c>
      <c r="S42" s="20">
        <f t="shared" si="2"/>
        <v>0</v>
      </c>
      <c r="T42" s="20">
        <f t="shared" si="3"/>
        <v>15781.5</v>
      </c>
      <c r="U42" s="21"/>
    </row>
    <row r="43" spans="1:21" x14ac:dyDescent="0.2">
      <c r="A43" s="12" t="s">
        <v>19</v>
      </c>
      <c r="B43" s="26" t="s">
        <v>116</v>
      </c>
      <c r="C43" s="12">
        <v>3</v>
      </c>
      <c r="D43" s="13">
        <v>1758</v>
      </c>
      <c r="E43" s="14" t="s">
        <v>18</v>
      </c>
      <c r="F43" s="15" t="s">
        <v>58</v>
      </c>
      <c r="G43" s="16" t="s">
        <v>21</v>
      </c>
      <c r="H43" s="17" t="s">
        <v>53</v>
      </c>
      <c r="I43" s="17">
        <v>1618</v>
      </c>
      <c r="J43" s="17" t="s">
        <v>128</v>
      </c>
      <c r="K43" s="17">
        <v>240</v>
      </c>
      <c r="L43" s="17"/>
      <c r="M43" s="31"/>
      <c r="N43" s="18">
        <f t="shared" si="4"/>
        <v>240</v>
      </c>
      <c r="O43" s="19"/>
      <c r="P43" s="19"/>
      <c r="Q43" s="19"/>
      <c r="R43" s="20">
        <f t="shared" si="1"/>
        <v>388320</v>
      </c>
      <c r="S43" s="20">
        <f t="shared" si="2"/>
        <v>0</v>
      </c>
      <c r="T43" s="20">
        <f t="shared" si="3"/>
        <v>388320</v>
      </c>
      <c r="U43" s="21"/>
    </row>
    <row r="44" spans="1:21" x14ac:dyDescent="0.2">
      <c r="A44" s="12" t="s">
        <v>19</v>
      </c>
      <c r="B44" s="26" t="s">
        <v>116</v>
      </c>
      <c r="C44" s="12">
        <v>3</v>
      </c>
      <c r="D44" s="13">
        <v>1758</v>
      </c>
      <c r="E44" s="14" t="s">
        <v>18</v>
      </c>
      <c r="F44" s="15" t="s">
        <v>58</v>
      </c>
      <c r="G44" s="16" t="s">
        <v>21</v>
      </c>
      <c r="H44" s="17" t="s">
        <v>53</v>
      </c>
      <c r="I44" s="17">
        <v>2</v>
      </c>
      <c r="J44" s="17" t="s">
        <v>122</v>
      </c>
      <c r="K44" s="17">
        <v>60</v>
      </c>
      <c r="L44" s="17"/>
      <c r="M44" s="31"/>
      <c r="N44" s="18">
        <f t="shared" si="4"/>
        <v>60</v>
      </c>
      <c r="O44" s="19"/>
      <c r="P44" s="19"/>
      <c r="Q44" s="19"/>
      <c r="R44" s="20">
        <f t="shared" si="1"/>
        <v>120</v>
      </c>
      <c r="S44" s="20">
        <f t="shared" si="2"/>
        <v>0</v>
      </c>
      <c r="T44" s="20">
        <f t="shared" si="3"/>
        <v>120</v>
      </c>
      <c r="U44" s="21"/>
    </row>
    <row r="45" spans="1:21" x14ac:dyDescent="0.2">
      <c r="A45" s="12" t="s">
        <v>19</v>
      </c>
      <c r="B45" s="26" t="s">
        <v>116</v>
      </c>
      <c r="C45" s="12">
        <v>3</v>
      </c>
      <c r="D45" s="13">
        <v>1758</v>
      </c>
      <c r="E45" s="14" t="s">
        <v>18</v>
      </c>
      <c r="F45" s="15" t="s">
        <v>27</v>
      </c>
      <c r="G45" s="16" t="s">
        <v>21</v>
      </c>
      <c r="H45" s="17" t="s">
        <v>53</v>
      </c>
      <c r="I45" s="17">
        <v>1154</v>
      </c>
      <c r="J45" s="17" t="s">
        <v>128</v>
      </c>
      <c r="K45" s="17">
        <v>90</v>
      </c>
      <c r="L45" s="17"/>
      <c r="M45" s="31"/>
      <c r="N45" s="18">
        <f t="shared" si="4"/>
        <v>90</v>
      </c>
      <c r="O45" s="19"/>
      <c r="P45" s="19"/>
      <c r="Q45" s="19"/>
      <c r="R45" s="20">
        <f t="shared" si="1"/>
        <v>103860</v>
      </c>
      <c r="S45" s="20">
        <f t="shared" si="2"/>
        <v>0</v>
      </c>
      <c r="T45" s="20">
        <f t="shared" si="3"/>
        <v>103860</v>
      </c>
      <c r="U45" s="21"/>
    </row>
    <row r="46" spans="1:21" x14ac:dyDescent="0.2">
      <c r="A46" s="12" t="s">
        <v>19</v>
      </c>
      <c r="B46" s="26" t="s">
        <v>116</v>
      </c>
      <c r="C46" s="12">
        <v>3</v>
      </c>
      <c r="D46" s="13">
        <v>1758</v>
      </c>
      <c r="E46" s="14" t="s">
        <v>18</v>
      </c>
      <c r="F46" s="15" t="s">
        <v>27</v>
      </c>
      <c r="G46" s="16" t="s">
        <v>21</v>
      </c>
      <c r="H46" s="17" t="s">
        <v>53</v>
      </c>
      <c r="I46" s="17">
        <v>2</v>
      </c>
      <c r="J46" s="17" t="s">
        <v>122</v>
      </c>
      <c r="K46" s="17">
        <v>22</v>
      </c>
      <c r="L46" s="17">
        <v>10</v>
      </c>
      <c r="M46" s="31"/>
      <c r="N46" s="18">
        <f t="shared" si="4"/>
        <v>22.5</v>
      </c>
      <c r="O46" s="19"/>
      <c r="P46" s="19"/>
      <c r="Q46" s="19"/>
      <c r="R46" s="20">
        <f t="shared" si="1"/>
        <v>45</v>
      </c>
      <c r="S46" s="20">
        <f t="shared" si="2"/>
        <v>0</v>
      </c>
      <c r="T46" s="20">
        <f t="shared" si="3"/>
        <v>45</v>
      </c>
      <c r="U46" s="21"/>
    </row>
    <row r="47" spans="1:21" x14ac:dyDescent="0.2">
      <c r="A47" s="12" t="s">
        <v>19</v>
      </c>
      <c r="B47" s="26" t="s">
        <v>116</v>
      </c>
      <c r="C47" s="12">
        <v>3</v>
      </c>
      <c r="D47" s="13">
        <v>1758</v>
      </c>
      <c r="E47" s="14" t="s">
        <v>18</v>
      </c>
      <c r="F47" s="15" t="s">
        <v>59</v>
      </c>
      <c r="G47" s="16" t="s">
        <v>21</v>
      </c>
      <c r="H47" s="17" t="s">
        <v>53</v>
      </c>
      <c r="I47" s="17">
        <v>10</v>
      </c>
      <c r="J47" s="17" t="s">
        <v>128</v>
      </c>
      <c r="K47" s="17">
        <v>60</v>
      </c>
      <c r="L47" s="17"/>
      <c r="M47" s="31"/>
      <c r="N47" s="18">
        <f t="shared" si="4"/>
        <v>60</v>
      </c>
      <c r="O47" s="19"/>
      <c r="P47" s="19"/>
      <c r="Q47" s="19"/>
      <c r="R47" s="20">
        <f t="shared" si="1"/>
        <v>600</v>
      </c>
      <c r="S47" s="20">
        <f t="shared" si="2"/>
        <v>0</v>
      </c>
      <c r="T47" s="20">
        <f t="shared" si="3"/>
        <v>600</v>
      </c>
      <c r="U47" s="21"/>
    </row>
    <row r="48" spans="1:21" x14ac:dyDescent="0.2">
      <c r="A48" s="12" t="s">
        <v>19</v>
      </c>
      <c r="B48" s="26" t="s">
        <v>116</v>
      </c>
      <c r="C48" s="12">
        <v>3</v>
      </c>
      <c r="D48" s="13">
        <v>1758</v>
      </c>
      <c r="E48" s="14" t="s">
        <v>18</v>
      </c>
      <c r="F48" s="15" t="s">
        <v>60</v>
      </c>
      <c r="G48" s="16" t="s">
        <v>21</v>
      </c>
      <c r="H48" s="17" t="s">
        <v>61</v>
      </c>
      <c r="I48" s="17">
        <v>11130</v>
      </c>
      <c r="J48" s="17" t="s">
        <v>120</v>
      </c>
      <c r="K48" s="17"/>
      <c r="L48" s="17">
        <v>7</v>
      </c>
      <c r="M48" s="31">
        <v>6</v>
      </c>
      <c r="N48" s="18">
        <f t="shared" si="4"/>
        <v>0.37500000000000006</v>
      </c>
      <c r="O48" s="19"/>
      <c r="P48" s="19"/>
      <c r="Q48" s="19"/>
      <c r="R48" s="20">
        <f t="shared" si="1"/>
        <v>4173.7500000000009</v>
      </c>
      <c r="S48" s="20">
        <f t="shared" si="2"/>
        <v>0</v>
      </c>
      <c r="T48" s="20">
        <f t="shared" si="3"/>
        <v>4173.7500000000009</v>
      </c>
      <c r="U48" s="21"/>
    </row>
    <row r="49" spans="1:21" x14ac:dyDescent="0.2">
      <c r="A49" s="12" t="s">
        <v>19</v>
      </c>
      <c r="B49" s="26" t="s">
        <v>116</v>
      </c>
      <c r="C49" s="12">
        <v>3</v>
      </c>
      <c r="D49" s="13">
        <v>1758</v>
      </c>
      <c r="E49" s="14" t="s">
        <v>18</v>
      </c>
      <c r="F49" s="15" t="s">
        <v>62</v>
      </c>
      <c r="G49" s="16" t="s">
        <v>21</v>
      </c>
      <c r="H49" s="17" t="s">
        <v>61</v>
      </c>
      <c r="I49" s="17">
        <v>20000</v>
      </c>
      <c r="J49" s="17" t="s">
        <v>120</v>
      </c>
      <c r="K49" s="17"/>
      <c r="L49" s="17">
        <v>4</v>
      </c>
      <c r="M49" s="31"/>
      <c r="N49" s="18">
        <f t="shared" si="4"/>
        <v>0.2</v>
      </c>
      <c r="O49" s="19"/>
      <c r="P49" s="19"/>
      <c r="Q49" s="19"/>
      <c r="R49" s="20">
        <f t="shared" si="1"/>
        <v>4000</v>
      </c>
      <c r="S49" s="20">
        <f t="shared" si="2"/>
        <v>0</v>
      </c>
      <c r="T49" s="20">
        <f t="shared" si="3"/>
        <v>4000</v>
      </c>
      <c r="U49" s="21"/>
    </row>
    <row r="50" spans="1:21" x14ac:dyDescent="0.2">
      <c r="A50" s="12" t="s">
        <v>19</v>
      </c>
      <c r="B50" s="26" t="s">
        <v>116</v>
      </c>
      <c r="C50" s="12">
        <v>3</v>
      </c>
      <c r="D50" s="13">
        <v>1758</v>
      </c>
      <c r="E50" s="14" t="s">
        <v>18</v>
      </c>
      <c r="F50" s="15" t="s">
        <v>63</v>
      </c>
      <c r="G50" s="16" t="s">
        <v>21</v>
      </c>
      <c r="H50" s="17" t="s">
        <v>61</v>
      </c>
      <c r="I50" s="17">
        <v>1500</v>
      </c>
      <c r="J50" s="17" t="s">
        <v>120</v>
      </c>
      <c r="K50" s="17"/>
      <c r="L50" s="17">
        <v>4</v>
      </c>
      <c r="M50" s="31"/>
      <c r="N50" s="18">
        <f t="shared" si="4"/>
        <v>0.2</v>
      </c>
      <c r="O50" s="19"/>
      <c r="P50" s="19"/>
      <c r="Q50" s="19"/>
      <c r="R50" s="20">
        <f t="shared" si="1"/>
        <v>300</v>
      </c>
      <c r="S50" s="20">
        <f t="shared" si="2"/>
        <v>0</v>
      </c>
      <c r="T50" s="20">
        <f t="shared" si="3"/>
        <v>300</v>
      </c>
      <c r="U50" s="21"/>
    </row>
    <row r="51" spans="1:21" x14ac:dyDescent="0.2">
      <c r="A51" s="12" t="s">
        <v>19</v>
      </c>
      <c r="B51" s="26" t="s">
        <v>116</v>
      </c>
      <c r="C51" s="12">
        <v>3</v>
      </c>
      <c r="D51" s="13">
        <v>1758</v>
      </c>
      <c r="E51" s="14" t="s">
        <v>18</v>
      </c>
      <c r="F51" s="15" t="s">
        <v>64</v>
      </c>
      <c r="G51" s="16" t="s">
        <v>21</v>
      </c>
      <c r="H51" s="17" t="s">
        <v>61</v>
      </c>
      <c r="I51" s="17">
        <v>380</v>
      </c>
      <c r="J51" s="17" t="s">
        <v>120</v>
      </c>
      <c r="K51" s="17"/>
      <c r="L51" s="17">
        <v>45</v>
      </c>
      <c r="M51" s="31"/>
      <c r="N51" s="18">
        <f t="shared" si="4"/>
        <v>2.25</v>
      </c>
      <c r="O51" s="19"/>
      <c r="P51" s="19"/>
      <c r="Q51" s="19"/>
      <c r="R51" s="20">
        <f t="shared" si="1"/>
        <v>855</v>
      </c>
      <c r="S51" s="20">
        <f t="shared" si="2"/>
        <v>0</v>
      </c>
      <c r="T51" s="20">
        <f t="shared" si="3"/>
        <v>855</v>
      </c>
      <c r="U51" s="21"/>
    </row>
    <row r="52" spans="1:21" x14ac:dyDescent="0.2">
      <c r="A52" s="12" t="s">
        <v>19</v>
      </c>
      <c r="B52" s="26" t="s">
        <v>116</v>
      </c>
      <c r="C52" s="12">
        <v>3</v>
      </c>
      <c r="D52" s="13">
        <v>1758</v>
      </c>
      <c r="E52" s="14" t="s">
        <v>18</v>
      </c>
      <c r="F52" s="15" t="s">
        <v>30</v>
      </c>
      <c r="G52" s="16" t="s">
        <v>21</v>
      </c>
      <c r="H52" s="17" t="s">
        <v>61</v>
      </c>
      <c r="I52" s="17">
        <v>18665</v>
      </c>
      <c r="J52" s="17" t="s">
        <v>120</v>
      </c>
      <c r="K52" s="17"/>
      <c r="L52" s="17">
        <v>15</v>
      </c>
      <c r="M52" s="31"/>
      <c r="N52" s="18">
        <f t="shared" si="4"/>
        <v>0.75</v>
      </c>
      <c r="O52" s="19"/>
      <c r="P52" s="19"/>
      <c r="Q52" s="19"/>
      <c r="R52" s="20">
        <f t="shared" si="1"/>
        <v>13998.75</v>
      </c>
      <c r="S52" s="20">
        <f t="shared" si="2"/>
        <v>0</v>
      </c>
      <c r="T52" s="20">
        <f t="shared" si="3"/>
        <v>13998.75</v>
      </c>
      <c r="U52" s="21"/>
    </row>
    <row r="53" spans="1:21" x14ac:dyDescent="0.2">
      <c r="A53" s="12" t="s">
        <v>19</v>
      </c>
      <c r="B53" s="26" t="s">
        <v>116</v>
      </c>
      <c r="C53" s="12">
        <v>3</v>
      </c>
      <c r="D53" s="13">
        <v>1758</v>
      </c>
      <c r="E53" s="14" t="s">
        <v>18</v>
      </c>
      <c r="F53" s="15" t="s">
        <v>65</v>
      </c>
      <c r="G53" s="16" t="s">
        <v>21</v>
      </c>
      <c r="H53" s="17" t="s">
        <v>61</v>
      </c>
      <c r="I53" s="17">
        <v>1800</v>
      </c>
      <c r="J53" s="17" t="s">
        <v>120</v>
      </c>
      <c r="K53" s="17"/>
      <c r="L53" s="25">
        <v>40</v>
      </c>
      <c r="M53" s="31"/>
      <c r="N53" s="18">
        <f t="shared" si="4"/>
        <v>2</v>
      </c>
      <c r="O53" s="19"/>
      <c r="P53" s="19"/>
      <c r="Q53" s="19"/>
      <c r="R53" s="20">
        <f t="shared" si="1"/>
        <v>3600</v>
      </c>
      <c r="S53" s="20">
        <f t="shared" si="2"/>
        <v>0</v>
      </c>
      <c r="T53" s="20">
        <f t="shared" si="3"/>
        <v>3600</v>
      </c>
      <c r="U53" s="21" t="s">
        <v>132</v>
      </c>
    </row>
    <row r="54" spans="1:21" x14ac:dyDescent="0.2">
      <c r="A54" s="12" t="s">
        <v>19</v>
      </c>
      <c r="B54" s="26" t="s">
        <v>116</v>
      </c>
      <c r="C54" s="12">
        <v>3</v>
      </c>
      <c r="D54" s="13">
        <v>1758</v>
      </c>
      <c r="E54" s="14" t="s">
        <v>18</v>
      </c>
      <c r="F54" s="15" t="s">
        <v>22</v>
      </c>
      <c r="G54" s="16" t="s">
        <v>21</v>
      </c>
      <c r="H54" s="17" t="s">
        <v>61</v>
      </c>
      <c r="I54" s="17">
        <v>1400</v>
      </c>
      <c r="J54" s="17" t="s">
        <v>117</v>
      </c>
      <c r="K54" s="17">
        <v>3</v>
      </c>
      <c r="L54" s="17">
        <v>5</v>
      </c>
      <c r="M54" s="31"/>
      <c r="N54" s="18">
        <f t="shared" si="4"/>
        <v>3.25</v>
      </c>
      <c r="O54" s="19"/>
      <c r="P54" s="19"/>
      <c r="Q54" s="19"/>
      <c r="R54" s="20">
        <f t="shared" si="1"/>
        <v>4550</v>
      </c>
      <c r="S54" s="20">
        <f t="shared" si="2"/>
        <v>0</v>
      </c>
      <c r="T54" s="20">
        <f t="shared" si="3"/>
        <v>4550</v>
      </c>
      <c r="U54" s="21"/>
    </row>
    <row r="55" spans="1:21" x14ac:dyDescent="0.2">
      <c r="A55" s="12" t="s">
        <v>19</v>
      </c>
      <c r="B55" s="26" t="s">
        <v>116</v>
      </c>
      <c r="C55" s="12">
        <v>3</v>
      </c>
      <c r="D55" s="13">
        <v>1758</v>
      </c>
      <c r="E55" s="14" t="s">
        <v>18</v>
      </c>
      <c r="F55" s="15" t="s">
        <v>66</v>
      </c>
      <c r="G55" s="16" t="s">
        <v>21</v>
      </c>
      <c r="H55" s="17" t="s">
        <v>61</v>
      </c>
      <c r="I55" s="17">
        <v>790</v>
      </c>
      <c r="J55" s="17" t="s">
        <v>120</v>
      </c>
      <c r="K55" s="17"/>
      <c r="L55" s="17">
        <v>35</v>
      </c>
      <c r="M55" s="31"/>
      <c r="N55" s="18">
        <f t="shared" si="4"/>
        <v>1.75</v>
      </c>
      <c r="O55" s="19"/>
      <c r="P55" s="19"/>
      <c r="Q55" s="19"/>
      <c r="R55" s="20">
        <f t="shared" si="1"/>
        <v>1382.5</v>
      </c>
      <c r="S55" s="20">
        <f t="shared" si="2"/>
        <v>0</v>
      </c>
      <c r="T55" s="20">
        <f t="shared" si="3"/>
        <v>1382.5</v>
      </c>
      <c r="U55" s="21"/>
    </row>
    <row r="56" spans="1:21" x14ac:dyDescent="0.2">
      <c r="A56" s="12" t="s">
        <v>19</v>
      </c>
      <c r="B56" s="26" t="s">
        <v>116</v>
      </c>
      <c r="C56" s="12">
        <v>3</v>
      </c>
      <c r="D56" s="13">
        <v>1758</v>
      </c>
      <c r="E56" s="14" t="s">
        <v>18</v>
      </c>
      <c r="F56" s="15" t="s">
        <v>67</v>
      </c>
      <c r="G56" s="16" t="s">
        <v>21</v>
      </c>
      <c r="H56" s="17" t="s">
        <v>61</v>
      </c>
      <c r="I56" s="17">
        <v>12625</v>
      </c>
      <c r="J56" s="17" t="s">
        <v>120</v>
      </c>
      <c r="K56" s="17">
        <v>0.11</v>
      </c>
      <c r="L56" s="17"/>
      <c r="M56" s="31"/>
      <c r="N56" s="18">
        <f t="shared" si="4"/>
        <v>0.11</v>
      </c>
      <c r="O56" s="19"/>
      <c r="P56" s="19"/>
      <c r="Q56" s="19"/>
      <c r="R56" s="20">
        <f t="shared" si="1"/>
        <v>1388.75</v>
      </c>
      <c r="S56" s="20">
        <f t="shared" si="2"/>
        <v>0</v>
      </c>
      <c r="T56" s="20">
        <f t="shared" si="3"/>
        <v>1388.75</v>
      </c>
      <c r="U56" s="21" t="s">
        <v>42</v>
      </c>
    </row>
    <row r="57" spans="1:21" x14ac:dyDescent="0.2">
      <c r="A57" s="12" t="s">
        <v>19</v>
      </c>
      <c r="B57" s="26" t="s">
        <v>116</v>
      </c>
      <c r="C57" s="12">
        <v>3</v>
      </c>
      <c r="D57" s="13">
        <v>1758</v>
      </c>
      <c r="E57" s="14" t="s">
        <v>18</v>
      </c>
      <c r="F57" s="15" t="s">
        <v>56</v>
      </c>
      <c r="G57" s="16" t="s">
        <v>21</v>
      </c>
      <c r="H57" s="17" t="s">
        <v>61</v>
      </c>
      <c r="I57" s="17">
        <v>9406</v>
      </c>
      <c r="J57" s="17" t="s">
        <v>120</v>
      </c>
      <c r="K57" s="17">
        <v>7</v>
      </c>
      <c r="L57" s="17"/>
      <c r="M57" s="31"/>
      <c r="N57" s="18">
        <f t="shared" si="4"/>
        <v>7</v>
      </c>
      <c r="O57" s="19"/>
      <c r="P57" s="19"/>
      <c r="Q57" s="19"/>
      <c r="R57" s="20">
        <f t="shared" si="1"/>
        <v>65842</v>
      </c>
      <c r="S57" s="20">
        <f t="shared" si="2"/>
        <v>0</v>
      </c>
      <c r="T57" s="20">
        <f t="shared" si="3"/>
        <v>65842</v>
      </c>
      <c r="U57" s="21"/>
    </row>
    <row r="58" spans="1:21" x14ac:dyDescent="0.2">
      <c r="A58" s="12" t="s">
        <v>19</v>
      </c>
      <c r="B58" s="26" t="s">
        <v>116</v>
      </c>
      <c r="C58" s="12">
        <v>3</v>
      </c>
      <c r="D58" s="13">
        <v>1758</v>
      </c>
      <c r="E58" s="14" t="s">
        <v>18</v>
      </c>
      <c r="F58" s="15" t="s">
        <v>41</v>
      </c>
      <c r="G58" s="16" t="s">
        <v>21</v>
      </c>
      <c r="H58" s="17" t="s">
        <v>61</v>
      </c>
      <c r="I58" s="17">
        <v>3600</v>
      </c>
      <c r="J58" s="17" t="s">
        <v>120</v>
      </c>
      <c r="K58" s="17"/>
      <c r="L58" s="17">
        <v>2</v>
      </c>
      <c r="M58" s="31"/>
      <c r="N58" s="18">
        <f t="shared" si="4"/>
        <v>0.1</v>
      </c>
      <c r="O58" s="19"/>
      <c r="P58" s="19"/>
      <c r="Q58" s="19"/>
      <c r="R58" s="20">
        <f t="shared" si="1"/>
        <v>360</v>
      </c>
      <c r="S58" s="20">
        <f t="shared" si="2"/>
        <v>0</v>
      </c>
      <c r="T58" s="20">
        <f t="shared" si="3"/>
        <v>360</v>
      </c>
      <c r="U58" s="21"/>
    </row>
    <row r="59" spans="1:21" x14ac:dyDescent="0.2">
      <c r="A59" s="12" t="s">
        <v>19</v>
      </c>
      <c r="B59" s="26" t="s">
        <v>116</v>
      </c>
      <c r="C59" s="12">
        <v>3</v>
      </c>
      <c r="D59" s="13">
        <v>1758</v>
      </c>
      <c r="E59" s="14" t="s">
        <v>18</v>
      </c>
      <c r="F59" s="15" t="s">
        <v>68</v>
      </c>
      <c r="G59" s="16" t="s">
        <v>21</v>
      </c>
      <c r="H59" s="17" t="s">
        <v>61</v>
      </c>
      <c r="I59" s="17">
        <v>1015</v>
      </c>
      <c r="J59" s="17" t="s">
        <v>122</v>
      </c>
      <c r="K59" s="17">
        <v>15</v>
      </c>
      <c r="L59" s="17"/>
      <c r="M59" s="31"/>
      <c r="N59" s="18">
        <f t="shared" si="4"/>
        <v>15</v>
      </c>
      <c r="O59" s="19"/>
      <c r="P59" s="19"/>
      <c r="Q59" s="19"/>
      <c r="R59" s="20">
        <f t="shared" si="1"/>
        <v>15225</v>
      </c>
      <c r="S59" s="20">
        <f t="shared" si="2"/>
        <v>0</v>
      </c>
      <c r="T59" s="20">
        <f t="shared" si="3"/>
        <v>15225</v>
      </c>
      <c r="U59" s="21"/>
    </row>
    <row r="60" spans="1:21" x14ac:dyDescent="0.2">
      <c r="A60" s="12" t="s">
        <v>19</v>
      </c>
      <c r="B60" s="26" t="s">
        <v>116</v>
      </c>
      <c r="C60" s="12">
        <v>3</v>
      </c>
      <c r="D60" s="13">
        <v>1758</v>
      </c>
      <c r="E60" s="14" t="s">
        <v>18</v>
      </c>
      <c r="F60" s="15" t="s">
        <v>69</v>
      </c>
      <c r="G60" s="16" t="s">
        <v>21</v>
      </c>
      <c r="H60" s="17" t="s">
        <v>61</v>
      </c>
      <c r="I60" s="17">
        <v>1680</v>
      </c>
      <c r="J60" s="17" t="s">
        <v>124</v>
      </c>
      <c r="K60" s="17"/>
      <c r="L60" s="17">
        <v>40</v>
      </c>
      <c r="M60" s="31"/>
      <c r="N60" s="18">
        <f t="shared" si="4"/>
        <v>2</v>
      </c>
      <c r="O60" s="19"/>
      <c r="P60" s="19"/>
      <c r="Q60" s="19"/>
      <c r="R60" s="20">
        <f t="shared" si="1"/>
        <v>3360</v>
      </c>
      <c r="S60" s="20">
        <f t="shared" si="2"/>
        <v>0</v>
      </c>
      <c r="T60" s="20">
        <f t="shared" si="3"/>
        <v>3360</v>
      </c>
      <c r="U60" s="21"/>
    </row>
    <row r="61" spans="1:21" x14ac:dyDescent="0.2">
      <c r="A61" s="12" t="s">
        <v>19</v>
      </c>
      <c r="B61" s="26" t="s">
        <v>116</v>
      </c>
      <c r="C61" s="12">
        <v>3</v>
      </c>
      <c r="D61" s="13">
        <v>1758</v>
      </c>
      <c r="E61" s="14" t="s">
        <v>18</v>
      </c>
      <c r="F61" s="15" t="s">
        <v>48</v>
      </c>
      <c r="G61" s="16" t="s">
        <v>21</v>
      </c>
      <c r="H61" s="17" t="s">
        <v>61</v>
      </c>
      <c r="I61" s="17">
        <v>57010</v>
      </c>
      <c r="J61" s="17" t="s">
        <v>120</v>
      </c>
      <c r="K61" s="17"/>
      <c r="L61" s="17">
        <v>2</v>
      </c>
      <c r="M61" s="31"/>
      <c r="N61" s="18">
        <f t="shared" si="4"/>
        <v>0.1</v>
      </c>
      <c r="O61" s="19"/>
      <c r="P61" s="19"/>
      <c r="Q61" s="19"/>
      <c r="R61" s="20">
        <f t="shared" si="1"/>
        <v>5701</v>
      </c>
      <c r="S61" s="20">
        <f t="shared" si="2"/>
        <v>0</v>
      </c>
      <c r="T61" s="20">
        <f t="shared" si="3"/>
        <v>5701</v>
      </c>
      <c r="U61" s="21"/>
    </row>
    <row r="62" spans="1:21" x14ac:dyDescent="0.2">
      <c r="A62" s="12" t="s">
        <v>19</v>
      </c>
      <c r="B62" s="26" t="s">
        <v>116</v>
      </c>
      <c r="C62" s="12">
        <v>3</v>
      </c>
      <c r="D62" s="13">
        <v>1758</v>
      </c>
      <c r="E62" s="14" t="s">
        <v>18</v>
      </c>
      <c r="F62" s="15" t="s">
        <v>25</v>
      </c>
      <c r="G62" s="16" t="s">
        <v>21</v>
      </c>
      <c r="H62" s="17" t="s">
        <v>61</v>
      </c>
      <c r="I62" s="17">
        <v>58</v>
      </c>
      <c r="J62" s="17" t="s">
        <v>121</v>
      </c>
      <c r="K62" s="17">
        <v>44</v>
      </c>
      <c r="L62" s="17"/>
      <c r="M62" s="31"/>
      <c r="N62" s="18">
        <f t="shared" si="4"/>
        <v>44</v>
      </c>
      <c r="O62" s="19"/>
      <c r="P62" s="19"/>
      <c r="Q62" s="19"/>
      <c r="R62" s="20">
        <f t="shared" si="1"/>
        <v>2552</v>
      </c>
      <c r="S62" s="20">
        <f t="shared" si="2"/>
        <v>0</v>
      </c>
      <c r="T62" s="20">
        <f t="shared" si="3"/>
        <v>2552</v>
      </c>
      <c r="U62" s="21"/>
    </row>
    <row r="63" spans="1:21" x14ac:dyDescent="0.2">
      <c r="A63" s="12" t="s">
        <v>19</v>
      </c>
      <c r="B63" s="26" t="s">
        <v>116</v>
      </c>
      <c r="C63" s="12">
        <v>3</v>
      </c>
      <c r="D63" s="13">
        <v>1758</v>
      </c>
      <c r="E63" s="14" t="s">
        <v>18</v>
      </c>
      <c r="F63" s="15" t="s">
        <v>25</v>
      </c>
      <c r="G63" s="16" t="s">
        <v>21</v>
      </c>
      <c r="H63" s="17" t="s">
        <v>61</v>
      </c>
      <c r="I63" s="17">
        <v>887</v>
      </c>
      <c r="J63" s="17" t="s">
        <v>133</v>
      </c>
      <c r="K63" s="17">
        <v>50</v>
      </c>
      <c r="L63" s="17"/>
      <c r="M63" s="31"/>
      <c r="N63" s="18">
        <f t="shared" si="4"/>
        <v>50</v>
      </c>
      <c r="O63" s="19"/>
      <c r="P63" s="19"/>
      <c r="Q63" s="19"/>
      <c r="R63" s="20">
        <f t="shared" si="1"/>
        <v>44350</v>
      </c>
      <c r="S63" s="20">
        <f t="shared" si="2"/>
        <v>0</v>
      </c>
      <c r="T63" s="20">
        <f t="shared" si="3"/>
        <v>44350</v>
      </c>
      <c r="U63" s="21"/>
    </row>
    <row r="64" spans="1:21" x14ac:dyDescent="0.2">
      <c r="A64" s="12" t="s">
        <v>19</v>
      </c>
      <c r="B64" s="26" t="s">
        <v>116</v>
      </c>
      <c r="C64" s="12">
        <v>4</v>
      </c>
      <c r="D64" s="13">
        <v>1758</v>
      </c>
      <c r="E64" s="14" t="s">
        <v>18</v>
      </c>
      <c r="F64" s="15" t="s">
        <v>57</v>
      </c>
      <c r="G64" s="16" t="s">
        <v>21</v>
      </c>
      <c r="H64" s="17" t="s">
        <v>61</v>
      </c>
      <c r="I64" s="17">
        <v>40203</v>
      </c>
      <c r="J64" s="17" t="s">
        <v>120</v>
      </c>
      <c r="K64" s="17">
        <v>0.1</v>
      </c>
      <c r="L64" s="17"/>
      <c r="M64" s="31"/>
      <c r="N64" s="18">
        <f t="shared" si="4"/>
        <v>0.1</v>
      </c>
      <c r="O64" s="19"/>
      <c r="P64" s="19"/>
      <c r="Q64" s="19"/>
      <c r="R64" s="20">
        <f t="shared" si="1"/>
        <v>4020.3</v>
      </c>
      <c r="S64" s="20">
        <f t="shared" si="2"/>
        <v>0</v>
      </c>
      <c r="T64" s="20">
        <f t="shared" si="3"/>
        <v>4020.3</v>
      </c>
      <c r="U64" s="21" t="s">
        <v>42</v>
      </c>
    </row>
    <row r="65" spans="1:21" x14ac:dyDescent="0.2">
      <c r="A65" s="12" t="s">
        <v>19</v>
      </c>
      <c r="B65" s="26" t="s">
        <v>116</v>
      </c>
      <c r="C65" s="12">
        <v>4</v>
      </c>
      <c r="D65" s="13">
        <v>1758</v>
      </c>
      <c r="E65" s="14" t="s">
        <v>18</v>
      </c>
      <c r="F65" s="15" t="s">
        <v>24</v>
      </c>
      <c r="G65" s="16" t="s">
        <v>21</v>
      </c>
      <c r="H65" s="17" t="s">
        <v>61</v>
      </c>
      <c r="I65" s="17">
        <v>32768</v>
      </c>
      <c r="J65" s="17" t="s">
        <v>120</v>
      </c>
      <c r="K65" s="17">
        <v>2</v>
      </c>
      <c r="L65" s="17">
        <v>5</v>
      </c>
      <c r="M65" s="31"/>
      <c r="N65" s="18">
        <f t="shared" si="4"/>
        <v>2.25</v>
      </c>
      <c r="O65" s="19"/>
      <c r="P65" s="19"/>
      <c r="Q65" s="19"/>
      <c r="R65" s="20">
        <f t="shared" si="1"/>
        <v>73728</v>
      </c>
      <c r="S65" s="20">
        <f t="shared" si="2"/>
        <v>0</v>
      </c>
      <c r="T65" s="20">
        <f t="shared" si="3"/>
        <v>73728</v>
      </c>
      <c r="U65" s="21"/>
    </row>
    <row r="66" spans="1:21" x14ac:dyDescent="0.2">
      <c r="A66" s="12" t="s">
        <v>19</v>
      </c>
      <c r="B66" s="26" t="s">
        <v>116</v>
      </c>
      <c r="C66" s="12">
        <v>4</v>
      </c>
      <c r="D66" s="13">
        <v>1758</v>
      </c>
      <c r="E66" s="14" t="s">
        <v>18</v>
      </c>
      <c r="F66" s="15" t="s">
        <v>52</v>
      </c>
      <c r="G66" s="16" t="s">
        <v>21</v>
      </c>
      <c r="H66" s="17" t="s">
        <v>61</v>
      </c>
      <c r="I66" s="17">
        <v>13550</v>
      </c>
      <c r="J66" s="17" t="s">
        <v>120</v>
      </c>
      <c r="K66" s="17"/>
      <c r="L66" s="17">
        <v>35</v>
      </c>
      <c r="M66" s="31"/>
      <c r="N66" s="18">
        <f t="shared" si="4"/>
        <v>1.75</v>
      </c>
      <c r="O66" s="19"/>
      <c r="P66" s="19"/>
      <c r="Q66" s="19"/>
      <c r="R66" s="20">
        <f t="shared" si="1"/>
        <v>23712.5</v>
      </c>
      <c r="S66" s="20">
        <f t="shared" si="2"/>
        <v>0</v>
      </c>
      <c r="T66" s="20">
        <f t="shared" si="3"/>
        <v>23712.5</v>
      </c>
      <c r="U66" s="21"/>
    </row>
    <row r="67" spans="1:21" x14ac:dyDescent="0.2">
      <c r="A67" s="12" t="s">
        <v>19</v>
      </c>
      <c r="B67" s="26" t="s">
        <v>116</v>
      </c>
      <c r="C67" s="12">
        <v>4</v>
      </c>
      <c r="D67" s="13">
        <v>1758</v>
      </c>
      <c r="E67" s="14" t="s">
        <v>18</v>
      </c>
      <c r="F67" s="15" t="s">
        <v>58</v>
      </c>
      <c r="G67" s="16" t="s">
        <v>21</v>
      </c>
      <c r="H67" s="17" t="s">
        <v>61</v>
      </c>
      <c r="I67" s="17">
        <v>230</v>
      </c>
      <c r="J67" s="17" t="s">
        <v>128</v>
      </c>
      <c r="K67" s="17">
        <v>240</v>
      </c>
      <c r="L67" s="17"/>
      <c r="M67" s="31"/>
      <c r="N67" s="18">
        <f t="shared" si="4"/>
        <v>240</v>
      </c>
      <c r="O67" s="19"/>
      <c r="P67" s="19"/>
      <c r="Q67" s="19"/>
      <c r="R67" s="20">
        <f t="shared" si="1"/>
        <v>55200</v>
      </c>
      <c r="S67" s="20">
        <f t="shared" si="2"/>
        <v>0</v>
      </c>
      <c r="T67" s="20">
        <f t="shared" si="3"/>
        <v>55200</v>
      </c>
      <c r="U67" s="21"/>
    </row>
    <row r="68" spans="1:21" x14ac:dyDescent="0.2">
      <c r="A68" s="12" t="s">
        <v>19</v>
      </c>
      <c r="B68" s="26" t="s">
        <v>116</v>
      </c>
      <c r="C68" s="12">
        <v>4</v>
      </c>
      <c r="D68" s="13">
        <v>1758</v>
      </c>
      <c r="E68" s="14" t="s">
        <v>18</v>
      </c>
      <c r="F68" s="15" t="s">
        <v>27</v>
      </c>
      <c r="G68" s="16" t="s">
        <v>21</v>
      </c>
      <c r="H68" s="17" t="s">
        <v>61</v>
      </c>
      <c r="I68" s="17">
        <v>49</v>
      </c>
      <c r="J68" s="17" t="s">
        <v>128</v>
      </c>
      <c r="K68" s="17">
        <v>90</v>
      </c>
      <c r="L68" s="17"/>
      <c r="M68" s="31"/>
      <c r="N68" s="18">
        <f t="shared" si="4"/>
        <v>90</v>
      </c>
      <c r="O68" s="19"/>
      <c r="P68" s="19"/>
      <c r="Q68" s="19"/>
      <c r="R68" s="20">
        <f t="shared" ref="R68:R131" si="9">N68*I68</f>
        <v>4410</v>
      </c>
      <c r="S68" s="20">
        <f t="shared" ref="S68:S131" si="10">O68+(P68*0.05)+(Q68/240)</f>
        <v>0</v>
      </c>
      <c r="T68" s="20">
        <f t="shared" ref="T68:T131" si="11">R68-S68</f>
        <v>4410</v>
      </c>
      <c r="U68" s="21"/>
    </row>
    <row r="69" spans="1:21" x14ac:dyDescent="0.2">
      <c r="A69" s="12" t="s">
        <v>19</v>
      </c>
      <c r="B69" s="26" t="s">
        <v>116</v>
      </c>
      <c r="C69" s="12">
        <v>4</v>
      </c>
      <c r="D69" s="13">
        <v>1758</v>
      </c>
      <c r="E69" s="14" t="s">
        <v>18</v>
      </c>
      <c r="F69" s="15" t="s">
        <v>70</v>
      </c>
      <c r="G69" s="16" t="s">
        <v>21</v>
      </c>
      <c r="H69" s="17" t="s">
        <v>71</v>
      </c>
      <c r="I69" s="17">
        <v>154635</v>
      </c>
      <c r="J69" s="17" t="s">
        <v>120</v>
      </c>
      <c r="K69" s="17"/>
      <c r="L69" s="17">
        <v>15</v>
      </c>
      <c r="M69" s="31"/>
      <c r="N69" s="18">
        <f t="shared" ref="N69:N132" si="12">K69+(0.05*L69)+(M69/240)</f>
        <v>0.75</v>
      </c>
      <c r="O69" s="19"/>
      <c r="P69" s="19"/>
      <c r="Q69" s="19"/>
      <c r="R69" s="20">
        <f t="shared" si="9"/>
        <v>115976.25</v>
      </c>
      <c r="S69" s="20">
        <f t="shared" si="10"/>
        <v>0</v>
      </c>
      <c r="T69" s="20">
        <f t="shared" si="11"/>
        <v>115976.25</v>
      </c>
      <c r="U69" s="21"/>
    </row>
    <row r="70" spans="1:21" x14ac:dyDescent="0.2">
      <c r="A70" s="12" t="s">
        <v>19</v>
      </c>
      <c r="B70" s="26" t="s">
        <v>116</v>
      </c>
      <c r="C70" s="12">
        <v>4</v>
      </c>
      <c r="D70" s="13">
        <v>1758</v>
      </c>
      <c r="E70" s="14" t="s">
        <v>18</v>
      </c>
      <c r="F70" s="15" t="s">
        <v>54</v>
      </c>
      <c r="G70" s="16" t="s">
        <v>21</v>
      </c>
      <c r="H70" s="17" t="s">
        <v>71</v>
      </c>
      <c r="I70" s="17">
        <v>432</v>
      </c>
      <c r="J70" s="17" t="s">
        <v>129</v>
      </c>
      <c r="K70" s="17"/>
      <c r="L70" s="17">
        <v>10</v>
      </c>
      <c r="M70" s="31"/>
      <c r="N70" s="18">
        <f t="shared" si="12"/>
        <v>0.5</v>
      </c>
      <c r="O70" s="19"/>
      <c r="P70" s="19"/>
      <c r="Q70" s="19"/>
      <c r="R70" s="20">
        <f t="shared" si="9"/>
        <v>216</v>
      </c>
      <c r="S70" s="20">
        <f t="shared" si="10"/>
        <v>0</v>
      </c>
      <c r="T70" s="20">
        <f t="shared" si="11"/>
        <v>216</v>
      </c>
      <c r="U70" s="21"/>
    </row>
    <row r="71" spans="1:21" x14ac:dyDescent="0.2">
      <c r="A71" s="12" t="s">
        <v>19</v>
      </c>
      <c r="B71" s="26" t="s">
        <v>116</v>
      </c>
      <c r="C71" s="12">
        <v>4</v>
      </c>
      <c r="D71" s="13">
        <v>1758</v>
      </c>
      <c r="E71" s="14" t="s">
        <v>18</v>
      </c>
      <c r="F71" s="15" t="s">
        <v>33</v>
      </c>
      <c r="G71" s="16" t="s">
        <v>21</v>
      </c>
      <c r="H71" s="17" t="s">
        <v>71</v>
      </c>
      <c r="I71" s="17">
        <v>260</v>
      </c>
      <c r="J71" s="17" t="s">
        <v>120</v>
      </c>
      <c r="K71" s="17"/>
      <c r="L71" s="17">
        <v>15</v>
      </c>
      <c r="M71" s="31"/>
      <c r="N71" s="18">
        <f t="shared" si="12"/>
        <v>0.75</v>
      </c>
      <c r="O71" s="19"/>
      <c r="P71" s="19"/>
      <c r="Q71" s="19"/>
      <c r="R71" s="20">
        <f t="shared" si="9"/>
        <v>195</v>
      </c>
      <c r="S71" s="20">
        <f t="shared" si="10"/>
        <v>0</v>
      </c>
      <c r="T71" s="20">
        <f t="shared" si="11"/>
        <v>195</v>
      </c>
      <c r="U71" s="21"/>
    </row>
    <row r="72" spans="1:21" x14ac:dyDescent="0.2">
      <c r="A72" s="12" t="s">
        <v>19</v>
      </c>
      <c r="B72" s="26" t="s">
        <v>116</v>
      </c>
      <c r="C72" s="12">
        <v>4</v>
      </c>
      <c r="D72" s="13">
        <v>1758</v>
      </c>
      <c r="E72" s="14" t="s">
        <v>18</v>
      </c>
      <c r="F72" s="15" t="s">
        <v>22</v>
      </c>
      <c r="G72" s="16" t="s">
        <v>21</v>
      </c>
      <c r="H72" s="17" t="s">
        <v>71</v>
      </c>
      <c r="I72" s="17">
        <v>1959</v>
      </c>
      <c r="J72" s="17" t="s">
        <v>117</v>
      </c>
      <c r="K72" s="17">
        <v>3</v>
      </c>
      <c r="L72" s="17">
        <v>5</v>
      </c>
      <c r="M72" s="31"/>
      <c r="N72" s="18">
        <f t="shared" si="12"/>
        <v>3.25</v>
      </c>
      <c r="O72" s="19"/>
      <c r="P72" s="19"/>
      <c r="Q72" s="19"/>
      <c r="R72" s="20">
        <f t="shared" si="9"/>
        <v>6366.75</v>
      </c>
      <c r="S72" s="20">
        <f t="shared" si="10"/>
        <v>0</v>
      </c>
      <c r="T72" s="20">
        <f t="shared" si="11"/>
        <v>6366.75</v>
      </c>
      <c r="U72" s="21"/>
    </row>
    <row r="73" spans="1:21" x14ac:dyDescent="0.2">
      <c r="A73" s="12" t="s">
        <v>19</v>
      </c>
      <c r="B73" s="26" t="s">
        <v>116</v>
      </c>
      <c r="C73" s="12">
        <v>4</v>
      </c>
      <c r="D73" s="13">
        <v>1758</v>
      </c>
      <c r="E73" s="14" t="s">
        <v>18</v>
      </c>
      <c r="F73" s="15" t="s">
        <v>72</v>
      </c>
      <c r="G73" s="16" t="s">
        <v>21</v>
      </c>
      <c r="H73" s="17" t="s">
        <v>71</v>
      </c>
      <c r="I73" s="17">
        <v>230</v>
      </c>
      <c r="J73" s="17" t="s">
        <v>120</v>
      </c>
      <c r="K73" s="17"/>
      <c r="L73" s="17">
        <v>5</v>
      </c>
      <c r="M73" s="31"/>
      <c r="N73" s="18">
        <f t="shared" si="12"/>
        <v>0.25</v>
      </c>
      <c r="O73" s="19"/>
      <c r="P73" s="19"/>
      <c r="Q73" s="19"/>
      <c r="R73" s="20">
        <f t="shared" si="9"/>
        <v>57.5</v>
      </c>
      <c r="S73" s="20">
        <f t="shared" si="10"/>
        <v>0</v>
      </c>
      <c r="T73" s="20">
        <f t="shared" si="11"/>
        <v>57.5</v>
      </c>
      <c r="U73" s="21"/>
    </row>
    <row r="74" spans="1:21" x14ac:dyDescent="0.2">
      <c r="A74" s="12" t="s">
        <v>19</v>
      </c>
      <c r="B74" s="26" t="s">
        <v>116</v>
      </c>
      <c r="C74" s="12">
        <v>4</v>
      </c>
      <c r="D74" s="13">
        <v>1758</v>
      </c>
      <c r="E74" s="14" t="s">
        <v>18</v>
      </c>
      <c r="F74" s="15" t="s">
        <v>56</v>
      </c>
      <c r="G74" s="16" t="s">
        <v>21</v>
      </c>
      <c r="H74" s="17" t="s">
        <v>71</v>
      </c>
      <c r="I74" s="17">
        <v>514</v>
      </c>
      <c r="J74" s="17" t="s">
        <v>120</v>
      </c>
      <c r="K74" s="17">
        <v>7</v>
      </c>
      <c r="L74" s="17"/>
      <c r="M74" s="31"/>
      <c r="N74" s="18">
        <f t="shared" si="12"/>
        <v>7</v>
      </c>
      <c r="O74" s="19"/>
      <c r="P74" s="19"/>
      <c r="Q74" s="19"/>
      <c r="R74" s="20">
        <f t="shared" si="9"/>
        <v>3598</v>
      </c>
      <c r="S74" s="20">
        <f t="shared" si="10"/>
        <v>0</v>
      </c>
      <c r="T74" s="20">
        <f t="shared" si="11"/>
        <v>3598</v>
      </c>
      <c r="U74" s="21"/>
    </row>
    <row r="75" spans="1:21" x14ac:dyDescent="0.2">
      <c r="A75" s="12" t="s">
        <v>19</v>
      </c>
      <c r="B75" s="26" t="s">
        <v>116</v>
      </c>
      <c r="C75" s="12">
        <v>4</v>
      </c>
      <c r="D75" s="13">
        <v>1758</v>
      </c>
      <c r="E75" s="14" t="s">
        <v>18</v>
      </c>
      <c r="F75" s="15" t="s">
        <v>69</v>
      </c>
      <c r="G75" s="16" t="s">
        <v>21</v>
      </c>
      <c r="H75" s="17" t="s">
        <v>71</v>
      </c>
      <c r="I75" s="17">
        <v>260</v>
      </c>
      <c r="J75" s="17" t="s">
        <v>124</v>
      </c>
      <c r="K75" s="17"/>
      <c r="L75" s="17">
        <v>40</v>
      </c>
      <c r="M75" s="31"/>
      <c r="N75" s="18">
        <f t="shared" si="12"/>
        <v>2</v>
      </c>
      <c r="O75" s="19"/>
      <c r="P75" s="19"/>
      <c r="Q75" s="19"/>
      <c r="R75" s="20">
        <f t="shared" si="9"/>
        <v>520</v>
      </c>
      <c r="S75" s="20">
        <f t="shared" si="10"/>
        <v>0</v>
      </c>
      <c r="T75" s="20">
        <f t="shared" si="11"/>
        <v>520</v>
      </c>
      <c r="U75" s="21"/>
    </row>
    <row r="76" spans="1:21" x14ac:dyDescent="0.2">
      <c r="A76" s="12" t="s">
        <v>19</v>
      </c>
      <c r="B76" s="26" t="s">
        <v>116</v>
      </c>
      <c r="C76" s="12">
        <v>4</v>
      </c>
      <c r="D76" s="13">
        <v>1758</v>
      </c>
      <c r="E76" s="14" t="s">
        <v>18</v>
      </c>
      <c r="F76" s="15" t="s">
        <v>48</v>
      </c>
      <c r="G76" s="16" t="s">
        <v>21</v>
      </c>
      <c r="H76" s="17" t="s">
        <v>71</v>
      </c>
      <c r="I76" s="17">
        <v>1670</v>
      </c>
      <c r="J76" s="17" t="s">
        <v>120</v>
      </c>
      <c r="K76" s="17"/>
      <c r="L76" s="17">
        <v>2</v>
      </c>
      <c r="M76" s="31"/>
      <c r="N76" s="18">
        <f t="shared" si="12"/>
        <v>0.1</v>
      </c>
      <c r="O76" s="19"/>
      <c r="P76" s="19"/>
      <c r="Q76" s="19"/>
      <c r="R76" s="20">
        <f t="shared" si="9"/>
        <v>167</v>
      </c>
      <c r="S76" s="20">
        <f t="shared" si="10"/>
        <v>0</v>
      </c>
      <c r="T76" s="20">
        <f t="shared" si="11"/>
        <v>167</v>
      </c>
      <c r="U76" s="21"/>
    </row>
    <row r="77" spans="1:21" x14ac:dyDescent="0.2">
      <c r="A77" s="12" t="s">
        <v>19</v>
      </c>
      <c r="B77" s="26" t="s">
        <v>116</v>
      </c>
      <c r="C77" s="12">
        <v>4</v>
      </c>
      <c r="D77" s="13">
        <v>1758</v>
      </c>
      <c r="E77" s="14" t="s">
        <v>18</v>
      </c>
      <c r="F77" s="15" t="s">
        <v>25</v>
      </c>
      <c r="G77" s="16" t="s">
        <v>21</v>
      </c>
      <c r="H77" s="17" t="s">
        <v>71</v>
      </c>
      <c r="I77" s="17">
        <v>7601</v>
      </c>
      <c r="J77" s="17" t="s">
        <v>121</v>
      </c>
      <c r="K77" s="17">
        <v>44</v>
      </c>
      <c r="L77" s="17"/>
      <c r="M77" s="31"/>
      <c r="N77" s="18">
        <f t="shared" si="12"/>
        <v>44</v>
      </c>
      <c r="O77" s="19"/>
      <c r="P77" s="19"/>
      <c r="Q77" s="19"/>
      <c r="R77" s="20">
        <f t="shared" si="9"/>
        <v>334444</v>
      </c>
      <c r="S77" s="20">
        <f t="shared" si="10"/>
        <v>0</v>
      </c>
      <c r="T77" s="20">
        <f t="shared" si="11"/>
        <v>334444</v>
      </c>
      <c r="U77" s="21"/>
    </row>
    <row r="78" spans="1:21" x14ac:dyDescent="0.2">
      <c r="A78" s="12" t="s">
        <v>19</v>
      </c>
      <c r="B78" s="26" t="s">
        <v>116</v>
      </c>
      <c r="C78" s="12">
        <v>4</v>
      </c>
      <c r="D78" s="13">
        <v>1758</v>
      </c>
      <c r="E78" s="14" t="s">
        <v>18</v>
      </c>
      <c r="F78" s="15" t="s">
        <v>25</v>
      </c>
      <c r="G78" s="16" t="s">
        <v>21</v>
      </c>
      <c r="H78" s="17" t="s">
        <v>71</v>
      </c>
      <c r="I78" s="17">
        <v>3216</v>
      </c>
      <c r="J78" s="17" t="s">
        <v>133</v>
      </c>
      <c r="K78" s="17">
        <v>50</v>
      </c>
      <c r="L78" s="17"/>
      <c r="M78" s="31"/>
      <c r="N78" s="18">
        <f t="shared" si="12"/>
        <v>50</v>
      </c>
      <c r="O78" s="19"/>
      <c r="P78" s="19"/>
      <c r="Q78" s="19"/>
      <c r="R78" s="20">
        <f t="shared" si="9"/>
        <v>160800</v>
      </c>
      <c r="S78" s="20">
        <f t="shared" si="10"/>
        <v>0</v>
      </c>
      <c r="T78" s="20">
        <f t="shared" si="11"/>
        <v>160800</v>
      </c>
      <c r="U78" s="21"/>
    </row>
    <row r="79" spans="1:21" x14ac:dyDescent="0.2">
      <c r="A79" s="12" t="s">
        <v>19</v>
      </c>
      <c r="B79" s="26" t="s">
        <v>116</v>
      </c>
      <c r="C79" s="12">
        <v>4</v>
      </c>
      <c r="D79" s="13">
        <v>1758</v>
      </c>
      <c r="E79" s="14" t="s">
        <v>18</v>
      </c>
      <c r="F79" s="15" t="s">
        <v>57</v>
      </c>
      <c r="G79" s="16" t="s">
        <v>21</v>
      </c>
      <c r="H79" s="17" t="s">
        <v>71</v>
      </c>
      <c r="I79" s="17">
        <v>154612</v>
      </c>
      <c r="J79" s="17" t="s">
        <v>120</v>
      </c>
      <c r="K79" s="17">
        <v>0.1</v>
      </c>
      <c r="L79" s="17"/>
      <c r="M79" s="31"/>
      <c r="N79" s="18">
        <f t="shared" si="12"/>
        <v>0.1</v>
      </c>
      <c r="O79" s="19"/>
      <c r="P79" s="19"/>
      <c r="Q79" s="19"/>
      <c r="R79" s="20">
        <f t="shared" si="9"/>
        <v>15461.2</v>
      </c>
      <c r="S79" s="20">
        <f t="shared" si="10"/>
        <v>0</v>
      </c>
      <c r="T79" s="20">
        <f t="shared" si="11"/>
        <v>15461.2</v>
      </c>
      <c r="U79" s="21" t="s">
        <v>42</v>
      </c>
    </row>
    <row r="80" spans="1:21" x14ac:dyDescent="0.2">
      <c r="A80" s="12" t="s">
        <v>19</v>
      </c>
      <c r="B80" s="26" t="s">
        <v>116</v>
      </c>
      <c r="C80" s="12">
        <v>4</v>
      </c>
      <c r="D80" s="13">
        <v>1758</v>
      </c>
      <c r="E80" s="14" t="s">
        <v>18</v>
      </c>
      <c r="F80" s="15" t="s">
        <v>73</v>
      </c>
      <c r="G80" s="16" t="s">
        <v>21</v>
      </c>
      <c r="H80" s="17" t="s">
        <v>71</v>
      </c>
      <c r="I80" s="17">
        <v>2000</v>
      </c>
      <c r="J80" s="17" t="s">
        <v>120</v>
      </c>
      <c r="K80" s="17">
        <v>0.45</v>
      </c>
      <c r="L80" s="17"/>
      <c r="M80" s="31"/>
      <c r="N80" s="18">
        <f t="shared" si="12"/>
        <v>0.45</v>
      </c>
      <c r="O80" s="19"/>
      <c r="P80" s="19"/>
      <c r="Q80" s="19"/>
      <c r="R80" s="20">
        <f t="shared" si="9"/>
        <v>900</v>
      </c>
      <c r="S80" s="20">
        <f t="shared" si="10"/>
        <v>0</v>
      </c>
      <c r="T80" s="20">
        <f t="shared" si="11"/>
        <v>900</v>
      </c>
      <c r="U80" s="21" t="s">
        <v>42</v>
      </c>
    </row>
    <row r="81" spans="1:21" x14ac:dyDescent="0.2">
      <c r="A81" s="12" t="s">
        <v>19</v>
      </c>
      <c r="B81" s="26" t="s">
        <v>116</v>
      </c>
      <c r="C81" s="12">
        <v>4</v>
      </c>
      <c r="D81" s="13">
        <v>1758</v>
      </c>
      <c r="E81" s="14" t="s">
        <v>18</v>
      </c>
      <c r="F81" s="15" t="s">
        <v>24</v>
      </c>
      <c r="G81" s="16" t="s">
        <v>21</v>
      </c>
      <c r="H81" s="17" t="s">
        <v>71</v>
      </c>
      <c r="I81" s="17">
        <v>4373</v>
      </c>
      <c r="J81" s="17" t="s">
        <v>120</v>
      </c>
      <c r="K81" s="17">
        <v>2</v>
      </c>
      <c r="L81" s="17">
        <v>5</v>
      </c>
      <c r="M81" s="31"/>
      <c r="N81" s="18">
        <f t="shared" si="12"/>
        <v>2.25</v>
      </c>
      <c r="O81" s="19"/>
      <c r="P81" s="19"/>
      <c r="Q81" s="19"/>
      <c r="R81" s="20">
        <f t="shared" si="9"/>
        <v>9839.25</v>
      </c>
      <c r="S81" s="20">
        <f t="shared" si="10"/>
        <v>0</v>
      </c>
      <c r="T81" s="20">
        <f t="shared" si="11"/>
        <v>9839.25</v>
      </c>
      <c r="U81" s="21"/>
    </row>
    <row r="82" spans="1:21" x14ac:dyDescent="0.2">
      <c r="A82" s="12" t="s">
        <v>19</v>
      </c>
      <c r="B82" s="26" t="s">
        <v>116</v>
      </c>
      <c r="C82" s="12">
        <v>4</v>
      </c>
      <c r="D82" s="13">
        <v>1758</v>
      </c>
      <c r="E82" s="14" t="s">
        <v>18</v>
      </c>
      <c r="F82" s="15" t="s">
        <v>58</v>
      </c>
      <c r="G82" s="16" t="s">
        <v>21</v>
      </c>
      <c r="H82" s="17" t="s">
        <v>71</v>
      </c>
      <c r="I82" s="17">
        <v>1687</v>
      </c>
      <c r="J82" s="17" t="s">
        <v>128</v>
      </c>
      <c r="K82" s="17">
        <v>240</v>
      </c>
      <c r="L82" s="17"/>
      <c r="M82" s="31"/>
      <c r="N82" s="18">
        <f t="shared" si="12"/>
        <v>240</v>
      </c>
      <c r="O82" s="19"/>
      <c r="P82" s="19"/>
      <c r="Q82" s="19"/>
      <c r="R82" s="20">
        <f t="shared" si="9"/>
        <v>404880</v>
      </c>
      <c r="S82" s="20">
        <f t="shared" si="10"/>
        <v>0</v>
      </c>
      <c r="T82" s="20">
        <f t="shared" si="11"/>
        <v>404880</v>
      </c>
      <c r="U82" s="21"/>
    </row>
    <row r="83" spans="1:21" x14ac:dyDescent="0.2">
      <c r="A83" s="12" t="s">
        <v>19</v>
      </c>
      <c r="B83" s="26" t="s">
        <v>116</v>
      </c>
      <c r="C83" s="12">
        <v>4</v>
      </c>
      <c r="D83" s="13">
        <v>1758</v>
      </c>
      <c r="E83" s="14" t="s">
        <v>18</v>
      </c>
      <c r="F83" s="15" t="s">
        <v>58</v>
      </c>
      <c r="G83" s="16" t="s">
        <v>21</v>
      </c>
      <c r="H83" s="17" t="s">
        <v>71</v>
      </c>
      <c r="I83" s="17">
        <v>2</v>
      </c>
      <c r="J83" s="17" t="s">
        <v>122</v>
      </c>
      <c r="K83" s="17">
        <v>60</v>
      </c>
      <c r="L83" s="17"/>
      <c r="M83" s="31"/>
      <c r="N83" s="18">
        <f t="shared" si="12"/>
        <v>60</v>
      </c>
      <c r="O83" s="19"/>
      <c r="P83" s="19"/>
      <c r="Q83" s="19"/>
      <c r="R83" s="20">
        <f t="shared" si="9"/>
        <v>120</v>
      </c>
      <c r="S83" s="20">
        <f t="shared" si="10"/>
        <v>0</v>
      </c>
      <c r="T83" s="20">
        <f t="shared" si="11"/>
        <v>120</v>
      </c>
      <c r="U83" s="21"/>
    </row>
    <row r="84" spans="1:21" x14ac:dyDescent="0.2">
      <c r="A84" s="12" t="s">
        <v>19</v>
      </c>
      <c r="B84" s="26" t="s">
        <v>116</v>
      </c>
      <c r="C84" s="12">
        <v>4</v>
      </c>
      <c r="D84" s="13">
        <v>1758</v>
      </c>
      <c r="E84" s="14" t="s">
        <v>18</v>
      </c>
      <c r="F84" s="15" t="s">
        <v>27</v>
      </c>
      <c r="G84" s="16" t="s">
        <v>21</v>
      </c>
      <c r="H84" s="17" t="s">
        <v>71</v>
      </c>
      <c r="I84" s="17">
        <v>1030</v>
      </c>
      <c r="J84" s="17" t="s">
        <v>128</v>
      </c>
      <c r="K84" s="17">
        <v>90</v>
      </c>
      <c r="L84" s="17"/>
      <c r="M84" s="31"/>
      <c r="N84" s="18">
        <f t="shared" si="12"/>
        <v>90</v>
      </c>
      <c r="O84" s="19"/>
      <c r="P84" s="19"/>
      <c r="Q84" s="19"/>
      <c r="R84" s="20">
        <f t="shared" si="9"/>
        <v>92700</v>
      </c>
      <c r="S84" s="20">
        <f t="shared" si="10"/>
        <v>0</v>
      </c>
      <c r="T84" s="20">
        <f t="shared" si="11"/>
        <v>92700</v>
      </c>
      <c r="U84" s="21"/>
    </row>
    <row r="85" spans="1:21" x14ac:dyDescent="0.2">
      <c r="A85" s="12" t="s">
        <v>19</v>
      </c>
      <c r="B85" s="26" t="s">
        <v>116</v>
      </c>
      <c r="C85" s="12">
        <v>4</v>
      </c>
      <c r="D85" s="13">
        <v>1758</v>
      </c>
      <c r="E85" s="14" t="s">
        <v>18</v>
      </c>
      <c r="F85" s="15" t="s">
        <v>60</v>
      </c>
      <c r="G85" s="16" t="s">
        <v>21</v>
      </c>
      <c r="H85" s="17" t="s">
        <v>74</v>
      </c>
      <c r="I85" s="17">
        <v>14666</v>
      </c>
      <c r="J85" s="17" t="s">
        <v>120</v>
      </c>
      <c r="K85" s="17"/>
      <c r="L85" s="17">
        <v>7</v>
      </c>
      <c r="M85" s="31">
        <v>6</v>
      </c>
      <c r="N85" s="18">
        <f t="shared" si="12"/>
        <v>0.37500000000000006</v>
      </c>
      <c r="O85" s="19"/>
      <c r="P85" s="19"/>
      <c r="Q85" s="19"/>
      <c r="R85" s="20">
        <f t="shared" si="9"/>
        <v>5499.7500000000009</v>
      </c>
      <c r="S85" s="20">
        <f t="shared" si="10"/>
        <v>0</v>
      </c>
      <c r="T85" s="20">
        <f t="shared" si="11"/>
        <v>5499.7500000000009</v>
      </c>
      <c r="U85" s="21"/>
    </row>
    <row r="86" spans="1:21" x14ac:dyDescent="0.2">
      <c r="A86" s="12" t="s">
        <v>19</v>
      </c>
      <c r="B86" s="26" t="s">
        <v>116</v>
      </c>
      <c r="C86" s="12">
        <v>4</v>
      </c>
      <c r="D86" s="13">
        <v>1758</v>
      </c>
      <c r="E86" s="14" t="s">
        <v>18</v>
      </c>
      <c r="F86" s="15" t="s">
        <v>64</v>
      </c>
      <c r="G86" s="16" t="s">
        <v>21</v>
      </c>
      <c r="H86" s="17" t="s">
        <v>74</v>
      </c>
      <c r="I86" s="17">
        <v>100</v>
      </c>
      <c r="J86" s="17" t="s">
        <v>120</v>
      </c>
      <c r="K86" s="17"/>
      <c r="L86" s="17">
        <v>45</v>
      </c>
      <c r="M86" s="31"/>
      <c r="N86" s="18">
        <f t="shared" si="12"/>
        <v>2.25</v>
      </c>
      <c r="O86" s="19"/>
      <c r="P86" s="19"/>
      <c r="Q86" s="19"/>
      <c r="R86" s="20">
        <f t="shared" si="9"/>
        <v>225</v>
      </c>
      <c r="S86" s="20">
        <f t="shared" si="10"/>
        <v>0</v>
      </c>
      <c r="T86" s="20">
        <f t="shared" si="11"/>
        <v>225</v>
      </c>
      <c r="U86" s="21"/>
    </row>
    <row r="87" spans="1:21" x14ac:dyDescent="0.2">
      <c r="A87" s="12" t="s">
        <v>19</v>
      </c>
      <c r="B87" s="26" t="s">
        <v>116</v>
      </c>
      <c r="C87" s="12">
        <v>5</v>
      </c>
      <c r="D87" s="13">
        <v>1758</v>
      </c>
      <c r="E87" s="14" t="s">
        <v>18</v>
      </c>
      <c r="F87" s="15" t="s">
        <v>37</v>
      </c>
      <c r="G87" s="16" t="s">
        <v>21</v>
      </c>
      <c r="H87" s="17" t="s">
        <v>74</v>
      </c>
      <c r="I87" s="17">
        <v>1200</v>
      </c>
      <c r="J87" s="17" t="s">
        <v>126</v>
      </c>
      <c r="K87" s="17">
        <v>3</v>
      </c>
      <c r="L87" s="17"/>
      <c r="M87" s="31"/>
      <c r="N87" s="18">
        <f t="shared" si="12"/>
        <v>3</v>
      </c>
      <c r="O87" s="19"/>
      <c r="P87" s="19"/>
      <c r="Q87" s="19"/>
      <c r="R87" s="20">
        <f t="shared" si="9"/>
        <v>3600</v>
      </c>
      <c r="S87" s="20">
        <f t="shared" si="10"/>
        <v>0</v>
      </c>
      <c r="T87" s="20">
        <f t="shared" si="11"/>
        <v>3600</v>
      </c>
      <c r="U87" s="21"/>
    </row>
    <row r="88" spans="1:21" x14ac:dyDescent="0.2">
      <c r="A88" s="12" t="s">
        <v>19</v>
      </c>
      <c r="B88" s="26" t="s">
        <v>116</v>
      </c>
      <c r="C88" s="12">
        <v>5</v>
      </c>
      <c r="D88" s="13">
        <v>1758</v>
      </c>
      <c r="E88" s="14" t="s">
        <v>18</v>
      </c>
      <c r="F88" s="15" t="s">
        <v>38</v>
      </c>
      <c r="G88" s="16" t="s">
        <v>21</v>
      </c>
      <c r="H88" s="17" t="s">
        <v>74</v>
      </c>
      <c r="I88" s="17">
        <v>20</v>
      </c>
      <c r="J88" s="17" t="s">
        <v>127</v>
      </c>
      <c r="K88" s="17">
        <v>3</v>
      </c>
      <c r="L88" s="17">
        <v>5</v>
      </c>
      <c r="M88" s="31"/>
      <c r="N88" s="18">
        <f t="shared" si="12"/>
        <v>3.25</v>
      </c>
      <c r="O88" s="19"/>
      <c r="P88" s="19"/>
      <c r="Q88" s="19"/>
      <c r="R88" s="20">
        <f t="shared" si="9"/>
        <v>65</v>
      </c>
      <c r="S88" s="20">
        <f t="shared" si="10"/>
        <v>0</v>
      </c>
      <c r="T88" s="20">
        <f t="shared" si="11"/>
        <v>65</v>
      </c>
      <c r="U88" s="21"/>
    </row>
    <row r="89" spans="1:21" x14ac:dyDescent="0.2">
      <c r="A89" s="12" t="s">
        <v>19</v>
      </c>
      <c r="B89" s="26" t="s">
        <v>116</v>
      </c>
      <c r="C89" s="12">
        <v>5</v>
      </c>
      <c r="D89" s="13">
        <v>1758</v>
      </c>
      <c r="E89" s="14" t="s">
        <v>18</v>
      </c>
      <c r="F89" s="15" t="s">
        <v>41</v>
      </c>
      <c r="G89" s="16" t="s">
        <v>21</v>
      </c>
      <c r="H89" s="17" t="s">
        <v>74</v>
      </c>
      <c r="I89" s="17">
        <v>11500</v>
      </c>
      <c r="J89" s="17" t="s">
        <v>120</v>
      </c>
      <c r="K89" s="17"/>
      <c r="L89" s="17">
        <v>2</v>
      </c>
      <c r="M89" s="31"/>
      <c r="N89" s="18">
        <f t="shared" si="12"/>
        <v>0.1</v>
      </c>
      <c r="O89" s="19"/>
      <c r="P89" s="19"/>
      <c r="Q89" s="19"/>
      <c r="R89" s="20">
        <f t="shared" si="9"/>
        <v>1150</v>
      </c>
      <c r="S89" s="20">
        <f t="shared" si="10"/>
        <v>0</v>
      </c>
      <c r="T89" s="20">
        <f t="shared" si="11"/>
        <v>1150</v>
      </c>
      <c r="U89" s="21"/>
    </row>
    <row r="90" spans="1:21" x14ac:dyDescent="0.2">
      <c r="A90" s="12" t="s">
        <v>19</v>
      </c>
      <c r="B90" s="26" t="s">
        <v>116</v>
      </c>
      <c r="C90" s="12">
        <v>5</v>
      </c>
      <c r="D90" s="13">
        <v>1758</v>
      </c>
      <c r="E90" s="14" t="s">
        <v>18</v>
      </c>
      <c r="F90" s="15" t="s">
        <v>46</v>
      </c>
      <c r="G90" s="16" t="s">
        <v>21</v>
      </c>
      <c r="H90" s="17" t="s">
        <v>74</v>
      </c>
      <c r="I90" s="17">
        <v>4646</v>
      </c>
      <c r="J90" s="17" t="s">
        <v>127</v>
      </c>
      <c r="K90" s="17">
        <v>36</v>
      </c>
      <c r="L90" s="17"/>
      <c r="M90" s="31"/>
      <c r="N90" s="18">
        <f t="shared" si="12"/>
        <v>36</v>
      </c>
      <c r="O90" s="19"/>
      <c r="P90" s="19"/>
      <c r="Q90" s="19"/>
      <c r="R90" s="20">
        <f t="shared" si="9"/>
        <v>167256</v>
      </c>
      <c r="S90" s="20">
        <f t="shared" si="10"/>
        <v>0</v>
      </c>
      <c r="T90" s="20">
        <f t="shared" si="11"/>
        <v>167256</v>
      </c>
      <c r="U90" s="21"/>
    </row>
    <row r="91" spans="1:21" x14ac:dyDescent="0.2">
      <c r="A91" s="12" t="s">
        <v>19</v>
      </c>
      <c r="B91" s="26" t="s">
        <v>116</v>
      </c>
      <c r="C91" s="12">
        <v>5</v>
      </c>
      <c r="D91" s="13">
        <v>1758</v>
      </c>
      <c r="E91" s="14" t="s">
        <v>18</v>
      </c>
      <c r="F91" s="15" t="s">
        <v>75</v>
      </c>
      <c r="G91" s="16" t="s">
        <v>21</v>
      </c>
      <c r="H91" s="17" t="s">
        <v>74</v>
      </c>
      <c r="I91" s="17">
        <v>12345</v>
      </c>
      <c r="J91" s="17" t="s">
        <v>120</v>
      </c>
      <c r="K91" s="17"/>
      <c r="L91" s="17">
        <v>20</v>
      </c>
      <c r="M91" s="31"/>
      <c r="N91" s="18">
        <f t="shared" si="12"/>
        <v>1</v>
      </c>
      <c r="O91" s="19"/>
      <c r="P91" s="19"/>
      <c r="Q91" s="19"/>
      <c r="R91" s="20">
        <f t="shared" si="9"/>
        <v>12345</v>
      </c>
      <c r="S91" s="20">
        <f t="shared" si="10"/>
        <v>0</v>
      </c>
      <c r="T91" s="20">
        <f t="shared" si="11"/>
        <v>12345</v>
      </c>
      <c r="U91" s="21"/>
    </row>
    <row r="92" spans="1:21" x14ac:dyDescent="0.2">
      <c r="A92" s="12" t="s">
        <v>19</v>
      </c>
      <c r="B92" s="26" t="s">
        <v>116</v>
      </c>
      <c r="C92" s="12">
        <v>5</v>
      </c>
      <c r="D92" s="13">
        <v>1758</v>
      </c>
      <c r="E92" s="14" t="s">
        <v>18</v>
      </c>
      <c r="F92" s="15" t="s">
        <v>57</v>
      </c>
      <c r="G92" s="16" t="s">
        <v>21</v>
      </c>
      <c r="H92" s="17" t="s">
        <v>74</v>
      </c>
      <c r="I92" s="17">
        <v>23500</v>
      </c>
      <c r="J92" s="17" t="s">
        <v>120</v>
      </c>
      <c r="K92" s="17">
        <v>0.1</v>
      </c>
      <c r="L92" s="17"/>
      <c r="M92" s="31"/>
      <c r="N92" s="18">
        <f t="shared" si="12"/>
        <v>0.1</v>
      </c>
      <c r="O92" s="19"/>
      <c r="P92" s="19"/>
      <c r="Q92" s="19"/>
      <c r="R92" s="20">
        <f t="shared" si="9"/>
        <v>2350</v>
      </c>
      <c r="S92" s="20">
        <f t="shared" si="10"/>
        <v>0</v>
      </c>
      <c r="T92" s="20">
        <f t="shared" si="11"/>
        <v>2350</v>
      </c>
      <c r="U92" s="21" t="s">
        <v>42</v>
      </c>
    </row>
    <row r="93" spans="1:21" x14ac:dyDescent="0.2">
      <c r="A93" s="12" t="s">
        <v>19</v>
      </c>
      <c r="B93" s="26" t="s">
        <v>116</v>
      </c>
      <c r="C93" s="12">
        <v>5</v>
      </c>
      <c r="D93" s="13">
        <v>1758</v>
      </c>
      <c r="E93" s="14" t="s">
        <v>18</v>
      </c>
      <c r="F93" s="15" t="s">
        <v>76</v>
      </c>
      <c r="G93" s="16" t="s">
        <v>21</v>
      </c>
      <c r="H93" s="17" t="s">
        <v>74</v>
      </c>
      <c r="I93" s="17">
        <v>1460</v>
      </c>
      <c r="J93" s="17" t="s">
        <v>120</v>
      </c>
      <c r="K93" s="17">
        <v>4</v>
      </c>
      <c r="L93" s="17">
        <v>15</v>
      </c>
      <c r="M93" s="31"/>
      <c r="N93" s="18">
        <f t="shared" si="12"/>
        <v>4.75</v>
      </c>
      <c r="O93" s="19"/>
      <c r="P93" s="19"/>
      <c r="Q93" s="19"/>
      <c r="R93" s="20">
        <f t="shared" si="9"/>
        <v>6935</v>
      </c>
      <c r="S93" s="20">
        <f t="shared" si="10"/>
        <v>0</v>
      </c>
      <c r="T93" s="20">
        <f t="shared" si="11"/>
        <v>6935</v>
      </c>
      <c r="U93" s="21"/>
    </row>
    <row r="94" spans="1:21" x14ac:dyDescent="0.2">
      <c r="A94" s="12" t="s">
        <v>19</v>
      </c>
      <c r="B94" s="26" t="s">
        <v>116</v>
      </c>
      <c r="C94" s="12">
        <v>5</v>
      </c>
      <c r="D94" s="13">
        <v>1758</v>
      </c>
      <c r="E94" s="14" t="s">
        <v>18</v>
      </c>
      <c r="F94" s="15" t="s">
        <v>52</v>
      </c>
      <c r="G94" s="16" t="s">
        <v>21</v>
      </c>
      <c r="H94" s="17" t="s">
        <v>74</v>
      </c>
      <c r="I94" s="17">
        <v>2872</v>
      </c>
      <c r="J94" s="17" t="s">
        <v>120</v>
      </c>
      <c r="K94" s="17"/>
      <c r="L94" s="17">
        <v>35</v>
      </c>
      <c r="M94" s="31"/>
      <c r="N94" s="18">
        <f t="shared" si="12"/>
        <v>1.75</v>
      </c>
      <c r="O94" s="19"/>
      <c r="P94" s="19"/>
      <c r="Q94" s="19"/>
      <c r="R94" s="20">
        <f t="shared" si="9"/>
        <v>5026</v>
      </c>
      <c r="S94" s="20">
        <f t="shared" si="10"/>
        <v>0</v>
      </c>
      <c r="T94" s="20">
        <f t="shared" si="11"/>
        <v>5026</v>
      </c>
      <c r="U94" s="21"/>
    </row>
    <row r="95" spans="1:21" x14ac:dyDescent="0.2">
      <c r="A95" s="12" t="s">
        <v>19</v>
      </c>
      <c r="B95" s="26" t="s">
        <v>116</v>
      </c>
      <c r="C95" s="12">
        <v>5</v>
      </c>
      <c r="D95" s="13">
        <v>1758</v>
      </c>
      <c r="E95" s="14" t="s">
        <v>18</v>
      </c>
      <c r="F95" s="15" t="s">
        <v>59</v>
      </c>
      <c r="G95" s="16" t="s">
        <v>21</v>
      </c>
      <c r="H95" s="17" t="s">
        <v>74</v>
      </c>
      <c r="I95" s="17">
        <v>212</v>
      </c>
      <c r="J95" s="17" t="s">
        <v>128</v>
      </c>
      <c r="K95" s="17">
        <v>60</v>
      </c>
      <c r="L95" s="17"/>
      <c r="M95" s="31"/>
      <c r="N95" s="18">
        <f t="shared" si="12"/>
        <v>60</v>
      </c>
      <c r="O95" s="19"/>
      <c r="P95" s="19"/>
      <c r="Q95" s="19"/>
      <c r="R95" s="20">
        <f t="shared" si="9"/>
        <v>12720</v>
      </c>
      <c r="S95" s="20">
        <f t="shared" si="10"/>
        <v>0</v>
      </c>
      <c r="T95" s="20">
        <f t="shared" si="11"/>
        <v>12720</v>
      </c>
      <c r="U95" s="21"/>
    </row>
    <row r="96" spans="1:21" x14ac:dyDescent="0.2">
      <c r="A96" s="12" t="s">
        <v>19</v>
      </c>
      <c r="B96" s="26" t="s">
        <v>116</v>
      </c>
      <c r="C96" s="12">
        <v>5</v>
      </c>
      <c r="D96" s="13">
        <v>1758</v>
      </c>
      <c r="E96" s="14" t="s">
        <v>18</v>
      </c>
      <c r="F96" s="15" t="s">
        <v>25</v>
      </c>
      <c r="G96" s="16" t="s">
        <v>21</v>
      </c>
      <c r="H96" s="17" t="s">
        <v>77</v>
      </c>
      <c r="I96" s="17">
        <v>88</v>
      </c>
      <c r="J96" s="17" t="s">
        <v>133</v>
      </c>
      <c r="K96" s="17">
        <v>50</v>
      </c>
      <c r="L96" s="17"/>
      <c r="M96" s="31"/>
      <c r="N96" s="18">
        <f t="shared" si="12"/>
        <v>50</v>
      </c>
      <c r="O96" s="19"/>
      <c r="P96" s="19"/>
      <c r="Q96" s="19"/>
      <c r="R96" s="20">
        <f t="shared" si="9"/>
        <v>4400</v>
      </c>
      <c r="S96" s="20">
        <f t="shared" si="10"/>
        <v>0</v>
      </c>
      <c r="T96" s="20">
        <f t="shared" si="11"/>
        <v>4400</v>
      </c>
      <c r="U96" s="21"/>
    </row>
    <row r="97" spans="1:21" x14ac:dyDescent="0.2">
      <c r="A97" s="12" t="s">
        <v>19</v>
      </c>
      <c r="B97" s="26" t="s">
        <v>116</v>
      </c>
      <c r="C97" s="12">
        <v>5</v>
      </c>
      <c r="D97" s="13">
        <v>1758</v>
      </c>
      <c r="E97" s="14" t="s">
        <v>18</v>
      </c>
      <c r="F97" s="15" t="s">
        <v>25</v>
      </c>
      <c r="G97" s="16" t="s">
        <v>21</v>
      </c>
      <c r="H97" s="17" t="s">
        <v>77</v>
      </c>
      <c r="I97" s="17">
        <v>42</v>
      </c>
      <c r="J97" s="17" t="s">
        <v>121</v>
      </c>
      <c r="K97" s="17">
        <v>44</v>
      </c>
      <c r="L97" s="17"/>
      <c r="M97" s="31"/>
      <c r="N97" s="18">
        <f t="shared" si="12"/>
        <v>44</v>
      </c>
      <c r="O97" s="19"/>
      <c r="P97" s="19"/>
      <c r="Q97" s="19"/>
      <c r="R97" s="20">
        <f t="shared" si="9"/>
        <v>1848</v>
      </c>
      <c r="S97" s="20">
        <f t="shared" si="10"/>
        <v>0</v>
      </c>
      <c r="T97" s="20">
        <f t="shared" si="11"/>
        <v>1848</v>
      </c>
      <c r="U97" s="21"/>
    </row>
    <row r="98" spans="1:21" x14ac:dyDescent="0.2">
      <c r="A98" s="12" t="s">
        <v>19</v>
      </c>
      <c r="B98" s="26" t="s">
        <v>116</v>
      </c>
      <c r="C98" s="12">
        <v>5</v>
      </c>
      <c r="D98" s="13">
        <v>1758</v>
      </c>
      <c r="E98" s="14" t="s">
        <v>18</v>
      </c>
      <c r="F98" s="15" t="s">
        <v>60</v>
      </c>
      <c r="G98" s="16" t="s">
        <v>21</v>
      </c>
      <c r="H98" s="17" t="s">
        <v>78</v>
      </c>
      <c r="I98" s="17">
        <v>1</v>
      </c>
      <c r="J98" s="17" t="s">
        <v>122</v>
      </c>
      <c r="K98" s="17">
        <v>70</v>
      </c>
      <c r="L98" s="17">
        <v>4</v>
      </c>
      <c r="M98" s="31"/>
      <c r="N98" s="18">
        <f t="shared" si="12"/>
        <v>70.2</v>
      </c>
      <c r="O98" s="19"/>
      <c r="P98" s="19"/>
      <c r="Q98" s="19"/>
      <c r="R98" s="20">
        <f t="shared" si="9"/>
        <v>70.2</v>
      </c>
      <c r="S98" s="20">
        <f t="shared" si="10"/>
        <v>0</v>
      </c>
      <c r="T98" s="20">
        <f t="shared" si="11"/>
        <v>70.2</v>
      </c>
      <c r="U98" s="21" t="s">
        <v>134</v>
      </c>
    </row>
    <row r="99" spans="1:21" x14ac:dyDescent="0.2">
      <c r="A99" s="12" t="s">
        <v>19</v>
      </c>
      <c r="B99" s="26" t="s">
        <v>116</v>
      </c>
      <c r="C99" s="12">
        <v>5</v>
      </c>
      <c r="D99" s="13">
        <v>1758</v>
      </c>
      <c r="E99" s="14" t="s">
        <v>18</v>
      </c>
      <c r="F99" s="15" t="s">
        <v>30</v>
      </c>
      <c r="G99" s="16" t="s">
        <v>21</v>
      </c>
      <c r="H99" s="17" t="s">
        <v>78</v>
      </c>
      <c r="I99" s="17">
        <v>1790</v>
      </c>
      <c r="J99" s="17" t="s">
        <v>120</v>
      </c>
      <c r="K99" s="17"/>
      <c r="L99" s="17">
        <v>15</v>
      </c>
      <c r="M99" s="31"/>
      <c r="N99" s="18">
        <f t="shared" si="12"/>
        <v>0.75</v>
      </c>
      <c r="O99" s="19"/>
      <c r="P99" s="19"/>
      <c r="Q99" s="19"/>
      <c r="R99" s="20">
        <f t="shared" si="9"/>
        <v>1342.5</v>
      </c>
      <c r="S99" s="20">
        <f t="shared" si="10"/>
        <v>0</v>
      </c>
      <c r="T99" s="20">
        <f t="shared" si="11"/>
        <v>1342.5</v>
      </c>
      <c r="U99" s="21"/>
    </row>
    <row r="100" spans="1:21" x14ac:dyDescent="0.2">
      <c r="A100" s="12" t="s">
        <v>19</v>
      </c>
      <c r="B100" s="26" t="s">
        <v>116</v>
      </c>
      <c r="C100" s="12">
        <v>5</v>
      </c>
      <c r="D100" s="13">
        <v>1758</v>
      </c>
      <c r="E100" s="14" t="s">
        <v>18</v>
      </c>
      <c r="F100" s="15" t="s">
        <v>79</v>
      </c>
      <c r="G100" s="16" t="s">
        <v>21</v>
      </c>
      <c r="H100" s="17" t="s">
        <v>78</v>
      </c>
      <c r="I100" s="17">
        <v>405</v>
      </c>
      <c r="J100" s="17" t="s">
        <v>120</v>
      </c>
      <c r="K100" s="17"/>
      <c r="L100" s="17">
        <v>25</v>
      </c>
      <c r="M100" s="31"/>
      <c r="N100" s="18">
        <f t="shared" si="12"/>
        <v>1.25</v>
      </c>
      <c r="O100" s="19"/>
      <c r="P100" s="19"/>
      <c r="Q100" s="19"/>
      <c r="R100" s="20">
        <f t="shared" si="9"/>
        <v>506.25</v>
      </c>
      <c r="S100" s="20">
        <f t="shared" si="10"/>
        <v>0</v>
      </c>
      <c r="T100" s="20">
        <f t="shared" si="11"/>
        <v>506.25</v>
      </c>
      <c r="U100" s="21"/>
    </row>
    <row r="101" spans="1:21" x14ac:dyDescent="0.2">
      <c r="A101" s="12" t="s">
        <v>19</v>
      </c>
      <c r="B101" s="26" t="s">
        <v>116</v>
      </c>
      <c r="C101" s="12">
        <v>5</v>
      </c>
      <c r="D101" s="13">
        <v>1758</v>
      </c>
      <c r="E101" s="14" t="s">
        <v>18</v>
      </c>
      <c r="F101" s="15" t="s">
        <v>33</v>
      </c>
      <c r="G101" s="16" t="s">
        <v>21</v>
      </c>
      <c r="H101" s="17" t="s">
        <v>78</v>
      </c>
      <c r="I101" s="17">
        <v>165</v>
      </c>
      <c r="J101" s="17" t="s">
        <v>120</v>
      </c>
      <c r="K101" s="17"/>
      <c r="L101" s="17">
        <v>15</v>
      </c>
      <c r="M101" s="31"/>
      <c r="N101" s="18">
        <f t="shared" si="12"/>
        <v>0.75</v>
      </c>
      <c r="O101" s="19"/>
      <c r="P101" s="19"/>
      <c r="Q101" s="19"/>
      <c r="R101" s="20">
        <f t="shared" si="9"/>
        <v>123.75</v>
      </c>
      <c r="S101" s="20">
        <f t="shared" si="10"/>
        <v>0</v>
      </c>
      <c r="T101" s="20">
        <f t="shared" si="11"/>
        <v>123.75</v>
      </c>
      <c r="U101" s="21"/>
    </row>
    <row r="102" spans="1:21" x14ac:dyDescent="0.2">
      <c r="A102" s="12" t="s">
        <v>19</v>
      </c>
      <c r="B102" s="26" t="s">
        <v>116</v>
      </c>
      <c r="C102" s="12">
        <v>5</v>
      </c>
      <c r="D102" s="13">
        <v>1758</v>
      </c>
      <c r="E102" s="14" t="s">
        <v>18</v>
      </c>
      <c r="F102" s="15" t="s">
        <v>80</v>
      </c>
      <c r="G102" s="16" t="s">
        <v>21</v>
      </c>
      <c r="H102" s="17" t="s">
        <v>78</v>
      </c>
      <c r="I102" s="17">
        <v>350</v>
      </c>
      <c r="J102" s="17" t="s">
        <v>120</v>
      </c>
      <c r="K102" s="17"/>
      <c r="L102" s="17">
        <v>35</v>
      </c>
      <c r="M102" s="31"/>
      <c r="N102" s="18">
        <f t="shared" si="12"/>
        <v>1.75</v>
      </c>
      <c r="O102" s="19"/>
      <c r="P102" s="19"/>
      <c r="Q102" s="19"/>
      <c r="R102" s="20">
        <f t="shared" si="9"/>
        <v>612.5</v>
      </c>
      <c r="S102" s="20">
        <f t="shared" si="10"/>
        <v>0</v>
      </c>
      <c r="T102" s="20">
        <f t="shared" si="11"/>
        <v>612.5</v>
      </c>
      <c r="U102" s="21"/>
    </row>
    <row r="103" spans="1:21" x14ac:dyDescent="0.2">
      <c r="A103" s="12" t="s">
        <v>19</v>
      </c>
      <c r="B103" s="26" t="s">
        <v>116</v>
      </c>
      <c r="C103" s="12">
        <v>5</v>
      </c>
      <c r="D103" s="13">
        <v>1758</v>
      </c>
      <c r="E103" s="14" t="s">
        <v>18</v>
      </c>
      <c r="F103" s="15" t="s">
        <v>22</v>
      </c>
      <c r="G103" s="16" t="s">
        <v>21</v>
      </c>
      <c r="H103" s="17" t="s">
        <v>78</v>
      </c>
      <c r="I103" s="17">
        <v>11650</v>
      </c>
      <c r="J103" s="17" t="s">
        <v>117</v>
      </c>
      <c r="K103" s="17">
        <v>3</v>
      </c>
      <c r="L103" s="17">
        <v>5</v>
      </c>
      <c r="M103" s="31"/>
      <c r="N103" s="18">
        <f t="shared" si="12"/>
        <v>3.25</v>
      </c>
      <c r="O103" s="19"/>
      <c r="P103" s="19"/>
      <c r="Q103" s="19"/>
      <c r="R103" s="20">
        <f t="shared" si="9"/>
        <v>37862.5</v>
      </c>
      <c r="S103" s="20">
        <f t="shared" si="10"/>
        <v>0</v>
      </c>
      <c r="T103" s="20">
        <f t="shared" si="11"/>
        <v>37862.5</v>
      </c>
      <c r="U103" s="21"/>
    </row>
    <row r="104" spans="1:21" x14ac:dyDescent="0.2">
      <c r="A104" s="12" t="s">
        <v>19</v>
      </c>
      <c r="B104" s="26" t="s">
        <v>116</v>
      </c>
      <c r="C104" s="12">
        <v>5</v>
      </c>
      <c r="D104" s="13">
        <v>1758</v>
      </c>
      <c r="E104" s="14" t="s">
        <v>18</v>
      </c>
      <c r="F104" s="15" t="s">
        <v>22</v>
      </c>
      <c r="G104" s="16" t="s">
        <v>21</v>
      </c>
      <c r="H104" s="17" t="s">
        <v>78</v>
      </c>
      <c r="I104" s="17">
        <v>4</v>
      </c>
      <c r="J104" s="17" t="s">
        <v>135</v>
      </c>
      <c r="K104" s="17">
        <v>66</v>
      </c>
      <c r="L104" s="17"/>
      <c r="M104" s="31"/>
      <c r="N104" s="18">
        <f t="shared" si="12"/>
        <v>66</v>
      </c>
      <c r="O104" s="19"/>
      <c r="P104" s="19"/>
      <c r="Q104" s="19"/>
      <c r="R104" s="20">
        <f t="shared" si="9"/>
        <v>264</v>
      </c>
      <c r="S104" s="20">
        <f t="shared" si="10"/>
        <v>0</v>
      </c>
      <c r="T104" s="20">
        <f t="shared" si="11"/>
        <v>264</v>
      </c>
      <c r="U104" s="21"/>
    </row>
    <row r="105" spans="1:21" x14ac:dyDescent="0.2">
      <c r="A105" s="12" t="s">
        <v>19</v>
      </c>
      <c r="B105" s="26" t="s">
        <v>116</v>
      </c>
      <c r="C105" s="12">
        <v>5</v>
      </c>
      <c r="D105" s="13">
        <v>1758</v>
      </c>
      <c r="E105" s="14" t="s">
        <v>18</v>
      </c>
      <c r="F105" s="15" t="s">
        <v>22</v>
      </c>
      <c r="G105" s="16" t="s">
        <v>21</v>
      </c>
      <c r="H105" s="17" t="s">
        <v>78</v>
      </c>
      <c r="I105" s="17">
        <v>2</v>
      </c>
      <c r="J105" s="17" t="s">
        <v>122</v>
      </c>
      <c r="K105" s="17">
        <v>100</v>
      </c>
      <c r="L105" s="17"/>
      <c r="M105" s="31"/>
      <c r="N105" s="18">
        <f t="shared" si="12"/>
        <v>100</v>
      </c>
      <c r="O105" s="19"/>
      <c r="P105" s="19"/>
      <c r="Q105" s="19"/>
      <c r="R105" s="20">
        <f t="shared" si="9"/>
        <v>200</v>
      </c>
      <c r="S105" s="20">
        <f t="shared" si="10"/>
        <v>0</v>
      </c>
      <c r="T105" s="20">
        <f t="shared" si="11"/>
        <v>200</v>
      </c>
      <c r="U105" s="21"/>
    </row>
    <row r="106" spans="1:21" x14ac:dyDescent="0.2">
      <c r="A106" s="12" t="s">
        <v>19</v>
      </c>
      <c r="B106" s="26" t="s">
        <v>116</v>
      </c>
      <c r="C106" s="12">
        <v>5</v>
      </c>
      <c r="D106" s="13">
        <v>1758</v>
      </c>
      <c r="E106" s="14" t="s">
        <v>18</v>
      </c>
      <c r="F106" s="15" t="s">
        <v>22</v>
      </c>
      <c r="G106" s="16" t="s">
        <v>21</v>
      </c>
      <c r="H106" s="17" t="s">
        <v>78</v>
      </c>
      <c r="I106" s="27">
        <v>58</v>
      </c>
      <c r="J106" s="27" t="s">
        <v>136</v>
      </c>
      <c r="K106" s="17">
        <v>200</v>
      </c>
      <c r="L106" s="17"/>
      <c r="M106" s="31"/>
      <c r="N106" s="18">
        <f t="shared" si="12"/>
        <v>200</v>
      </c>
      <c r="O106" s="19"/>
      <c r="P106" s="19"/>
      <c r="Q106" s="19"/>
      <c r="R106" s="20">
        <f t="shared" si="9"/>
        <v>11600</v>
      </c>
      <c r="S106" s="20">
        <f t="shared" si="10"/>
        <v>0</v>
      </c>
      <c r="T106" s="20">
        <f t="shared" si="11"/>
        <v>11600</v>
      </c>
      <c r="U106" s="21"/>
    </row>
    <row r="107" spans="1:21" x14ac:dyDescent="0.2">
      <c r="A107" s="12" t="s">
        <v>19</v>
      </c>
      <c r="B107" s="26" t="s">
        <v>116</v>
      </c>
      <c r="C107" s="12">
        <v>6</v>
      </c>
      <c r="D107" s="13">
        <v>1758</v>
      </c>
      <c r="E107" s="14" t="s">
        <v>18</v>
      </c>
      <c r="F107" s="15" t="s">
        <v>81</v>
      </c>
      <c r="G107" s="16" t="s">
        <v>21</v>
      </c>
      <c r="H107" s="17" t="s">
        <v>78</v>
      </c>
      <c r="I107" s="17">
        <v>247</v>
      </c>
      <c r="J107" s="17" t="s">
        <v>120</v>
      </c>
      <c r="K107" s="17"/>
      <c r="L107" s="17">
        <v>8</v>
      </c>
      <c r="M107" s="31"/>
      <c r="N107" s="18">
        <f t="shared" si="12"/>
        <v>0.4</v>
      </c>
      <c r="O107" s="19"/>
      <c r="P107" s="19"/>
      <c r="Q107" s="19"/>
      <c r="R107" s="20">
        <f t="shared" si="9"/>
        <v>98.800000000000011</v>
      </c>
      <c r="S107" s="20">
        <f t="shared" si="10"/>
        <v>0</v>
      </c>
      <c r="T107" s="20">
        <f t="shared" si="11"/>
        <v>98.800000000000011</v>
      </c>
      <c r="U107" s="21"/>
    </row>
    <row r="108" spans="1:21" x14ac:dyDescent="0.2">
      <c r="A108" s="12" t="s">
        <v>19</v>
      </c>
      <c r="B108" s="26" t="s">
        <v>116</v>
      </c>
      <c r="C108" s="12">
        <v>6</v>
      </c>
      <c r="D108" s="13">
        <v>1758</v>
      </c>
      <c r="E108" s="14" t="s">
        <v>18</v>
      </c>
      <c r="F108" s="15" t="s">
        <v>82</v>
      </c>
      <c r="G108" s="16" t="s">
        <v>21</v>
      </c>
      <c r="H108" s="17" t="s">
        <v>78</v>
      </c>
      <c r="I108" s="17">
        <v>8</v>
      </c>
      <c r="J108" s="17" t="s">
        <v>120</v>
      </c>
      <c r="K108" s="17"/>
      <c r="L108" s="17">
        <v>10</v>
      </c>
      <c r="M108" s="31"/>
      <c r="N108" s="18">
        <f t="shared" si="12"/>
        <v>0.5</v>
      </c>
      <c r="O108" s="19"/>
      <c r="P108" s="19"/>
      <c r="Q108" s="19"/>
      <c r="R108" s="20">
        <f t="shared" si="9"/>
        <v>4</v>
      </c>
      <c r="S108" s="20">
        <f t="shared" si="10"/>
        <v>0</v>
      </c>
      <c r="T108" s="20">
        <f t="shared" si="11"/>
        <v>4</v>
      </c>
      <c r="U108" s="21"/>
    </row>
    <row r="109" spans="1:21" x14ac:dyDescent="0.2">
      <c r="A109" s="12" t="s">
        <v>19</v>
      </c>
      <c r="B109" s="26" t="s">
        <v>116</v>
      </c>
      <c r="C109" s="12">
        <v>6</v>
      </c>
      <c r="D109" s="13">
        <v>1758</v>
      </c>
      <c r="E109" s="14" t="s">
        <v>18</v>
      </c>
      <c r="F109" s="15" t="s">
        <v>48</v>
      </c>
      <c r="G109" s="16" t="s">
        <v>21</v>
      </c>
      <c r="H109" s="17" t="s">
        <v>78</v>
      </c>
      <c r="I109" s="17">
        <v>133</v>
      </c>
      <c r="J109" s="17" t="s">
        <v>120</v>
      </c>
      <c r="K109" s="17"/>
      <c r="L109" s="17">
        <v>2</v>
      </c>
      <c r="M109" s="31"/>
      <c r="N109" s="18">
        <f t="shared" si="12"/>
        <v>0.1</v>
      </c>
      <c r="O109" s="19"/>
      <c r="P109" s="19"/>
      <c r="Q109" s="19"/>
      <c r="R109" s="20">
        <f t="shared" si="9"/>
        <v>13.3</v>
      </c>
      <c r="S109" s="20">
        <f t="shared" si="10"/>
        <v>0</v>
      </c>
      <c r="T109" s="20">
        <f t="shared" si="11"/>
        <v>13.3</v>
      </c>
      <c r="U109" s="21"/>
    </row>
    <row r="110" spans="1:21" x14ac:dyDescent="0.2">
      <c r="A110" s="12" t="s">
        <v>19</v>
      </c>
      <c r="B110" s="26" t="s">
        <v>116</v>
      </c>
      <c r="C110" s="12">
        <v>6</v>
      </c>
      <c r="D110" s="13">
        <v>1758</v>
      </c>
      <c r="E110" s="14" t="s">
        <v>18</v>
      </c>
      <c r="F110" s="15" t="s">
        <v>83</v>
      </c>
      <c r="G110" s="16" t="s">
        <v>21</v>
      </c>
      <c r="H110" s="17" t="s">
        <v>78</v>
      </c>
      <c r="I110" s="17">
        <v>20</v>
      </c>
      <c r="J110" s="17" t="s">
        <v>120</v>
      </c>
      <c r="K110" s="17"/>
      <c r="L110" s="17">
        <v>4</v>
      </c>
      <c r="M110" s="31"/>
      <c r="N110" s="18">
        <f t="shared" si="12"/>
        <v>0.2</v>
      </c>
      <c r="O110" s="19"/>
      <c r="P110" s="19"/>
      <c r="Q110" s="19"/>
      <c r="R110" s="20">
        <f t="shared" si="9"/>
        <v>4</v>
      </c>
      <c r="S110" s="20">
        <f t="shared" si="10"/>
        <v>0</v>
      </c>
      <c r="T110" s="20">
        <f t="shared" si="11"/>
        <v>4</v>
      </c>
      <c r="U110" s="21"/>
    </row>
    <row r="111" spans="1:21" x14ac:dyDescent="0.2">
      <c r="A111" s="12" t="s">
        <v>19</v>
      </c>
      <c r="B111" s="26" t="s">
        <v>116</v>
      </c>
      <c r="C111" s="12">
        <v>6</v>
      </c>
      <c r="D111" s="13">
        <v>1758</v>
      </c>
      <c r="E111" s="14" t="s">
        <v>18</v>
      </c>
      <c r="F111" s="15" t="s">
        <v>25</v>
      </c>
      <c r="G111" s="16" t="s">
        <v>21</v>
      </c>
      <c r="H111" s="17" t="s">
        <v>78</v>
      </c>
      <c r="I111" s="17">
        <v>1498.5</v>
      </c>
      <c r="J111" s="17" t="s">
        <v>121</v>
      </c>
      <c r="K111" s="17">
        <v>44</v>
      </c>
      <c r="L111" s="17"/>
      <c r="M111" s="31"/>
      <c r="N111" s="18">
        <f t="shared" si="12"/>
        <v>44</v>
      </c>
      <c r="O111" s="19"/>
      <c r="P111" s="19"/>
      <c r="Q111" s="19"/>
      <c r="R111" s="20">
        <f t="shared" si="9"/>
        <v>65934</v>
      </c>
      <c r="S111" s="20">
        <f t="shared" si="10"/>
        <v>0</v>
      </c>
      <c r="T111" s="20">
        <f t="shared" si="11"/>
        <v>65934</v>
      </c>
      <c r="U111" s="21"/>
    </row>
    <row r="112" spans="1:21" x14ac:dyDescent="0.2">
      <c r="A112" s="12" t="s">
        <v>19</v>
      </c>
      <c r="B112" s="26" t="s">
        <v>116</v>
      </c>
      <c r="C112" s="12">
        <v>6</v>
      </c>
      <c r="D112" s="13">
        <v>1758</v>
      </c>
      <c r="E112" s="14" t="s">
        <v>18</v>
      </c>
      <c r="F112" s="15" t="s">
        <v>57</v>
      </c>
      <c r="G112" s="16" t="s">
        <v>21</v>
      </c>
      <c r="H112" s="17" t="s">
        <v>78</v>
      </c>
      <c r="I112" s="17">
        <v>1142</v>
      </c>
      <c r="J112" s="17" t="s">
        <v>120</v>
      </c>
      <c r="K112" s="17">
        <v>0.1</v>
      </c>
      <c r="L112" s="17"/>
      <c r="M112" s="31"/>
      <c r="N112" s="18">
        <f t="shared" si="12"/>
        <v>0.1</v>
      </c>
      <c r="O112" s="19"/>
      <c r="P112" s="19"/>
      <c r="Q112" s="19"/>
      <c r="R112" s="20">
        <f t="shared" si="9"/>
        <v>114.2</v>
      </c>
      <c r="S112" s="20">
        <f t="shared" si="10"/>
        <v>0</v>
      </c>
      <c r="T112" s="20">
        <f t="shared" si="11"/>
        <v>114.2</v>
      </c>
      <c r="U112" s="21" t="s">
        <v>42</v>
      </c>
    </row>
    <row r="113" spans="1:21" x14ac:dyDescent="0.2">
      <c r="A113" s="12" t="s">
        <v>19</v>
      </c>
      <c r="B113" s="26" t="s">
        <v>116</v>
      </c>
      <c r="C113" s="12">
        <v>6</v>
      </c>
      <c r="D113" s="13">
        <v>1758</v>
      </c>
      <c r="E113" s="14" t="s">
        <v>18</v>
      </c>
      <c r="F113" s="15" t="s">
        <v>84</v>
      </c>
      <c r="G113" s="16" t="s">
        <v>21</v>
      </c>
      <c r="H113" s="17" t="s">
        <v>78</v>
      </c>
      <c r="I113" s="17">
        <v>2</v>
      </c>
      <c r="J113" s="17" t="s">
        <v>122</v>
      </c>
      <c r="K113" s="17">
        <v>300</v>
      </c>
      <c r="L113" s="17"/>
      <c r="M113" s="31"/>
      <c r="N113" s="18">
        <f t="shared" si="12"/>
        <v>300</v>
      </c>
      <c r="O113" s="19"/>
      <c r="P113" s="19"/>
      <c r="Q113" s="19"/>
      <c r="R113" s="20">
        <f t="shared" si="9"/>
        <v>600</v>
      </c>
      <c r="S113" s="20">
        <f t="shared" si="10"/>
        <v>0</v>
      </c>
      <c r="T113" s="20">
        <f t="shared" si="11"/>
        <v>600</v>
      </c>
      <c r="U113" s="21"/>
    </row>
    <row r="114" spans="1:21" x14ac:dyDescent="0.2">
      <c r="A114" s="12" t="s">
        <v>19</v>
      </c>
      <c r="B114" s="26" t="s">
        <v>116</v>
      </c>
      <c r="C114" s="12">
        <v>6</v>
      </c>
      <c r="D114" s="13">
        <v>1758</v>
      </c>
      <c r="E114" s="14" t="s">
        <v>18</v>
      </c>
      <c r="F114" s="15" t="s">
        <v>73</v>
      </c>
      <c r="G114" s="16" t="s">
        <v>21</v>
      </c>
      <c r="H114" s="17" t="s">
        <v>78</v>
      </c>
      <c r="I114" s="17">
        <v>400</v>
      </c>
      <c r="J114" s="17" t="s">
        <v>120</v>
      </c>
      <c r="K114" s="17">
        <v>0.45</v>
      </c>
      <c r="L114" s="17"/>
      <c r="M114" s="31"/>
      <c r="N114" s="18">
        <f t="shared" si="12"/>
        <v>0.45</v>
      </c>
      <c r="O114" s="19"/>
      <c r="P114" s="19"/>
      <c r="Q114" s="19"/>
      <c r="R114" s="20">
        <f t="shared" si="9"/>
        <v>180</v>
      </c>
      <c r="S114" s="20">
        <f t="shared" si="10"/>
        <v>0</v>
      </c>
      <c r="T114" s="20">
        <f t="shared" si="11"/>
        <v>180</v>
      </c>
      <c r="U114" s="21" t="s">
        <v>42</v>
      </c>
    </row>
    <row r="115" spans="1:21" x14ac:dyDescent="0.2">
      <c r="A115" s="12" t="s">
        <v>19</v>
      </c>
      <c r="B115" s="26" t="s">
        <v>116</v>
      </c>
      <c r="C115" s="12">
        <v>6</v>
      </c>
      <c r="D115" s="13">
        <v>1758</v>
      </c>
      <c r="E115" s="14" t="s">
        <v>18</v>
      </c>
      <c r="F115" s="15" t="s">
        <v>85</v>
      </c>
      <c r="G115" s="16" t="s">
        <v>21</v>
      </c>
      <c r="H115" s="17" t="s">
        <v>78</v>
      </c>
      <c r="I115" s="17">
        <v>6</v>
      </c>
      <c r="J115" s="17" t="s">
        <v>120</v>
      </c>
      <c r="K115" s="17"/>
      <c r="L115" s="17">
        <v>52</v>
      </c>
      <c r="M115" s="31"/>
      <c r="N115" s="18">
        <f t="shared" si="12"/>
        <v>2.6</v>
      </c>
      <c r="O115" s="19"/>
      <c r="P115" s="19"/>
      <c r="Q115" s="19"/>
      <c r="R115" s="20">
        <f t="shared" si="9"/>
        <v>15.600000000000001</v>
      </c>
      <c r="S115" s="20">
        <f t="shared" si="10"/>
        <v>0</v>
      </c>
      <c r="T115" s="20">
        <f t="shared" si="11"/>
        <v>15.600000000000001</v>
      </c>
      <c r="U115" s="21"/>
    </row>
    <row r="116" spans="1:21" x14ac:dyDescent="0.2">
      <c r="A116" s="12" t="s">
        <v>19</v>
      </c>
      <c r="B116" s="26" t="s">
        <v>116</v>
      </c>
      <c r="C116" s="12">
        <v>6</v>
      </c>
      <c r="D116" s="13">
        <v>1758</v>
      </c>
      <c r="E116" s="14" t="s">
        <v>18</v>
      </c>
      <c r="F116" s="15" t="s">
        <v>58</v>
      </c>
      <c r="G116" s="16" t="s">
        <v>21</v>
      </c>
      <c r="H116" s="17" t="s">
        <v>78</v>
      </c>
      <c r="I116" s="17">
        <v>1</v>
      </c>
      <c r="J116" s="17" t="s">
        <v>128</v>
      </c>
      <c r="K116" s="17">
        <v>240</v>
      </c>
      <c r="L116" s="17"/>
      <c r="M116" s="31"/>
      <c r="N116" s="18">
        <f t="shared" si="12"/>
        <v>240</v>
      </c>
      <c r="O116" s="19"/>
      <c r="P116" s="19"/>
      <c r="Q116" s="19"/>
      <c r="R116" s="20">
        <f t="shared" si="9"/>
        <v>240</v>
      </c>
      <c r="S116" s="20">
        <f t="shared" si="10"/>
        <v>0</v>
      </c>
      <c r="T116" s="20">
        <f t="shared" si="11"/>
        <v>240</v>
      </c>
      <c r="U116" s="21"/>
    </row>
    <row r="117" spans="1:21" x14ac:dyDescent="0.2">
      <c r="A117" s="12" t="s">
        <v>19</v>
      </c>
      <c r="B117" s="26" t="s">
        <v>116</v>
      </c>
      <c r="C117" s="12">
        <v>6</v>
      </c>
      <c r="D117" s="13">
        <v>1758</v>
      </c>
      <c r="E117" s="14" t="s">
        <v>18</v>
      </c>
      <c r="F117" s="15" t="s">
        <v>86</v>
      </c>
      <c r="G117" s="16" t="s">
        <v>21</v>
      </c>
      <c r="H117" s="17" t="s">
        <v>78</v>
      </c>
      <c r="I117" s="17">
        <v>2</v>
      </c>
      <c r="J117" s="17" t="s">
        <v>122</v>
      </c>
      <c r="K117" s="17">
        <v>100</v>
      </c>
      <c r="L117" s="17"/>
      <c r="M117" s="31"/>
      <c r="N117" s="18">
        <f t="shared" si="12"/>
        <v>100</v>
      </c>
      <c r="O117" s="19"/>
      <c r="P117" s="19"/>
      <c r="Q117" s="19"/>
      <c r="R117" s="20">
        <f t="shared" si="9"/>
        <v>200</v>
      </c>
      <c r="S117" s="20">
        <f t="shared" si="10"/>
        <v>0</v>
      </c>
      <c r="T117" s="20">
        <f t="shared" si="11"/>
        <v>200</v>
      </c>
      <c r="U117" s="21"/>
    </row>
    <row r="118" spans="1:21" x14ac:dyDescent="0.2">
      <c r="A118" s="12" t="s">
        <v>19</v>
      </c>
      <c r="B118" s="26" t="s">
        <v>116</v>
      </c>
      <c r="C118" s="12">
        <v>6</v>
      </c>
      <c r="D118" s="13">
        <v>1758</v>
      </c>
      <c r="E118" s="14" t="s">
        <v>18</v>
      </c>
      <c r="F118" s="15" t="s">
        <v>86</v>
      </c>
      <c r="G118" s="16" t="s">
        <v>21</v>
      </c>
      <c r="H118" s="17" t="s">
        <v>78</v>
      </c>
      <c r="I118" s="17">
        <v>2</v>
      </c>
      <c r="J118" s="17" t="s">
        <v>135</v>
      </c>
      <c r="K118" s="17">
        <v>70</v>
      </c>
      <c r="L118" s="17"/>
      <c r="M118" s="31"/>
      <c r="N118" s="18">
        <f t="shared" si="12"/>
        <v>70</v>
      </c>
      <c r="O118" s="19"/>
      <c r="P118" s="19"/>
      <c r="Q118" s="19"/>
      <c r="R118" s="20">
        <f t="shared" si="9"/>
        <v>140</v>
      </c>
      <c r="S118" s="20">
        <f t="shared" si="10"/>
        <v>0</v>
      </c>
      <c r="T118" s="20">
        <f t="shared" si="11"/>
        <v>140</v>
      </c>
      <c r="U118" s="21"/>
    </row>
    <row r="119" spans="1:21" x14ac:dyDescent="0.2">
      <c r="A119" s="12" t="s">
        <v>19</v>
      </c>
      <c r="B119" s="26" t="s">
        <v>116</v>
      </c>
      <c r="C119" s="12">
        <v>6</v>
      </c>
      <c r="D119" s="13">
        <v>1758</v>
      </c>
      <c r="E119" s="14" t="s">
        <v>18</v>
      </c>
      <c r="F119" s="15" t="s">
        <v>27</v>
      </c>
      <c r="G119" s="16" t="s">
        <v>21</v>
      </c>
      <c r="H119" s="17" t="s">
        <v>78</v>
      </c>
      <c r="I119" s="17">
        <v>118</v>
      </c>
      <c r="J119" s="17" t="s">
        <v>128</v>
      </c>
      <c r="K119" s="17">
        <v>90</v>
      </c>
      <c r="L119" s="17"/>
      <c r="M119" s="31"/>
      <c r="N119" s="18">
        <f t="shared" si="12"/>
        <v>90</v>
      </c>
      <c r="O119" s="19"/>
      <c r="P119" s="19"/>
      <c r="Q119" s="19"/>
      <c r="R119" s="20">
        <f t="shared" si="9"/>
        <v>10620</v>
      </c>
      <c r="S119" s="20">
        <f t="shared" si="10"/>
        <v>0</v>
      </c>
      <c r="T119" s="20">
        <f t="shared" si="11"/>
        <v>10620</v>
      </c>
      <c r="U119" s="21"/>
    </row>
    <row r="120" spans="1:21" x14ac:dyDescent="0.2">
      <c r="A120" s="12" t="s">
        <v>19</v>
      </c>
      <c r="B120" s="26" t="s">
        <v>116</v>
      </c>
      <c r="C120" s="12">
        <v>6</v>
      </c>
      <c r="D120" s="13">
        <v>1758</v>
      </c>
      <c r="E120" s="14" t="s">
        <v>18</v>
      </c>
      <c r="F120" s="15" t="s">
        <v>27</v>
      </c>
      <c r="G120" s="16" t="s">
        <v>21</v>
      </c>
      <c r="H120" s="17" t="s">
        <v>78</v>
      </c>
      <c r="I120" s="17">
        <v>7</v>
      </c>
      <c r="J120" s="17" t="s">
        <v>122</v>
      </c>
      <c r="K120" s="17">
        <v>22</v>
      </c>
      <c r="L120" s="17">
        <v>10</v>
      </c>
      <c r="M120" s="31"/>
      <c r="N120" s="18">
        <f t="shared" si="12"/>
        <v>22.5</v>
      </c>
      <c r="O120" s="19"/>
      <c r="P120" s="19"/>
      <c r="Q120" s="19"/>
      <c r="R120" s="20">
        <f t="shared" si="9"/>
        <v>157.5</v>
      </c>
      <c r="S120" s="20">
        <f t="shared" si="10"/>
        <v>0</v>
      </c>
      <c r="T120" s="20">
        <f t="shared" si="11"/>
        <v>157.5</v>
      </c>
      <c r="U120" s="21"/>
    </row>
    <row r="121" spans="1:21" x14ac:dyDescent="0.2">
      <c r="A121" s="12" t="s">
        <v>19</v>
      </c>
      <c r="B121" s="26" t="s">
        <v>116</v>
      </c>
      <c r="C121" s="12">
        <v>6</v>
      </c>
      <c r="D121" s="13">
        <v>1758</v>
      </c>
      <c r="E121" s="14" t="s">
        <v>18</v>
      </c>
      <c r="F121" s="15" t="s">
        <v>59</v>
      </c>
      <c r="G121" s="16" t="s">
        <v>21</v>
      </c>
      <c r="H121" s="17" t="s">
        <v>78</v>
      </c>
      <c r="I121" s="17">
        <v>18</v>
      </c>
      <c r="J121" s="17" t="s">
        <v>135</v>
      </c>
      <c r="K121" s="17">
        <v>10</v>
      </c>
      <c r="L121" s="17"/>
      <c r="M121" s="31"/>
      <c r="N121" s="18">
        <f t="shared" si="12"/>
        <v>10</v>
      </c>
      <c r="O121" s="19"/>
      <c r="P121" s="19"/>
      <c r="Q121" s="19"/>
      <c r="R121" s="20">
        <f t="shared" si="9"/>
        <v>180</v>
      </c>
      <c r="S121" s="20">
        <f t="shared" si="10"/>
        <v>0</v>
      </c>
      <c r="T121" s="20">
        <f t="shared" si="11"/>
        <v>180</v>
      </c>
      <c r="U121" s="21"/>
    </row>
    <row r="122" spans="1:21" x14ac:dyDescent="0.2">
      <c r="A122" s="12" t="s">
        <v>19</v>
      </c>
      <c r="B122" s="26" t="s">
        <v>116</v>
      </c>
      <c r="C122" s="12">
        <v>6</v>
      </c>
      <c r="D122" s="13">
        <v>1758</v>
      </c>
      <c r="E122" s="14" t="s">
        <v>18</v>
      </c>
      <c r="F122" s="15" t="s">
        <v>59</v>
      </c>
      <c r="G122" s="16" t="s">
        <v>21</v>
      </c>
      <c r="H122" s="17" t="s">
        <v>78</v>
      </c>
      <c r="I122" s="17">
        <v>9</v>
      </c>
      <c r="J122" s="17" t="s">
        <v>122</v>
      </c>
      <c r="K122" s="17">
        <v>15</v>
      </c>
      <c r="L122" s="17"/>
      <c r="M122" s="31"/>
      <c r="N122" s="18">
        <f t="shared" si="12"/>
        <v>15</v>
      </c>
      <c r="O122" s="19"/>
      <c r="P122" s="19"/>
      <c r="Q122" s="19"/>
      <c r="R122" s="20">
        <f t="shared" si="9"/>
        <v>135</v>
      </c>
      <c r="S122" s="20">
        <f t="shared" si="10"/>
        <v>0</v>
      </c>
      <c r="T122" s="20">
        <f t="shared" si="11"/>
        <v>135</v>
      </c>
      <c r="U122" s="21"/>
    </row>
    <row r="123" spans="1:21" x14ac:dyDescent="0.2">
      <c r="A123" s="12" t="s">
        <v>19</v>
      </c>
      <c r="B123" s="26" t="s">
        <v>116</v>
      </c>
      <c r="C123" s="12">
        <v>6</v>
      </c>
      <c r="D123" s="13">
        <v>1758</v>
      </c>
      <c r="E123" s="14" t="s">
        <v>18</v>
      </c>
      <c r="F123" s="15" t="s">
        <v>59</v>
      </c>
      <c r="G123" s="16" t="s">
        <v>21</v>
      </c>
      <c r="H123" s="17" t="s">
        <v>78</v>
      </c>
      <c r="I123" s="17">
        <v>30</v>
      </c>
      <c r="J123" s="17" t="s">
        <v>137</v>
      </c>
      <c r="K123" s="17">
        <v>7</v>
      </c>
      <c r="L123" s="17">
        <v>10</v>
      </c>
      <c r="M123" s="31"/>
      <c r="N123" s="18">
        <f t="shared" si="12"/>
        <v>7.5</v>
      </c>
      <c r="O123" s="19"/>
      <c r="P123" s="19"/>
      <c r="Q123" s="19"/>
      <c r="R123" s="20">
        <f t="shared" si="9"/>
        <v>225</v>
      </c>
      <c r="S123" s="20">
        <f t="shared" si="10"/>
        <v>0</v>
      </c>
      <c r="T123" s="20">
        <f t="shared" si="11"/>
        <v>225</v>
      </c>
      <c r="U123" s="21"/>
    </row>
    <row r="124" spans="1:21" x14ac:dyDescent="0.2">
      <c r="A124" s="12" t="s">
        <v>19</v>
      </c>
      <c r="B124" s="26" t="s">
        <v>116</v>
      </c>
      <c r="C124" s="12">
        <v>6</v>
      </c>
      <c r="D124" s="13">
        <v>1758</v>
      </c>
      <c r="E124" s="14" t="s">
        <v>18</v>
      </c>
      <c r="F124" s="15" t="s">
        <v>28</v>
      </c>
      <c r="G124" s="16" t="s">
        <v>21</v>
      </c>
      <c r="H124" s="17" t="s">
        <v>87</v>
      </c>
      <c r="I124" s="17">
        <v>15</v>
      </c>
      <c r="J124" s="17" t="s">
        <v>124</v>
      </c>
      <c r="K124" s="17">
        <v>15</v>
      </c>
      <c r="L124" s="17"/>
      <c r="M124" s="31"/>
      <c r="N124" s="18">
        <f t="shared" si="12"/>
        <v>15</v>
      </c>
      <c r="O124" s="19"/>
      <c r="P124" s="19"/>
      <c r="Q124" s="19"/>
      <c r="R124" s="20">
        <f t="shared" si="9"/>
        <v>225</v>
      </c>
      <c r="S124" s="20">
        <f t="shared" si="10"/>
        <v>0</v>
      </c>
      <c r="T124" s="20">
        <f t="shared" si="11"/>
        <v>225</v>
      </c>
      <c r="U124" s="21"/>
    </row>
    <row r="125" spans="1:21" x14ac:dyDescent="0.2">
      <c r="A125" s="12" t="s">
        <v>19</v>
      </c>
      <c r="B125" s="26" t="s">
        <v>116</v>
      </c>
      <c r="C125" s="12">
        <v>6</v>
      </c>
      <c r="D125" s="13">
        <v>1758</v>
      </c>
      <c r="E125" s="14" t="s">
        <v>18</v>
      </c>
      <c r="F125" s="15" t="s">
        <v>88</v>
      </c>
      <c r="G125" s="16" t="s">
        <v>21</v>
      </c>
      <c r="H125" s="17" t="s">
        <v>87</v>
      </c>
      <c r="I125" s="17">
        <v>465</v>
      </c>
      <c r="J125" s="17" t="s">
        <v>138</v>
      </c>
      <c r="K125" s="17">
        <v>36</v>
      </c>
      <c r="L125" s="17"/>
      <c r="M125" s="31"/>
      <c r="N125" s="18">
        <f t="shared" si="12"/>
        <v>36</v>
      </c>
      <c r="O125" s="19"/>
      <c r="P125" s="19"/>
      <c r="Q125" s="19"/>
      <c r="R125" s="20">
        <f t="shared" si="9"/>
        <v>16740</v>
      </c>
      <c r="S125" s="20">
        <f t="shared" si="10"/>
        <v>0</v>
      </c>
      <c r="T125" s="20">
        <f t="shared" si="11"/>
        <v>16740</v>
      </c>
      <c r="U125" s="21"/>
    </row>
    <row r="126" spans="1:21" x14ac:dyDescent="0.2">
      <c r="A126" s="12" t="s">
        <v>19</v>
      </c>
      <c r="B126" s="26" t="s">
        <v>116</v>
      </c>
      <c r="C126" s="12">
        <v>6</v>
      </c>
      <c r="D126" s="13">
        <v>1758</v>
      </c>
      <c r="E126" s="14" t="s">
        <v>18</v>
      </c>
      <c r="F126" s="15" t="s">
        <v>88</v>
      </c>
      <c r="G126" s="16" t="s">
        <v>21</v>
      </c>
      <c r="H126" s="17" t="s">
        <v>87</v>
      </c>
      <c r="I126" s="17">
        <v>12</v>
      </c>
      <c r="J126" s="17" t="s">
        <v>135</v>
      </c>
      <c r="K126" s="17">
        <v>50</v>
      </c>
      <c r="L126" s="17"/>
      <c r="M126" s="31"/>
      <c r="N126" s="18">
        <f t="shared" si="12"/>
        <v>50</v>
      </c>
      <c r="O126" s="19"/>
      <c r="P126" s="19"/>
      <c r="Q126" s="19"/>
      <c r="R126" s="20">
        <f t="shared" si="9"/>
        <v>600</v>
      </c>
      <c r="S126" s="20">
        <f t="shared" si="10"/>
        <v>0</v>
      </c>
      <c r="T126" s="20">
        <f t="shared" si="11"/>
        <v>600</v>
      </c>
      <c r="U126" s="21"/>
    </row>
    <row r="127" spans="1:21" x14ac:dyDescent="0.2">
      <c r="A127" s="12" t="s">
        <v>19</v>
      </c>
      <c r="B127" s="26" t="s">
        <v>116</v>
      </c>
      <c r="C127" s="12">
        <v>6</v>
      </c>
      <c r="D127" s="13">
        <v>1758</v>
      </c>
      <c r="E127" s="14" t="s">
        <v>18</v>
      </c>
      <c r="F127" s="15" t="s">
        <v>60</v>
      </c>
      <c r="G127" s="16" t="s">
        <v>21</v>
      </c>
      <c r="H127" s="17" t="s">
        <v>87</v>
      </c>
      <c r="I127" s="17">
        <v>8492</v>
      </c>
      <c r="J127" s="17" t="s">
        <v>120</v>
      </c>
      <c r="K127" s="17"/>
      <c r="L127" s="17">
        <v>7</v>
      </c>
      <c r="M127" s="31">
        <v>6</v>
      </c>
      <c r="N127" s="18">
        <f t="shared" si="12"/>
        <v>0.37500000000000006</v>
      </c>
      <c r="O127" s="19"/>
      <c r="P127" s="19"/>
      <c r="Q127" s="19"/>
      <c r="R127" s="20">
        <f t="shared" si="9"/>
        <v>3184.5000000000005</v>
      </c>
      <c r="S127" s="20">
        <f t="shared" si="10"/>
        <v>0</v>
      </c>
      <c r="T127" s="20">
        <f t="shared" si="11"/>
        <v>3184.5000000000005</v>
      </c>
      <c r="U127" s="21"/>
    </row>
    <row r="128" spans="1:21" x14ac:dyDescent="0.2">
      <c r="A128" s="12" t="s">
        <v>19</v>
      </c>
      <c r="B128" s="26" t="s">
        <v>116</v>
      </c>
      <c r="C128" s="12">
        <v>6</v>
      </c>
      <c r="D128" s="13">
        <v>1758</v>
      </c>
      <c r="E128" s="14" t="s">
        <v>18</v>
      </c>
      <c r="F128" s="15" t="s">
        <v>89</v>
      </c>
      <c r="G128" s="16" t="s">
        <v>21</v>
      </c>
      <c r="H128" s="17" t="s">
        <v>87</v>
      </c>
      <c r="I128" s="17">
        <v>6</v>
      </c>
      <c r="J128" s="17" t="s">
        <v>122</v>
      </c>
      <c r="K128" s="17">
        <v>25</v>
      </c>
      <c r="L128" s="17"/>
      <c r="M128" s="31"/>
      <c r="N128" s="18">
        <f t="shared" si="12"/>
        <v>25</v>
      </c>
      <c r="O128" s="19"/>
      <c r="P128" s="19"/>
      <c r="Q128" s="19"/>
      <c r="R128" s="20">
        <f t="shared" si="9"/>
        <v>150</v>
      </c>
      <c r="S128" s="20">
        <f t="shared" si="10"/>
        <v>0</v>
      </c>
      <c r="T128" s="20">
        <f t="shared" si="11"/>
        <v>150</v>
      </c>
      <c r="U128" s="21"/>
    </row>
    <row r="129" spans="1:21" x14ac:dyDescent="0.2">
      <c r="A129" s="12" t="s">
        <v>19</v>
      </c>
      <c r="B129" s="26" t="s">
        <v>116</v>
      </c>
      <c r="C129" s="12">
        <v>6</v>
      </c>
      <c r="D129" s="13">
        <v>1758</v>
      </c>
      <c r="E129" s="14" t="s">
        <v>18</v>
      </c>
      <c r="F129" s="15" t="s">
        <v>90</v>
      </c>
      <c r="G129" s="16" t="s">
        <v>21</v>
      </c>
      <c r="H129" s="17" t="s">
        <v>87</v>
      </c>
      <c r="I129" s="17">
        <v>5</v>
      </c>
      <c r="J129" s="17" t="s">
        <v>122</v>
      </c>
      <c r="K129" s="17">
        <v>15</v>
      </c>
      <c r="L129" s="17"/>
      <c r="M129" s="31"/>
      <c r="N129" s="18">
        <f t="shared" si="12"/>
        <v>15</v>
      </c>
      <c r="O129" s="19"/>
      <c r="P129" s="19"/>
      <c r="Q129" s="19"/>
      <c r="R129" s="20">
        <f t="shared" si="9"/>
        <v>75</v>
      </c>
      <c r="S129" s="20">
        <f t="shared" si="10"/>
        <v>0</v>
      </c>
      <c r="T129" s="20">
        <f t="shared" si="11"/>
        <v>75</v>
      </c>
      <c r="U129" s="21"/>
    </row>
    <row r="130" spans="1:21" x14ac:dyDescent="0.2">
      <c r="A130" s="12" t="s">
        <v>19</v>
      </c>
      <c r="B130" s="26" t="s">
        <v>116</v>
      </c>
      <c r="C130" s="12">
        <v>6</v>
      </c>
      <c r="D130" s="13">
        <v>1758</v>
      </c>
      <c r="E130" s="14" t="s">
        <v>18</v>
      </c>
      <c r="F130" s="15" t="s">
        <v>64</v>
      </c>
      <c r="G130" s="16" t="s">
        <v>21</v>
      </c>
      <c r="H130" s="17" t="s">
        <v>87</v>
      </c>
      <c r="I130" s="17">
        <v>2849</v>
      </c>
      <c r="J130" s="17" t="s">
        <v>120</v>
      </c>
      <c r="K130" s="17"/>
      <c r="L130" s="17">
        <v>45</v>
      </c>
      <c r="M130" s="31"/>
      <c r="N130" s="18">
        <f t="shared" si="12"/>
        <v>2.25</v>
      </c>
      <c r="O130" s="19"/>
      <c r="P130" s="19"/>
      <c r="Q130" s="19"/>
      <c r="R130" s="20">
        <f t="shared" si="9"/>
        <v>6410.25</v>
      </c>
      <c r="S130" s="20">
        <f t="shared" si="10"/>
        <v>0</v>
      </c>
      <c r="T130" s="20">
        <f t="shared" si="11"/>
        <v>6410.25</v>
      </c>
      <c r="U130" s="21"/>
    </row>
    <row r="131" spans="1:21" x14ac:dyDescent="0.2">
      <c r="A131" s="12" t="s">
        <v>19</v>
      </c>
      <c r="B131" s="26" t="s">
        <v>116</v>
      </c>
      <c r="C131" s="12">
        <v>6</v>
      </c>
      <c r="D131" s="13">
        <v>1758</v>
      </c>
      <c r="E131" s="14" t="s">
        <v>18</v>
      </c>
      <c r="F131" s="15" t="s">
        <v>91</v>
      </c>
      <c r="G131" s="16" t="s">
        <v>21</v>
      </c>
      <c r="H131" s="17" t="s">
        <v>87</v>
      </c>
      <c r="I131" s="17">
        <v>10</v>
      </c>
      <c r="J131" s="17" t="s">
        <v>124</v>
      </c>
      <c r="K131" s="17">
        <v>17</v>
      </c>
      <c r="L131" s="17"/>
      <c r="M131" s="31"/>
      <c r="N131" s="18">
        <f t="shared" si="12"/>
        <v>17</v>
      </c>
      <c r="O131" s="19"/>
      <c r="P131" s="19"/>
      <c r="Q131" s="19"/>
      <c r="R131" s="20">
        <f t="shared" si="9"/>
        <v>170</v>
      </c>
      <c r="S131" s="20">
        <f t="shared" si="10"/>
        <v>0</v>
      </c>
      <c r="T131" s="20">
        <f t="shared" si="11"/>
        <v>170</v>
      </c>
      <c r="U131" s="21"/>
    </row>
    <row r="132" spans="1:21" x14ac:dyDescent="0.2">
      <c r="A132" s="12" t="s">
        <v>19</v>
      </c>
      <c r="B132" s="26" t="s">
        <v>116</v>
      </c>
      <c r="C132" s="12">
        <v>6</v>
      </c>
      <c r="D132" s="13">
        <v>1758</v>
      </c>
      <c r="E132" s="14" t="s">
        <v>18</v>
      </c>
      <c r="F132" s="15" t="s">
        <v>123</v>
      </c>
      <c r="G132" s="16" t="s">
        <v>21</v>
      </c>
      <c r="H132" s="17" t="s">
        <v>87</v>
      </c>
      <c r="I132" s="17">
        <v>52</v>
      </c>
      <c r="J132" s="17" t="s">
        <v>139</v>
      </c>
      <c r="K132" s="17">
        <v>10</v>
      </c>
      <c r="L132" s="17"/>
      <c r="M132" s="31"/>
      <c r="N132" s="18">
        <f t="shared" si="12"/>
        <v>10</v>
      </c>
      <c r="O132" s="19"/>
      <c r="P132" s="19"/>
      <c r="Q132" s="19"/>
      <c r="R132" s="20">
        <f t="shared" ref="R132:R164" si="13">N132*I132</f>
        <v>520</v>
      </c>
      <c r="S132" s="20">
        <f t="shared" ref="S132:S164" si="14">O132+(P132*0.05)+(Q132/240)</f>
        <v>0</v>
      </c>
      <c r="T132" s="20">
        <f t="shared" ref="T132:T164" si="15">R132-S132</f>
        <v>520</v>
      </c>
      <c r="U132" s="21"/>
    </row>
    <row r="133" spans="1:21" x14ac:dyDescent="0.2">
      <c r="A133" s="12" t="s">
        <v>19</v>
      </c>
      <c r="B133" s="26" t="s">
        <v>116</v>
      </c>
      <c r="C133" s="12">
        <v>7</v>
      </c>
      <c r="D133" s="13">
        <v>1758</v>
      </c>
      <c r="E133" s="14" t="s">
        <v>18</v>
      </c>
      <c r="F133" s="15" t="s">
        <v>92</v>
      </c>
      <c r="G133" s="16" t="s">
        <v>21</v>
      </c>
      <c r="H133" s="17" t="s">
        <v>87</v>
      </c>
      <c r="I133" s="17">
        <v>8623</v>
      </c>
      <c r="J133" s="17" t="s">
        <v>120</v>
      </c>
      <c r="K133" s="17"/>
      <c r="L133" s="17">
        <v>9</v>
      </c>
      <c r="M133" s="31"/>
      <c r="N133" s="18">
        <f t="shared" ref="N133:N164" si="16">K133+(0.05*L133)+(M133/240)</f>
        <v>0.45</v>
      </c>
      <c r="O133" s="19"/>
      <c r="P133" s="19"/>
      <c r="Q133" s="19"/>
      <c r="R133" s="20">
        <f t="shared" si="13"/>
        <v>3880.35</v>
      </c>
      <c r="S133" s="20">
        <f t="shared" si="14"/>
        <v>0</v>
      </c>
      <c r="T133" s="20">
        <f t="shared" si="15"/>
        <v>3880.35</v>
      </c>
      <c r="U133" s="21"/>
    </row>
    <row r="134" spans="1:21" x14ac:dyDescent="0.2">
      <c r="A134" s="12" t="s">
        <v>19</v>
      </c>
      <c r="B134" s="26" t="s">
        <v>116</v>
      </c>
      <c r="C134" s="12">
        <v>7</v>
      </c>
      <c r="D134" s="13">
        <v>1758</v>
      </c>
      <c r="E134" s="14" t="s">
        <v>18</v>
      </c>
      <c r="F134" s="15" t="s">
        <v>31</v>
      </c>
      <c r="G134" s="16" t="s">
        <v>21</v>
      </c>
      <c r="H134" s="17" t="s">
        <v>87</v>
      </c>
      <c r="I134" s="17">
        <v>130</v>
      </c>
      <c r="J134" s="17" t="s">
        <v>125</v>
      </c>
      <c r="K134" s="17">
        <v>13</v>
      </c>
      <c r="L134" s="17"/>
      <c r="M134" s="31"/>
      <c r="N134" s="18">
        <f t="shared" si="16"/>
        <v>13</v>
      </c>
      <c r="O134" s="19"/>
      <c r="P134" s="19"/>
      <c r="Q134" s="19"/>
      <c r="R134" s="20">
        <f t="shared" si="13"/>
        <v>1690</v>
      </c>
      <c r="S134" s="20">
        <f t="shared" si="14"/>
        <v>0</v>
      </c>
      <c r="T134" s="20">
        <f t="shared" si="15"/>
        <v>1690</v>
      </c>
      <c r="U134" s="21"/>
    </row>
    <row r="135" spans="1:21" x14ac:dyDescent="0.2">
      <c r="A135" s="12" t="s">
        <v>19</v>
      </c>
      <c r="B135" s="26" t="s">
        <v>116</v>
      </c>
      <c r="C135" s="12">
        <v>7</v>
      </c>
      <c r="D135" s="13">
        <v>1758</v>
      </c>
      <c r="E135" s="14" t="s">
        <v>18</v>
      </c>
      <c r="F135" s="15" t="s">
        <v>93</v>
      </c>
      <c r="G135" s="16" t="s">
        <v>21</v>
      </c>
      <c r="H135" s="17" t="s">
        <v>87</v>
      </c>
      <c r="I135" s="17">
        <v>14</v>
      </c>
      <c r="J135" s="17" t="s">
        <v>122</v>
      </c>
      <c r="K135" s="17">
        <v>12</v>
      </c>
      <c r="L135" s="17"/>
      <c r="M135" s="31"/>
      <c r="N135" s="18">
        <f t="shared" si="16"/>
        <v>12</v>
      </c>
      <c r="O135" s="19"/>
      <c r="P135" s="19"/>
      <c r="Q135" s="19"/>
      <c r="R135" s="20">
        <f t="shared" si="13"/>
        <v>168</v>
      </c>
      <c r="S135" s="20">
        <f t="shared" si="14"/>
        <v>0</v>
      </c>
      <c r="T135" s="20">
        <f t="shared" si="15"/>
        <v>168</v>
      </c>
      <c r="U135" s="21"/>
    </row>
    <row r="136" spans="1:21" x14ac:dyDescent="0.2">
      <c r="A136" s="12" t="s">
        <v>19</v>
      </c>
      <c r="B136" s="26" t="s">
        <v>116</v>
      </c>
      <c r="C136" s="12">
        <v>7</v>
      </c>
      <c r="D136" s="13">
        <v>1758</v>
      </c>
      <c r="E136" s="14" t="s">
        <v>18</v>
      </c>
      <c r="F136" s="15" t="s">
        <v>94</v>
      </c>
      <c r="G136" s="16" t="s">
        <v>21</v>
      </c>
      <c r="H136" s="17" t="s">
        <v>87</v>
      </c>
      <c r="I136" s="17">
        <v>18600</v>
      </c>
      <c r="J136" s="17" t="s">
        <v>120</v>
      </c>
      <c r="K136" s="17"/>
      <c r="L136" s="17">
        <v>5</v>
      </c>
      <c r="M136" s="31">
        <v>6</v>
      </c>
      <c r="N136" s="18">
        <f t="shared" si="16"/>
        <v>0.27500000000000002</v>
      </c>
      <c r="O136" s="19"/>
      <c r="P136" s="19"/>
      <c r="Q136" s="19"/>
      <c r="R136" s="20">
        <f t="shared" si="13"/>
        <v>5115</v>
      </c>
      <c r="S136" s="20">
        <f t="shared" si="14"/>
        <v>0</v>
      </c>
      <c r="T136" s="20">
        <f t="shared" si="15"/>
        <v>5115</v>
      </c>
      <c r="U136" s="21"/>
    </row>
    <row r="137" spans="1:21" x14ac:dyDescent="0.2">
      <c r="A137" s="12" t="s">
        <v>19</v>
      </c>
      <c r="B137" s="26" t="s">
        <v>116</v>
      </c>
      <c r="C137" s="12">
        <v>7</v>
      </c>
      <c r="D137" s="13">
        <v>1758</v>
      </c>
      <c r="E137" s="14" t="s">
        <v>18</v>
      </c>
      <c r="F137" s="15" t="s">
        <v>95</v>
      </c>
      <c r="G137" s="16" t="s">
        <v>21</v>
      </c>
      <c r="H137" s="17" t="s">
        <v>87</v>
      </c>
      <c r="I137" s="17">
        <v>13700</v>
      </c>
      <c r="J137" s="17" t="s">
        <v>120</v>
      </c>
      <c r="K137" s="17"/>
      <c r="L137" s="17">
        <v>6</v>
      </c>
      <c r="M137" s="31"/>
      <c r="N137" s="18">
        <f t="shared" si="16"/>
        <v>0.30000000000000004</v>
      </c>
      <c r="O137" s="19"/>
      <c r="P137" s="19"/>
      <c r="Q137" s="19"/>
      <c r="R137" s="20">
        <f t="shared" si="13"/>
        <v>4110.0000000000009</v>
      </c>
      <c r="S137" s="20">
        <f t="shared" si="14"/>
        <v>0</v>
      </c>
      <c r="T137" s="20">
        <f t="shared" si="15"/>
        <v>4110.0000000000009</v>
      </c>
      <c r="U137" s="21"/>
    </row>
    <row r="138" spans="1:21" x14ac:dyDescent="0.2">
      <c r="A138" s="12" t="s">
        <v>19</v>
      </c>
      <c r="B138" s="26" t="s">
        <v>116</v>
      </c>
      <c r="C138" s="12">
        <v>7</v>
      </c>
      <c r="D138" s="13">
        <v>1758</v>
      </c>
      <c r="E138" s="14" t="s">
        <v>18</v>
      </c>
      <c r="F138" s="15" t="s">
        <v>22</v>
      </c>
      <c r="G138" s="16" t="s">
        <v>21</v>
      </c>
      <c r="H138" s="17" t="s">
        <v>87</v>
      </c>
      <c r="I138" s="17">
        <v>2340</v>
      </c>
      <c r="J138" s="17" t="s">
        <v>117</v>
      </c>
      <c r="K138" s="17">
        <v>3</v>
      </c>
      <c r="L138" s="17">
        <v>5</v>
      </c>
      <c r="M138" s="31"/>
      <c r="N138" s="18">
        <f t="shared" si="16"/>
        <v>3.25</v>
      </c>
      <c r="O138" s="19"/>
      <c r="P138" s="19"/>
      <c r="Q138" s="19"/>
      <c r="R138" s="20">
        <f t="shared" si="13"/>
        <v>7605</v>
      </c>
      <c r="S138" s="20">
        <f t="shared" si="14"/>
        <v>0</v>
      </c>
      <c r="T138" s="20">
        <f t="shared" si="15"/>
        <v>7605</v>
      </c>
      <c r="U138" s="21"/>
    </row>
    <row r="139" spans="1:21" x14ac:dyDescent="0.2">
      <c r="A139" s="12" t="s">
        <v>19</v>
      </c>
      <c r="B139" s="26" t="s">
        <v>116</v>
      </c>
      <c r="C139" s="12">
        <v>7</v>
      </c>
      <c r="D139" s="13">
        <v>1758</v>
      </c>
      <c r="E139" s="14" t="s">
        <v>18</v>
      </c>
      <c r="F139" s="15" t="s">
        <v>37</v>
      </c>
      <c r="G139" s="16" t="s">
        <v>21</v>
      </c>
      <c r="H139" s="17" t="s">
        <v>87</v>
      </c>
      <c r="I139" s="17">
        <v>520</v>
      </c>
      <c r="J139" s="17" t="s">
        <v>126</v>
      </c>
      <c r="K139" s="17">
        <v>3</v>
      </c>
      <c r="L139" s="17"/>
      <c r="M139" s="31"/>
      <c r="N139" s="18">
        <f t="shared" si="16"/>
        <v>3</v>
      </c>
      <c r="O139" s="19"/>
      <c r="P139" s="19"/>
      <c r="Q139" s="19"/>
      <c r="R139" s="20">
        <f t="shared" si="13"/>
        <v>1560</v>
      </c>
      <c r="S139" s="20">
        <f t="shared" si="14"/>
        <v>0</v>
      </c>
      <c r="T139" s="20">
        <f t="shared" si="15"/>
        <v>1560</v>
      </c>
      <c r="U139" s="21"/>
    </row>
    <row r="140" spans="1:21" x14ac:dyDescent="0.2">
      <c r="A140" s="12" t="s">
        <v>19</v>
      </c>
      <c r="B140" s="26" t="s">
        <v>116</v>
      </c>
      <c r="C140" s="12">
        <v>7</v>
      </c>
      <c r="D140" s="13">
        <v>1758</v>
      </c>
      <c r="E140" s="14" t="s">
        <v>18</v>
      </c>
      <c r="F140" s="15" t="s">
        <v>96</v>
      </c>
      <c r="G140" s="16" t="s">
        <v>21</v>
      </c>
      <c r="H140" s="17" t="s">
        <v>87</v>
      </c>
      <c r="I140" s="17">
        <v>3519</v>
      </c>
      <c r="J140" s="17" t="s">
        <v>138</v>
      </c>
      <c r="K140" s="17">
        <v>30</v>
      </c>
      <c r="L140" s="17"/>
      <c r="M140" s="31"/>
      <c r="N140" s="18">
        <f t="shared" si="16"/>
        <v>30</v>
      </c>
      <c r="O140" s="19"/>
      <c r="P140" s="19"/>
      <c r="Q140" s="19"/>
      <c r="R140" s="20">
        <f t="shared" si="13"/>
        <v>105570</v>
      </c>
      <c r="S140" s="20">
        <f t="shared" si="14"/>
        <v>0</v>
      </c>
      <c r="T140" s="20">
        <f t="shared" si="15"/>
        <v>105570</v>
      </c>
      <c r="U140" s="21"/>
    </row>
    <row r="141" spans="1:21" x14ac:dyDescent="0.2">
      <c r="A141" s="12" t="s">
        <v>19</v>
      </c>
      <c r="B141" s="26" t="s">
        <v>116</v>
      </c>
      <c r="C141" s="12">
        <v>7</v>
      </c>
      <c r="D141" s="13">
        <v>1758</v>
      </c>
      <c r="E141" s="14" t="s">
        <v>18</v>
      </c>
      <c r="F141" s="15" t="s">
        <v>38</v>
      </c>
      <c r="G141" s="16" t="s">
        <v>21</v>
      </c>
      <c r="H141" s="17" t="s">
        <v>87</v>
      </c>
      <c r="I141" s="17">
        <v>15</v>
      </c>
      <c r="J141" s="17" t="s">
        <v>127</v>
      </c>
      <c r="K141" s="17">
        <v>3</v>
      </c>
      <c r="L141" s="17">
        <v>5</v>
      </c>
      <c r="M141" s="31"/>
      <c r="N141" s="18">
        <f t="shared" si="16"/>
        <v>3.25</v>
      </c>
      <c r="O141" s="19"/>
      <c r="P141" s="19"/>
      <c r="Q141" s="19"/>
      <c r="R141" s="20">
        <f t="shared" si="13"/>
        <v>48.75</v>
      </c>
      <c r="S141" s="20">
        <f t="shared" si="14"/>
        <v>0</v>
      </c>
      <c r="T141" s="20">
        <f t="shared" si="15"/>
        <v>48.75</v>
      </c>
      <c r="U141" s="21"/>
    </row>
    <row r="142" spans="1:21" x14ac:dyDescent="0.2">
      <c r="A142" s="12" t="s">
        <v>19</v>
      </c>
      <c r="B142" s="26" t="s">
        <v>116</v>
      </c>
      <c r="C142" s="12">
        <v>7</v>
      </c>
      <c r="D142" s="13">
        <v>1758</v>
      </c>
      <c r="E142" s="14" t="s">
        <v>18</v>
      </c>
      <c r="F142" s="15" t="s">
        <v>97</v>
      </c>
      <c r="G142" s="16" t="s">
        <v>21</v>
      </c>
      <c r="H142" s="17" t="s">
        <v>87</v>
      </c>
      <c r="I142" s="17">
        <v>380880</v>
      </c>
      <c r="J142" s="17" t="s">
        <v>120</v>
      </c>
      <c r="K142" s="17"/>
      <c r="L142" s="17">
        <v>3</v>
      </c>
      <c r="M142" s="31"/>
      <c r="N142" s="18">
        <f t="shared" si="16"/>
        <v>0.15000000000000002</v>
      </c>
      <c r="O142" s="19"/>
      <c r="P142" s="19"/>
      <c r="Q142" s="19"/>
      <c r="R142" s="20">
        <f t="shared" si="13"/>
        <v>57132.000000000007</v>
      </c>
      <c r="S142" s="20">
        <f t="shared" si="14"/>
        <v>0</v>
      </c>
      <c r="T142" s="20">
        <f t="shared" si="15"/>
        <v>57132.000000000007</v>
      </c>
      <c r="U142" s="21"/>
    </row>
    <row r="143" spans="1:21" x14ac:dyDescent="0.2">
      <c r="A143" s="12" t="s">
        <v>19</v>
      </c>
      <c r="B143" s="26" t="s">
        <v>116</v>
      </c>
      <c r="C143" s="12">
        <v>7</v>
      </c>
      <c r="D143" s="13">
        <v>1758</v>
      </c>
      <c r="E143" s="14" t="s">
        <v>18</v>
      </c>
      <c r="F143" s="15" t="s">
        <v>98</v>
      </c>
      <c r="G143" s="16" t="s">
        <v>21</v>
      </c>
      <c r="H143" s="17" t="s">
        <v>87</v>
      </c>
      <c r="I143" s="17">
        <v>16350</v>
      </c>
      <c r="J143" s="17" t="s">
        <v>120</v>
      </c>
      <c r="K143" s="17">
        <v>0.13</v>
      </c>
      <c r="L143" s="17"/>
      <c r="M143" s="31"/>
      <c r="N143" s="18">
        <f t="shared" si="16"/>
        <v>0.13</v>
      </c>
      <c r="O143" s="19"/>
      <c r="P143" s="19"/>
      <c r="Q143" s="19"/>
      <c r="R143" s="20">
        <f t="shared" si="13"/>
        <v>2125.5</v>
      </c>
      <c r="S143" s="20">
        <f t="shared" si="14"/>
        <v>0</v>
      </c>
      <c r="T143" s="20">
        <f t="shared" si="15"/>
        <v>2125.5</v>
      </c>
      <c r="U143" s="21" t="s">
        <v>42</v>
      </c>
    </row>
    <row r="144" spans="1:21" x14ac:dyDescent="0.2">
      <c r="A144" s="12" t="s">
        <v>19</v>
      </c>
      <c r="B144" s="26" t="s">
        <v>116</v>
      </c>
      <c r="C144" s="12">
        <v>7</v>
      </c>
      <c r="D144" s="13">
        <v>1758</v>
      </c>
      <c r="E144" s="14" t="s">
        <v>18</v>
      </c>
      <c r="F144" s="15" t="s">
        <v>99</v>
      </c>
      <c r="G144" s="16" t="s">
        <v>21</v>
      </c>
      <c r="H144" s="17" t="s">
        <v>87</v>
      </c>
      <c r="I144" s="17">
        <v>32900</v>
      </c>
      <c r="J144" s="17" t="s">
        <v>120</v>
      </c>
      <c r="K144" s="17"/>
      <c r="L144" s="17">
        <v>2</v>
      </c>
      <c r="M144" s="31"/>
      <c r="N144" s="18">
        <f t="shared" si="16"/>
        <v>0.1</v>
      </c>
      <c r="O144" s="19"/>
      <c r="P144" s="19"/>
      <c r="Q144" s="19"/>
      <c r="R144" s="20">
        <f t="shared" si="13"/>
        <v>3290</v>
      </c>
      <c r="S144" s="20">
        <f t="shared" si="14"/>
        <v>0</v>
      </c>
      <c r="T144" s="20">
        <f t="shared" si="15"/>
        <v>3290</v>
      </c>
      <c r="U144" s="21"/>
    </row>
    <row r="145" spans="1:21" x14ac:dyDescent="0.2">
      <c r="A145" s="12" t="s">
        <v>19</v>
      </c>
      <c r="B145" s="26" t="s">
        <v>116</v>
      </c>
      <c r="C145" s="12">
        <v>7</v>
      </c>
      <c r="D145" s="13">
        <v>1758</v>
      </c>
      <c r="E145" s="14" t="s">
        <v>18</v>
      </c>
      <c r="F145" s="15" t="s">
        <v>100</v>
      </c>
      <c r="G145" s="16" t="s">
        <v>21</v>
      </c>
      <c r="H145" s="17" t="s">
        <v>87</v>
      </c>
      <c r="I145" s="17">
        <v>3874</v>
      </c>
      <c r="J145" s="17" t="s">
        <v>120</v>
      </c>
      <c r="K145" s="17"/>
      <c r="L145" s="17">
        <v>5</v>
      </c>
      <c r="M145" s="31"/>
      <c r="N145" s="18">
        <f t="shared" si="16"/>
        <v>0.25</v>
      </c>
      <c r="O145" s="19"/>
      <c r="P145" s="19"/>
      <c r="Q145" s="19"/>
      <c r="R145" s="20">
        <f t="shared" si="13"/>
        <v>968.5</v>
      </c>
      <c r="S145" s="20">
        <f t="shared" si="14"/>
        <v>0</v>
      </c>
      <c r="T145" s="20">
        <f t="shared" si="15"/>
        <v>968.5</v>
      </c>
      <c r="U145" s="21"/>
    </row>
    <row r="146" spans="1:21" x14ac:dyDescent="0.2">
      <c r="A146" s="12" t="s">
        <v>19</v>
      </c>
      <c r="B146" s="26" t="s">
        <v>116</v>
      </c>
      <c r="C146" s="12">
        <v>7</v>
      </c>
      <c r="D146" s="13">
        <v>1758</v>
      </c>
      <c r="E146" s="14" t="s">
        <v>18</v>
      </c>
      <c r="F146" s="15" t="s">
        <v>101</v>
      </c>
      <c r="G146" s="16" t="s">
        <v>21</v>
      </c>
      <c r="H146" s="17" t="s">
        <v>87</v>
      </c>
      <c r="I146" s="17">
        <v>1200</v>
      </c>
      <c r="J146" s="17" t="s">
        <v>120</v>
      </c>
      <c r="K146" s="17"/>
      <c r="L146" s="17">
        <v>35</v>
      </c>
      <c r="M146" s="31"/>
      <c r="N146" s="18">
        <f t="shared" si="16"/>
        <v>1.75</v>
      </c>
      <c r="O146" s="19"/>
      <c r="P146" s="19"/>
      <c r="Q146" s="19"/>
      <c r="R146" s="20">
        <f t="shared" si="13"/>
        <v>2100</v>
      </c>
      <c r="S146" s="20">
        <f t="shared" si="14"/>
        <v>0</v>
      </c>
      <c r="T146" s="20">
        <f t="shared" si="15"/>
        <v>2100</v>
      </c>
      <c r="U146" s="21"/>
    </row>
    <row r="147" spans="1:21" x14ac:dyDescent="0.2">
      <c r="A147" s="12" t="s">
        <v>19</v>
      </c>
      <c r="B147" s="26" t="s">
        <v>116</v>
      </c>
      <c r="C147" s="12">
        <v>7</v>
      </c>
      <c r="D147" s="13">
        <v>1758</v>
      </c>
      <c r="E147" s="14" t="s">
        <v>18</v>
      </c>
      <c r="F147" s="15" t="s">
        <v>102</v>
      </c>
      <c r="G147" s="16" t="s">
        <v>21</v>
      </c>
      <c r="H147" s="17" t="s">
        <v>87</v>
      </c>
      <c r="I147" s="17">
        <v>1815</v>
      </c>
      <c r="J147" s="17" t="s">
        <v>120</v>
      </c>
      <c r="K147" s="17"/>
      <c r="L147" s="17">
        <v>8</v>
      </c>
      <c r="M147" s="31"/>
      <c r="N147" s="18">
        <f t="shared" si="16"/>
        <v>0.4</v>
      </c>
      <c r="O147" s="19"/>
      <c r="P147" s="19"/>
      <c r="Q147" s="19"/>
      <c r="R147" s="20">
        <f t="shared" si="13"/>
        <v>726</v>
      </c>
      <c r="S147" s="20">
        <f t="shared" si="14"/>
        <v>0</v>
      </c>
      <c r="T147" s="20">
        <f t="shared" si="15"/>
        <v>726</v>
      </c>
      <c r="U147" s="21"/>
    </row>
    <row r="148" spans="1:21" x14ac:dyDescent="0.2">
      <c r="A148" s="12" t="s">
        <v>19</v>
      </c>
      <c r="B148" s="26" t="s">
        <v>116</v>
      </c>
      <c r="C148" s="12">
        <v>7</v>
      </c>
      <c r="D148" s="13">
        <v>1758</v>
      </c>
      <c r="E148" s="14" t="s">
        <v>18</v>
      </c>
      <c r="F148" s="15" t="s">
        <v>103</v>
      </c>
      <c r="G148" s="16" t="s">
        <v>21</v>
      </c>
      <c r="H148" s="17" t="s">
        <v>87</v>
      </c>
      <c r="I148" s="17">
        <v>1616</v>
      </c>
      <c r="J148" s="17" t="s">
        <v>120</v>
      </c>
      <c r="K148" s="17"/>
      <c r="L148" s="17">
        <v>6</v>
      </c>
      <c r="M148" s="31"/>
      <c r="N148" s="18">
        <f t="shared" si="16"/>
        <v>0.30000000000000004</v>
      </c>
      <c r="O148" s="19"/>
      <c r="P148" s="19"/>
      <c r="Q148" s="19"/>
      <c r="R148" s="20">
        <f t="shared" si="13"/>
        <v>484.80000000000007</v>
      </c>
      <c r="S148" s="20">
        <f t="shared" si="14"/>
        <v>0</v>
      </c>
      <c r="T148" s="20">
        <f t="shared" si="15"/>
        <v>484.80000000000007</v>
      </c>
      <c r="U148" s="21"/>
    </row>
    <row r="149" spans="1:21" x14ac:dyDescent="0.2">
      <c r="A149" s="12" t="s">
        <v>19</v>
      </c>
      <c r="B149" s="26" t="s">
        <v>116</v>
      </c>
      <c r="C149" s="12">
        <v>7</v>
      </c>
      <c r="D149" s="13">
        <v>1758</v>
      </c>
      <c r="E149" s="14" t="s">
        <v>18</v>
      </c>
      <c r="F149" s="15" t="s">
        <v>104</v>
      </c>
      <c r="G149" s="16" t="s">
        <v>21</v>
      </c>
      <c r="H149" s="17" t="s">
        <v>87</v>
      </c>
      <c r="I149" s="17">
        <v>1944</v>
      </c>
      <c r="J149" s="17" t="s">
        <v>120</v>
      </c>
      <c r="K149" s="17"/>
      <c r="L149" s="17">
        <v>14</v>
      </c>
      <c r="M149" s="31"/>
      <c r="N149" s="18">
        <f t="shared" si="16"/>
        <v>0.70000000000000007</v>
      </c>
      <c r="O149" s="19"/>
      <c r="P149" s="19"/>
      <c r="Q149" s="19"/>
      <c r="R149" s="20">
        <f t="shared" si="13"/>
        <v>1360.8000000000002</v>
      </c>
      <c r="S149" s="20">
        <f t="shared" si="14"/>
        <v>0</v>
      </c>
      <c r="T149" s="20">
        <f t="shared" si="15"/>
        <v>1360.8000000000002</v>
      </c>
      <c r="U149" s="21"/>
    </row>
    <row r="150" spans="1:21" x14ac:dyDescent="0.2">
      <c r="A150" s="12" t="s">
        <v>19</v>
      </c>
      <c r="B150" s="26" t="s">
        <v>116</v>
      </c>
      <c r="C150" s="12">
        <v>7</v>
      </c>
      <c r="D150" s="13">
        <v>1758</v>
      </c>
      <c r="E150" s="14" t="s">
        <v>18</v>
      </c>
      <c r="F150" s="15" t="s">
        <v>105</v>
      </c>
      <c r="G150" s="16" t="s">
        <v>21</v>
      </c>
      <c r="H150" s="17" t="s">
        <v>87</v>
      </c>
      <c r="I150" s="17">
        <v>4736</v>
      </c>
      <c r="J150" s="17" t="s">
        <v>120</v>
      </c>
      <c r="K150" s="17"/>
      <c r="L150" s="17">
        <v>8</v>
      </c>
      <c r="M150" s="31"/>
      <c r="N150" s="18">
        <f t="shared" si="16"/>
        <v>0.4</v>
      </c>
      <c r="O150" s="19"/>
      <c r="P150" s="19"/>
      <c r="Q150" s="19"/>
      <c r="R150" s="20">
        <f t="shared" si="13"/>
        <v>1894.4</v>
      </c>
      <c r="S150" s="20">
        <f t="shared" si="14"/>
        <v>0</v>
      </c>
      <c r="T150" s="20">
        <f t="shared" si="15"/>
        <v>1894.4</v>
      </c>
      <c r="U150" s="21"/>
    </row>
    <row r="151" spans="1:21" x14ac:dyDescent="0.2">
      <c r="A151" s="12" t="s">
        <v>19</v>
      </c>
      <c r="B151" s="26" t="s">
        <v>116</v>
      </c>
      <c r="C151" s="12">
        <v>7</v>
      </c>
      <c r="D151" s="13">
        <v>1758</v>
      </c>
      <c r="E151" s="14" t="s">
        <v>18</v>
      </c>
      <c r="F151" s="15" t="s">
        <v>106</v>
      </c>
      <c r="G151" s="16" t="s">
        <v>21</v>
      </c>
      <c r="H151" s="17" t="s">
        <v>87</v>
      </c>
      <c r="I151" s="17"/>
      <c r="J151" s="17" t="s">
        <v>107</v>
      </c>
      <c r="K151" s="17"/>
      <c r="L151" s="17"/>
      <c r="M151" s="31"/>
      <c r="N151" s="18">
        <f t="shared" si="16"/>
        <v>0</v>
      </c>
      <c r="O151" s="19">
        <v>4240</v>
      </c>
      <c r="P151" s="19"/>
      <c r="Q151" s="19"/>
      <c r="R151" s="20">
        <f t="shared" si="13"/>
        <v>0</v>
      </c>
      <c r="S151" s="20">
        <f t="shared" si="14"/>
        <v>4240</v>
      </c>
      <c r="T151" s="20">
        <f t="shared" si="15"/>
        <v>-4240</v>
      </c>
      <c r="U151" s="21"/>
    </row>
    <row r="152" spans="1:21" x14ac:dyDescent="0.2">
      <c r="A152" s="12" t="s">
        <v>19</v>
      </c>
      <c r="B152" s="26" t="s">
        <v>116</v>
      </c>
      <c r="C152" s="12">
        <v>7</v>
      </c>
      <c r="D152" s="13">
        <v>1758</v>
      </c>
      <c r="E152" s="14" t="s">
        <v>18</v>
      </c>
      <c r="F152" s="15" t="s">
        <v>46</v>
      </c>
      <c r="G152" s="16" t="s">
        <v>21</v>
      </c>
      <c r="H152" s="17" t="s">
        <v>87</v>
      </c>
      <c r="I152" s="17">
        <v>49</v>
      </c>
      <c r="J152" s="17" t="s">
        <v>127</v>
      </c>
      <c r="K152" s="17">
        <v>36</v>
      </c>
      <c r="L152" s="17"/>
      <c r="M152" s="31"/>
      <c r="N152" s="18">
        <f t="shared" si="16"/>
        <v>36</v>
      </c>
      <c r="O152" s="19"/>
      <c r="P152" s="19"/>
      <c r="Q152" s="19"/>
      <c r="R152" s="20">
        <f t="shared" si="13"/>
        <v>1764</v>
      </c>
      <c r="S152" s="20">
        <f t="shared" si="14"/>
        <v>0</v>
      </c>
      <c r="T152" s="20">
        <f t="shared" si="15"/>
        <v>1764</v>
      </c>
      <c r="U152" s="21"/>
    </row>
    <row r="153" spans="1:21" x14ac:dyDescent="0.2">
      <c r="A153" s="12" t="s">
        <v>19</v>
      </c>
      <c r="B153" s="26" t="s">
        <v>116</v>
      </c>
      <c r="C153" s="12">
        <v>7</v>
      </c>
      <c r="D153" s="13">
        <v>1758</v>
      </c>
      <c r="E153" s="14" t="s">
        <v>18</v>
      </c>
      <c r="F153" s="15" t="s">
        <v>108</v>
      </c>
      <c r="G153" s="16" t="s">
        <v>21</v>
      </c>
      <c r="H153" s="17" t="s">
        <v>87</v>
      </c>
      <c r="I153" s="17">
        <v>1200</v>
      </c>
      <c r="J153" s="17" t="s">
        <v>120</v>
      </c>
      <c r="K153" s="17"/>
      <c r="L153" s="17">
        <v>6</v>
      </c>
      <c r="M153" s="31"/>
      <c r="N153" s="18">
        <f t="shared" si="16"/>
        <v>0.30000000000000004</v>
      </c>
      <c r="O153" s="19"/>
      <c r="P153" s="19"/>
      <c r="Q153" s="19"/>
      <c r="R153" s="20">
        <f t="shared" si="13"/>
        <v>360.00000000000006</v>
      </c>
      <c r="S153" s="20">
        <f t="shared" si="14"/>
        <v>0</v>
      </c>
      <c r="T153" s="20">
        <f t="shared" si="15"/>
        <v>360.00000000000006</v>
      </c>
      <c r="U153" s="21"/>
    </row>
    <row r="154" spans="1:21" x14ac:dyDescent="0.2">
      <c r="A154" s="12" t="s">
        <v>19</v>
      </c>
      <c r="B154" s="26" t="s">
        <v>116</v>
      </c>
      <c r="C154" s="12">
        <v>7</v>
      </c>
      <c r="D154" s="13">
        <v>1758</v>
      </c>
      <c r="E154" s="14" t="s">
        <v>18</v>
      </c>
      <c r="F154" s="15" t="s">
        <v>109</v>
      </c>
      <c r="G154" s="16" t="s">
        <v>21</v>
      </c>
      <c r="H154" s="17" t="s">
        <v>87</v>
      </c>
      <c r="I154" s="17">
        <v>413</v>
      </c>
      <c r="J154" s="17" t="s">
        <v>120</v>
      </c>
      <c r="K154" s="17"/>
      <c r="L154" s="17">
        <v>5</v>
      </c>
      <c r="M154" s="31"/>
      <c r="N154" s="18">
        <f t="shared" si="16"/>
        <v>0.25</v>
      </c>
      <c r="O154" s="19"/>
      <c r="P154" s="19"/>
      <c r="Q154" s="19"/>
      <c r="R154" s="20">
        <f t="shared" si="13"/>
        <v>103.25</v>
      </c>
      <c r="S154" s="20">
        <f t="shared" si="14"/>
        <v>0</v>
      </c>
      <c r="T154" s="20">
        <f t="shared" si="15"/>
        <v>103.25</v>
      </c>
      <c r="U154" s="21"/>
    </row>
    <row r="155" spans="1:21" x14ac:dyDescent="0.2">
      <c r="A155" s="12" t="s">
        <v>19</v>
      </c>
      <c r="B155" s="26" t="s">
        <v>116</v>
      </c>
      <c r="C155" s="12">
        <v>7</v>
      </c>
      <c r="D155" s="13">
        <v>1758</v>
      </c>
      <c r="E155" s="14" t="s">
        <v>18</v>
      </c>
      <c r="F155" s="15" t="s">
        <v>110</v>
      </c>
      <c r="G155" s="16" t="s">
        <v>21</v>
      </c>
      <c r="H155" s="17" t="s">
        <v>87</v>
      </c>
      <c r="I155" s="17">
        <v>570</v>
      </c>
      <c r="J155" s="17" t="s">
        <v>120</v>
      </c>
      <c r="K155" s="17"/>
      <c r="L155" s="17">
        <v>30</v>
      </c>
      <c r="M155" s="31"/>
      <c r="N155" s="18">
        <f t="shared" si="16"/>
        <v>1.5</v>
      </c>
      <c r="O155" s="19"/>
      <c r="P155" s="19"/>
      <c r="Q155" s="19"/>
      <c r="R155" s="20">
        <f t="shared" si="13"/>
        <v>855</v>
      </c>
      <c r="S155" s="20">
        <f t="shared" si="14"/>
        <v>0</v>
      </c>
      <c r="T155" s="20">
        <f t="shared" si="15"/>
        <v>855</v>
      </c>
      <c r="U155" s="21"/>
    </row>
    <row r="156" spans="1:21" x14ac:dyDescent="0.2">
      <c r="A156" s="12" t="s">
        <v>19</v>
      </c>
      <c r="B156" s="26" t="s">
        <v>116</v>
      </c>
      <c r="C156" s="12">
        <v>7</v>
      </c>
      <c r="D156" s="13">
        <v>1758</v>
      </c>
      <c r="E156" s="14" t="s">
        <v>18</v>
      </c>
      <c r="F156" s="15" t="s">
        <v>47</v>
      </c>
      <c r="G156" s="16" t="s">
        <v>21</v>
      </c>
      <c r="H156" s="17" t="s">
        <v>87</v>
      </c>
      <c r="I156" s="17">
        <v>180</v>
      </c>
      <c r="J156" s="17" t="s">
        <v>120</v>
      </c>
      <c r="K156" s="17"/>
      <c r="L156" s="17">
        <v>6</v>
      </c>
      <c r="M156" s="31"/>
      <c r="N156" s="18">
        <f t="shared" si="16"/>
        <v>0.30000000000000004</v>
      </c>
      <c r="O156" s="19"/>
      <c r="P156" s="19"/>
      <c r="Q156" s="19"/>
      <c r="R156" s="20">
        <f t="shared" si="13"/>
        <v>54.000000000000007</v>
      </c>
      <c r="S156" s="20">
        <f t="shared" si="14"/>
        <v>0</v>
      </c>
      <c r="T156" s="20">
        <f t="shared" si="15"/>
        <v>54.000000000000007</v>
      </c>
      <c r="U156" s="21"/>
    </row>
    <row r="157" spans="1:21" x14ac:dyDescent="0.2">
      <c r="A157" s="12" t="s">
        <v>19</v>
      </c>
      <c r="B157" s="26" t="s">
        <v>116</v>
      </c>
      <c r="C157" s="12">
        <v>7</v>
      </c>
      <c r="D157" s="13">
        <v>1758</v>
      </c>
      <c r="E157" s="14" t="s">
        <v>18</v>
      </c>
      <c r="F157" s="15" t="s">
        <v>111</v>
      </c>
      <c r="G157" s="16" t="s">
        <v>21</v>
      </c>
      <c r="H157" s="17" t="s">
        <v>87</v>
      </c>
      <c r="I157" s="17">
        <v>200</v>
      </c>
      <c r="J157" s="17" t="s">
        <v>120</v>
      </c>
      <c r="K157" s="17"/>
      <c r="L157" s="17">
        <v>20</v>
      </c>
      <c r="M157" s="31"/>
      <c r="N157" s="18">
        <f t="shared" si="16"/>
        <v>1</v>
      </c>
      <c r="O157" s="19"/>
      <c r="P157" s="19"/>
      <c r="Q157" s="19"/>
      <c r="R157" s="20">
        <f t="shared" si="13"/>
        <v>200</v>
      </c>
      <c r="S157" s="20">
        <f t="shared" si="14"/>
        <v>0</v>
      </c>
      <c r="T157" s="20">
        <f t="shared" si="15"/>
        <v>200</v>
      </c>
      <c r="U157" s="21"/>
    </row>
    <row r="158" spans="1:21" x14ac:dyDescent="0.2">
      <c r="A158" s="12" t="s">
        <v>19</v>
      </c>
      <c r="B158" s="26" t="s">
        <v>116</v>
      </c>
      <c r="C158" s="12">
        <v>7</v>
      </c>
      <c r="D158" s="13">
        <v>1758</v>
      </c>
      <c r="E158" s="14" t="s">
        <v>18</v>
      </c>
      <c r="F158" s="15" t="s">
        <v>112</v>
      </c>
      <c r="G158" s="16" t="s">
        <v>21</v>
      </c>
      <c r="H158" s="17" t="s">
        <v>87</v>
      </c>
      <c r="I158" s="17">
        <v>18</v>
      </c>
      <c r="J158" s="17" t="s">
        <v>135</v>
      </c>
      <c r="K158" s="17">
        <v>50</v>
      </c>
      <c r="L158" s="17"/>
      <c r="M158" s="31"/>
      <c r="N158" s="18">
        <f t="shared" si="16"/>
        <v>50</v>
      </c>
      <c r="O158" s="19"/>
      <c r="P158" s="19"/>
      <c r="Q158" s="19"/>
      <c r="R158" s="20">
        <f t="shared" si="13"/>
        <v>900</v>
      </c>
      <c r="S158" s="20">
        <f t="shared" si="14"/>
        <v>0</v>
      </c>
      <c r="T158" s="20">
        <f t="shared" si="15"/>
        <v>900</v>
      </c>
      <c r="U158" s="21"/>
    </row>
    <row r="159" spans="1:21" x14ac:dyDescent="0.2">
      <c r="A159" s="12" t="s">
        <v>19</v>
      </c>
      <c r="B159" s="26" t="s">
        <v>116</v>
      </c>
      <c r="C159" s="12">
        <v>7</v>
      </c>
      <c r="D159" s="13">
        <v>1758</v>
      </c>
      <c r="E159" s="14" t="s">
        <v>18</v>
      </c>
      <c r="F159" s="15" t="s">
        <v>113</v>
      </c>
      <c r="G159" s="16" t="s">
        <v>21</v>
      </c>
      <c r="H159" s="17" t="s">
        <v>87</v>
      </c>
      <c r="I159" s="17">
        <v>931</v>
      </c>
      <c r="J159" s="17" t="s">
        <v>140</v>
      </c>
      <c r="K159" s="17">
        <v>3</v>
      </c>
      <c r="L159" s="17"/>
      <c r="M159" s="31"/>
      <c r="N159" s="18">
        <f t="shared" si="16"/>
        <v>3</v>
      </c>
      <c r="O159" s="19"/>
      <c r="P159" s="19"/>
      <c r="Q159" s="19"/>
      <c r="R159" s="20">
        <f t="shared" si="13"/>
        <v>2793</v>
      </c>
      <c r="S159" s="20">
        <f t="shared" si="14"/>
        <v>0</v>
      </c>
      <c r="T159" s="20">
        <f t="shared" si="15"/>
        <v>2793</v>
      </c>
      <c r="U159" s="21"/>
    </row>
    <row r="160" spans="1:21" x14ac:dyDescent="0.2">
      <c r="A160" s="12" t="s">
        <v>19</v>
      </c>
      <c r="B160" s="26" t="s">
        <v>116</v>
      </c>
      <c r="C160" s="12">
        <v>7</v>
      </c>
      <c r="D160" s="13">
        <v>1758</v>
      </c>
      <c r="E160" s="14" t="s">
        <v>18</v>
      </c>
      <c r="F160" s="15" t="s">
        <v>114</v>
      </c>
      <c r="G160" s="16" t="s">
        <v>21</v>
      </c>
      <c r="H160" s="17" t="s">
        <v>87</v>
      </c>
      <c r="I160" s="17">
        <v>7445</v>
      </c>
      <c r="J160" s="17" t="s">
        <v>120</v>
      </c>
      <c r="K160" s="17"/>
      <c r="L160" s="17">
        <v>7</v>
      </c>
      <c r="M160" s="31"/>
      <c r="N160" s="18">
        <f t="shared" si="16"/>
        <v>0.35000000000000003</v>
      </c>
      <c r="O160" s="19"/>
      <c r="P160" s="19"/>
      <c r="Q160" s="19"/>
      <c r="R160" s="20">
        <f t="shared" si="13"/>
        <v>2605.7500000000005</v>
      </c>
      <c r="S160" s="20">
        <f t="shared" si="14"/>
        <v>0</v>
      </c>
      <c r="T160" s="20">
        <f t="shared" si="15"/>
        <v>2605.7500000000005</v>
      </c>
      <c r="U160" s="21"/>
    </row>
    <row r="161" spans="1:21" x14ac:dyDescent="0.2">
      <c r="A161" s="12" t="s">
        <v>19</v>
      </c>
      <c r="B161" s="26" t="s">
        <v>116</v>
      </c>
      <c r="C161" s="12">
        <v>7</v>
      </c>
      <c r="D161" s="13">
        <v>1758</v>
      </c>
      <c r="E161" s="14" t="s">
        <v>18</v>
      </c>
      <c r="F161" s="15" t="s">
        <v>115</v>
      </c>
      <c r="G161" s="16" t="s">
        <v>21</v>
      </c>
      <c r="H161" s="17" t="s">
        <v>87</v>
      </c>
      <c r="I161" s="17">
        <v>9126</v>
      </c>
      <c r="J161" s="17" t="s">
        <v>120</v>
      </c>
      <c r="K161" s="17"/>
      <c r="L161" s="17">
        <v>25</v>
      </c>
      <c r="M161" s="31"/>
      <c r="N161" s="18">
        <f t="shared" si="16"/>
        <v>1.25</v>
      </c>
      <c r="O161" s="19"/>
      <c r="P161" s="19"/>
      <c r="Q161" s="19"/>
      <c r="R161" s="20">
        <f t="shared" si="13"/>
        <v>11407.5</v>
      </c>
      <c r="S161" s="20">
        <f t="shared" si="14"/>
        <v>0</v>
      </c>
      <c r="T161" s="20">
        <f t="shared" si="15"/>
        <v>11407.5</v>
      </c>
      <c r="U161" s="21"/>
    </row>
    <row r="162" spans="1:21" x14ac:dyDescent="0.2">
      <c r="A162" s="12" t="s">
        <v>19</v>
      </c>
      <c r="B162" s="26" t="s">
        <v>116</v>
      </c>
      <c r="C162" s="12">
        <v>8</v>
      </c>
      <c r="D162" s="13">
        <v>1758</v>
      </c>
      <c r="E162" s="14" t="s">
        <v>18</v>
      </c>
      <c r="F162" s="15" t="s">
        <v>86</v>
      </c>
      <c r="G162" s="16" t="s">
        <v>21</v>
      </c>
      <c r="H162" s="17" t="s">
        <v>87</v>
      </c>
      <c r="I162" s="17">
        <v>149</v>
      </c>
      <c r="J162" s="17" t="s">
        <v>128</v>
      </c>
      <c r="K162" s="17">
        <v>300</v>
      </c>
      <c r="L162" s="17"/>
      <c r="M162" s="31"/>
      <c r="N162" s="18">
        <f t="shared" si="16"/>
        <v>300</v>
      </c>
      <c r="O162" s="19"/>
      <c r="P162" s="19"/>
      <c r="Q162" s="19"/>
      <c r="R162" s="20">
        <f t="shared" si="13"/>
        <v>44700</v>
      </c>
      <c r="S162" s="20">
        <f t="shared" si="14"/>
        <v>0</v>
      </c>
      <c r="T162" s="20">
        <f t="shared" si="15"/>
        <v>44700</v>
      </c>
      <c r="U162" s="21"/>
    </row>
    <row r="163" spans="1:21" x14ac:dyDescent="0.2">
      <c r="A163" s="12" t="s">
        <v>19</v>
      </c>
      <c r="B163" s="26" t="s">
        <v>116</v>
      </c>
      <c r="C163" s="12">
        <v>8</v>
      </c>
      <c r="D163" s="13">
        <v>1758</v>
      </c>
      <c r="E163" s="14" t="s">
        <v>18</v>
      </c>
      <c r="F163" s="15" t="s">
        <v>27</v>
      </c>
      <c r="G163" s="16" t="s">
        <v>21</v>
      </c>
      <c r="H163" s="17" t="s">
        <v>87</v>
      </c>
      <c r="I163" s="17">
        <v>76</v>
      </c>
      <c r="J163" s="17" t="s">
        <v>128</v>
      </c>
      <c r="K163" s="17">
        <v>90</v>
      </c>
      <c r="L163" s="17"/>
      <c r="M163" s="31"/>
      <c r="N163" s="18">
        <f t="shared" si="16"/>
        <v>90</v>
      </c>
      <c r="O163" s="19"/>
      <c r="P163" s="19"/>
      <c r="Q163" s="19"/>
      <c r="R163" s="20">
        <f t="shared" si="13"/>
        <v>6840</v>
      </c>
      <c r="S163" s="20">
        <f t="shared" si="14"/>
        <v>0</v>
      </c>
      <c r="T163" s="20">
        <f t="shared" si="15"/>
        <v>6840</v>
      </c>
      <c r="U163" s="21"/>
    </row>
    <row r="164" spans="1:21" x14ac:dyDescent="0.2">
      <c r="A164" s="12" t="s">
        <v>131</v>
      </c>
      <c r="B164" s="26" t="s">
        <v>116</v>
      </c>
      <c r="C164" s="12"/>
      <c r="D164" s="13">
        <v>1758</v>
      </c>
      <c r="E164" s="14" t="s">
        <v>18</v>
      </c>
      <c r="F164" s="15" t="s">
        <v>141</v>
      </c>
      <c r="G164" s="16" t="s">
        <v>21</v>
      </c>
      <c r="H164" s="17" t="s">
        <v>87</v>
      </c>
      <c r="I164" s="17">
        <v>1977</v>
      </c>
      <c r="J164" s="17" t="s">
        <v>120</v>
      </c>
      <c r="K164" s="17"/>
      <c r="L164" s="17">
        <v>20</v>
      </c>
      <c r="M164" s="31"/>
      <c r="N164" s="18">
        <f t="shared" si="16"/>
        <v>1</v>
      </c>
      <c r="O164" s="19"/>
      <c r="P164" s="19"/>
      <c r="Q164" s="19"/>
      <c r="R164" s="20">
        <f t="shared" si="13"/>
        <v>1977</v>
      </c>
      <c r="S164" s="20">
        <f t="shared" si="14"/>
        <v>0</v>
      </c>
      <c r="T164" s="20">
        <f t="shared" si="15"/>
        <v>1977</v>
      </c>
      <c r="U164" s="21"/>
    </row>
  </sheetData>
  <conditionalFormatting sqref="T1:T6 T8:T164">
    <cfRule type="cellIs" dxfId="8" priority="22" stopIfTrue="1" operator="lessThan">
      <formula>0</formula>
    </cfRule>
    <cfRule type="cellIs" dxfId="7" priority="23" stopIfTrue="1" operator="greaterThan">
      <formula>0</formula>
    </cfRule>
  </conditionalFormatting>
  <conditionalFormatting sqref="T1">
    <cfRule type="cellIs" dxfId="6" priority="19" stopIfTrue="1" operator="lessThan">
      <formula>0</formula>
    </cfRule>
  </conditionalFormatting>
  <conditionalFormatting sqref="T7">
    <cfRule type="cellIs" dxfId="3" priority="1" stopIfTrue="1" operator="lessThan">
      <formula>0</formula>
    </cfRule>
    <cfRule type="cellIs" dxfId="2" priority="2" stopIfTrue="1" operator="greaterThan">
      <formula>0</formula>
    </cfRule>
  </conditionalFormatting>
  <pageMargins left="0.25" right="0.25" top="0.75" bottom="0.75" header="0.3" footer="0.3"/>
  <pageSetup paperSize="9" scale="45" orientation="landscape" horizontalDpi="4294967293" verticalDpi="4294967293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Feuil1</vt:lpstr>
      <vt:lpstr>Feuil1!Zone_d_impression</vt:lpstr>
    </vt:vector>
  </TitlesOfParts>
  <Company>INED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INED</dc:creator>
  <cp:lastModifiedBy>charles loic</cp:lastModifiedBy>
  <cp:lastPrinted>2014-09-11T07:18:48Z</cp:lastPrinted>
  <dcterms:created xsi:type="dcterms:W3CDTF">2012-08-09T07:46:34Z</dcterms:created>
  <dcterms:modified xsi:type="dcterms:W3CDTF">2018-01-22T11:09:13Z</dcterms:modified>
</cp:coreProperties>
</file>