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502FC7F1-4205-6D4D-8770-A43207D4A1BC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17" i="1" l="1"/>
  <c r="V317" i="1" s="1"/>
  <c r="Q316" i="1"/>
  <c r="V316" i="1" s="1"/>
  <c r="Q315" i="1"/>
  <c r="V315" i="1" s="1"/>
  <c r="Q314" i="1"/>
  <c r="V314" i="1" s="1"/>
  <c r="Q313" i="1"/>
  <c r="V313" i="1" s="1"/>
  <c r="V312" i="1"/>
  <c r="Q312" i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Q305" i="1"/>
  <c r="V305" i="1" s="1"/>
  <c r="V304" i="1"/>
  <c r="Q304" i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Q297" i="1"/>
  <c r="V297" i="1" s="1"/>
  <c r="V296" i="1"/>
  <c r="Q296" i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V288" i="1"/>
  <c r="Q288" i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V280" i="1"/>
  <c r="Q280" i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V272" i="1"/>
  <c r="Q272" i="1"/>
  <c r="Q271" i="1"/>
  <c r="V271" i="1" s="1"/>
  <c r="Q270" i="1"/>
  <c r="V270" i="1" s="1"/>
  <c r="Q269" i="1"/>
  <c r="V269" i="1" s="1"/>
  <c r="Q268" i="1"/>
  <c r="V268" i="1" s="1"/>
  <c r="Q267" i="1"/>
  <c r="V267" i="1" s="1"/>
  <c r="Q266" i="1"/>
  <c r="V266" i="1" s="1"/>
  <c r="Q265" i="1"/>
  <c r="V265" i="1" s="1"/>
  <c r="V264" i="1"/>
  <c r="Q264" i="1"/>
  <c r="Q263" i="1"/>
  <c r="V263" i="1" s="1"/>
  <c r="Q262" i="1"/>
  <c r="V262" i="1" s="1"/>
  <c r="Q261" i="1"/>
  <c r="V261" i="1" s="1"/>
  <c r="Q260" i="1"/>
  <c r="V260" i="1" s="1"/>
  <c r="Q259" i="1"/>
  <c r="V259" i="1" s="1"/>
  <c r="Q258" i="1"/>
  <c r="V258" i="1" s="1"/>
  <c r="Q257" i="1"/>
  <c r="V257" i="1" s="1"/>
  <c r="V256" i="1"/>
  <c r="Q256" i="1"/>
  <c r="Q255" i="1"/>
  <c r="V255" i="1" s="1"/>
  <c r="Q254" i="1"/>
  <c r="V254" i="1" s="1"/>
  <c r="Q253" i="1"/>
  <c r="V253" i="1" s="1"/>
  <c r="Q252" i="1"/>
  <c r="V252" i="1" s="1"/>
  <c r="Q251" i="1"/>
  <c r="V251" i="1" s="1"/>
  <c r="Q250" i="1"/>
  <c r="V250" i="1" s="1"/>
  <c r="Q249" i="1"/>
  <c r="V249" i="1" s="1"/>
  <c r="V248" i="1"/>
  <c r="Q248" i="1"/>
  <c r="Q247" i="1"/>
  <c r="V247" i="1" s="1"/>
  <c r="Q246" i="1"/>
  <c r="V246" i="1" s="1"/>
  <c r="Q245" i="1"/>
  <c r="V245" i="1" s="1"/>
  <c r="Q244" i="1"/>
  <c r="V244" i="1" s="1"/>
  <c r="Q243" i="1"/>
  <c r="V243" i="1" s="1"/>
  <c r="Q242" i="1"/>
  <c r="V242" i="1" s="1"/>
  <c r="Q241" i="1"/>
  <c r="V241" i="1" s="1"/>
  <c r="V240" i="1"/>
  <c r="Q240" i="1"/>
  <c r="Q239" i="1"/>
  <c r="V239" i="1" s="1"/>
  <c r="Q238" i="1"/>
  <c r="V238" i="1" s="1"/>
  <c r="Q237" i="1"/>
  <c r="V237" i="1" s="1"/>
  <c r="Q236" i="1"/>
  <c r="V236" i="1" s="1"/>
  <c r="Q235" i="1"/>
  <c r="V235" i="1" s="1"/>
  <c r="Q234" i="1"/>
  <c r="V234" i="1" s="1"/>
  <c r="Q233" i="1"/>
  <c r="V233" i="1" s="1"/>
  <c r="V232" i="1"/>
  <c r="Q232" i="1"/>
  <c r="Q231" i="1"/>
  <c r="V231" i="1" s="1"/>
  <c r="Q230" i="1"/>
  <c r="V230" i="1" s="1"/>
  <c r="Q229" i="1"/>
  <c r="V229" i="1" s="1"/>
  <c r="Q228" i="1"/>
  <c r="V228" i="1" s="1"/>
  <c r="Q227" i="1"/>
  <c r="V227" i="1" s="1"/>
  <c r="Q226" i="1"/>
  <c r="V226" i="1" s="1"/>
  <c r="Q225" i="1"/>
  <c r="V225" i="1" s="1"/>
  <c r="V224" i="1"/>
  <c r="Q224" i="1"/>
  <c r="Q223" i="1"/>
  <c r="V223" i="1" s="1"/>
  <c r="Q222" i="1"/>
  <c r="V222" i="1" s="1"/>
  <c r="Q221" i="1"/>
  <c r="V221" i="1" s="1"/>
  <c r="Q220" i="1"/>
  <c r="V220" i="1" s="1"/>
  <c r="Q219" i="1"/>
  <c r="V219" i="1" s="1"/>
  <c r="Q218" i="1"/>
  <c r="V218" i="1" s="1"/>
  <c r="Q217" i="1"/>
  <c r="V217" i="1" s="1"/>
  <c r="V216" i="1"/>
  <c r="Q216" i="1"/>
  <c r="Q215" i="1"/>
  <c r="V215" i="1" s="1"/>
  <c r="Q214" i="1"/>
  <c r="V214" i="1" s="1"/>
  <c r="Q213" i="1"/>
  <c r="V213" i="1" s="1"/>
  <c r="Q212" i="1"/>
  <c r="V212" i="1" s="1"/>
  <c r="Q211" i="1"/>
  <c r="V211" i="1" s="1"/>
  <c r="Q210" i="1"/>
  <c r="V210" i="1" s="1"/>
  <c r="Q209" i="1"/>
  <c r="V209" i="1" s="1"/>
  <c r="V208" i="1"/>
  <c r="Q208" i="1"/>
  <c r="Q207" i="1"/>
  <c r="V207" i="1" s="1"/>
  <c r="Q206" i="1"/>
  <c r="V206" i="1" s="1"/>
  <c r="Q205" i="1"/>
  <c r="V205" i="1" s="1"/>
  <c r="Q204" i="1"/>
  <c r="V204" i="1" s="1"/>
  <c r="Q203" i="1"/>
  <c r="V203" i="1" s="1"/>
  <c r="Q202" i="1"/>
  <c r="V202" i="1" s="1"/>
  <c r="Q201" i="1"/>
  <c r="V201" i="1" s="1"/>
  <c r="V200" i="1"/>
  <c r="Q200" i="1"/>
  <c r="Q199" i="1"/>
  <c r="V199" i="1" s="1"/>
  <c r="Q198" i="1"/>
  <c r="V198" i="1" s="1"/>
  <c r="Q197" i="1"/>
  <c r="V197" i="1" s="1"/>
  <c r="Q196" i="1"/>
  <c r="V196" i="1" s="1"/>
  <c r="Q195" i="1"/>
  <c r="V195" i="1" s="1"/>
  <c r="Q194" i="1"/>
  <c r="V194" i="1" s="1"/>
  <c r="Q193" i="1"/>
  <c r="V193" i="1" s="1"/>
  <c r="V192" i="1"/>
  <c r="Q192" i="1"/>
  <c r="Q191" i="1"/>
  <c r="V191" i="1" s="1"/>
  <c r="V190" i="1"/>
  <c r="Q190" i="1"/>
  <c r="Q189" i="1"/>
  <c r="V189" i="1" s="1"/>
  <c r="Q188" i="1"/>
  <c r="V188" i="1" s="1"/>
  <c r="Q187" i="1"/>
  <c r="V187" i="1" s="1"/>
  <c r="Q186" i="1"/>
  <c r="V186" i="1" s="1"/>
  <c r="Q185" i="1"/>
  <c r="V185" i="1" s="1"/>
  <c r="V184" i="1"/>
  <c r="Q184" i="1"/>
  <c r="Q183" i="1"/>
  <c r="V183" i="1" s="1"/>
  <c r="Q182" i="1"/>
  <c r="V182" i="1" s="1"/>
  <c r="Q181" i="1"/>
  <c r="V181" i="1" s="1"/>
  <c r="Q180" i="1"/>
  <c r="V180" i="1" s="1"/>
  <c r="Q179" i="1"/>
  <c r="V179" i="1" s="1"/>
  <c r="Q178" i="1"/>
  <c r="V178" i="1" s="1"/>
  <c r="Q177" i="1"/>
  <c r="V177" i="1" s="1"/>
  <c r="V176" i="1"/>
  <c r="Q176" i="1"/>
  <c r="Q175" i="1"/>
  <c r="V175" i="1" s="1"/>
  <c r="V174" i="1"/>
  <c r="Q174" i="1"/>
  <c r="Q173" i="1"/>
  <c r="V173" i="1" s="1"/>
  <c r="Q172" i="1"/>
  <c r="V172" i="1" s="1"/>
  <c r="Q171" i="1"/>
  <c r="V171" i="1" s="1"/>
  <c r="Q170" i="1"/>
  <c r="V170" i="1" s="1"/>
  <c r="Q169" i="1"/>
  <c r="V169" i="1" s="1"/>
  <c r="V168" i="1"/>
  <c r="Q168" i="1"/>
  <c r="Q167" i="1"/>
  <c r="V167" i="1" s="1"/>
  <c r="Q166" i="1"/>
  <c r="V166" i="1" s="1"/>
  <c r="Q165" i="1"/>
  <c r="V165" i="1" s="1"/>
  <c r="Q164" i="1"/>
  <c r="V164" i="1" s="1"/>
  <c r="Q163" i="1"/>
  <c r="V163" i="1" s="1"/>
  <c r="Q162" i="1"/>
  <c r="V162" i="1" s="1"/>
  <c r="Q161" i="1"/>
  <c r="V161" i="1" s="1"/>
  <c r="V160" i="1"/>
  <c r="Q160" i="1"/>
  <c r="Q159" i="1"/>
  <c r="V159" i="1" s="1"/>
  <c r="V158" i="1"/>
  <c r="Q158" i="1"/>
  <c r="Q157" i="1"/>
  <c r="V157" i="1" s="1"/>
  <c r="Q156" i="1"/>
  <c r="V156" i="1" s="1"/>
  <c r="Q155" i="1"/>
  <c r="V155" i="1" s="1"/>
  <c r="Q154" i="1"/>
  <c r="V154" i="1" s="1"/>
  <c r="Q153" i="1"/>
  <c r="V153" i="1" s="1"/>
  <c r="V152" i="1"/>
  <c r="Q152" i="1"/>
  <c r="Q151" i="1"/>
  <c r="V151" i="1" s="1"/>
  <c r="Q150" i="1"/>
  <c r="V150" i="1" s="1"/>
  <c r="Q149" i="1"/>
  <c r="V149" i="1" s="1"/>
  <c r="Q148" i="1"/>
  <c r="V148" i="1" s="1"/>
  <c r="V147" i="1"/>
  <c r="Q147" i="1"/>
  <c r="Q146" i="1"/>
  <c r="V146" i="1" s="1"/>
  <c r="V145" i="1"/>
  <c r="Q145" i="1"/>
  <c r="Q144" i="1"/>
  <c r="V144" i="1" s="1"/>
  <c r="V143" i="1"/>
  <c r="Q143" i="1"/>
  <c r="Q142" i="1"/>
  <c r="V142" i="1" s="1"/>
  <c r="V141" i="1"/>
  <c r="Q141" i="1"/>
  <c r="Q140" i="1"/>
  <c r="V140" i="1" s="1"/>
  <c r="V139" i="1"/>
  <c r="Q139" i="1"/>
  <c r="Q138" i="1"/>
  <c r="V138" i="1" s="1"/>
  <c r="V137" i="1"/>
  <c r="Q137" i="1"/>
  <c r="Q136" i="1"/>
  <c r="V136" i="1" s="1"/>
  <c r="V135" i="1"/>
  <c r="Q135" i="1"/>
  <c r="Q134" i="1"/>
  <c r="V134" i="1" s="1"/>
  <c r="V133" i="1"/>
  <c r="Q133" i="1"/>
  <c r="Q132" i="1"/>
  <c r="V132" i="1" s="1"/>
  <c r="V131" i="1"/>
  <c r="Q131" i="1"/>
  <c r="Q130" i="1"/>
  <c r="V130" i="1" s="1"/>
  <c r="V129" i="1"/>
  <c r="Q129" i="1"/>
  <c r="Q128" i="1"/>
  <c r="V128" i="1" s="1"/>
  <c r="V127" i="1"/>
  <c r="Q127" i="1"/>
  <c r="Q126" i="1"/>
  <c r="V126" i="1" s="1"/>
  <c r="V125" i="1"/>
  <c r="Q125" i="1"/>
  <c r="Q124" i="1"/>
  <c r="V124" i="1" s="1"/>
  <c r="V123" i="1"/>
  <c r="Q123" i="1"/>
  <c r="Q122" i="1"/>
  <c r="V122" i="1" s="1"/>
  <c r="V121" i="1"/>
  <c r="Q121" i="1"/>
  <c r="Q120" i="1"/>
  <c r="V120" i="1" s="1"/>
  <c r="V119" i="1"/>
  <c r="Q119" i="1"/>
  <c r="Q118" i="1"/>
  <c r="V118" i="1" s="1"/>
  <c r="V117" i="1"/>
  <c r="Q117" i="1"/>
  <c r="Q116" i="1"/>
  <c r="V116" i="1" s="1"/>
  <c r="V115" i="1"/>
  <c r="Q115" i="1"/>
  <c r="Q114" i="1"/>
  <c r="V114" i="1" s="1"/>
  <c r="V113" i="1"/>
  <c r="Q113" i="1"/>
  <c r="Q112" i="1"/>
  <c r="V112" i="1" s="1"/>
  <c r="V111" i="1"/>
  <c r="Q111" i="1"/>
  <c r="Q110" i="1"/>
  <c r="V110" i="1" s="1"/>
  <c r="V109" i="1"/>
  <c r="Q109" i="1"/>
  <c r="Q108" i="1"/>
  <c r="V108" i="1" s="1"/>
  <c r="V107" i="1"/>
  <c r="Q107" i="1"/>
  <c r="Q106" i="1"/>
  <c r="V106" i="1" s="1"/>
  <c r="V105" i="1"/>
  <c r="Q105" i="1"/>
  <c r="Q104" i="1"/>
  <c r="V104" i="1" s="1"/>
  <c r="V103" i="1"/>
  <c r="Q103" i="1"/>
  <c r="Q102" i="1"/>
  <c r="V102" i="1" s="1"/>
  <c r="V101" i="1"/>
  <c r="Q101" i="1"/>
  <c r="Q100" i="1"/>
  <c r="V100" i="1" s="1"/>
  <c r="V99" i="1"/>
  <c r="Q99" i="1"/>
  <c r="Q98" i="1"/>
  <c r="V98" i="1" s="1"/>
  <c r="V97" i="1"/>
  <c r="Q97" i="1"/>
  <c r="Q96" i="1"/>
  <c r="V96" i="1" s="1"/>
  <c r="V95" i="1"/>
  <c r="Q95" i="1"/>
  <c r="Q94" i="1"/>
  <c r="V94" i="1" s="1"/>
  <c r="V93" i="1"/>
  <c r="Q93" i="1"/>
  <c r="Q92" i="1"/>
  <c r="V92" i="1" s="1"/>
  <c r="V91" i="1"/>
  <c r="Q91" i="1"/>
  <c r="Q90" i="1"/>
  <c r="V90" i="1" s="1"/>
  <c r="V89" i="1"/>
  <c r="Q89" i="1"/>
  <c r="Q88" i="1"/>
  <c r="V88" i="1" s="1"/>
  <c r="V87" i="1"/>
  <c r="Q87" i="1"/>
  <c r="Q86" i="1"/>
  <c r="V86" i="1" s="1"/>
  <c r="V85" i="1"/>
  <c r="Q85" i="1"/>
  <c r="Q84" i="1"/>
  <c r="V84" i="1" s="1"/>
  <c r="V83" i="1"/>
  <c r="Q83" i="1"/>
  <c r="Q82" i="1"/>
  <c r="V82" i="1" s="1"/>
  <c r="V81" i="1"/>
  <c r="Q81" i="1"/>
  <c r="Q80" i="1"/>
  <c r="V80" i="1" s="1"/>
  <c r="V79" i="1"/>
  <c r="Q79" i="1"/>
  <c r="Q78" i="1"/>
  <c r="V78" i="1" s="1"/>
  <c r="V77" i="1"/>
  <c r="Q77" i="1"/>
  <c r="Q76" i="1"/>
  <c r="V76" i="1" s="1"/>
  <c r="V75" i="1"/>
  <c r="Q75" i="1"/>
  <c r="Q74" i="1"/>
  <c r="V74" i="1" s="1"/>
  <c r="V73" i="1"/>
  <c r="Q73" i="1"/>
  <c r="Q72" i="1"/>
  <c r="V72" i="1" s="1"/>
  <c r="V71" i="1"/>
  <c r="Q71" i="1"/>
  <c r="Q70" i="1"/>
  <c r="V70" i="1" s="1"/>
  <c r="V69" i="1"/>
  <c r="Q69" i="1"/>
  <c r="Q68" i="1"/>
  <c r="V68" i="1" s="1"/>
  <c r="V67" i="1"/>
  <c r="Q67" i="1"/>
  <c r="Q66" i="1"/>
  <c r="V66" i="1" s="1"/>
  <c r="V65" i="1"/>
  <c r="Q65" i="1"/>
  <c r="Q64" i="1"/>
  <c r="V64" i="1" s="1"/>
  <c r="V63" i="1"/>
  <c r="Q63" i="1"/>
  <c r="Q62" i="1"/>
  <c r="V62" i="1" s="1"/>
  <c r="V61" i="1"/>
  <c r="Q61" i="1"/>
  <c r="Q60" i="1"/>
  <c r="V60" i="1" s="1"/>
  <c r="V59" i="1"/>
  <c r="Q59" i="1"/>
  <c r="Q58" i="1"/>
  <c r="V58" i="1" s="1"/>
  <c r="V57" i="1"/>
  <c r="Q57" i="1"/>
  <c r="Q56" i="1"/>
  <c r="V56" i="1" s="1"/>
  <c r="V55" i="1"/>
  <c r="Q55" i="1"/>
  <c r="Q54" i="1"/>
  <c r="V54" i="1" s="1"/>
  <c r="V53" i="1"/>
  <c r="Q53" i="1"/>
  <c r="Q52" i="1"/>
  <c r="V52" i="1" s="1"/>
  <c r="V51" i="1"/>
  <c r="Q51" i="1"/>
  <c r="Q50" i="1"/>
  <c r="V50" i="1" s="1"/>
  <c r="V49" i="1"/>
  <c r="Q49" i="1"/>
  <c r="Q48" i="1"/>
  <c r="V48" i="1" s="1"/>
  <c r="V47" i="1"/>
  <c r="Q47" i="1"/>
  <c r="Q46" i="1"/>
  <c r="V46" i="1" s="1"/>
  <c r="V45" i="1"/>
  <c r="Q45" i="1"/>
  <c r="Q44" i="1"/>
  <c r="V44" i="1" s="1"/>
  <c r="V43" i="1"/>
  <c r="Q43" i="1"/>
  <c r="Q42" i="1"/>
  <c r="V42" i="1" s="1"/>
  <c r="V41" i="1"/>
  <c r="Q41" i="1"/>
  <c r="Q40" i="1"/>
  <c r="V40" i="1" s="1"/>
  <c r="V39" i="1"/>
  <c r="Q39" i="1"/>
  <c r="Q38" i="1"/>
  <c r="V38" i="1" s="1"/>
  <c r="V37" i="1"/>
  <c r="Q37" i="1"/>
  <c r="Q36" i="1"/>
  <c r="V36" i="1" s="1"/>
  <c r="V35" i="1"/>
  <c r="Q35" i="1"/>
  <c r="Q34" i="1"/>
  <c r="V34" i="1" s="1"/>
  <c r="V33" i="1"/>
  <c r="Q33" i="1"/>
  <c r="Q32" i="1"/>
  <c r="V32" i="1" s="1"/>
  <c r="V31" i="1"/>
  <c r="Q31" i="1"/>
  <c r="Q30" i="1"/>
  <c r="V30" i="1" s="1"/>
  <c r="V29" i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Q13" i="1"/>
  <c r="Q12" i="1"/>
  <c r="V12" i="1" s="1"/>
  <c r="V11" i="1"/>
  <c r="Q11" i="1"/>
  <c r="L11" i="1"/>
  <c r="Q10" i="1"/>
  <c r="V10" i="1" s="1"/>
  <c r="Q9" i="1"/>
  <c r="V9" i="1" s="1"/>
  <c r="Q8" i="1"/>
  <c r="V8" i="1" s="1"/>
  <c r="Q7" i="1"/>
  <c r="V7" i="1" s="1"/>
  <c r="V6" i="1"/>
  <c r="Q6" i="1"/>
  <c r="Q5" i="1"/>
  <c r="V5" i="1" s="1"/>
  <c r="Q4" i="1"/>
  <c r="V4" i="1" s="1"/>
  <c r="Q3" i="1"/>
  <c r="V3" i="1" s="1"/>
  <c r="Q2" i="1"/>
  <c r="V2" i="1" s="1"/>
</calcChain>
</file>

<file path=xl/sharedStrings.xml><?xml version="1.0" encoding="utf-8"?>
<sst xmlns="http://schemas.openxmlformats.org/spreadsheetml/2006/main" count="3185" uniqueCount="309">
  <si>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</si>
  <si>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</si>
  <si>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</si>
  <si>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</si>
  <si>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</si>
  <si>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</si>
  <si>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</si>
  <si>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</si>
  <si>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</si>
  <si>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</si>
  <si>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</si>
  <si>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</si>
  <si>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</si>
  <si>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</si>
  <si>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</si>
  <si>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</si>
  <si>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</si>
  <si>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</si>
  <si>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</si>
  <si>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</si>
  <si>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</si>
  <si>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</si>
  <si>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</si>
  <si>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</si>
  <si>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</si>
  <si>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C716</t>
  </si>
  <si>
    <t>Local/Nantes/Nantes – Imports – 1761.csv</t>
  </si>
  <si>
    <t>Local</t>
  </si>
  <si>
    <t>Imports</t>
  </si>
  <si>
    <t>Nantes</t>
  </si>
  <si>
    <t>boeure</t>
  </si>
  <si>
    <t>Angleterre</t>
  </si>
  <si>
    <t>livres</t>
  </si>
  <si>
    <t>absence de prix total</t>
  </si>
  <si>
    <t>cuirs en poil</t>
  </si>
  <si>
    <t>cuirs</t>
  </si>
  <si>
    <t>langues sallées</t>
  </si>
  <si>
    <t>moële de bœuf</t>
  </si>
  <si>
    <t>cabillauds</t>
  </si>
  <si>
    <t>Dannemark</t>
  </si>
  <si>
    <t>goudron</t>
  </si>
  <si>
    <t>barils</t>
  </si>
  <si>
    <t>harangs blancs</t>
  </si>
  <si>
    <t>huile de poisson</t>
  </si>
  <si>
    <t>maquereaux</t>
  </si>
  <si>
    <t>morüe seche</t>
  </si>
  <si>
    <t>planches de sapin</t>
  </si>
  <si>
    <t>30 pieds</t>
  </si>
  <si>
    <t>10 aunes ?</t>
  </si>
  <si>
    <t>7 à 8 pieds</t>
  </si>
  <si>
    <t>5 à 6 pieds</t>
  </si>
  <si>
    <t>saumon salé</t>
  </si>
  <si>
    <t>stocfiche</t>
  </si>
  <si>
    <t>ancres de fer</t>
  </si>
  <si>
    <t>Espagne</t>
  </si>
  <si>
    <t>avirons</t>
  </si>
  <si>
    <t>braques</t>
  </si>
  <si>
    <t>balais de jongs</t>
  </si>
  <si>
    <t>douzaines</t>
  </si>
  <si>
    <t>bouchons de liege</t>
  </si>
  <si>
    <t>milliers</t>
  </si>
  <si>
    <t>bouteilles de verre</t>
  </si>
  <si>
    <t>bray gras</t>
  </si>
  <si>
    <t>canons de 4 livres de balle</t>
  </si>
  <si>
    <t>nombre</t>
  </si>
  <si>
    <t>canelle</t>
  </si>
  <si>
    <t>charbon de terre</t>
  </si>
  <si>
    <t>barriques</t>
  </si>
  <si>
    <t>chocolat</t>
  </si>
  <si>
    <t>citrons</t>
  </si>
  <si>
    <t>caisses</t>
  </si>
  <si>
    <t>miliers</t>
  </si>
  <si>
    <t>cochenille</t>
  </si>
  <si>
    <t>cochons salés</t>
  </si>
  <si>
    <t>couteaux a indigo</t>
  </si>
  <si>
    <t>cuisses d'oye</t>
  </si>
  <si>
    <t>degras de peaux</t>
  </si>
  <si>
    <t>bariques</t>
  </si>
  <si>
    <t>eau de vie</t>
  </si>
  <si>
    <t>pots</t>
  </si>
  <si>
    <t>fer en bares</t>
  </si>
  <si>
    <t>fer en masses</t>
  </si>
  <si>
    <t>figues</t>
  </si>
  <si>
    <t>petits barils</t>
  </si>
  <si>
    <t>haches de hoües et serpes</t>
  </si>
  <si>
    <t>huile d'olive</t>
  </si>
  <si>
    <t>jambons</t>
  </si>
  <si>
    <t>laine en suin</t>
  </si>
  <si>
    <t>meules batardes</t>
  </si>
  <si>
    <t>nattes de jongs</t>
  </si>
  <si>
    <t>olives</t>
  </si>
  <si>
    <t>oranges</t>
  </si>
  <si>
    <t>peaux de chien de mer</t>
  </si>
  <si>
    <t>pinces de fer</t>
  </si>
  <si>
    <t>9 pieds</t>
  </si>
  <si>
    <t>raisin sec</t>
  </si>
  <si>
    <t>raisine</t>
  </si>
  <si>
    <t>reglisse</t>
  </si>
  <si>
    <t>saucissons</t>
  </si>
  <si>
    <t>sucre brut</t>
  </si>
  <si>
    <t>sucre terré</t>
  </si>
  <si>
    <t>vin d'Espagne</t>
  </si>
  <si>
    <t>tonneaux</t>
  </si>
  <si>
    <t>tiercon</t>
  </si>
  <si>
    <t>bouteilles</t>
  </si>
  <si>
    <t>amidon</t>
  </si>
  <si>
    <t>Flandre</t>
  </si>
  <si>
    <t>bœuf fumé</t>
  </si>
  <si>
    <t>chanvre cru</t>
  </si>
  <si>
    <t>chanvre peigné</t>
  </si>
  <si>
    <t>creme de tartre</t>
  </si>
  <si>
    <t>etaim vieux</t>
  </si>
  <si>
    <t>lin cru</t>
  </si>
  <si>
    <t>lin peigné</t>
  </si>
  <si>
    <t>matreaux</t>
  </si>
  <si>
    <t>orobes</t>
  </si>
  <si>
    <t>orpiment</t>
  </si>
  <si>
    <t>peaux de mouton blanches</t>
  </si>
  <si>
    <t>ris</t>
  </si>
  <si>
    <t>vin</t>
  </si>
  <si>
    <t>demi barique</t>
  </si>
  <si>
    <t>acier</t>
  </si>
  <si>
    <t>Hollande</t>
  </si>
  <si>
    <t>aigre de vitriol</t>
  </si>
  <si>
    <t>aiguilleot</t>
  </si>
  <si>
    <t>alun</t>
  </si>
  <si>
    <t>arceniot</t>
  </si>
  <si>
    <t>arcelles de baleine</t>
  </si>
  <si>
    <t>argent vif</t>
  </si>
  <si>
    <t>azur</t>
  </si>
  <si>
    <t>balais de brin</t>
  </si>
  <si>
    <t>baleine coupée</t>
  </si>
  <si>
    <t>batons de sapin</t>
  </si>
  <si>
    <t>beure</t>
  </si>
  <si>
    <t>bierre</t>
  </si>
  <si>
    <t>tiercons</t>
  </si>
  <si>
    <t>blanc de seruze</t>
  </si>
  <si>
    <t>bleu de prusse</t>
  </si>
  <si>
    <t>bois de caliatour</t>
  </si>
  <si>
    <t>bois de campeche</t>
  </si>
  <si>
    <t>bois fustel</t>
  </si>
  <si>
    <t>bois de gayac</t>
  </si>
  <si>
    <t>bois d'inde en buche</t>
  </si>
  <si>
    <t>bois d'inde moulu</t>
  </si>
  <si>
    <t>jaune (bois)</t>
  </si>
  <si>
    <t xml:space="preserve">bois merain </t>
  </si>
  <si>
    <t>doüelles</t>
  </si>
  <si>
    <t>bois de sandal en buches</t>
  </si>
  <si>
    <t>bois de sandal moulu</t>
  </si>
  <si>
    <t>bois de sapin</t>
  </si>
  <si>
    <t>bois a teindre</t>
  </si>
  <si>
    <t>borax</t>
  </si>
  <si>
    <t>brosserie</t>
  </si>
  <si>
    <t>cabilleauds</t>
  </si>
  <si>
    <t>cables vieux</t>
  </si>
  <si>
    <t>cassatinea</t>
  </si>
  <si>
    <t>camphre</t>
  </si>
  <si>
    <t>cendre potasse</t>
  </si>
  <si>
    <t>ceruze</t>
  </si>
  <si>
    <t>chevrons</t>
  </si>
  <si>
    <t>cinabre</t>
  </si>
  <si>
    <t>citrons confits</t>
  </si>
  <si>
    <t>cocos</t>
  </si>
  <si>
    <t>colle forte</t>
  </si>
  <si>
    <t>corne a lanterne</t>
  </si>
  <si>
    <t>cornichons</t>
  </si>
  <si>
    <t>coton en laine</t>
  </si>
  <si>
    <t>couperose</t>
  </si>
  <si>
    <t>coutil</t>
  </si>
  <si>
    <t>aunes</t>
  </si>
  <si>
    <t>crayons</t>
  </si>
  <si>
    <t>cuirs de russie</t>
  </si>
  <si>
    <t>cuivre en chaudron</t>
  </si>
  <si>
    <t>cuivre jaune</t>
  </si>
  <si>
    <t>drogueries</t>
  </si>
  <si>
    <t>chaises de commodité</t>
  </si>
  <si>
    <t>chapeaux de paille</t>
  </si>
  <si>
    <t>chaufepieds</t>
  </si>
  <si>
    <t>eau forte</t>
  </si>
  <si>
    <t>epicerie</t>
  </si>
  <si>
    <t>esprit de vitre</t>
  </si>
  <si>
    <t>etaim en bloc</t>
  </si>
  <si>
    <t>fayance</t>
  </si>
  <si>
    <t>fer en barres</t>
  </si>
  <si>
    <t>fer en poële a frire</t>
  </si>
  <si>
    <t>fer en taule</t>
  </si>
  <si>
    <t>fil de fer</t>
  </si>
  <si>
    <t>fil de leton</t>
  </si>
  <si>
    <t>fleau de fer</t>
  </si>
  <si>
    <t>fromage</t>
  </si>
  <si>
    <t>galles</t>
  </si>
  <si>
    <t>garance</t>
  </si>
  <si>
    <t>gouldron</t>
  </si>
  <si>
    <t>gerofle</t>
  </si>
  <si>
    <t>gomme commune</t>
  </si>
  <si>
    <t>graine de jardin</t>
  </si>
  <si>
    <t>graine de lin</t>
  </si>
  <si>
    <t>graine de trefle</t>
  </si>
  <si>
    <t>gruau</t>
  </si>
  <si>
    <t>harangs sors</t>
  </si>
  <si>
    <t>herbes capilaire</t>
  </si>
  <si>
    <t>huile de genievre</t>
  </si>
  <si>
    <t>huile de vitriol</t>
  </si>
  <si>
    <t>indienne</t>
  </si>
  <si>
    <t>indigo</t>
  </si>
  <si>
    <t>lames de couteaux de chasse</t>
  </si>
  <si>
    <t>liens de fil</t>
  </si>
  <si>
    <t>limes grosses</t>
  </si>
  <si>
    <t>limeneas</t>
  </si>
  <si>
    <t>pieces</t>
  </si>
  <si>
    <t>litarge</t>
  </si>
  <si>
    <t>manches de gaffe</t>
  </si>
  <si>
    <t>marbre a joüer</t>
  </si>
  <si>
    <t>mats</t>
  </si>
  <si>
    <t>ordinaires</t>
  </si>
  <si>
    <t xml:space="preserve">petits </t>
  </si>
  <si>
    <t>matures</t>
  </si>
  <si>
    <t>mercerie</t>
  </si>
  <si>
    <t>mine de plomb</t>
  </si>
  <si>
    <t>moulins a caffé</t>
  </si>
  <si>
    <t xml:space="preserve">nattes </t>
  </si>
  <si>
    <t>noys d'yvoire</t>
  </si>
  <si>
    <t>oignons de fleurs</t>
  </si>
  <si>
    <t>orge mondée</t>
  </si>
  <si>
    <t>orpin</t>
  </si>
  <si>
    <t>papier blanc</t>
  </si>
  <si>
    <t>rames</t>
  </si>
  <si>
    <t>pelleterie apresté</t>
  </si>
  <si>
    <t>piment</t>
  </si>
  <si>
    <t>pinceaux</t>
  </si>
  <si>
    <t>pipes a fumer</t>
  </si>
  <si>
    <t>grosses</t>
  </si>
  <si>
    <t>27 pieds</t>
  </si>
  <si>
    <t>15 à 18 pieds</t>
  </si>
  <si>
    <t>plomb en grenaille</t>
  </si>
  <si>
    <t>plomb en samon</t>
  </si>
  <si>
    <t>plumes a ecrire</t>
  </si>
  <si>
    <t>poivre</t>
  </si>
  <si>
    <t>poix de bourgogne</t>
  </si>
  <si>
    <t>poix grasse</t>
  </si>
  <si>
    <t>quincaille</t>
  </si>
  <si>
    <t>raves</t>
  </si>
  <si>
    <t>regale</t>
  </si>
  <si>
    <t>rocou</t>
  </si>
  <si>
    <t>rouet a filer</t>
  </si>
  <si>
    <t>ruban de fil</t>
  </si>
  <si>
    <t>ruban de soye</t>
  </si>
  <si>
    <t>saffre</t>
  </si>
  <si>
    <t>salsepareille</t>
  </si>
  <si>
    <t>saumon fumé</t>
  </si>
  <si>
    <t>savon noir</t>
  </si>
  <si>
    <t>sel de tamarin</t>
  </si>
  <si>
    <t>sirop</t>
  </si>
  <si>
    <t>souffre</t>
  </si>
  <si>
    <t>stil grain</t>
  </si>
  <si>
    <t>sumac</t>
  </si>
  <si>
    <t>tapsel</t>
  </si>
  <si>
    <t>test et de clouds ?</t>
  </si>
  <si>
    <t>thé</t>
  </si>
  <si>
    <t>toile cirée peintes</t>
  </si>
  <si>
    <t>toile a voile</t>
  </si>
  <si>
    <t>vermillien</t>
  </si>
  <si>
    <t>? Gras</t>
  </si>
  <si>
    <t>verres communs</t>
  </si>
  <si>
    <t>barique</t>
  </si>
  <si>
    <t>vitriol</t>
  </si>
  <si>
    <t>Nord</t>
  </si>
  <si>
    <t>boëtes de sapin peintes</t>
  </si>
  <si>
    <t>bois merain a bariques</t>
  </si>
  <si>
    <t>douelles</t>
  </si>
  <si>
    <t>bois merain a foudol</t>
  </si>
  <si>
    <t>chair fumée</t>
  </si>
  <si>
    <t>chair salée</t>
  </si>
  <si>
    <t>cornes a lanterne</t>
  </si>
  <si>
    <t>creusets</t>
  </si>
  <si>
    <t>cuivre rouge</t>
  </si>
  <si>
    <t>fer blanc</t>
  </si>
  <si>
    <t>fer noir</t>
  </si>
  <si>
    <t>fil de léton</t>
  </si>
  <si>
    <t>futailles</t>
  </si>
  <si>
    <t>quincquaille</t>
  </si>
  <si>
    <t>rognes</t>
  </si>
  <si>
    <t>bois de bresil</t>
  </si>
  <si>
    <t>Portugal</t>
  </si>
  <si>
    <t>bois de fernambourg</t>
  </si>
  <si>
    <t xml:space="preserve">citrons </t>
  </si>
  <si>
    <t>graine de chapelets</t>
  </si>
  <si>
    <t>guinée blanche</t>
  </si>
  <si>
    <t>guingan</t>
  </si>
  <si>
    <t xml:space="preserve">jambons </t>
  </si>
  <si>
    <t>orangers</t>
  </si>
  <si>
    <t>souliers</t>
  </si>
  <si>
    <t>paires</t>
  </si>
  <si>
    <t>Russie</t>
  </si>
  <si>
    <t>Suede</t>
  </si>
  <si>
    <t>bois de campesche</t>
  </si>
  <si>
    <t xml:space="preserve"> careaux de pierre</t>
  </si>
  <si>
    <t>clous de fer</t>
  </si>
  <si>
    <t>ecopes</t>
  </si>
  <si>
    <t>epars</t>
  </si>
  <si>
    <t>30 à 35 pieds</t>
  </si>
  <si>
    <t>matereaux</t>
  </si>
  <si>
    <t>10 à 11 pieds</t>
  </si>
  <si>
    <t>8 à 9 pieds</t>
  </si>
  <si>
    <t>4 à 5 pieds</t>
  </si>
  <si>
    <t>3 à 4 pieds</t>
  </si>
  <si>
    <t>douzaines ordinaires</t>
  </si>
  <si>
    <t>suif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</si>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</sst>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17"/>
  <sheetViews>
    <sheetView tabSelected="1" topLeftCell="N1" zoomScale="54" zoomScaleNormal="54" workbookViewId="0">
      <pane ySplit="1" topLeftCell="A2" activePane="bottomLeft" state="frozen"/>
      <selection activeCell="N1" sqref="N1"/>
      <selection pane="bottomLeft" activeCell="W1" sqref="W1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308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1761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110</v>
      </c>
      <c r="M2" s="27" t="s">
        <v>32</v>
      </c>
      <c r="N2" s="28"/>
      <c r="O2" s="28">
        <v>7</v>
      </c>
      <c r="P2" s="29"/>
      <c r="Q2" s="30">
        <f t="shared" ref="Q2:Q65" si="0">N2+(0.05*O2)+(P2/240)</f>
        <v>0.35000000000000003</v>
      </c>
      <c r="R2" s="29"/>
      <c r="S2" s="29"/>
      <c r="T2" s="31"/>
      <c r="U2" s="32"/>
      <c r="V2" s="33">
        <f t="shared" ref="V2:V65" si="1">L2*Q2</f>
        <v>38.500000000000007</v>
      </c>
      <c r="W2" s="34"/>
      <c r="X2" s="23" t="s">
        <v>33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1761</v>
      </c>
      <c r="G3" s="24" t="s">
        <v>28</v>
      </c>
      <c r="H3" s="24" t="s">
        <v>29</v>
      </c>
      <c r="I3" s="23">
        <v>1</v>
      </c>
      <c r="J3" s="24" t="s">
        <v>34</v>
      </c>
      <c r="K3" s="25" t="s">
        <v>31</v>
      </c>
      <c r="L3" s="26">
        <v>1023</v>
      </c>
      <c r="M3" s="27" t="s">
        <v>35</v>
      </c>
      <c r="N3" s="28">
        <v>12</v>
      </c>
      <c r="O3" s="28"/>
      <c r="P3" s="29"/>
      <c r="Q3" s="30">
        <f t="shared" si="0"/>
        <v>12</v>
      </c>
      <c r="R3" s="29"/>
      <c r="S3" s="29"/>
      <c r="T3" s="31"/>
      <c r="U3" s="32"/>
      <c r="V3" s="33">
        <f t="shared" si="1"/>
        <v>12276</v>
      </c>
      <c r="W3" s="34"/>
      <c r="X3" s="23" t="s">
        <v>33</v>
      </c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1761</v>
      </c>
      <c r="G4" s="24" t="s">
        <v>28</v>
      </c>
      <c r="H4" s="24" t="s">
        <v>29</v>
      </c>
      <c r="I4" s="23">
        <v>1</v>
      </c>
      <c r="J4" s="24" t="s">
        <v>36</v>
      </c>
      <c r="K4" s="25" t="s">
        <v>31</v>
      </c>
      <c r="L4" s="26">
        <v>2516</v>
      </c>
      <c r="M4" s="27" t="s">
        <v>32</v>
      </c>
      <c r="N4" s="28"/>
      <c r="O4" s="28">
        <v>8</v>
      </c>
      <c r="P4" s="29"/>
      <c r="Q4" s="30">
        <f t="shared" si="0"/>
        <v>0.4</v>
      </c>
      <c r="R4" s="29"/>
      <c r="S4" s="29"/>
      <c r="T4" s="31"/>
      <c r="U4" s="32"/>
      <c r="V4" s="33">
        <f t="shared" si="1"/>
        <v>1006.4000000000001</v>
      </c>
      <c r="W4" s="34"/>
      <c r="X4" s="23" t="s">
        <v>33</v>
      </c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1761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30</v>
      </c>
      <c r="M5" s="27" t="s">
        <v>32</v>
      </c>
      <c r="N5" s="28"/>
      <c r="O5" s="28">
        <v>8</v>
      </c>
      <c r="P5" s="29"/>
      <c r="Q5" s="30">
        <f t="shared" si="0"/>
        <v>0.4</v>
      </c>
      <c r="R5" s="29"/>
      <c r="S5" s="29"/>
      <c r="T5" s="31"/>
      <c r="U5" s="32"/>
      <c r="V5" s="33">
        <f t="shared" si="1"/>
        <v>12</v>
      </c>
      <c r="W5" s="34"/>
      <c r="X5" s="23" t="s">
        <v>33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1761</v>
      </c>
      <c r="G6" s="24" t="s">
        <v>28</v>
      </c>
      <c r="H6" s="24" t="s">
        <v>29</v>
      </c>
      <c r="I6" s="23">
        <v>1</v>
      </c>
      <c r="J6" s="24" t="s">
        <v>38</v>
      </c>
      <c r="K6" s="25" t="s">
        <v>39</v>
      </c>
      <c r="L6" s="26">
        <v>55823</v>
      </c>
      <c r="M6" s="27" t="s">
        <v>32</v>
      </c>
      <c r="N6" s="28"/>
      <c r="O6" s="28">
        <v>3</v>
      </c>
      <c r="P6" s="29"/>
      <c r="Q6" s="30">
        <f t="shared" si="0"/>
        <v>0.15000000000000002</v>
      </c>
      <c r="R6" s="29"/>
      <c r="S6" s="29"/>
      <c r="T6" s="31"/>
      <c r="U6" s="32"/>
      <c r="V6" s="33">
        <f t="shared" si="1"/>
        <v>8373.4500000000007</v>
      </c>
      <c r="W6" s="34"/>
      <c r="X6" s="23" t="s">
        <v>33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1761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39</v>
      </c>
      <c r="L7" s="26">
        <v>216</v>
      </c>
      <c r="M7" s="27" t="s">
        <v>41</v>
      </c>
      <c r="N7" s="28">
        <v>20</v>
      </c>
      <c r="O7" s="28"/>
      <c r="P7" s="29"/>
      <c r="Q7" s="30">
        <f t="shared" si="0"/>
        <v>20</v>
      </c>
      <c r="R7" s="29"/>
      <c r="S7" s="29"/>
      <c r="T7" s="31"/>
      <c r="U7" s="32"/>
      <c r="V7" s="33">
        <f t="shared" si="1"/>
        <v>4320</v>
      </c>
      <c r="W7" s="34"/>
      <c r="X7" s="23" t="s">
        <v>33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1761</v>
      </c>
      <c r="G8" s="24" t="s">
        <v>28</v>
      </c>
      <c r="H8" s="24" t="s">
        <v>29</v>
      </c>
      <c r="I8" s="23">
        <v>1</v>
      </c>
      <c r="J8" s="24" t="s">
        <v>42</v>
      </c>
      <c r="K8" s="25" t="s">
        <v>39</v>
      </c>
      <c r="L8" s="26">
        <v>22</v>
      </c>
      <c r="M8" s="27" t="s">
        <v>41</v>
      </c>
      <c r="N8" s="28">
        <v>18</v>
      </c>
      <c r="O8" s="28"/>
      <c r="P8" s="29"/>
      <c r="Q8" s="30">
        <f t="shared" si="0"/>
        <v>18</v>
      </c>
      <c r="R8" s="29"/>
      <c r="S8" s="29"/>
      <c r="T8" s="31"/>
      <c r="U8" s="32"/>
      <c r="V8" s="33">
        <f t="shared" si="1"/>
        <v>396</v>
      </c>
      <c r="W8" s="34"/>
      <c r="X8" s="23" t="s">
        <v>33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1761</v>
      </c>
      <c r="G9" s="24" t="s">
        <v>28</v>
      </c>
      <c r="H9" s="24" t="s">
        <v>29</v>
      </c>
      <c r="I9" s="23">
        <v>1</v>
      </c>
      <c r="J9" s="24" t="s">
        <v>43</v>
      </c>
      <c r="K9" s="25" t="s">
        <v>39</v>
      </c>
      <c r="L9" s="26">
        <v>295</v>
      </c>
      <c r="M9" s="27" t="s">
        <v>32</v>
      </c>
      <c r="N9" s="28"/>
      <c r="O9" s="28">
        <v>5</v>
      </c>
      <c r="P9" s="29"/>
      <c r="Q9" s="30">
        <f t="shared" si="0"/>
        <v>0.25</v>
      </c>
      <c r="R9" s="29"/>
      <c r="S9" s="29"/>
      <c r="T9" s="31"/>
      <c r="U9" s="32"/>
      <c r="V9" s="33">
        <f t="shared" si="1"/>
        <v>73.75</v>
      </c>
      <c r="W9" s="34"/>
      <c r="X9" s="23" t="s">
        <v>33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1761</v>
      </c>
      <c r="G10" s="24" t="s">
        <v>28</v>
      </c>
      <c r="H10" s="24" t="s">
        <v>29</v>
      </c>
      <c r="I10" s="23">
        <v>1</v>
      </c>
      <c r="J10" s="24" t="s">
        <v>36</v>
      </c>
      <c r="K10" s="25" t="s">
        <v>39</v>
      </c>
      <c r="L10" s="26">
        <v>137</v>
      </c>
      <c r="M10" s="27" t="s">
        <v>32</v>
      </c>
      <c r="N10" s="28"/>
      <c r="O10" s="28">
        <v>8</v>
      </c>
      <c r="P10" s="29"/>
      <c r="Q10" s="30">
        <f t="shared" si="0"/>
        <v>0.4</v>
      </c>
      <c r="R10" s="29"/>
      <c r="S10" s="29"/>
      <c r="T10" s="31"/>
      <c r="U10" s="32"/>
      <c r="V10" s="33">
        <f t="shared" si="1"/>
        <v>54.800000000000004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1761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39</v>
      </c>
      <c r="L11" s="26">
        <f>1+(3/4)</f>
        <v>1.75</v>
      </c>
      <c r="M11" s="27" t="s">
        <v>41</v>
      </c>
      <c r="N11" s="28">
        <v>18</v>
      </c>
      <c r="O11" s="28"/>
      <c r="P11" s="29"/>
      <c r="Q11" s="30">
        <f t="shared" si="0"/>
        <v>18</v>
      </c>
      <c r="R11" s="29"/>
      <c r="S11" s="29"/>
      <c r="T11" s="31"/>
      <c r="U11" s="32"/>
      <c r="V11" s="33">
        <f t="shared" si="1"/>
        <v>31.5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1761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39</v>
      </c>
      <c r="L12" s="26">
        <v>1840</v>
      </c>
      <c r="M12" s="27" t="s">
        <v>32</v>
      </c>
      <c r="N12" s="28"/>
      <c r="O12" s="28">
        <v>4</v>
      </c>
      <c r="P12" s="29"/>
      <c r="Q12" s="30">
        <f t="shared" si="0"/>
        <v>0.2</v>
      </c>
      <c r="R12" s="29"/>
      <c r="S12" s="29"/>
      <c r="T12" s="31"/>
      <c r="U12" s="32"/>
      <c r="V12" s="33">
        <f t="shared" si="1"/>
        <v>368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1761</v>
      </c>
      <c r="G13" s="24" t="s">
        <v>28</v>
      </c>
      <c r="H13" s="24" t="s">
        <v>29</v>
      </c>
      <c r="I13" s="23">
        <v>2</v>
      </c>
      <c r="J13" s="24" t="s">
        <v>46</v>
      </c>
      <c r="K13" s="25" t="s">
        <v>39</v>
      </c>
      <c r="L13" s="26">
        <v>1700</v>
      </c>
      <c r="M13" s="27" t="s">
        <v>47</v>
      </c>
      <c r="N13" s="28">
        <v>4</v>
      </c>
      <c r="O13" s="28"/>
      <c r="P13" s="29"/>
      <c r="Q13" s="30">
        <f t="shared" si="0"/>
        <v>4</v>
      </c>
      <c r="R13" s="29"/>
      <c r="S13" s="29"/>
      <c r="T13" s="31"/>
      <c r="U13" s="32"/>
      <c r="V13" s="33">
        <f t="shared" si="1"/>
        <v>6800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1761</v>
      </c>
      <c r="G14" s="24" t="s">
        <v>28</v>
      </c>
      <c r="H14" s="24" t="s">
        <v>29</v>
      </c>
      <c r="I14" s="23">
        <v>2</v>
      </c>
      <c r="J14" s="24" t="s">
        <v>46</v>
      </c>
      <c r="K14" s="25" t="s">
        <v>39</v>
      </c>
      <c r="L14" s="26">
        <v>3003</v>
      </c>
      <c r="M14" s="35" t="s">
        <v>48</v>
      </c>
      <c r="N14" s="28"/>
      <c r="O14" s="28">
        <v>20</v>
      </c>
      <c r="P14" s="29"/>
      <c r="Q14" s="30">
        <f t="shared" si="0"/>
        <v>1</v>
      </c>
      <c r="R14" s="29"/>
      <c r="S14" s="29"/>
      <c r="T14" s="31"/>
      <c r="U14" s="32"/>
      <c r="V14" s="33">
        <f t="shared" si="1"/>
        <v>3003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1761</v>
      </c>
      <c r="G15" s="24" t="s">
        <v>28</v>
      </c>
      <c r="H15" s="24" t="s">
        <v>29</v>
      </c>
      <c r="I15" s="23">
        <v>2</v>
      </c>
      <c r="J15" s="24" t="s">
        <v>46</v>
      </c>
      <c r="K15" s="25" t="s">
        <v>39</v>
      </c>
      <c r="L15" s="26">
        <v>5749</v>
      </c>
      <c r="M15" s="27" t="s">
        <v>49</v>
      </c>
      <c r="N15" s="28"/>
      <c r="O15" s="28">
        <v>15</v>
      </c>
      <c r="P15" s="29"/>
      <c r="Q15" s="30">
        <f t="shared" si="0"/>
        <v>0.75</v>
      </c>
      <c r="R15" s="29"/>
      <c r="S15" s="29"/>
      <c r="T15" s="31"/>
      <c r="U15" s="32"/>
      <c r="V15" s="33">
        <f t="shared" si="1"/>
        <v>4311.75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1761</v>
      </c>
      <c r="G16" s="24" t="s">
        <v>28</v>
      </c>
      <c r="H16" s="24" t="s">
        <v>29</v>
      </c>
      <c r="I16" s="23">
        <v>2</v>
      </c>
      <c r="J16" s="24" t="s">
        <v>46</v>
      </c>
      <c r="K16" s="25" t="s">
        <v>39</v>
      </c>
      <c r="L16" s="26">
        <v>1200</v>
      </c>
      <c r="M16" s="27" t="s">
        <v>50</v>
      </c>
      <c r="N16" s="28"/>
      <c r="O16" s="28">
        <v>8</v>
      </c>
      <c r="P16" s="29"/>
      <c r="Q16" s="30">
        <f t="shared" si="0"/>
        <v>0.4</v>
      </c>
      <c r="R16" s="29"/>
      <c r="S16" s="29"/>
      <c r="T16" s="31"/>
      <c r="U16" s="32"/>
      <c r="V16" s="33">
        <f t="shared" si="1"/>
        <v>480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1761</v>
      </c>
      <c r="G17" s="24" t="s">
        <v>28</v>
      </c>
      <c r="H17" s="24" t="s">
        <v>29</v>
      </c>
      <c r="I17" s="23">
        <v>2</v>
      </c>
      <c r="J17" s="24" t="s">
        <v>51</v>
      </c>
      <c r="K17" s="25" t="s">
        <v>39</v>
      </c>
      <c r="L17" s="26">
        <v>14</v>
      </c>
      <c r="M17" s="27" t="s">
        <v>41</v>
      </c>
      <c r="N17" s="28">
        <v>25</v>
      </c>
      <c r="O17" s="28"/>
      <c r="P17" s="29"/>
      <c r="Q17" s="30">
        <f t="shared" si="0"/>
        <v>25</v>
      </c>
      <c r="R17" s="29"/>
      <c r="S17" s="29"/>
      <c r="T17" s="31"/>
      <c r="U17" s="32"/>
      <c r="V17" s="33">
        <f t="shared" si="1"/>
        <v>350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1761</v>
      </c>
      <c r="G18" s="24" t="s">
        <v>28</v>
      </c>
      <c r="H18" s="24" t="s">
        <v>29</v>
      </c>
      <c r="I18" s="23">
        <v>2</v>
      </c>
      <c r="J18" s="24" t="s">
        <v>52</v>
      </c>
      <c r="K18" s="25" t="s">
        <v>39</v>
      </c>
      <c r="L18" s="26">
        <v>9652</v>
      </c>
      <c r="M18" s="27" t="s">
        <v>32</v>
      </c>
      <c r="N18" s="28"/>
      <c r="O18" s="28">
        <v>4</v>
      </c>
      <c r="P18" s="29"/>
      <c r="Q18" s="30">
        <f t="shared" si="0"/>
        <v>0.2</v>
      </c>
      <c r="R18" s="29"/>
      <c r="S18" s="29"/>
      <c r="T18" s="31"/>
      <c r="U18" s="32"/>
      <c r="V18" s="33">
        <f t="shared" si="1"/>
        <v>1930.4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1761</v>
      </c>
      <c r="G19" s="24" t="s">
        <v>28</v>
      </c>
      <c r="H19" s="24" t="s">
        <v>29</v>
      </c>
      <c r="I19" s="23">
        <v>2</v>
      </c>
      <c r="J19" s="24" t="s">
        <v>53</v>
      </c>
      <c r="K19" s="25" t="s">
        <v>54</v>
      </c>
      <c r="L19" s="26">
        <v>33381</v>
      </c>
      <c r="M19" s="27" t="s">
        <v>32</v>
      </c>
      <c r="N19" s="28"/>
      <c r="O19" s="28">
        <v>5</v>
      </c>
      <c r="P19" s="29"/>
      <c r="Q19" s="30">
        <f t="shared" si="0"/>
        <v>0.25</v>
      </c>
      <c r="R19" s="29"/>
      <c r="S19" s="29"/>
      <c r="T19" s="31"/>
      <c r="U19" s="32"/>
      <c r="V19" s="33">
        <f t="shared" si="1"/>
        <v>8345.25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1761</v>
      </c>
      <c r="G20" s="24" t="s">
        <v>28</v>
      </c>
      <c r="H20" s="24" t="s">
        <v>29</v>
      </c>
      <c r="I20" s="23">
        <v>2</v>
      </c>
      <c r="J20" s="24" t="s">
        <v>55</v>
      </c>
      <c r="K20" s="25" t="s">
        <v>54</v>
      </c>
      <c r="L20" s="26">
        <v>237</v>
      </c>
      <c r="M20" s="27" t="s">
        <v>56</v>
      </c>
      <c r="N20" s="28"/>
      <c r="O20" s="28">
        <v>50</v>
      </c>
      <c r="P20" s="29"/>
      <c r="Q20" s="30">
        <f t="shared" si="0"/>
        <v>2.5</v>
      </c>
      <c r="R20" s="29"/>
      <c r="S20" s="29"/>
      <c r="T20" s="31"/>
      <c r="U20" s="32"/>
      <c r="V20" s="33">
        <f t="shared" si="1"/>
        <v>592.5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1761</v>
      </c>
      <c r="G21" s="24" t="s">
        <v>28</v>
      </c>
      <c r="H21" s="24" t="s">
        <v>29</v>
      </c>
      <c r="I21" s="23">
        <v>2</v>
      </c>
      <c r="J21" s="24" t="s">
        <v>57</v>
      </c>
      <c r="K21" s="25" t="s">
        <v>54</v>
      </c>
      <c r="L21" s="26">
        <v>661</v>
      </c>
      <c r="M21" s="27" t="s">
        <v>58</v>
      </c>
      <c r="N21" s="28"/>
      <c r="O21" s="28">
        <v>45</v>
      </c>
      <c r="P21" s="29"/>
      <c r="Q21" s="30">
        <f t="shared" si="0"/>
        <v>2.25</v>
      </c>
      <c r="R21" s="29"/>
      <c r="S21" s="29"/>
      <c r="T21" s="31"/>
      <c r="U21" s="32"/>
      <c r="V21" s="33">
        <f t="shared" si="1"/>
        <v>1487.25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1761</v>
      </c>
      <c r="G22" s="24" t="s">
        <v>28</v>
      </c>
      <c r="H22" s="24" t="s">
        <v>29</v>
      </c>
      <c r="I22" s="23">
        <v>2</v>
      </c>
      <c r="J22" s="24" t="s">
        <v>59</v>
      </c>
      <c r="K22" s="25" t="s">
        <v>54</v>
      </c>
      <c r="L22" s="26">
        <v>10</v>
      </c>
      <c r="M22" s="27" t="s">
        <v>60</v>
      </c>
      <c r="N22" s="28">
        <v>5</v>
      </c>
      <c r="O22" s="28"/>
      <c r="P22" s="29"/>
      <c r="Q22" s="30">
        <f t="shared" si="0"/>
        <v>5</v>
      </c>
      <c r="R22" s="29"/>
      <c r="S22" s="29"/>
      <c r="T22" s="31"/>
      <c r="U22" s="32"/>
      <c r="V22" s="33">
        <f t="shared" si="1"/>
        <v>50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1761</v>
      </c>
      <c r="G23" s="24" t="s">
        <v>28</v>
      </c>
      <c r="H23" s="24" t="s">
        <v>29</v>
      </c>
      <c r="I23" s="23">
        <v>2</v>
      </c>
      <c r="J23" s="24" t="s">
        <v>61</v>
      </c>
      <c r="K23" s="25" t="s">
        <v>54</v>
      </c>
      <c r="L23" s="26">
        <v>727</v>
      </c>
      <c r="M23" s="27" t="s">
        <v>32</v>
      </c>
      <c r="N23" s="28"/>
      <c r="O23" s="28">
        <v>4</v>
      </c>
      <c r="P23" s="29"/>
      <c r="Q23" s="30">
        <f t="shared" si="0"/>
        <v>0.2</v>
      </c>
      <c r="R23" s="29"/>
      <c r="S23" s="29"/>
      <c r="T23" s="31"/>
      <c r="U23" s="32"/>
      <c r="V23" s="33">
        <f t="shared" si="1"/>
        <v>145.4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1761</v>
      </c>
      <c r="G24" s="24" t="s">
        <v>28</v>
      </c>
      <c r="H24" s="24" t="s">
        <v>29</v>
      </c>
      <c r="I24" s="23">
        <v>2</v>
      </c>
      <c r="J24" s="24" t="s">
        <v>62</v>
      </c>
      <c r="K24" s="25" t="s">
        <v>54</v>
      </c>
      <c r="L24" s="26">
        <v>236</v>
      </c>
      <c r="M24" s="27" t="s">
        <v>41</v>
      </c>
      <c r="N24" s="28">
        <v>15</v>
      </c>
      <c r="O24" s="28"/>
      <c r="P24" s="29"/>
      <c r="Q24" s="30">
        <f t="shared" si="0"/>
        <v>15</v>
      </c>
      <c r="R24" s="29"/>
      <c r="S24" s="29"/>
      <c r="T24" s="31"/>
      <c r="U24" s="32"/>
      <c r="V24" s="33">
        <f t="shared" si="1"/>
        <v>3540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1761</v>
      </c>
      <c r="G25" s="24" t="s">
        <v>28</v>
      </c>
      <c r="H25" s="24" t="s">
        <v>29</v>
      </c>
      <c r="I25" s="23">
        <v>2</v>
      </c>
      <c r="J25" s="36" t="s">
        <v>63</v>
      </c>
      <c r="K25" s="25" t="s">
        <v>54</v>
      </c>
      <c r="L25" s="26">
        <v>6</v>
      </c>
      <c r="M25" s="27" t="s">
        <v>64</v>
      </c>
      <c r="N25" s="28">
        <v>200</v>
      </c>
      <c r="O25" s="28"/>
      <c r="P25" s="29"/>
      <c r="Q25" s="30">
        <f t="shared" si="0"/>
        <v>200</v>
      </c>
      <c r="R25" s="29"/>
      <c r="S25" s="29"/>
      <c r="T25" s="31"/>
      <c r="U25" s="32"/>
      <c r="V25" s="33">
        <f t="shared" si="1"/>
        <v>1200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1761</v>
      </c>
      <c r="G26" s="24" t="s">
        <v>28</v>
      </c>
      <c r="H26" s="24" t="s">
        <v>29</v>
      </c>
      <c r="I26" s="23">
        <v>2</v>
      </c>
      <c r="J26" s="24" t="s">
        <v>65</v>
      </c>
      <c r="K26" s="25" t="s">
        <v>54</v>
      </c>
      <c r="L26" s="26">
        <v>942</v>
      </c>
      <c r="M26" s="27" t="s">
        <v>32</v>
      </c>
      <c r="N26" s="28">
        <v>5</v>
      </c>
      <c r="O26" s="28"/>
      <c r="P26" s="29"/>
      <c r="Q26" s="30">
        <f t="shared" si="0"/>
        <v>5</v>
      </c>
      <c r="R26" s="29"/>
      <c r="S26" s="29"/>
      <c r="T26" s="31"/>
      <c r="U26" s="32"/>
      <c r="V26" s="33">
        <f t="shared" si="1"/>
        <v>4710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1761</v>
      </c>
      <c r="G27" s="24" t="s">
        <v>28</v>
      </c>
      <c r="H27" s="24" t="s">
        <v>29</v>
      </c>
      <c r="I27" s="23">
        <v>2</v>
      </c>
      <c r="J27" s="24" t="s">
        <v>66</v>
      </c>
      <c r="K27" s="25" t="s">
        <v>54</v>
      </c>
      <c r="L27" s="26">
        <v>60</v>
      </c>
      <c r="M27" s="27" t="s">
        <v>67</v>
      </c>
      <c r="N27" s="28">
        <v>10</v>
      </c>
      <c r="O27" s="28"/>
      <c r="P27" s="29"/>
      <c r="Q27" s="30">
        <f t="shared" si="0"/>
        <v>10</v>
      </c>
      <c r="R27" s="29"/>
      <c r="S27" s="29"/>
      <c r="T27" s="31"/>
      <c r="U27" s="32"/>
      <c r="V27" s="33">
        <f t="shared" si="1"/>
        <v>600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1761</v>
      </c>
      <c r="G28" s="24" t="s">
        <v>28</v>
      </c>
      <c r="H28" s="24" t="s">
        <v>29</v>
      </c>
      <c r="I28" s="23">
        <v>2</v>
      </c>
      <c r="J28" s="24" t="s">
        <v>68</v>
      </c>
      <c r="K28" s="25" t="s">
        <v>54</v>
      </c>
      <c r="L28" s="26">
        <v>12</v>
      </c>
      <c r="M28" s="27" t="s">
        <v>32</v>
      </c>
      <c r="N28" s="28"/>
      <c r="O28" s="28">
        <v>30</v>
      </c>
      <c r="P28" s="29"/>
      <c r="Q28" s="30">
        <f t="shared" si="0"/>
        <v>1.5</v>
      </c>
      <c r="R28" s="29"/>
      <c r="S28" s="29"/>
      <c r="T28" s="31"/>
      <c r="U28" s="32"/>
      <c r="V28" s="33">
        <f t="shared" si="1"/>
        <v>18</v>
      </c>
      <c r="W28" s="34"/>
      <c r="X28" s="23" t="s">
        <v>33</v>
      </c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1761</v>
      </c>
      <c r="G29" s="24" t="s">
        <v>28</v>
      </c>
      <c r="H29" s="24" t="s">
        <v>29</v>
      </c>
      <c r="I29" s="23">
        <v>2</v>
      </c>
      <c r="J29" s="24" t="s">
        <v>69</v>
      </c>
      <c r="K29" s="25" t="s">
        <v>54</v>
      </c>
      <c r="L29" s="26">
        <v>59</v>
      </c>
      <c r="M29" s="27" t="s">
        <v>70</v>
      </c>
      <c r="N29" s="28">
        <v>10</v>
      </c>
      <c r="O29" s="28"/>
      <c r="P29" s="29"/>
      <c r="Q29" s="30">
        <f t="shared" si="0"/>
        <v>10</v>
      </c>
      <c r="R29" s="29"/>
      <c r="S29" s="29"/>
      <c r="T29" s="31"/>
      <c r="U29" s="32"/>
      <c r="V29" s="33">
        <f t="shared" si="1"/>
        <v>590</v>
      </c>
      <c r="W29" s="34"/>
      <c r="X29" s="23" t="s">
        <v>33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1761</v>
      </c>
      <c r="G30" s="24" t="s">
        <v>28</v>
      </c>
      <c r="H30" s="24" t="s">
        <v>29</v>
      </c>
      <c r="I30" s="23">
        <v>2</v>
      </c>
      <c r="J30" s="24" t="s">
        <v>69</v>
      </c>
      <c r="K30" s="25" t="s">
        <v>54</v>
      </c>
      <c r="L30" s="26">
        <v>2</v>
      </c>
      <c r="M30" s="27" t="s">
        <v>71</v>
      </c>
      <c r="N30" s="28">
        <v>10</v>
      </c>
      <c r="O30" s="28"/>
      <c r="P30" s="29"/>
      <c r="Q30" s="30">
        <f t="shared" si="0"/>
        <v>10</v>
      </c>
      <c r="R30" s="29"/>
      <c r="S30" s="29"/>
      <c r="T30" s="31"/>
      <c r="U30" s="32"/>
      <c r="V30" s="33">
        <f t="shared" si="1"/>
        <v>20</v>
      </c>
      <c r="W30" s="34"/>
      <c r="X30" s="23" t="s">
        <v>33</v>
      </c>
      <c r="Y30" s="22">
        <v>1</v>
      </c>
      <c r="AMH30"/>
      <c r="AMI30"/>
      <c r="AMJ30"/>
    </row>
    <row r="31" spans="1:1024" s="22" customFormat="1" x14ac:dyDescent="0.2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1761</v>
      </c>
      <c r="G31" s="24" t="s">
        <v>28</v>
      </c>
      <c r="H31" s="24" t="s">
        <v>29</v>
      </c>
      <c r="I31" s="23">
        <v>2</v>
      </c>
      <c r="J31" s="24" t="s">
        <v>72</v>
      </c>
      <c r="K31" s="25" t="s">
        <v>54</v>
      </c>
      <c r="L31" s="26">
        <v>315</v>
      </c>
      <c r="M31" s="27" t="s">
        <v>32</v>
      </c>
      <c r="N31" s="28">
        <v>15</v>
      </c>
      <c r="O31" s="28"/>
      <c r="P31" s="29"/>
      <c r="Q31" s="30">
        <f t="shared" si="0"/>
        <v>15</v>
      </c>
      <c r="R31" s="29"/>
      <c r="S31" s="29"/>
      <c r="T31" s="31"/>
      <c r="U31" s="32"/>
      <c r="V31" s="33">
        <f t="shared" si="1"/>
        <v>4725</v>
      </c>
      <c r="W31" s="34"/>
      <c r="X31" s="23" t="s">
        <v>33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1761</v>
      </c>
      <c r="G32" s="24" t="s">
        <v>28</v>
      </c>
      <c r="H32" s="24" t="s">
        <v>29</v>
      </c>
      <c r="I32" s="23">
        <v>2</v>
      </c>
      <c r="J32" s="24" t="s">
        <v>73</v>
      </c>
      <c r="K32" s="25" t="s">
        <v>54</v>
      </c>
      <c r="L32" s="26">
        <v>100</v>
      </c>
      <c r="M32" s="27" t="s">
        <v>32</v>
      </c>
      <c r="N32" s="28"/>
      <c r="O32" s="28">
        <v>6</v>
      </c>
      <c r="P32" s="29"/>
      <c r="Q32" s="30">
        <f t="shared" si="0"/>
        <v>0.30000000000000004</v>
      </c>
      <c r="R32" s="29"/>
      <c r="S32" s="29"/>
      <c r="T32" s="31"/>
      <c r="U32" s="32"/>
      <c r="V32" s="33">
        <f t="shared" si="1"/>
        <v>30.000000000000004</v>
      </c>
      <c r="W32" s="34"/>
      <c r="X32" s="23" t="s">
        <v>33</v>
      </c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1761</v>
      </c>
      <c r="G33" s="24" t="s">
        <v>28</v>
      </c>
      <c r="H33" s="24" t="s">
        <v>29</v>
      </c>
      <c r="I33" s="23">
        <v>2</v>
      </c>
      <c r="J33" s="24" t="s">
        <v>74</v>
      </c>
      <c r="K33" s="25" t="s">
        <v>54</v>
      </c>
      <c r="L33" s="26">
        <v>150</v>
      </c>
      <c r="M33" s="27" t="s">
        <v>32</v>
      </c>
      <c r="N33" s="28"/>
      <c r="O33" s="28">
        <v>6</v>
      </c>
      <c r="P33" s="29"/>
      <c r="Q33" s="30">
        <f t="shared" si="0"/>
        <v>0.30000000000000004</v>
      </c>
      <c r="R33" s="29"/>
      <c r="S33" s="29"/>
      <c r="T33" s="31"/>
      <c r="U33" s="32"/>
      <c r="V33" s="33">
        <f t="shared" si="1"/>
        <v>45.000000000000007</v>
      </c>
      <c r="W33" s="34"/>
      <c r="X33" s="23" t="s">
        <v>33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1761</v>
      </c>
      <c r="G34" s="24" t="s">
        <v>28</v>
      </c>
      <c r="H34" s="24" t="s">
        <v>29</v>
      </c>
      <c r="I34" s="23">
        <v>2</v>
      </c>
      <c r="J34" s="24" t="s">
        <v>34</v>
      </c>
      <c r="K34" s="25" t="s">
        <v>54</v>
      </c>
      <c r="L34" s="26">
        <v>3313</v>
      </c>
      <c r="M34" s="27" t="s">
        <v>35</v>
      </c>
      <c r="N34" s="28">
        <v>12</v>
      </c>
      <c r="O34" s="28"/>
      <c r="P34" s="29"/>
      <c r="Q34" s="30">
        <f t="shared" si="0"/>
        <v>12</v>
      </c>
      <c r="R34" s="29"/>
      <c r="S34" s="29"/>
      <c r="T34" s="31"/>
      <c r="U34" s="32"/>
      <c r="V34" s="33">
        <f t="shared" si="1"/>
        <v>39756</v>
      </c>
      <c r="W34" s="34"/>
      <c r="X34" s="23" t="s">
        <v>33</v>
      </c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1761</v>
      </c>
      <c r="G35" s="24" t="s">
        <v>28</v>
      </c>
      <c r="H35" s="24" t="s">
        <v>29</v>
      </c>
      <c r="I35" s="23">
        <v>2</v>
      </c>
      <c r="J35" s="24" t="s">
        <v>75</v>
      </c>
      <c r="K35" s="25" t="s">
        <v>54</v>
      </c>
      <c r="L35" s="26">
        <v>218</v>
      </c>
      <c r="M35" s="27" t="s">
        <v>32</v>
      </c>
      <c r="N35" s="28"/>
      <c r="O35" s="28">
        <v>10</v>
      </c>
      <c r="P35" s="29"/>
      <c r="Q35" s="30">
        <f t="shared" si="0"/>
        <v>0.5</v>
      </c>
      <c r="R35" s="29"/>
      <c r="S35" s="29"/>
      <c r="T35" s="31"/>
      <c r="U35" s="32"/>
      <c r="V35" s="33">
        <f t="shared" si="1"/>
        <v>109</v>
      </c>
      <c r="W35" s="34"/>
      <c r="X35" s="23" t="s">
        <v>33</v>
      </c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1761</v>
      </c>
      <c r="G36" s="24" t="s">
        <v>28</v>
      </c>
      <c r="H36" s="24" t="s">
        <v>29</v>
      </c>
      <c r="I36" s="23">
        <v>3</v>
      </c>
      <c r="J36" s="24" t="s">
        <v>76</v>
      </c>
      <c r="K36" s="25" t="s">
        <v>54</v>
      </c>
      <c r="L36" s="26">
        <v>47</v>
      </c>
      <c r="M36" s="27" t="s">
        <v>77</v>
      </c>
      <c r="N36" s="28">
        <v>80</v>
      </c>
      <c r="O36" s="28"/>
      <c r="P36" s="29"/>
      <c r="Q36" s="30">
        <f t="shared" si="0"/>
        <v>80</v>
      </c>
      <c r="R36" s="29"/>
      <c r="S36" s="29"/>
      <c r="T36" s="31"/>
      <c r="U36" s="32"/>
      <c r="V36" s="33">
        <f t="shared" si="1"/>
        <v>3760</v>
      </c>
      <c r="W36" s="34"/>
      <c r="X36" s="23" t="s">
        <v>33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1761</v>
      </c>
      <c r="G37" s="24" t="s">
        <v>28</v>
      </c>
      <c r="H37" s="24" t="s">
        <v>29</v>
      </c>
      <c r="I37" s="23">
        <v>3</v>
      </c>
      <c r="J37" s="24" t="s">
        <v>76</v>
      </c>
      <c r="K37" s="25" t="s">
        <v>54</v>
      </c>
      <c r="L37" s="26">
        <v>5</v>
      </c>
      <c r="M37" s="27" t="s">
        <v>41</v>
      </c>
      <c r="N37" s="28">
        <v>30</v>
      </c>
      <c r="O37" s="28"/>
      <c r="P37" s="29"/>
      <c r="Q37" s="30">
        <f t="shared" si="0"/>
        <v>30</v>
      </c>
      <c r="R37" s="29"/>
      <c r="S37" s="29"/>
      <c r="T37" s="31"/>
      <c r="U37" s="32"/>
      <c r="V37" s="33">
        <f t="shared" si="1"/>
        <v>150</v>
      </c>
      <c r="W37" s="34"/>
      <c r="X37" s="23" t="s">
        <v>33</v>
      </c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1761</v>
      </c>
      <c r="G38" s="24" t="s">
        <v>28</v>
      </c>
      <c r="H38" s="24" t="s">
        <v>29</v>
      </c>
      <c r="I38" s="23">
        <v>3</v>
      </c>
      <c r="J38" s="24" t="s">
        <v>78</v>
      </c>
      <c r="K38" s="25" t="s">
        <v>54</v>
      </c>
      <c r="L38" s="26">
        <v>20</v>
      </c>
      <c r="M38" s="27" t="s">
        <v>79</v>
      </c>
      <c r="N38" s="28"/>
      <c r="O38" s="28">
        <v>20</v>
      </c>
      <c r="P38" s="29"/>
      <c r="Q38" s="30">
        <f t="shared" si="0"/>
        <v>1</v>
      </c>
      <c r="R38" s="29"/>
      <c r="S38" s="29"/>
      <c r="T38" s="31"/>
      <c r="U38" s="32"/>
      <c r="V38" s="33">
        <f t="shared" si="1"/>
        <v>20</v>
      </c>
      <c r="W38" s="34"/>
      <c r="X38" s="23" t="s">
        <v>33</v>
      </c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1761</v>
      </c>
      <c r="G39" s="24" t="s">
        <v>28</v>
      </c>
      <c r="H39" s="24" t="s">
        <v>29</v>
      </c>
      <c r="I39" s="23">
        <v>3</v>
      </c>
      <c r="J39" s="24" t="s">
        <v>80</v>
      </c>
      <c r="K39" s="25" t="s">
        <v>54</v>
      </c>
      <c r="L39" s="26">
        <v>670800</v>
      </c>
      <c r="M39" s="27" t="s">
        <v>32</v>
      </c>
      <c r="N39" s="28"/>
      <c r="O39" s="28">
        <v>3</v>
      </c>
      <c r="P39" s="29"/>
      <c r="Q39" s="30">
        <f t="shared" si="0"/>
        <v>0.15000000000000002</v>
      </c>
      <c r="R39" s="29"/>
      <c r="S39" s="29"/>
      <c r="T39" s="31"/>
      <c r="U39" s="32"/>
      <c r="V39" s="33">
        <f t="shared" si="1"/>
        <v>100620.00000000001</v>
      </c>
      <c r="W39" s="34"/>
      <c r="X39" s="23" t="s">
        <v>33</v>
      </c>
      <c r="Y39" s="22">
        <v>1</v>
      </c>
      <c r="AMH39"/>
      <c r="AMI39"/>
      <c r="AMJ39"/>
    </row>
    <row r="40" spans="1:1024" s="22" customFormat="1" x14ac:dyDescent="0.2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1761</v>
      </c>
      <c r="G40" s="24" t="s">
        <v>28</v>
      </c>
      <c r="H40" s="24" t="s">
        <v>29</v>
      </c>
      <c r="I40" s="23">
        <v>3</v>
      </c>
      <c r="J40" s="24" t="s">
        <v>81</v>
      </c>
      <c r="K40" s="25" t="s">
        <v>54</v>
      </c>
      <c r="L40" s="26">
        <v>818</v>
      </c>
      <c r="M40" s="27" t="s">
        <v>32</v>
      </c>
      <c r="N40" s="28"/>
      <c r="O40" s="28">
        <v>2</v>
      </c>
      <c r="P40" s="29"/>
      <c r="Q40" s="30">
        <f t="shared" si="0"/>
        <v>0.1</v>
      </c>
      <c r="R40" s="29"/>
      <c r="S40" s="29"/>
      <c r="T40" s="31"/>
      <c r="U40" s="32"/>
      <c r="V40" s="33">
        <f t="shared" si="1"/>
        <v>81.800000000000011</v>
      </c>
      <c r="W40" s="34"/>
      <c r="X40" s="23" t="s">
        <v>33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1761</v>
      </c>
      <c r="G41" s="24" t="s">
        <v>28</v>
      </c>
      <c r="H41" s="24" t="s">
        <v>29</v>
      </c>
      <c r="I41" s="23">
        <v>3</v>
      </c>
      <c r="J41" s="24" t="s">
        <v>82</v>
      </c>
      <c r="K41" s="25" t="s">
        <v>54</v>
      </c>
      <c r="L41" s="26">
        <v>77809</v>
      </c>
      <c r="M41" s="27" t="s">
        <v>32</v>
      </c>
      <c r="N41" s="28"/>
      <c r="O41" s="28">
        <v>2</v>
      </c>
      <c r="P41" s="29"/>
      <c r="Q41" s="30">
        <f t="shared" si="0"/>
        <v>0.1</v>
      </c>
      <c r="R41" s="29"/>
      <c r="S41" s="29"/>
      <c r="T41" s="31"/>
      <c r="U41" s="32"/>
      <c r="V41" s="33">
        <f t="shared" si="1"/>
        <v>7780.9000000000005</v>
      </c>
      <c r="W41" s="34"/>
      <c r="X41" s="23" t="s">
        <v>33</v>
      </c>
      <c r="Y41" s="22">
        <v>1</v>
      </c>
      <c r="AMH41"/>
      <c r="AMI41"/>
      <c r="AMJ41"/>
    </row>
    <row r="42" spans="1:1024" s="22" customFormat="1" x14ac:dyDescent="0.2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1761</v>
      </c>
      <c r="G42" s="24" t="s">
        <v>28</v>
      </c>
      <c r="H42" s="24" t="s">
        <v>29</v>
      </c>
      <c r="I42" s="23">
        <v>3</v>
      </c>
      <c r="J42" s="24" t="s">
        <v>40</v>
      </c>
      <c r="K42" s="25" t="s">
        <v>54</v>
      </c>
      <c r="L42" s="26">
        <v>90</v>
      </c>
      <c r="M42" s="27" t="s">
        <v>77</v>
      </c>
      <c r="N42" s="28">
        <v>36</v>
      </c>
      <c r="O42" s="28"/>
      <c r="P42" s="29"/>
      <c r="Q42" s="30">
        <f t="shared" si="0"/>
        <v>36</v>
      </c>
      <c r="R42" s="29"/>
      <c r="S42" s="29"/>
      <c r="T42" s="31"/>
      <c r="U42" s="32"/>
      <c r="V42" s="33">
        <f t="shared" si="1"/>
        <v>3240</v>
      </c>
      <c r="W42" s="34"/>
      <c r="X42" s="23" t="s">
        <v>33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1761</v>
      </c>
      <c r="G43" s="24" t="s">
        <v>28</v>
      </c>
      <c r="H43" s="24" t="s">
        <v>29</v>
      </c>
      <c r="I43" s="23">
        <v>3</v>
      </c>
      <c r="J43" s="24" t="s">
        <v>40</v>
      </c>
      <c r="K43" s="25" t="s">
        <v>54</v>
      </c>
      <c r="L43" s="26">
        <v>400</v>
      </c>
      <c r="M43" s="27" t="s">
        <v>41</v>
      </c>
      <c r="N43" s="28">
        <v>15</v>
      </c>
      <c r="O43" s="28"/>
      <c r="P43" s="29"/>
      <c r="Q43" s="30">
        <f t="shared" si="0"/>
        <v>15</v>
      </c>
      <c r="R43" s="29"/>
      <c r="S43" s="29"/>
      <c r="T43" s="31"/>
      <c r="U43" s="32"/>
      <c r="V43" s="33">
        <f t="shared" si="1"/>
        <v>6000</v>
      </c>
      <c r="W43" s="34"/>
      <c r="X43" s="23" t="s">
        <v>33</v>
      </c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1761</v>
      </c>
      <c r="G44" s="24" t="s">
        <v>28</v>
      </c>
      <c r="H44" s="24" t="s">
        <v>29</v>
      </c>
      <c r="I44" s="23">
        <v>3</v>
      </c>
      <c r="J44" s="24" t="s">
        <v>40</v>
      </c>
      <c r="K44" s="25" t="s">
        <v>54</v>
      </c>
      <c r="L44" s="26">
        <v>134</v>
      </c>
      <c r="M44" s="27" t="s">
        <v>83</v>
      </c>
      <c r="N44" s="28">
        <v>10</v>
      </c>
      <c r="O44" s="28"/>
      <c r="P44" s="29"/>
      <c r="Q44" s="30">
        <f t="shared" si="0"/>
        <v>10</v>
      </c>
      <c r="R44" s="29"/>
      <c r="S44" s="29"/>
      <c r="T44" s="31"/>
      <c r="U44" s="32"/>
      <c r="V44" s="33">
        <f t="shared" si="1"/>
        <v>1340</v>
      </c>
      <c r="W44" s="34"/>
      <c r="X44" s="23" t="s">
        <v>33</v>
      </c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1761</v>
      </c>
      <c r="G45" s="24" t="s">
        <v>28</v>
      </c>
      <c r="H45" s="24" t="s">
        <v>29</v>
      </c>
      <c r="I45" s="23">
        <v>3</v>
      </c>
      <c r="J45" s="24" t="s">
        <v>84</v>
      </c>
      <c r="K45" s="25" t="s">
        <v>54</v>
      </c>
      <c r="L45" s="26">
        <v>801</v>
      </c>
      <c r="M45" s="27" t="s">
        <v>64</v>
      </c>
      <c r="N45" s="28"/>
      <c r="O45" s="28">
        <v>20</v>
      </c>
      <c r="P45" s="29"/>
      <c r="Q45" s="30">
        <f t="shared" si="0"/>
        <v>1</v>
      </c>
      <c r="R45" s="29"/>
      <c r="S45" s="29"/>
      <c r="T45" s="31"/>
      <c r="U45" s="32"/>
      <c r="V45" s="33">
        <f t="shared" si="1"/>
        <v>801</v>
      </c>
      <c r="W45" s="34"/>
      <c r="X45" s="23" t="s">
        <v>33</v>
      </c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1761</v>
      </c>
      <c r="G46" s="24" t="s">
        <v>28</v>
      </c>
      <c r="H46" s="24" t="s">
        <v>29</v>
      </c>
      <c r="I46" s="23">
        <v>3</v>
      </c>
      <c r="J46" s="24" t="s">
        <v>85</v>
      </c>
      <c r="K46" s="25" t="s">
        <v>54</v>
      </c>
      <c r="L46" s="26">
        <v>21844</v>
      </c>
      <c r="M46" s="27" t="s">
        <v>32</v>
      </c>
      <c r="N46" s="28"/>
      <c r="O46" s="28">
        <v>10</v>
      </c>
      <c r="P46" s="29"/>
      <c r="Q46" s="30">
        <f t="shared" si="0"/>
        <v>0.5</v>
      </c>
      <c r="R46" s="29"/>
      <c r="S46" s="29"/>
      <c r="T46" s="31"/>
      <c r="U46" s="32"/>
      <c r="V46" s="33">
        <f t="shared" si="1"/>
        <v>10922</v>
      </c>
      <c r="W46" s="34"/>
      <c r="X46" s="23" t="s">
        <v>33</v>
      </c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1761</v>
      </c>
      <c r="G47" s="24" t="s">
        <v>28</v>
      </c>
      <c r="H47" s="24" t="s">
        <v>29</v>
      </c>
      <c r="I47" s="23">
        <v>3</v>
      </c>
      <c r="J47" s="24" t="s">
        <v>86</v>
      </c>
      <c r="K47" s="25" t="s">
        <v>54</v>
      </c>
      <c r="L47" s="26">
        <v>13353</v>
      </c>
      <c r="M47" s="27" t="s">
        <v>32</v>
      </c>
      <c r="N47" s="28"/>
      <c r="O47" s="28">
        <v>8</v>
      </c>
      <c r="P47" s="29"/>
      <c r="Q47" s="30">
        <f t="shared" si="0"/>
        <v>0.4</v>
      </c>
      <c r="R47" s="29"/>
      <c r="S47" s="29"/>
      <c r="T47" s="31"/>
      <c r="U47" s="32"/>
      <c r="V47" s="33">
        <f t="shared" si="1"/>
        <v>5341.2000000000007</v>
      </c>
      <c r="W47" s="34"/>
      <c r="X47" s="23" t="s">
        <v>33</v>
      </c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1761</v>
      </c>
      <c r="G48" s="24" t="s">
        <v>28</v>
      </c>
      <c r="H48" s="24" t="s">
        <v>29</v>
      </c>
      <c r="I48" s="23">
        <v>3</v>
      </c>
      <c r="J48" s="24" t="s">
        <v>87</v>
      </c>
      <c r="K48" s="25" t="s">
        <v>54</v>
      </c>
      <c r="L48" s="26">
        <v>88798</v>
      </c>
      <c r="M48" s="27" t="s">
        <v>32</v>
      </c>
      <c r="N48" s="28"/>
      <c r="O48" s="28">
        <v>18</v>
      </c>
      <c r="P48" s="29"/>
      <c r="Q48" s="30">
        <f t="shared" si="0"/>
        <v>0.9</v>
      </c>
      <c r="R48" s="29"/>
      <c r="S48" s="29"/>
      <c r="T48" s="31"/>
      <c r="U48" s="32"/>
      <c r="V48" s="33">
        <f t="shared" si="1"/>
        <v>79918.2</v>
      </c>
      <c r="W48" s="34"/>
      <c r="X48" s="23" t="s">
        <v>33</v>
      </c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1761</v>
      </c>
      <c r="G49" s="24" t="s">
        <v>28</v>
      </c>
      <c r="H49" s="24" t="s">
        <v>29</v>
      </c>
      <c r="I49" s="23">
        <v>3</v>
      </c>
      <c r="J49" s="24" t="s">
        <v>88</v>
      </c>
      <c r="K49" s="25" t="s">
        <v>54</v>
      </c>
      <c r="L49" s="26">
        <v>653</v>
      </c>
      <c r="M49" s="27" t="s">
        <v>64</v>
      </c>
      <c r="N49" s="28"/>
      <c r="O49" s="28">
        <v>20</v>
      </c>
      <c r="P49" s="29"/>
      <c r="Q49" s="30">
        <f t="shared" si="0"/>
        <v>1</v>
      </c>
      <c r="R49" s="29"/>
      <c r="S49" s="29"/>
      <c r="T49" s="31"/>
      <c r="U49" s="32"/>
      <c r="V49" s="33">
        <f t="shared" si="1"/>
        <v>653</v>
      </c>
      <c r="W49" s="34"/>
      <c r="X49" s="23" t="s">
        <v>33</v>
      </c>
      <c r="Y49" s="22">
        <v>1</v>
      </c>
      <c r="AMH49"/>
      <c r="AMI49"/>
      <c r="AMJ49"/>
    </row>
    <row r="50" spans="1:1024" s="22" customFormat="1" x14ac:dyDescent="0.2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1761</v>
      </c>
      <c r="G50" s="24" t="s">
        <v>28</v>
      </c>
      <c r="H50" s="24" t="s">
        <v>29</v>
      </c>
      <c r="I50" s="23">
        <v>3</v>
      </c>
      <c r="J50" s="24" t="s">
        <v>45</v>
      </c>
      <c r="K50" s="25" t="s">
        <v>54</v>
      </c>
      <c r="L50" s="26">
        <v>20415</v>
      </c>
      <c r="M50" s="27" t="s">
        <v>32</v>
      </c>
      <c r="N50" s="28"/>
      <c r="O50" s="28">
        <v>4</v>
      </c>
      <c r="P50" s="29"/>
      <c r="Q50" s="30">
        <f t="shared" si="0"/>
        <v>0.2</v>
      </c>
      <c r="R50" s="29"/>
      <c r="S50" s="29"/>
      <c r="T50" s="31"/>
      <c r="U50" s="32"/>
      <c r="V50" s="33">
        <f t="shared" si="1"/>
        <v>4083</v>
      </c>
      <c r="W50" s="34"/>
      <c r="X50" s="23" t="s">
        <v>33</v>
      </c>
      <c r="Y50" s="22">
        <v>1</v>
      </c>
      <c r="AMH50"/>
      <c r="AMI50"/>
      <c r="AMJ50"/>
    </row>
    <row r="51" spans="1:1024" s="22" customFormat="1" x14ac:dyDescent="0.2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1761</v>
      </c>
      <c r="G51" s="24" t="s">
        <v>28</v>
      </c>
      <c r="H51" s="24" t="s">
        <v>29</v>
      </c>
      <c r="I51" s="23">
        <v>3</v>
      </c>
      <c r="J51" s="24" t="s">
        <v>89</v>
      </c>
      <c r="K51" s="25" t="s">
        <v>54</v>
      </c>
      <c r="L51" s="26">
        <v>30</v>
      </c>
      <c r="M51" s="27" t="s">
        <v>32</v>
      </c>
      <c r="N51" s="28"/>
      <c r="O51" s="28">
        <v>2</v>
      </c>
      <c r="P51" s="29"/>
      <c r="Q51" s="30">
        <f t="shared" si="0"/>
        <v>0.1</v>
      </c>
      <c r="R51" s="29"/>
      <c r="S51" s="29"/>
      <c r="T51" s="31"/>
      <c r="U51" s="32"/>
      <c r="V51" s="33">
        <f t="shared" si="1"/>
        <v>3</v>
      </c>
      <c r="W51" s="34"/>
      <c r="X51" s="23" t="s">
        <v>33</v>
      </c>
      <c r="Y51" s="22">
        <v>1</v>
      </c>
      <c r="AMH51"/>
      <c r="AMI51"/>
      <c r="AMJ51"/>
    </row>
    <row r="52" spans="1:1024" s="22" customFormat="1" x14ac:dyDescent="0.2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1761</v>
      </c>
      <c r="G52" s="24" t="s">
        <v>28</v>
      </c>
      <c r="H52" s="24" t="s">
        <v>29</v>
      </c>
      <c r="I52" s="23">
        <v>3</v>
      </c>
      <c r="J52" s="24" t="s">
        <v>90</v>
      </c>
      <c r="K52" s="25" t="s">
        <v>54</v>
      </c>
      <c r="L52" s="26">
        <v>47</v>
      </c>
      <c r="M52" s="27" t="s">
        <v>41</v>
      </c>
      <c r="N52" s="28">
        <v>3</v>
      </c>
      <c r="O52" s="28"/>
      <c r="P52" s="29"/>
      <c r="Q52" s="30">
        <f t="shared" si="0"/>
        <v>3</v>
      </c>
      <c r="R52" s="29"/>
      <c r="S52" s="29"/>
      <c r="T52" s="31"/>
      <c r="U52" s="32"/>
      <c r="V52" s="33">
        <f t="shared" si="1"/>
        <v>141</v>
      </c>
      <c r="W52" s="34"/>
      <c r="X52" s="23" t="s">
        <v>33</v>
      </c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1761</v>
      </c>
      <c r="G53" s="24" t="s">
        <v>28</v>
      </c>
      <c r="H53" s="24" t="s">
        <v>29</v>
      </c>
      <c r="I53" s="23">
        <v>3</v>
      </c>
      <c r="J53" s="24" t="s">
        <v>90</v>
      </c>
      <c r="K53" s="25" t="s">
        <v>54</v>
      </c>
      <c r="L53" s="26">
        <v>400</v>
      </c>
      <c r="M53" s="27" t="s">
        <v>32</v>
      </c>
      <c r="N53" s="28"/>
      <c r="O53" s="28">
        <v>8</v>
      </c>
      <c r="P53" s="29"/>
      <c r="Q53" s="30">
        <f t="shared" si="0"/>
        <v>0.4</v>
      </c>
      <c r="R53" s="29"/>
      <c r="S53" s="29"/>
      <c r="T53" s="31"/>
      <c r="U53" s="32"/>
      <c r="V53" s="33">
        <f t="shared" si="1"/>
        <v>160</v>
      </c>
      <c r="W53" s="34"/>
      <c r="X53" s="23" t="s">
        <v>33</v>
      </c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1761</v>
      </c>
      <c r="G54" s="24" t="s">
        <v>28</v>
      </c>
      <c r="H54" s="24" t="s">
        <v>29</v>
      </c>
      <c r="I54" s="23">
        <v>3</v>
      </c>
      <c r="J54" s="24" t="s">
        <v>91</v>
      </c>
      <c r="K54" s="25" t="s">
        <v>54</v>
      </c>
      <c r="L54" s="26">
        <v>89</v>
      </c>
      <c r="M54" s="27" t="s">
        <v>70</v>
      </c>
      <c r="N54" s="28">
        <v>10</v>
      </c>
      <c r="O54" s="28"/>
      <c r="P54" s="29"/>
      <c r="Q54" s="30">
        <f t="shared" si="0"/>
        <v>10</v>
      </c>
      <c r="R54" s="29"/>
      <c r="S54" s="29"/>
      <c r="T54" s="31"/>
      <c r="U54" s="32"/>
      <c r="V54" s="33">
        <f t="shared" si="1"/>
        <v>890</v>
      </c>
      <c r="W54" s="34"/>
      <c r="X54" s="23" t="s">
        <v>33</v>
      </c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1761</v>
      </c>
      <c r="G55" s="24" t="s">
        <v>28</v>
      </c>
      <c r="H55" s="24" t="s">
        <v>29</v>
      </c>
      <c r="I55" s="23">
        <v>3</v>
      </c>
      <c r="J55" s="24" t="s">
        <v>92</v>
      </c>
      <c r="K55" s="25" t="s">
        <v>54</v>
      </c>
      <c r="L55" s="26">
        <v>120</v>
      </c>
      <c r="M55" s="27" t="s">
        <v>32</v>
      </c>
      <c r="N55" s="28">
        <v>4</v>
      </c>
      <c r="O55" s="28"/>
      <c r="P55" s="29"/>
      <c r="Q55" s="30">
        <f t="shared" si="0"/>
        <v>4</v>
      </c>
      <c r="R55" s="29"/>
      <c r="S55" s="29"/>
      <c r="T55" s="31"/>
      <c r="U55" s="32"/>
      <c r="V55" s="33">
        <f t="shared" si="1"/>
        <v>480</v>
      </c>
      <c r="W55" s="34"/>
      <c r="X55" s="23" t="s">
        <v>33</v>
      </c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1761</v>
      </c>
      <c r="G56" s="24" t="s">
        <v>28</v>
      </c>
      <c r="H56" s="24" t="s">
        <v>29</v>
      </c>
      <c r="I56" s="23">
        <v>3</v>
      </c>
      <c r="J56" s="24" t="s">
        <v>93</v>
      </c>
      <c r="K56" s="25" t="s">
        <v>54</v>
      </c>
      <c r="L56" s="26">
        <v>258</v>
      </c>
      <c r="M56" s="27" t="s">
        <v>32</v>
      </c>
      <c r="N56" s="28">
        <v>1</v>
      </c>
      <c r="O56" s="28"/>
      <c r="P56" s="29"/>
      <c r="Q56" s="30">
        <f t="shared" si="0"/>
        <v>1</v>
      </c>
      <c r="R56" s="29"/>
      <c r="S56" s="29"/>
      <c r="T56" s="31"/>
      <c r="U56" s="32"/>
      <c r="V56" s="33">
        <f t="shared" si="1"/>
        <v>258</v>
      </c>
      <c r="W56" s="34"/>
      <c r="X56" s="23" t="s">
        <v>33</v>
      </c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1761</v>
      </c>
      <c r="G57" s="24" t="s">
        <v>28</v>
      </c>
      <c r="H57" s="24" t="s">
        <v>29</v>
      </c>
      <c r="I57" s="23">
        <v>3</v>
      </c>
      <c r="J57" s="24" t="s">
        <v>46</v>
      </c>
      <c r="K57" s="25" t="s">
        <v>54</v>
      </c>
      <c r="L57" s="26">
        <v>3817</v>
      </c>
      <c r="M57" s="27" t="s">
        <v>94</v>
      </c>
      <c r="N57" s="28"/>
      <c r="O57" s="28">
        <v>15</v>
      </c>
      <c r="P57" s="29"/>
      <c r="Q57" s="30">
        <f t="shared" si="0"/>
        <v>0.75</v>
      </c>
      <c r="R57" s="29"/>
      <c r="S57" s="29"/>
      <c r="T57" s="31"/>
      <c r="U57" s="32"/>
      <c r="V57" s="33">
        <f t="shared" si="1"/>
        <v>2862.75</v>
      </c>
      <c r="W57" s="34"/>
      <c r="X57" s="23" t="s">
        <v>33</v>
      </c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1761</v>
      </c>
      <c r="G58" s="24" t="s">
        <v>28</v>
      </c>
      <c r="H58" s="24" t="s">
        <v>29</v>
      </c>
      <c r="I58" s="23">
        <v>3</v>
      </c>
      <c r="J58" s="24" t="s">
        <v>46</v>
      </c>
      <c r="K58" s="25" t="s">
        <v>54</v>
      </c>
      <c r="L58" s="26">
        <v>1942</v>
      </c>
      <c r="M58" s="27" t="s">
        <v>32</v>
      </c>
      <c r="N58" s="28"/>
      <c r="O58" s="28">
        <v>20</v>
      </c>
      <c r="P58" s="29"/>
      <c r="Q58" s="30">
        <f t="shared" si="0"/>
        <v>1</v>
      </c>
      <c r="R58" s="29"/>
      <c r="S58" s="29"/>
      <c r="T58" s="31"/>
      <c r="U58" s="32"/>
      <c r="V58" s="33">
        <f t="shared" si="1"/>
        <v>1942</v>
      </c>
      <c r="W58" s="34"/>
      <c r="X58" s="23" t="s">
        <v>33</v>
      </c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1761</v>
      </c>
      <c r="G59" s="24" t="s">
        <v>28</v>
      </c>
      <c r="H59" s="24" t="s">
        <v>29</v>
      </c>
      <c r="I59" s="23">
        <v>4</v>
      </c>
      <c r="J59" s="37" t="s">
        <v>95</v>
      </c>
      <c r="K59" s="25" t="s">
        <v>54</v>
      </c>
      <c r="L59" s="26">
        <v>114304</v>
      </c>
      <c r="M59" s="27" t="s">
        <v>32</v>
      </c>
      <c r="N59" s="28"/>
      <c r="O59" s="28">
        <v>4</v>
      </c>
      <c r="P59" s="29"/>
      <c r="Q59" s="30">
        <f t="shared" si="0"/>
        <v>0.2</v>
      </c>
      <c r="R59" s="29"/>
      <c r="S59" s="29"/>
      <c r="T59" s="31"/>
      <c r="U59" s="32"/>
      <c r="V59" s="33">
        <f t="shared" si="1"/>
        <v>22860.800000000003</v>
      </c>
      <c r="W59" s="34"/>
      <c r="X59" s="23" t="s">
        <v>33</v>
      </c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1761</v>
      </c>
      <c r="G60" s="24" t="s">
        <v>28</v>
      </c>
      <c r="H60" s="24" t="s">
        <v>29</v>
      </c>
      <c r="I60" s="23">
        <v>4</v>
      </c>
      <c r="J60" s="24" t="s">
        <v>96</v>
      </c>
      <c r="K60" s="25" t="s">
        <v>54</v>
      </c>
      <c r="L60" s="26">
        <v>125000</v>
      </c>
      <c r="M60" s="27" t="s">
        <v>32</v>
      </c>
      <c r="N60" s="28"/>
      <c r="O60" s="28"/>
      <c r="P60" s="29">
        <v>6</v>
      </c>
      <c r="Q60" s="30">
        <f t="shared" si="0"/>
        <v>2.5000000000000001E-2</v>
      </c>
      <c r="R60" s="29"/>
      <c r="S60" s="29"/>
      <c r="T60" s="31"/>
      <c r="U60" s="32"/>
      <c r="V60" s="33">
        <f t="shared" si="1"/>
        <v>3125</v>
      </c>
      <c r="W60" s="34"/>
      <c r="X60" s="23" t="s">
        <v>33</v>
      </c>
      <c r="Y60" s="22">
        <v>1</v>
      </c>
      <c r="AMH60"/>
      <c r="AMI60"/>
      <c r="AMJ60"/>
    </row>
    <row r="61" spans="1:1024" s="22" customFormat="1" x14ac:dyDescent="0.2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1761</v>
      </c>
      <c r="G61" s="24" t="s">
        <v>28</v>
      </c>
      <c r="H61" s="24" t="s">
        <v>29</v>
      </c>
      <c r="I61" s="23">
        <v>4</v>
      </c>
      <c r="J61" s="24" t="s">
        <v>97</v>
      </c>
      <c r="K61" s="25" t="s">
        <v>54</v>
      </c>
      <c r="L61" s="26">
        <v>29427</v>
      </c>
      <c r="M61" s="27" t="s">
        <v>32</v>
      </c>
      <c r="N61" s="28"/>
      <c r="O61" s="28">
        <v>3</v>
      </c>
      <c r="P61" s="29"/>
      <c r="Q61" s="30">
        <f t="shared" si="0"/>
        <v>0.15000000000000002</v>
      </c>
      <c r="R61" s="29"/>
      <c r="S61" s="29"/>
      <c r="T61" s="31"/>
      <c r="U61" s="32"/>
      <c r="V61" s="33">
        <f t="shared" si="1"/>
        <v>4414.0500000000011</v>
      </c>
      <c r="W61" s="34"/>
      <c r="X61" s="23" t="s">
        <v>33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1761</v>
      </c>
      <c r="G62" s="24" t="s">
        <v>28</v>
      </c>
      <c r="H62" s="24" t="s">
        <v>29</v>
      </c>
      <c r="I62" s="23">
        <v>4</v>
      </c>
      <c r="J62" s="24" t="s">
        <v>98</v>
      </c>
      <c r="K62" s="25" t="s">
        <v>54</v>
      </c>
      <c r="L62" s="26">
        <v>95</v>
      </c>
      <c r="M62" s="27" t="s">
        <v>32</v>
      </c>
      <c r="N62" s="28"/>
      <c r="O62" s="28">
        <v>10</v>
      </c>
      <c r="P62" s="29"/>
      <c r="Q62" s="30">
        <f t="shared" si="0"/>
        <v>0.5</v>
      </c>
      <c r="R62" s="29"/>
      <c r="S62" s="29"/>
      <c r="T62" s="31"/>
      <c r="U62" s="32"/>
      <c r="V62" s="33">
        <f t="shared" si="1"/>
        <v>47.5</v>
      </c>
      <c r="W62" s="34"/>
      <c r="X62" s="23" t="s">
        <v>33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1761</v>
      </c>
      <c r="G63" s="24" t="s">
        <v>28</v>
      </c>
      <c r="H63" s="24" t="s">
        <v>29</v>
      </c>
      <c r="I63" s="23">
        <v>4</v>
      </c>
      <c r="J63" s="24" t="s">
        <v>99</v>
      </c>
      <c r="K63" s="25" t="s">
        <v>54</v>
      </c>
      <c r="L63" s="26">
        <v>44784</v>
      </c>
      <c r="M63" s="27" t="s">
        <v>32</v>
      </c>
      <c r="N63" s="28"/>
      <c r="O63" s="28">
        <v>7</v>
      </c>
      <c r="P63" s="29"/>
      <c r="Q63" s="30">
        <f t="shared" si="0"/>
        <v>0.35000000000000003</v>
      </c>
      <c r="R63" s="29"/>
      <c r="S63" s="29"/>
      <c r="T63" s="31"/>
      <c r="U63" s="32"/>
      <c r="V63" s="33">
        <f t="shared" si="1"/>
        <v>15674.400000000001</v>
      </c>
      <c r="W63" s="34"/>
      <c r="X63" s="23" t="s">
        <v>33</v>
      </c>
      <c r="Y63" s="22">
        <v>1</v>
      </c>
      <c r="AMH63"/>
      <c r="AMI63"/>
      <c r="AMJ63"/>
    </row>
    <row r="64" spans="1:1024" s="22" customFormat="1" x14ac:dyDescent="0.2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1761</v>
      </c>
      <c r="G64" s="24" t="s">
        <v>28</v>
      </c>
      <c r="H64" s="24" t="s">
        <v>29</v>
      </c>
      <c r="I64" s="23">
        <v>4</v>
      </c>
      <c r="J64" s="24" t="s">
        <v>100</v>
      </c>
      <c r="K64" s="25" t="s">
        <v>54</v>
      </c>
      <c r="L64" s="26">
        <v>168859</v>
      </c>
      <c r="M64" s="27" t="s">
        <v>32</v>
      </c>
      <c r="N64" s="28"/>
      <c r="O64" s="28">
        <v>10</v>
      </c>
      <c r="P64" s="29"/>
      <c r="Q64" s="30">
        <f t="shared" si="0"/>
        <v>0.5</v>
      </c>
      <c r="R64" s="29"/>
      <c r="S64" s="29"/>
      <c r="T64" s="31"/>
      <c r="U64" s="32"/>
      <c r="V64" s="33">
        <f t="shared" si="1"/>
        <v>84429.5</v>
      </c>
      <c r="W64" s="34"/>
      <c r="X64" s="23" t="s">
        <v>33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1761</v>
      </c>
      <c r="G65" s="24" t="s">
        <v>28</v>
      </c>
      <c r="H65" s="24" t="s">
        <v>29</v>
      </c>
      <c r="I65" s="23">
        <v>4</v>
      </c>
      <c r="J65" s="24" t="s">
        <v>101</v>
      </c>
      <c r="K65" s="25" t="s">
        <v>54</v>
      </c>
      <c r="L65" s="26">
        <v>24</v>
      </c>
      <c r="M65" s="27" t="s">
        <v>102</v>
      </c>
      <c r="N65" s="28">
        <v>400</v>
      </c>
      <c r="O65" s="28"/>
      <c r="P65" s="29"/>
      <c r="Q65" s="30">
        <f t="shared" si="0"/>
        <v>400</v>
      </c>
      <c r="R65" s="29"/>
      <c r="S65" s="29"/>
      <c r="T65" s="31"/>
      <c r="U65" s="32"/>
      <c r="V65" s="33">
        <f t="shared" si="1"/>
        <v>9600</v>
      </c>
      <c r="W65" s="34"/>
      <c r="X65" s="23" t="s">
        <v>33</v>
      </c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1761</v>
      </c>
      <c r="G66" s="24" t="s">
        <v>28</v>
      </c>
      <c r="H66" s="24" t="s">
        <v>29</v>
      </c>
      <c r="I66" s="23">
        <v>4</v>
      </c>
      <c r="J66" s="24" t="s">
        <v>101</v>
      </c>
      <c r="K66" s="25" t="s">
        <v>54</v>
      </c>
      <c r="L66" s="26">
        <v>115.5</v>
      </c>
      <c r="M66" s="27" t="s">
        <v>77</v>
      </c>
      <c r="N66" s="28">
        <v>100</v>
      </c>
      <c r="O66" s="28"/>
      <c r="P66" s="29"/>
      <c r="Q66" s="30">
        <f t="shared" ref="Q66:Q129" si="2">N66+(0.05*O66)+(P66/240)</f>
        <v>100</v>
      </c>
      <c r="R66" s="29"/>
      <c r="S66" s="29"/>
      <c r="T66" s="31"/>
      <c r="U66" s="32"/>
      <c r="V66" s="33">
        <f t="shared" ref="V66:V129" si="3">L66*Q66</f>
        <v>11550</v>
      </c>
      <c r="W66" s="34"/>
      <c r="X66" s="23" t="s">
        <v>33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1761</v>
      </c>
      <c r="G67" s="24" t="s">
        <v>28</v>
      </c>
      <c r="H67" s="24" t="s">
        <v>29</v>
      </c>
      <c r="I67" s="23">
        <v>4</v>
      </c>
      <c r="J67" s="24" t="s">
        <v>101</v>
      </c>
      <c r="K67" s="25" t="s">
        <v>54</v>
      </c>
      <c r="L67" s="26">
        <v>1</v>
      </c>
      <c r="M67" s="27" t="s">
        <v>103</v>
      </c>
      <c r="N67" s="28">
        <v>66</v>
      </c>
      <c r="O67" s="28"/>
      <c r="P67" s="29"/>
      <c r="Q67" s="30">
        <f t="shared" si="2"/>
        <v>66</v>
      </c>
      <c r="R67" s="29"/>
      <c r="S67" s="29"/>
      <c r="T67" s="31"/>
      <c r="U67" s="32"/>
      <c r="V67" s="33">
        <f t="shared" si="3"/>
        <v>66</v>
      </c>
      <c r="W67" s="34"/>
      <c r="X67" s="23" t="s">
        <v>33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1761</v>
      </c>
      <c r="G68" s="24" t="s">
        <v>28</v>
      </c>
      <c r="H68" s="24" t="s">
        <v>29</v>
      </c>
      <c r="I68" s="23">
        <v>4</v>
      </c>
      <c r="J68" s="24" t="s">
        <v>101</v>
      </c>
      <c r="K68" s="25" t="s">
        <v>54</v>
      </c>
      <c r="L68" s="26">
        <v>759</v>
      </c>
      <c r="M68" s="27" t="s">
        <v>104</v>
      </c>
      <c r="N68" s="28"/>
      <c r="O68" s="28">
        <v>10</v>
      </c>
      <c r="P68" s="29"/>
      <c r="Q68" s="30">
        <f t="shared" si="2"/>
        <v>0.5</v>
      </c>
      <c r="R68" s="29"/>
      <c r="S68" s="29"/>
      <c r="T68" s="31"/>
      <c r="U68" s="32"/>
      <c r="V68" s="33">
        <f t="shared" si="3"/>
        <v>379.5</v>
      </c>
      <c r="W68" s="34"/>
      <c r="X68" s="23" t="s">
        <v>33</v>
      </c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1761</v>
      </c>
      <c r="G69" s="24" t="s">
        <v>28</v>
      </c>
      <c r="H69" s="24" t="s">
        <v>29</v>
      </c>
      <c r="I69" s="23">
        <v>4</v>
      </c>
      <c r="J69" s="24" t="s">
        <v>101</v>
      </c>
      <c r="K69" s="25" t="s">
        <v>54</v>
      </c>
      <c r="L69" s="26">
        <v>4420</v>
      </c>
      <c r="M69" s="27" t="s">
        <v>79</v>
      </c>
      <c r="N69" s="28"/>
      <c r="O69" s="28">
        <v>20</v>
      </c>
      <c r="P69" s="29"/>
      <c r="Q69" s="30">
        <f t="shared" si="2"/>
        <v>1</v>
      </c>
      <c r="R69" s="29"/>
      <c r="S69" s="29"/>
      <c r="T69" s="31"/>
      <c r="U69" s="32"/>
      <c r="V69" s="33">
        <f t="shared" si="3"/>
        <v>4420</v>
      </c>
      <c r="W69" s="34"/>
      <c r="X69" s="23" t="s">
        <v>33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1761</v>
      </c>
      <c r="G70" s="24" t="s">
        <v>28</v>
      </c>
      <c r="H70" s="24" t="s">
        <v>29</v>
      </c>
      <c r="I70" s="23">
        <v>4</v>
      </c>
      <c r="J70" s="24" t="s">
        <v>105</v>
      </c>
      <c r="K70" s="25" t="s">
        <v>106</v>
      </c>
      <c r="L70" s="26">
        <v>115980</v>
      </c>
      <c r="M70" s="27" t="s">
        <v>32</v>
      </c>
      <c r="N70" s="28"/>
      <c r="O70" s="28">
        <v>4</v>
      </c>
      <c r="P70" s="29"/>
      <c r="Q70" s="30">
        <f t="shared" si="2"/>
        <v>0.2</v>
      </c>
      <c r="R70" s="29"/>
      <c r="S70" s="29"/>
      <c r="T70" s="31"/>
      <c r="U70" s="32"/>
      <c r="V70" s="33">
        <f t="shared" si="3"/>
        <v>23196</v>
      </c>
      <c r="W70" s="34"/>
      <c r="X70" s="23" t="s">
        <v>33</v>
      </c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1761</v>
      </c>
      <c r="G71" s="24" t="s">
        <v>28</v>
      </c>
      <c r="H71" s="24" t="s">
        <v>29</v>
      </c>
      <c r="I71" s="23">
        <v>4</v>
      </c>
      <c r="J71" s="24" t="s">
        <v>107</v>
      </c>
      <c r="K71" s="25" t="s">
        <v>106</v>
      </c>
      <c r="L71" s="26">
        <v>18</v>
      </c>
      <c r="M71" s="27" t="s">
        <v>32</v>
      </c>
      <c r="N71" s="28"/>
      <c r="O71" s="28">
        <v>4</v>
      </c>
      <c r="P71" s="29"/>
      <c r="Q71" s="30">
        <f t="shared" si="2"/>
        <v>0.2</v>
      </c>
      <c r="R71" s="29"/>
      <c r="S71" s="29"/>
      <c r="T71" s="31"/>
      <c r="U71" s="32"/>
      <c r="V71" s="33">
        <f t="shared" si="3"/>
        <v>3.6</v>
      </c>
      <c r="W71" s="34"/>
      <c r="X71" s="23" t="s">
        <v>33</v>
      </c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1761</v>
      </c>
      <c r="G72" s="24" t="s">
        <v>28</v>
      </c>
      <c r="H72" s="24" t="s">
        <v>29</v>
      </c>
      <c r="I72" s="23">
        <v>4</v>
      </c>
      <c r="J72" s="24" t="s">
        <v>30</v>
      </c>
      <c r="K72" s="25" t="s">
        <v>106</v>
      </c>
      <c r="L72" s="26">
        <v>160</v>
      </c>
      <c r="M72" s="27" t="s">
        <v>32</v>
      </c>
      <c r="N72" s="28"/>
      <c r="O72" s="28">
        <v>7</v>
      </c>
      <c r="P72" s="29"/>
      <c r="Q72" s="30">
        <f t="shared" si="2"/>
        <v>0.35000000000000003</v>
      </c>
      <c r="R72" s="29"/>
      <c r="S72" s="29"/>
      <c r="T72" s="31"/>
      <c r="U72" s="32"/>
      <c r="V72" s="33">
        <f t="shared" si="3"/>
        <v>56.000000000000007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1761</v>
      </c>
      <c r="G73" s="24" t="s">
        <v>28</v>
      </c>
      <c r="H73" s="24" t="s">
        <v>29</v>
      </c>
      <c r="I73" s="23">
        <v>4</v>
      </c>
      <c r="J73" s="24" t="s">
        <v>61</v>
      </c>
      <c r="K73" s="25" t="s">
        <v>106</v>
      </c>
      <c r="L73" s="26">
        <v>62</v>
      </c>
      <c r="M73" s="27" t="s">
        <v>32</v>
      </c>
      <c r="N73" s="28"/>
      <c r="O73" s="28">
        <v>4</v>
      </c>
      <c r="P73" s="29"/>
      <c r="Q73" s="30">
        <f t="shared" si="2"/>
        <v>0.2</v>
      </c>
      <c r="R73" s="29"/>
      <c r="S73" s="29"/>
      <c r="T73" s="31"/>
      <c r="U73" s="32"/>
      <c r="V73" s="33">
        <f t="shared" si="3"/>
        <v>12.4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1761</v>
      </c>
      <c r="G74" s="24" t="s">
        <v>28</v>
      </c>
      <c r="H74" s="24" t="s">
        <v>29</v>
      </c>
      <c r="I74" s="23">
        <v>4</v>
      </c>
      <c r="J74" s="24" t="s">
        <v>38</v>
      </c>
      <c r="K74" s="25" t="s">
        <v>106</v>
      </c>
      <c r="L74" s="26">
        <v>13355</v>
      </c>
      <c r="M74" s="27" t="s">
        <v>32</v>
      </c>
      <c r="N74" s="28"/>
      <c r="O74" s="28">
        <v>3</v>
      </c>
      <c r="P74" s="29"/>
      <c r="Q74" s="30">
        <f t="shared" si="2"/>
        <v>0.15000000000000002</v>
      </c>
      <c r="R74" s="29"/>
      <c r="S74" s="29"/>
      <c r="T74" s="31"/>
      <c r="U74" s="32"/>
      <c r="V74" s="33">
        <f t="shared" si="3"/>
        <v>2003.2500000000002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1761</v>
      </c>
      <c r="G75" s="24" t="s">
        <v>28</v>
      </c>
      <c r="H75" s="24" t="s">
        <v>29</v>
      </c>
      <c r="I75" s="23">
        <v>4</v>
      </c>
      <c r="J75" s="24" t="s">
        <v>108</v>
      </c>
      <c r="K75" s="25" t="s">
        <v>106</v>
      </c>
      <c r="L75" s="26">
        <v>300</v>
      </c>
      <c r="M75" s="27" t="s">
        <v>32</v>
      </c>
      <c r="N75" s="28">
        <v>0.2</v>
      </c>
      <c r="O75" s="28"/>
      <c r="P75" s="29"/>
      <c r="Q75" s="30">
        <f t="shared" si="2"/>
        <v>0.2</v>
      </c>
      <c r="R75" s="29"/>
      <c r="S75" s="29"/>
      <c r="T75" s="31"/>
      <c r="U75" s="32"/>
      <c r="V75" s="33">
        <f t="shared" si="3"/>
        <v>60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1761</v>
      </c>
      <c r="G76" s="24" t="s">
        <v>28</v>
      </c>
      <c r="H76" s="24" t="s">
        <v>29</v>
      </c>
      <c r="I76" s="23">
        <v>4</v>
      </c>
      <c r="J76" s="24" t="s">
        <v>109</v>
      </c>
      <c r="K76" s="25" t="s">
        <v>106</v>
      </c>
      <c r="L76" s="26">
        <v>45</v>
      </c>
      <c r="M76" s="27" t="s">
        <v>32</v>
      </c>
      <c r="N76" s="28">
        <v>0.25</v>
      </c>
      <c r="O76" s="28"/>
      <c r="P76" s="29"/>
      <c r="Q76" s="30">
        <f t="shared" si="2"/>
        <v>0.25</v>
      </c>
      <c r="R76" s="29"/>
      <c r="S76" s="29"/>
      <c r="T76" s="31"/>
      <c r="U76" s="32"/>
      <c r="V76" s="33">
        <f t="shared" si="3"/>
        <v>11.25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1761</v>
      </c>
      <c r="G77" s="24" t="s">
        <v>28</v>
      </c>
      <c r="H77" s="24" t="s">
        <v>29</v>
      </c>
      <c r="I77" s="23">
        <v>4</v>
      </c>
      <c r="J77" s="24" t="s">
        <v>110</v>
      </c>
      <c r="K77" s="25" t="s">
        <v>106</v>
      </c>
      <c r="L77" s="26">
        <v>882</v>
      </c>
      <c r="M77" s="27" t="s">
        <v>32</v>
      </c>
      <c r="N77" s="28">
        <v>0.45</v>
      </c>
      <c r="O77" s="28"/>
      <c r="P77" s="29"/>
      <c r="Q77" s="30">
        <f t="shared" si="2"/>
        <v>0.45</v>
      </c>
      <c r="R77" s="29"/>
      <c r="S77" s="29"/>
      <c r="T77" s="31"/>
      <c r="U77" s="32"/>
      <c r="V77" s="33">
        <f t="shared" si="3"/>
        <v>396.90000000000003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1761</v>
      </c>
      <c r="G78" s="24" t="s">
        <v>28</v>
      </c>
      <c r="H78" s="24" t="s">
        <v>29</v>
      </c>
      <c r="I78" s="23">
        <v>4</v>
      </c>
      <c r="J78" s="24" t="s">
        <v>111</v>
      </c>
      <c r="K78" s="25" t="s">
        <v>106</v>
      </c>
      <c r="L78" s="26">
        <v>3</v>
      </c>
      <c r="M78" s="27" t="s">
        <v>32</v>
      </c>
      <c r="N78" s="28"/>
      <c r="O78" s="28">
        <v>20</v>
      </c>
      <c r="P78" s="29"/>
      <c r="Q78" s="30">
        <f t="shared" si="2"/>
        <v>1</v>
      </c>
      <c r="R78" s="29"/>
      <c r="S78" s="29"/>
      <c r="T78" s="31"/>
      <c r="U78" s="32"/>
      <c r="V78" s="33">
        <f t="shared" si="3"/>
        <v>3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1761</v>
      </c>
      <c r="G79" s="24" t="s">
        <v>28</v>
      </c>
      <c r="H79" s="24" t="s">
        <v>29</v>
      </c>
      <c r="I79" s="23">
        <v>4</v>
      </c>
      <c r="J79" s="24" t="s">
        <v>40</v>
      </c>
      <c r="K79" s="25" t="s">
        <v>106</v>
      </c>
      <c r="L79" s="26">
        <v>13</v>
      </c>
      <c r="M79" s="27" t="s">
        <v>41</v>
      </c>
      <c r="N79" s="28">
        <v>20</v>
      </c>
      <c r="O79" s="28"/>
      <c r="P79" s="29"/>
      <c r="Q79" s="30">
        <f t="shared" si="2"/>
        <v>20</v>
      </c>
      <c r="R79" s="29"/>
      <c r="S79" s="29"/>
      <c r="T79" s="31"/>
      <c r="U79" s="32"/>
      <c r="V79" s="33">
        <f t="shared" si="3"/>
        <v>260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1761</v>
      </c>
      <c r="G80" s="24" t="s">
        <v>28</v>
      </c>
      <c r="H80" s="24" t="s">
        <v>29</v>
      </c>
      <c r="I80" s="23">
        <v>4</v>
      </c>
      <c r="J80" s="24" t="s">
        <v>43</v>
      </c>
      <c r="K80" s="25" t="s">
        <v>106</v>
      </c>
      <c r="L80" s="26">
        <v>633</v>
      </c>
      <c r="M80" s="27" t="s">
        <v>32</v>
      </c>
      <c r="N80" s="28"/>
      <c r="O80" s="28">
        <v>6</v>
      </c>
      <c r="P80" s="29"/>
      <c r="Q80" s="30">
        <f t="shared" si="2"/>
        <v>0.30000000000000004</v>
      </c>
      <c r="R80" s="29"/>
      <c r="S80" s="29"/>
      <c r="T80" s="31"/>
      <c r="U80" s="32"/>
      <c r="V80" s="33">
        <f t="shared" si="3"/>
        <v>189.90000000000003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1761</v>
      </c>
      <c r="G81" s="24" t="s">
        <v>28</v>
      </c>
      <c r="H81" s="24" t="s">
        <v>29</v>
      </c>
      <c r="I81" s="23">
        <v>4</v>
      </c>
      <c r="J81" s="24" t="s">
        <v>112</v>
      </c>
      <c r="K81" s="25" t="s">
        <v>106</v>
      </c>
      <c r="L81" s="26">
        <v>2516</v>
      </c>
      <c r="M81" s="27" t="s">
        <v>32</v>
      </c>
      <c r="N81" s="28"/>
      <c r="O81" s="28">
        <v>7</v>
      </c>
      <c r="P81" s="29"/>
      <c r="Q81" s="30">
        <f t="shared" si="2"/>
        <v>0.35000000000000003</v>
      </c>
      <c r="R81" s="29"/>
      <c r="S81" s="29"/>
      <c r="T81" s="31"/>
      <c r="U81" s="32"/>
      <c r="V81" s="33">
        <f t="shared" si="3"/>
        <v>880.60000000000014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1761</v>
      </c>
      <c r="G82" s="24" t="s">
        <v>28</v>
      </c>
      <c r="H82" s="24" t="s">
        <v>29</v>
      </c>
      <c r="I82" s="23">
        <v>4</v>
      </c>
      <c r="J82" s="24" t="s">
        <v>113</v>
      </c>
      <c r="K82" s="25" t="s">
        <v>106</v>
      </c>
      <c r="L82" s="26">
        <v>52</v>
      </c>
      <c r="M82" s="27" t="s">
        <v>32</v>
      </c>
      <c r="N82" s="28">
        <v>12</v>
      </c>
      <c r="O82" s="28"/>
      <c r="P82" s="29"/>
      <c r="Q82" s="30">
        <f t="shared" si="2"/>
        <v>12</v>
      </c>
      <c r="R82" s="29"/>
      <c r="S82" s="29"/>
      <c r="T82" s="31"/>
      <c r="U82" s="32"/>
      <c r="V82" s="33">
        <f t="shared" si="3"/>
        <v>624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1761</v>
      </c>
      <c r="G83" s="24" t="s">
        <v>28</v>
      </c>
      <c r="H83" s="24" t="s">
        <v>29</v>
      </c>
      <c r="I83" s="23">
        <v>4</v>
      </c>
      <c r="J83" s="24" t="s">
        <v>114</v>
      </c>
      <c r="K83" s="25" t="s">
        <v>106</v>
      </c>
      <c r="L83" s="26">
        <v>15</v>
      </c>
      <c r="M83" s="27" t="s">
        <v>64</v>
      </c>
      <c r="N83" s="28">
        <v>6</v>
      </c>
      <c r="O83" s="28"/>
      <c r="P83" s="29"/>
      <c r="Q83" s="30">
        <f t="shared" si="2"/>
        <v>6</v>
      </c>
      <c r="R83" s="29"/>
      <c r="S83" s="29"/>
      <c r="T83" s="31"/>
      <c r="U83" s="32"/>
      <c r="V83" s="33">
        <f t="shared" si="3"/>
        <v>90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1761</v>
      </c>
      <c r="G84" s="24" t="s">
        <v>28</v>
      </c>
      <c r="H84" s="24" t="s">
        <v>29</v>
      </c>
      <c r="I84" s="23">
        <v>5</v>
      </c>
      <c r="J84" s="24" t="s">
        <v>115</v>
      </c>
      <c r="K84" s="25" t="s">
        <v>106</v>
      </c>
      <c r="L84" s="26">
        <v>160</v>
      </c>
      <c r="M84" s="27" t="s">
        <v>32</v>
      </c>
      <c r="N84" s="28"/>
      <c r="O84" s="28">
        <v>4</v>
      </c>
      <c r="P84" s="29"/>
      <c r="Q84" s="30">
        <f t="shared" si="2"/>
        <v>0.2</v>
      </c>
      <c r="R84" s="29"/>
      <c r="S84" s="29"/>
      <c r="T84" s="31"/>
      <c r="U84" s="32"/>
      <c r="V84" s="33">
        <f t="shared" si="3"/>
        <v>32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1761</v>
      </c>
      <c r="G85" s="24" t="s">
        <v>28</v>
      </c>
      <c r="H85" s="24" t="s">
        <v>29</v>
      </c>
      <c r="I85" s="23">
        <v>5</v>
      </c>
      <c r="J85" s="24" t="s">
        <v>116</v>
      </c>
      <c r="K85" s="25" t="s">
        <v>106</v>
      </c>
      <c r="L85" s="26">
        <v>395</v>
      </c>
      <c r="M85" s="27" t="s">
        <v>32</v>
      </c>
      <c r="N85" s="28">
        <v>0.36</v>
      </c>
      <c r="O85" s="28"/>
      <c r="P85" s="29"/>
      <c r="Q85" s="30">
        <f t="shared" si="2"/>
        <v>0.36</v>
      </c>
      <c r="R85" s="29"/>
      <c r="S85" s="29"/>
      <c r="T85" s="31"/>
      <c r="U85" s="32"/>
      <c r="V85" s="33">
        <f t="shared" si="3"/>
        <v>142.19999999999999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1761</v>
      </c>
      <c r="G86" s="24" t="s">
        <v>28</v>
      </c>
      <c r="H86" s="24" t="s">
        <v>29</v>
      </c>
      <c r="I86" s="23">
        <v>5</v>
      </c>
      <c r="J86" s="24" t="s">
        <v>117</v>
      </c>
      <c r="K86" s="25" t="s">
        <v>106</v>
      </c>
      <c r="L86" s="26">
        <v>156</v>
      </c>
      <c r="M86" s="27" t="s">
        <v>64</v>
      </c>
      <c r="N86" s="28"/>
      <c r="O86" s="28">
        <v>25</v>
      </c>
      <c r="P86" s="29"/>
      <c r="Q86" s="30">
        <f t="shared" si="2"/>
        <v>1.25</v>
      </c>
      <c r="R86" s="29"/>
      <c r="S86" s="29"/>
      <c r="T86" s="31"/>
      <c r="U86" s="32"/>
      <c r="V86" s="33">
        <f t="shared" si="3"/>
        <v>195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1761</v>
      </c>
      <c r="G87" s="24" t="s">
        <v>28</v>
      </c>
      <c r="H87" s="24" t="s">
        <v>29</v>
      </c>
      <c r="I87" s="23">
        <v>5</v>
      </c>
      <c r="J87" s="24" t="s">
        <v>118</v>
      </c>
      <c r="K87" s="25" t="s">
        <v>106</v>
      </c>
      <c r="L87" s="26">
        <v>470</v>
      </c>
      <c r="M87" s="27" t="s">
        <v>32</v>
      </c>
      <c r="N87" s="28"/>
      <c r="O87" s="28">
        <v>4</v>
      </c>
      <c r="P87" s="29"/>
      <c r="Q87" s="30">
        <f t="shared" si="2"/>
        <v>0.2</v>
      </c>
      <c r="R87" s="29"/>
      <c r="S87" s="29"/>
      <c r="T87" s="31"/>
      <c r="U87" s="32"/>
      <c r="V87" s="33">
        <f t="shared" si="3"/>
        <v>94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1761</v>
      </c>
      <c r="G88" s="24" t="s">
        <v>28</v>
      </c>
      <c r="H88" s="24" t="s">
        <v>29</v>
      </c>
      <c r="I88" s="23">
        <v>5</v>
      </c>
      <c r="J88" s="24" t="s">
        <v>119</v>
      </c>
      <c r="K88" s="25" t="s">
        <v>106</v>
      </c>
      <c r="L88" s="26">
        <v>1</v>
      </c>
      <c r="M88" s="27" t="s">
        <v>120</v>
      </c>
      <c r="N88" s="28">
        <v>15</v>
      </c>
      <c r="O88" s="28"/>
      <c r="P88" s="29"/>
      <c r="Q88" s="30">
        <f t="shared" si="2"/>
        <v>15</v>
      </c>
      <c r="R88" s="29"/>
      <c r="S88" s="29"/>
      <c r="T88" s="31"/>
      <c r="U88" s="32"/>
      <c r="V88" s="33">
        <f t="shared" si="3"/>
        <v>15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1761</v>
      </c>
      <c r="G89" s="24" t="s">
        <v>28</v>
      </c>
      <c r="H89" s="24" t="s">
        <v>29</v>
      </c>
      <c r="I89" s="23">
        <v>5</v>
      </c>
      <c r="J89" s="24" t="s">
        <v>119</v>
      </c>
      <c r="K89" s="25" t="s">
        <v>106</v>
      </c>
      <c r="L89" s="26">
        <v>32</v>
      </c>
      <c r="M89" s="27" t="s">
        <v>79</v>
      </c>
      <c r="N89" s="28"/>
      <c r="O89" s="28">
        <v>6</v>
      </c>
      <c r="P89" s="29"/>
      <c r="Q89" s="30">
        <f t="shared" si="2"/>
        <v>0.30000000000000004</v>
      </c>
      <c r="R89" s="29"/>
      <c r="S89" s="29"/>
      <c r="T89" s="31"/>
      <c r="U89" s="32"/>
      <c r="V89" s="33">
        <f t="shared" si="3"/>
        <v>9.6000000000000014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1761</v>
      </c>
      <c r="G90" s="24" t="s">
        <v>28</v>
      </c>
      <c r="H90" s="24" t="s">
        <v>29</v>
      </c>
      <c r="I90" s="23">
        <v>5</v>
      </c>
      <c r="J90" s="24" t="s">
        <v>121</v>
      </c>
      <c r="K90" s="25" t="s">
        <v>122</v>
      </c>
      <c r="L90" s="26">
        <v>29336</v>
      </c>
      <c r="M90" s="27" t="s">
        <v>32</v>
      </c>
      <c r="N90" s="28"/>
      <c r="O90" s="28">
        <v>5</v>
      </c>
      <c r="P90" s="29"/>
      <c r="Q90" s="30">
        <f t="shared" si="2"/>
        <v>0.25</v>
      </c>
      <c r="R90" s="29"/>
      <c r="S90" s="29"/>
      <c r="T90" s="31"/>
      <c r="U90" s="32"/>
      <c r="V90" s="33">
        <f t="shared" si="3"/>
        <v>7334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1761</v>
      </c>
      <c r="G91" s="24" t="s">
        <v>28</v>
      </c>
      <c r="H91" s="24" t="s">
        <v>29</v>
      </c>
      <c r="I91" s="23">
        <v>5</v>
      </c>
      <c r="J91" s="24" t="s">
        <v>123</v>
      </c>
      <c r="K91" s="25" t="s">
        <v>122</v>
      </c>
      <c r="L91" s="26">
        <v>3992</v>
      </c>
      <c r="M91" s="27" t="s">
        <v>32</v>
      </c>
      <c r="N91" s="28"/>
      <c r="O91" s="28">
        <v>14</v>
      </c>
      <c r="P91" s="29"/>
      <c r="Q91" s="30">
        <f t="shared" si="2"/>
        <v>0.70000000000000007</v>
      </c>
      <c r="R91" s="29"/>
      <c r="S91" s="29"/>
      <c r="T91" s="31"/>
      <c r="U91" s="32"/>
      <c r="V91" s="33">
        <f t="shared" si="3"/>
        <v>2794.4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1761</v>
      </c>
      <c r="G92" s="24" t="s">
        <v>28</v>
      </c>
      <c r="H92" s="24" t="s">
        <v>29</v>
      </c>
      <c r="I92" s="23">
        <v>5</v>
      </c>
      <c r="J92" s="24" t="s">
        <v>124</v>
      </c>
      <c r="K92" s="25" t="s">
        <v>122</v>
      </c>
      <c r="L92" s="26">
        <v>385</v>
      </c>
      <c r="M92" s="27" t="s">
        <v>32</v>
      </c>
      <c r="N92" s="28">
        <v>3</v>
      </c>
      <c r="O92" s="28"/>
      <c r="P92" s="29"/>
      <c r="Q92" s="30">
        <f t="shared" si="2"/>
        <v>3</v>
      </c>
      <c r="R92" s="29"/>
      <c r="S92" s="29"/>
      <c r="T92" s="31"/>
      <c r="U92" s="32"/>
      <c r="V92" s="33">
        <f t="shared" si="3"/>
        <v>1155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1761</v>
      </c>
      <c r="G93" s="24" t="s">
        <v>28</v>
      </c>
      <c r="H93" s="24" t="s">
        <v>29</v>
      </c>
      <c r="I93" s="23">
        <v>5</v>
      </c>
      <c r="J93" s="24" t="s">
        <v>125</v>
      </c>
      <c r="K93" s="25" t="s">
        <v>122</v>
      </c>
      <c r="L93" s="26">
        <v>48385</v>
      </c>
      <c r="M93" s="27" t="s">
        <v>32</v>
      </c>
      <c r="N93" s="28"/>
      <c r="O93" s="28">
        <v>4</v>
      </c>
      <c r="P93" s="29"/>
      <c r="Q93" s="30">
        <f t="shared" si="2"/>
        <v>0.2</v>
      </c>
      <c r="R93" s="29"/>
      <c r="S93" s="29"/>
      <c r="T93" s="31"/>
      <c r="U93" s="32"/>
      <c r="V93" s="33">
        <f t="shared" si="3"/>
        <v>9677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1761</v>
      </c>
      <c r="G94" s="24" t="s">
        <v>28</v>
      </c>
      <c r="H94" s="24" t="s">
        <v>29</v>
      </c>
      <c r="I94" s="23">
        <v>5</v>
      </c>
      <c r="J94" s="24" t="s">
        <v>105</v>
      </c>
      <c r="K94" s="25" t="s">
        <v>122</v>
      </c>
      <c r="L94" s="26">
        <v>445</v>
      </c>
      <c r="M94" s="27" t="s">
        <v>32</v>
      </c>
      <c r="N94" s="28"/>
      <c r="O94" s="28">
        <v>4</v>
      </c>
      <c r="P94" s="29"/>
      <c r="Q94" s="30">
        <f t="shared" si="2"/>
        <v>0.2</v>
      </c>
      <c r="R94" s="29"/>
      <c r="S94" s="29"/>
      <c r="T94" s="31"/>
      <c r="U94" s="32"/>
      <c r="V94" s="33">
        <f t="shared" si="3"/>
        <v>89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1761</v>
      </c>
      <c r="G95" s="24" t="s">
        <v>28</v>
      </c>
      <c r="H95" s="24" t="s">
        <v>29</v>
      </c>
      <c r="I95" s="23">
        <v>5</v>
      </c>
      <c r="J95" s="24" t="s">
        <v>126</v>
      </c>
      <c r="K95" s="25" t="s">
        <v>122</v>
      </c>
      <c r="L95" s="26">
        <v>843</v>
      </c>
      <c r="M95" s="27" t="s">
        <v>32</v>
      </c>
      <c r="N95" s="28"/>
      <c r="O95" s="28">
        <v>4</v>
      </c>
      <c r="P95" s="29"/>
      <c r="Q95" s="30">
        <f t="shared" si="2"/>
        <v>0.2</v>
      </c>
      <c r="R95" s="29"/>
      <c r="S95" s="29"/>
      <c r="T95" s="31"/>
      <c r="U95" s="32"/>
      <c r="V95" s="33">
        <f t="shared" si="3"/>
        <v>168.60000000000002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1761</v>
      </c>
      <c r="G96" s="24" t="s">
        <v>28</v>
      </c>
      <c r="H96" s="24" t="s">
        <v>29</v>
      </c>
      <c r="I96" s="23">
        <v>5</v>
      </c>
      <c r="J96" s="24" t="s">
        <v>127</v>
      </c>
      <c r="K96" s="25" t="s">
        <v>122</v>
      </c>
      <c r="L96" s="26">
        <v>2</v>
      </c>
      <c r="M96" s="27" t="s">
        <v>64</v>
      </c>
      <c r="N96" s="28"/>
      <c r="O96" s="28"/>
      <c r="P96" s="29"/>
      <c r="Q96" s="30">
        <f t="shared" si="2"/>
        <v>0</v>
      </c>
      <c r="R96" s="29"/>
      <c r="S96" s="29"/>
      <c r="T96" s="31"/>
      <c r="U96" s="32"/>
      <c r="V96" s="33">
        <f t="shared" si="3"/>
        <v>0</v>
      </c>
      <c r="W96" s="34"/>
      <c r="X96" s="23" t="s">
        <v>33</v>
      </c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1761</v>
      </c>
      <c r="G97" s="24" t="s">
        <v>28</v>
      </c>
      <c r="H97" s="24" t="s">
        <v>29</v>
      </c>
      <c r="I97" s="23">
        <v>5</v>
      </c>
      <c r="J97" s="24" t="s">
        <v>128</v>
      </c>
      <c r="K97" s="25" t="s">
        <v>122</v>
      </c>
      <c r="L97" s="26">
        <v>50</v>
      </c>
      <c r="M97" s="27" t="s">
        <v>32</v>
      </c>
      <c r="N97" s="28">
        <v>4</v>
      </c>
      <c r="O97" s="28"/>
      <c r="P97" s="29"/>
      <c r="Q97" s="30">
        <f t="shared" si="2"/>
        <v>4</v>
      </c>
      <c r="R97" s="29"/>
      <c r="S97" s="29"/>
      <c r="T97" s="31"/>
      <c r="U97" s="32"/>
      <c r="V97" s="33">
        <f t="shared" si="3"/>
        <v>200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1761</v>
      </c>
      <c r="G98" s="24" t="s">
        <v>28</v>
      </c>
      <c r="H98" s="24" t="s">
        <v>29</v>
      </c>
      <c r="I98" s="23">
        <v>5</v>
      </c>
      <c r="J98" s="24" t="s">
        <v>129</v>
      </c>
      <c r="K98" s="25" t="s">
        <v>122</v>
      </c>
      <c r="L98" s="26">
        <v>47531</v>
      </c>
      <c r="M98" s="27" t="s">
        <v>32</v>
      </c>
      <c r="N98" s="28">
        <v>0.7</v>
      </c>
      <c r="O98" s="28"/>
      <c r="P98" s="29"/>
      <c r="Q98" s="30">
        <f t="shared" si="2"/>
        <v>0.7</v>
      </c>
      <c r="R98" s="29"/>
      <c r="S98" s="29"/>
      <c r="T98" s="31"/>
      <c r="U98" s="32"/>
      <c r="V98" s="33">
        <f t="shared" si="3"/>
        <v>33271.699999999997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1761</v>
      </c>
      <c r="G99" s="24" t="s">
        <v>28</v>
      </c>
      <c r="H99" s="24" t="s">
        <v>29</v>
      </c>
      <c r="I99" s="23">
        <v>5</v>
      </c>
      <c r="J99" s="24" t="s">
        <v>130</v>
      </c>
      <c r="K99" s="25" t="s">
        <v>122</v>
      </c>
      <c r="L99" s="26">
        <v>79</v>
      </c>
      <c r="M99" s="27" t="s">
        <v>32</v>
      </c>
      <c r="N99" s="28"/>
      <c r="O99" s="28">
        <v>20</v>
      </c>
      <c r="P99" s="29"/>
      <c r="Q99" s="30">
        <f t="shared" si="2"/>
        <v>1</v>
      </c>
      <c r="R99" s="29"/>
      <c r="S99" s="29"/>
      <c r="T99" s="31"/>
      <c r="U99" s="32"/>
      <c r="V99" s="33">
        <f t="shared" si="3"/>
        <v>79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1761</v>
      </c>
      <c r="G100" s="24" t="s">
        <v>28</v>
      </c>
      <c r="H100" s="24" t="s">
        <v>29</v>
      </c>
      <c r="I100" s="23">
        <v>5</v>
      </c>
      <c r="J100" s="24" t="s">
        <v>131</v>
      </c>
      <c r="K100" s="25" t="s">
        <v>122</v>
      </c>
      <c r="L100" s="26">
        <v>3119</v>
      </c>
      <c r="M100" s="27" t="s">
        <v>32</v>
      </c>
      <c r="N100" s="28">
        <v>4</v>
      </c>
      <c r="O100" s="28"/>
      <c r="P100" s="29"/>
      <c r="Q100" s="30">
        <f t="shared" si="2"/>
        <v>4</v>
      </c>
      <c r="R100" s="29"/>
      <c r="S100" s="29"/>
      <c r="T100" s="31"/>
      <c r="U100" s="32"/>
      <c r="V100" s="33">
        <f t="shared" si="3"/>
        <v>12476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1761</v>
      </c>
      <c r="G101" s="24" t="s">
        <v>28</v>
      </c>
      <c r="H101" s="24" t="s">
        <v>29</v>
      </c>
      <c r="I101" s="23">
        <v>5</v>
      </c>
      <c r="J101" s="24" t="s">
        <v>132</v>
      </c>
      <c r="K101" s="25" t="s">
        <v>122</v>
      </c>
      <c r="L101" s="26">
        <v>480</v>
      </c>
      <c r="M101" s="27" t="s">
        <v>64</v>
      </c>
      <c r="N101" s="28"/>
      <c r="O101" s="28">
        <v>10</v>
      </c>
      <c r="P101" s="29"/>
      <c r="Q101" s="30">
        <f t="shared" si="2"/>
        <v>0.5</v>
      </c>
      <c r="R101" s="29"/>
      <c r="S101" s="29"/>
      <c r="T101" s="31"/>
      <c r="U101" s="32"/>
      <c r="V101" s="33">
        <f t="shared" si="3"/>
        <v>240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1761</v>
      </c>
      <c r="G102" s="24" t="s">
        <v>28</v>
      </c>
      <c r="H102" s="24" t="s">
        <v>29</v>
      </c>
      <c r="I102" s="23">
        <v>5</v>
      </c>
      <c r="J102" s="24" t="s">
        <v>133</v>
      </c>
      <c r="K102" s="25" t="s">
        <v>122</v>
      </c>
      <c r="L102" s="26">
        <v>2533</v>
      </c>
      <c r="M102" s="27" t="s">
        <v>32</v>
      </c>
      <c r="N102" s="28"/>
      <c r="O102" s="28">
        <v>7</v>
      </c>
      <c r="P102" s="29"/>
      <c r="Q102" s="30">
        <f t="shared" si="2"/>
        <v>0.35000000000000003</v>
      </c>
      <c r="R102" s="29"/>
      <c r="S102" s="29"/>
      <c r="T102" s="31"/>
      <c r="U102" s="32"/>
      <c r="V102" s="33">
        <f t="shared" si="3"/>
        <v>886.55000000000007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1761</v>
      </c>
      <c r="G103" s="24" t="s">
        <v>28</v>
      </c>
      <c r="H103" s="24" t="s">
        <v>29</v>
      </c>
      <c r="I103" s="23">
        <v>5</v>
      </c>
      <c r="J103" s="24" t="s">
        <v>134</v>
      </c>
      <c r="K103" s="25" t="s">
        <v>122</v>
      </c>
      <c r="L103" s="26">
        <v>1276</v>
      </c>
      <c r="M103" s="27" t="s">
        <v>77</v>
      </c>
      <c r="N103" s="28">
        <v>20</v>
      </c>
      <c r="O103" s="28"/>
      <c r="P103" s="29"/>
      <c r="Q103" s="30">
        <f t="shared" si="2"/>
        <v>20</v>
      </c>
      <c r="R103" s="29"/>
      <c r="S103" s="29"/>
      <c r="T103" s="31"/>
      <c r="U103" s="32"/>
      <c r="V103" s="33">
        <f t="shared" si="3"/>
        <v>25520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1761</v>
      </c>
      <c r="G104" s="24" t="s">
        <v>28</v>
      </c>
      <c r="H104" s="24" t="s">
        <v>29</v>
      </c>
      <c r="I104" s="23">
        <v>5</v>
      </c>
      <c r="J104" s="24" t="s">
        <v>134</v>
      </c>
      <c r="K104" s="25" t="s">
        <v>122</v>
      </c>
      <c r="L104" s="26">
        <v>75</v>
      </c>
      <c r="M104" s="27" t="s">
        <v>135</v>
      </c>
      <c r="N104" s="28">
        <v>15</v>
      </c>
      <c r="O104" s="28"/>
      <c r="P104" s="29"/>
      <c r="Q104" s="30">
        <f t="shared" si="2"/>
        <v>15</v>
      </c>
      <c r="R104" s="29"/>
      <c r="S104" s="29"/>
      <c r="T104" s="31"/>
      <c r="U104" s="32"/>
      <c r="V104" s="33">
        <f t="shared" si="3"/>
        <v>1125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1761</v>
      </c>
      <c r="G105" s="24" t="s">
        <v>28</v>
      </c>
      <c r="H105" s="24" t="s">
        <v>29</v>
      </c>
      <c r="I105" s="23">
        <v>5</v>
      </c>
      <c r="J105" s="24" t="s">
        <v>136</v>
      </c>
      <c r="K105" s="25" t="s">
        <v>122</v>
      </c>
      <c r="L105" s="26">
        <v>13939</v>
      </c>
      <c r="M105" s="27" t="s">
        <v>32</v>
      </c>
      <c r="N105" s="28"/>
      <c r="O105" s="28">
        <v>3</v>
      </c>
      <c r="P105" s="29"/>
      <c r="Q105" s="30">
        <f t="shared" si="2"/>
        <v>0.15000000000000002</v>
      </c>
      <c r="R105" s="29"/>
      <c r="S105" s="29"/>
      <c r="T105" s="31"/>
      <c r="U105" s="32"/>
      <c r="V105" s="33">
        <f t="shared" si="3"/>
        <v>2090.8500000000004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1761</v>
      </c>
      <c r="G106" s="24" t="s">
        <v>28</v>
      </c>
      <c r="H106" s="24" t="s">
        <v>29</v>
      </c>
      <c r="I106" s="23">
        <v>5</v>
      </c>
      <c r="J106" s="24" t="s">
        <v>137</v>
      </c>
      <c r="K106" s="25" t="s">
        <v>122</v>
      </c>
      <c r="L106" s="26">
        <v>5</v>
      </c>
      <c r="M106" s="27" t="s">
        <v>32</v>
      </c>
      <c r="N106" s="28">
        <v>12</v>
      </c>
      <c r="O106" s="28"/>
      <c r="P106" s="29"/>
      <c r="Q106" s="30">
        <f t="shared" si="2"/>
        <v>12</v>
      </c>
      <c r="R106" s="29"/>
      <c r="S106" s="29"/>
      <c r="T106" s="31"/>
      <c r="U106" s="32"/>
      <c r="V106" s="33">
        <f t="shared" si="3"/>
        <v>60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1761</v>
      </c>
      <c r="G107" s="24" t="s">
        <v>28</v>
      </c>
      <c r="H107" s="24" t="s">
        <v>29</v>
      </c>
      <c r="I107" s="23">
        <v>5</v>
      </c>
      <c r="J107" s="24" t="s">
        <v>138</v>
      </c>
      <c r="K107" s="25" t="s">
        <v>122</v>
      </c>
      <c r="L107" s="26">
        <v>4589</v>
      </c>
      <c r="M107" s="27" t="s">
        <v>32</v>
      </c>
      <c r="N107" s="28">
        <v>0.18</v>
      </c>
      <c r="O107" s="28"/>
      <c r="P107" s="29"/>
      <c r="Q107" s="30">
        <f t="shared" si="2"/>
        <v>0.18</v>
      </c>
      <c r="R107" s="29"/>
      <c r="S107" s="29"/>
      <c r="T107" s="31"/>
      <c r="U107" s="32"/>
      <c r="V107" s="33">
        <f t="shared" si="3"/>
        <v>826.02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1761</v>
      </c>
      <c r="G108" s="24" t="s">
        <v>28</v>
      </c>
      <c r="H108" s="24" t="s">
        <v>29</v>
      </c>
      <c r="I108" s="23">
        <v>5</v>
      </c>
      <c r="J108" s="24" t="s">
        <v>139</v>
      </c>
      <c r="K108" s="25" t="s">
        <v>122</v>
      </c>
      <c r="L108" s="26">
        <v>12666</v>
      </c>
      <c r="M108" s="27" t="s">
        <v>32</v>
      </c>
      <c r="N108" s="28">
        <v>0.13</v>
      </c>
      <c r="O108" s="28"/>
      <c r="P108" s="29"/>
      <c r="Q108" s="30">
        <f t="shared" si="2"/>
        <v>0.13</v>
      </c>
      <c r="R108" s="29"/>
      <c r="S108" s="29"/>
      <c r="T108" s="31"/>
      <c r="U108" s="32"/>
      <c r="V108" s="33">
        <f t="shared" si="3"/>
        <v>1646.5800000000002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1761</v>
      </c>
      <c r="G109" s="24" t="s">
        <v>28</v>
      </c>
      <c r="H109" s="24" t="s">
        <v>29</v>
      </c>
      <c r="I109" s="23">
        <v>6</v>
      </c>
      <c r="J109" s="24" t="s">
        <v>140</v>
      </c>
      <c r="K109" s="25" t="s">
        <v>122</v>
      </c>
      <c r="L109" s="26">
        <v>20000</v>
      </c>
      <c r="M109" s="27" t="s">
        <v>32</v>
      </c>
      <c r="N109" s="28">
        <v>0.15</v>
      </c>
      <c r="O109" s="28"/>
      <c r="P109" s="29"/>
      <c r="Q109" s="30">
        <f t="shared" si="2"/>
        <v>0.15</v>
      </c>
      <c r="R109" s="29"/>
      <c r="S109" s="29"/>
      <c r="T109" s="31"/>
      <c r="U109" s="32"/>
      <c r="V109" s="33">
        <f t="shared" si="3"/>
        <v>3000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1761</v>
      </c>
      <c r="G110" s="24" t="s">
        <v>28</v>
      </c>
      <c r="H110" s="24" t="s">
        <v>29</v>
      </c>
      <c r="I110" s="23">
        <v>6</v>
      </c>
      <c r="J110" s="24" t="s">
        <v>141</v>
      </c>
      <c r="K110" s="25" t="s">
        <v>122</v>
      </c>
      <c r="L110" s="26">
        <v>2070</v>
      </c>
      <c r="M110" s="27" t="s">
        <v>32</v>
      </c>
      <c r="N110" s="28">
        <v>0.06</v>
      </c>
      <c r="O110" s="28"/>
      <c r="P110" s="29"/>
      <c r="Q110" s="30">
        <f t="shared" si="2"/>
        <v>0.06</v>
      </c>
      <c r="R110" s="29"/>
      <c r="S110" s="29"/>
      <c r="T110" s="31"/>
      <c r="U110" s="32"/>
      <c r="V110" s="33">
        <f t="shared" si="3"/>
        <v>124.19999999999999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1761</v>
      </c>
      <c r="G111" s="24" t="s">
        <v>28</v>
      </c>
      <c r="H111" s="24" t="s">
        <v>29</v>
      </c>
      <c r="I111" s="23">
        <v>6</v>
      </c>
      <c r="J111" s="24" t="s">
        <v>142</v>
      </c>
      <c r="K111" s="25" t="s">
        <v>122</v>
      </c>
      <c r="L111" s="26">
        <v>6547</v>
      </c>
      <c r="M111" s="27" t="s">
        <v>32</v>
      </c>
      <c r="N111" s="28">
        <v>0.13</v>
      </c>
      <c r="O111" s="28"/>
      <c r="P111" s="29"/>
      <c r="Q111" s="30">
        <f t="shared" si="2"/>
        <v>0.13</v>
      </c>
      <c r="R111" s="29"/>
      <c r="S111" s="29"/>
      <c r="T111" s="31"/>
      <c r="U111" s="32"/>
      <c r="V111" s="33">
        <f t="shared" si="3"/>
        <v>851.11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1761</v>
      </c>
      <c r="G112" s="24" t="s">
        <v>28</v>
      </c>
      <c r="H112" s="24" t="s">
        <v>29</v>
      </c>
      <c r="I112" s="23">
        <v>6</v>
      </c>
      <c r="J112" s="24" t="s">
        <v>143</v>
      </c>
      <c r="K112" s="25" t="s">
        <v>122</v>
      </c>
      <c r="L112" s="26">
        <v>23218</v>
      </c>
      <c r="M112" s="27" t="s">
        <v>32</v>
      </c>
      <c r="N112" s="28"/>
      <c r="O112" s="28">
        <v>5</v>
      </c>
      <c r="P112" s="29"/>
      <c r="Q112" s="30">
        <f t="shared" si="2"/>
        <v>0.25</v>
      </c>
      <c r="R112" s="29"/>
      <c r="S112" s="29"/>
      <c r="T112" s="31"/>
      <c r="U112" s="32"/>
      <c r="V112" s="33">
        <f t="shared" si="3"/>
        <v>5804.5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1761</v>
      </c>
      <c r="G113" s="24" t="s">
        <v>28</v>
      </c>
      <c r="H113" s="24" t="s">
        <v>29</v>
      </c>
      <c r="I113" s="23">
        <v>6</v>
      </c>
      <c r="J113" s="24" t="s">
        <v>144</v>
      </c>
      <c r="K113" s="25" t="s">
        <v>122</v>
      </c>
      <c r="L113" s="26">
        <v>525</v>
      </c>
      <c r="M113" s="27" t="s">
        <v>32</v>
      </c>
      <c r="N113" s="28">
        <v>7.0000000000000007E-2</v>
      </c>
      <c r="O113" s="28"/>
      <c r="P113" s="29"/>
      <c r="Q113" s="30">
        <f t="shared" si="2"/>
        <v>7.0000000000000007E-2</v>
      </c>
      <c r="R113" s="29"/>
      <c r="S113" s="29"/>
      <c r="T113" s="31"/>
      <c r="U113" s="32"/>
      <c r="V113" s="33">
        <f t="shared" si="3"/>
        <v>36.75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1761</v>
      </c>
      <c r="G114" s="24" t="s">
        <v>28</v>
      </c>
      <c r="H114" s="24" t="s">
        <v>29</v>
      </c>
      <c r="I114" s="23">
        <v>6</v>
      </c>
      <c r="J114" s="24" t="s">
        <v>145</v>
      </c>
      <c r="K114" s="25" t="s">
        <v>122</v>
      </c>
      <c r="L114" s="26">
        <v>500</v>
      </c>
      <c r="M114" s="27" t="s">
        <v>146</v>
      </c>
      <c r="N114" s="28"/>
      <c r="O114" s="28">
        <v>4</v>
      </c>
      <c r="P114" s="29"/>
      <c r="Q114" s="30">
        <f t="shared" si="2"/>
        <v>0.2</v>
      </c>
      <c r="R114" s="29"/>
      <c r="S114" s="29"/>
      <c r="T114" s="31"/>
      <c r="U114" s="32"/>
      <c r="V114" s="33">
        <f t="shared" si="3"/>
        <v>100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1761</v>
      </c>
      <c r="G115" s="24" t="s">
        <v>28</v>
      </c>
      <c r="H115" s="24" t="s">
        <v>29</v>
      </c>
      <c r="I115" s="23">
        <v>6</v>
      </c>
      <c r="J115" s="24" t="s">
        <v>147</v>
      </c>
      <c r="K115" s="25" t="s">
        <v>122</v>
      </c>
      <c r="L115" s="26">
        <v>25840</v>
      </c>
      <c r="M115" s="27" t="s">
        <v>32</v>
      </c>
      <c r="N115" s="28"/>
      <c r="O115" s="28">
        <v>4</v>
      </c>
      <c r="P115" s="29"/>
      <c r="Q115" s="30">
        <f t="shared" si="2"/>
        <v>0.2</v>
      </c>
      <c r="R115" s="29"/>
      <c r="S115" s="29"/>
      <c r="T115" s="31"/>
      <c r="U115" s="32"/>
      <c r="V115" s="33">
        <f t="shared" si="3"/>
        <v>5168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1761</v>
      </c>
      <c r="G116" s="24" t="s">
        <v>28</v>
      </c>
      <c r="H116" s="24" t="s">
        <v>29</v>
      </c>
      <c r="I116" s="23">
        <v>6</v>
      </c>
      <c r="J116" s="24" t="s">
        <v>148</v>
      </c>
      <c r="K116" s="25" t="s">
        <v>122</v>
      </c>
      <c r="L116" s="26">
        <v>1364</v>
      </c>
      <c r="M116" s="27" t="s">
        <v>32</v>
      </c>
      <c r="N116" s="28"/>
      <c r="O116" s="28">
        <v>5</v>
      </c>
      <c r="P116" s="29"/>
      <c r="Q116" s="30">
        <f t="shared" si="2"/>
        <v>0.25</v>
      </c>
      <c r="R116" s="29"/>
      <c r="S116" s="29"/>
      <c r="T116" s="31"/>
      <c r="U116" s="32"/>
      <c r="V116" s="33">
        <f t="shared" si="3"/>
        <v>341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1761</v>
      </c>
      <c r="G117" s="24" t="s">
        <v>28</v>
      </c>
      <c r="H117" s="24" t="s">
        <v>29</v>
      </c>
      <c r="I117" s="23">
        <v>6</v>
      </c>
      <c r="J117" s="24" t="s">
        <v>149</v>
      </c>
      <c r="K117" s="25" t="s">
        <v>122</v>
      </c>
      <c r="L117" s="26">
        <v>68260</v>
      </c>
      <c r="M117" s="27" t="s">
        <v>32</v>
      </c>
      <c r="N117" s="28">
        <v>0.13</v>
      </c>
      <c r="O117" s="28"/>
      <c r="P117" s="29"/>
      <c r="Q117" s="30">
        <f t="shared" si="2"/>
        <v>0.13</v>
      </c>
      <c r="R117" s="29"/>
      <c r="S117" s="29"/>
      <c r="T117" s="31"/>
      <c r="U117" s="32"/>
      <c r="V117" s="33">
        <f t="shared" si="3"/>
        <v>8873.8000000000011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1761</v>
      </c>
      <c r="G118" s="24" t="s">
        <v>28</v>
      </c>
      <c r="H118" s="24" t="s">
        <v>29</v>
      </c>
      <c r="I118" s="23">
        <v>6</v>
      </c>
      <c r="J118" s="24" t="s">
        <v>150</v>
      </c>
      <c r="K118" s="25" t="s">
        <v>122</v>
      </c>
      <c r="L118" s="26">
        <v>26761</v>
      </c>
      <c r="M118" s="27" t="s">
        <v>32</v>
      </c>
      <c r="N118" s="28">
        <v>0.15</v>
      </c>
      <c r="O118" s="28"/>
      <c r="P118" s="29"/>
      <c r="Q118" s="30">
        <f t="shared" si="2"/>
        <v>0.15</v>
      </c>
      <c r="R118" s="29"/>
      <c r="S118" s="29"/>
      <c r="T118" s="31"/>
      <c r="U118" s="32"/>
      <c r="V118" s="33">
        <f t="shared" si="3"/>
        <v>4014.1499999999996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1761</v>
      </c>
      <c r="G119" s="24" t="s">
        <v>28</v>
      </c>
      <c r="H119" s="24" t="s">
        <v>29</v>
      </c>
      <c r="I119" s="23">
        <v>6</v>
      </c>
      <c r="J119" s="24" t="s">
        <v>151</v>
      </c>
      <c r="K119" s="25" t="s">
        <v>122</v>
      </c>
      <c r="L119" s="26">
        <v>10</v>
      </c>
      <c r="M119" s="27" t="s">
        <v>32</v>
      </c>
      <c r="N119" s="28"/>
      <c r="O119" s="28">
        <v>50</v>
      </c>
      <c r="P119" s="29"/>
      <c r="Q119" s="30">
        <f t="shared" si="2"/>
        <v>2.5</v>
      </c>
      <c r="R119" s="29"/>
      <c r="S119" s="29"/>
      <c r="T119" s="31"/>
      <c r="U119" s="32"/>
      <c r="V119" s="33">
        <f t="shared" si="3"/>
        <v>25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1761</v>
      </c>
      <c r="G120" s="24" t="s">
        <v>28</v>
      </c>
      <c r="H120" s="24" t="s">
        <v>29</v>
      </c>
      <c r="I120" s="23">
        <v>6</v>
      </c>
      <c r="J120" s="24" t="s">
        <v>59</v>
      </c>
      <c r="K120" s="25" t="s">
        <v>122</v>
      </c>
      <c r="L120" s="26">
        <v>3000</v>
      </c>
      <c r="M120" s="27" t="s">
        <v>64</v>
      </c>
      <c r="N120" s="28">
        <v>5.0000000000000001E-3</v>
      </c>
      <c r="O120" s="28"/>
      <c r="P120" s="29"/>
      <c r="Q120" s="30">
        <f t="shared" si="2"/>
        <v>5.0000000000000001E-3</v>
      </c>
      <c r="R120" s="29"/>
      <c r="S120" s="29"/>
      <c r="T120" s="31"/>
      <c r="U120" s="32"/>
      <c r="V120" s="33">
        <f t="shared" si="3"/>
        <v>15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1761</v>
      </c>
      <c r="G121" s="24" t="s">
        <v>28</v>
      </c>
      <c r="H121" s="24" t="s">
        <v>29</v>
      </c>
      <c r="I121" s="23">
        <v>6</v>
      </c>
      <c r="J121" s="24" t="s">
        <v>61</v>
      </c>
      <c r="K121" s="25" t="s">
        <v>122</v>
      </c>
      <c r="L121" s="26">
        <v>449</v>
      </c>
      <c r="M121" s="27" t="s">
        <v>32</v>
      </c>
      <c r="N121" s="28"/>
      <c r="O121" s="28">
        <v>4</v>
      </c>
      <c r="P121" s="29"/>
      <c r="Q121" s="30">
        <f t="shared" si="2"/>
        <v>0.2</v>
      </c>
      <c r="R121" s="29"/>
      <c r="S121" s="29"/>
      <c r="T121" s="31"/>
      <c r="U121" s="32"/>
      <c r="V121" s="33">
        <f t="shared" si="3"/>
        <v>89.800000000000011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1761</v>
      </c>
      <c r="G122" s="24" t="s">
        <v>28</v>
      </c>
      <c r="H122" s="24" t="s">
        <v>29</v>
      </c>
      <c r="I122" s="23">
        <v>6</v>
      </c>
      <c r="J122" s="24" t="s">
        <v>62</v>
      </c>
      <c r="K122" s="25" t="s">
        <v>122</v>
      </c>
      <c r="L122" s="26">
        <v>140</v>
      </c>
      <c r="M122" s="27" t="s">
        <v>41</v>
      </c>
      <c r="N122" s="28">
        <v>20</v>
      </c>
      <c r="O122" s="28"/>
      <c r="P122" s="29"/>
      <c r="Q122" s="30">
        <f t="shared" si="2"/>
        <v>20</v>
      </c>
      <c r="R122" s="29"/>
      <c r="S122" s="29"/>
      <c r="T122" s="31"/>
      <c r="U122" s="32"/>
      <c r="V122" s="33">
        <f t="shared" si="3"/>
        <v>2800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1761</v>
      </c>
      <c r="G123" s="24" t="s">
        <v>28</v>
      </c>
      <c r="H123" s="24" t="s">
        <v>29</v>
      </c>
      <c r="I123" s="23">
        <v>6</v>
      </c>
      <c r="J123" s="24" t="s">
        <v>152</v>
      </c>
      <c r="K123" s="25" t="s">
        <v>122</v>
      </c>
      <c r="L123" s="26">
        <v>1853</v>
      </c>
      <c r="M123" s="27" t="s">
        <v>32</v>
      </c>
      <c r="N123" s="28"/>
      <c r="O123" s="28">
        <v>20</v>
      </c>
      <c r="P123" s="29"/>
      <c r="Q123" s="30">
        <f t="shared" si="2"/>
        <v>1</v>
      </c>
      <c r="R123" s="29"/>
      <c r="S123" s="29"/>
      <c r="T123" s="31"/>
      <c r="U123" s="32"/>
      <c r="V123" s="33">
        <f t="shared" si="3"/>
        <v>1853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1761</v>
      </c>
      <c r="G124" s="24" t="s">
        <v>28</v>
      </c>
      <c r="H124" s="24" t="s">
        <v>29</v>
      </c>
      <c r="I124" s="23">
        <v>6</v>
      </c>
      <c r="J124" s="24" t="s">
        <v>153</v>
      </c>
      <c r="K124" s="25" t="s">
        <v>122</v>
      </c>
      <c r="L124" s="26">
        <v>1223191</v>
      </c>
      <c r="M124" s="27" t="s">
        <v>32</v>
      </c>
      <c r="N124" s="28"/>
      <c r="O124" s="28">
        <v>3</v>
      </c>
      <c r="P124" s="29"/>
      <c r="Q124" s="30">
        <f t="shared" si="2"/>
        <v>0.15000000000000002</v>
      </c>
      <c r="R124" s="29"/>
      <c r="S124" s="29"/>
      <c r="T124" s="31"/>
      <c r="U124" s="32"/>
      <c r="V124" s="33">
        <f t="shared" si="3"/>
        <v>183478.65000000002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1761</v>
      </c>
      <c r="G125" s="24" t="s">
        <v>28</v>
      </c>
      <c r="H125" s="24" t="s">
        <v>29</v>
      </c>
      <c r="I125" s="23">
        <v>6</v>
      </c>
      <c r="J125" s="24" t="s">
        <v>154</v>
      </c>
      <c r="K125" s="25" t="s">
        <v>122</v>
      </c>
      <c r="L125" s="26">
        <v>300</v>
      </c>
      <c r="M125" s="27" t="s">
        <v>32</v>
      </c>
      <c r="N125" s="28"/>
      <c r="O125" s="28">
        <v>2</v>
      </c>
      <c r="P125" s="29"/>
      <c r="Q125" s="30">
        <f t="shared" si="2"/>
        <v>0.1</v>
      </c>
      <c r="R125" s="29"/>
      <c r="S125" s="29"/>
      <c r="T125" s="31"/>
      <c r="U125" s="32"/>
      <c r="V125" s="33">
        <f t="shared" si="3"/>
        <v>30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1761</v>
      </c>
      <c r="G126" s="24" t="s">
        <v>28</v>
      </c>
      <c r="H126" s="24" t="s">
        <v>29</v>
      </c>
      <c r="I126" s="23">
        <v>6</v>
      </c>
      <c r="J126" s="24" t="s">
        <v>155</v>
      </c>
      <c r="K126" s="25" t="s">
        <v>122</v>
      </c>
      <c r="L126" s="26">
        <v>450</v>
      </c>
      <c r="M126" s="27" t="s">
        <v>32</v>
      </c>
      <c r="N126" s="28"/>
      <c r="O126" s="28"/>
      <c r="P126" s="29"/>
      <c r="Q126" s="30">
        <f t="shared" si="2"/>
        <v>0</v>
      </c>
      <c r="R126" s="29"/>
      <c r="S126" s="29"/>
      <c r="T126" s="31"/>
      <c r="U126" s="32"/>
      <c r="V126" s="33">
        <f t="shared" si="3"/>
        <v>0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1761</v>
      </c>
      <c r="G127" s="24" t="s">
        <v>28</v>
      </c>
      <c r="H127" s="24" t="s">
        <v>29</v>
      </c>
      <c r="I127" s="23">
        <v>6</v>
      </c>
      <c r="J127" s="24" t="s">
        <v>156</v>
      </c>
      <c r="K127" s="25" t="s">
        <v>122</v>
      </c>
      <c r="L127" s="26">
        <v>45</v>
      </c>
      <c r="M127" s="27" t="s">
        <v>32</v>
      </c>
      <c r="N127" s="28">
        <v>4</v>
      </c>
      <c r="O127" s="28"/>
      <c r="P127" s="29"/>
      <c r="Q127" s="30">
        <f t="shared" si="2"/>
        <v>4</v>
      </c>
      <c r="R127" s="29"/>
      <c r="S127" s="29"/>
      <c r="T127" s="31"/>
      <c r="U127" s="32"/>
      <c r="V127" s="33">
        <f t="shared" si="3"/>
        <v>180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1761</v>
      </c>
      <c r="G128" s="24" t="s">
        <v>28</v>
      </c>
      <c r="H128" s="24" t="s">
        <v>29</v>
      </c>
      <c r="I128" s="23">
        <v>6</v>
      </c>
      <c r="J128" s="24" t="s">
        <v>65</v>
      </c>
      <c r="K128" s="25" t="s">
        <v>122</v>
      </c>
      <c r="L128" s="26">
        <v>1830</v>
      </c>
      <c r="M128" s="27" t="s">
        <v>32</v>
      </c>
      <c r="N128" s="28">
        <v>5</v>
      </c>
      <c r="O128" s="28"/>
      <c r="P128" s="29"/>
      <c r="Q128" s="30">
        <f t="shared" si="2"/>
        <v>5</v>
      </c>
      <c r="R128" s="29"/>
      <c r="S128" s="29"/>
      <c r="T128" s="31"/>
      <c r="U128" s="32"/>
      <c r="V128" s="33">
        <f t="shared" si="3"/>
        <v>9150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1761</v>
      </c>
      <c r="G129" s="24" t="s">
        <v>28</v>
      </c>
      <c r="H129" s="24" t="s">
        <v>29</v>
      </c>
      <c r="I129" s="23">
        <v>6</v>
      </c>
      <c r="J129" s="24" t="s">
        <v>157</v>
      </c>
      <c r="K129" s="25" t="s">
        <v>122</v>
      </c>
      <c r="L129" s="26">
        <v>5233</v>
      </c>
      <c r="M129" s="27" t="s">
        <v>32</v>
      </c>
      <c r="N129" s="28">
        <v>0.06</v>
      </c>
      <c r="O129" s="28"/>
      <c r="P129" s="29"/>
      <c r="Q129" s="30">
        <f t="shared" si="2"/>
        <v>0.06</v>
      </c>
      <c r="R129" s="29"/>
      <c r="S129" s="29"/>
      <c r="T129" s="31"/>
      <c r="U129" s="32"/>
      <c r="V129" s="33">
        <f t="shared" si="3"/>
        <v>313.97999999999996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1761</v>
      </c>
      <c r="G130" s="24" t="s">
        <v>28</v>
      </c>
      <c r="H130" s="24" t="s">
        <v>29</v>
      </c>
      <c r="I130" s="23">
        <v>6</v>
      </c>
      <c r="J130" s="24" t="s">
        <v>158</v>
      </c>
      <c r="K130" s="25" t="s">
        <v>122</v>
      </c>
      <c r="L130" s="26">
        <v>31457</v>
      </c>
      <c r="M130" s="27" t="s">
        <v>32</v>
      </c>
      <c r="N130" s="28"/>
      <c r="O130" s="28">
        <v>3</v>
      </c>
      <c r="P130" s="29"/>
      <c r="Q130" s="30">
        <f t="shared" ref="Q130:Q193" si="4">N130+(0.05*O130)+(P130/240)</f>
        <v>0.15000000000000002</v>
      </c>
      <c r="R130" s="29"/>
      <c r="S130" s="29"/>
      <c r="T130" s="31"/>
      <c r="U130" s="32"/>
      <c r="V130" s="33">
        <f t="shared" ref="V130:V193" si="5">L130*Q130</f>
        <v>4718.5500000000011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1761</v>
      </c>
      <c r="G131" s="24" t="s">
        <v>28</v>
      </c>
      <c r="H131" s="24" t="s">
        <v>29</v>
      </c>
      <c r="I131" s="23">
        <v>6</v>
      </c>
      <c r="J131" s="24" t="s">
        <v>66</v>
      </c>
      <c r="K131" s="25" t="s">
        <v>122</v>
      </c>
      <c r="L131" s="26">
        <v>74</v>
      </c>
      <c r="M131" s="27" t="s">
        <v>41</v>
      </c>
      <c r="N131" s="28">
        <v>5</v>
      </c>
      <c r="O131" s="28"/>
      <c r="P131" s="29"/>
      <c r="Q131" s="30">
        <f t="shared" si="4"/>
        <v>5</v>
      </c>
      <c r="R131" s="29"/>
      <c r="S131" s="29"/>
      <c r="T131" s="31"/>
      <c r="U131" s="32"/>
      <c r="V131" s="33">
        <f t="shared" si="5"/>
        <v>370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1761</v>
      </c>
      <c r="G132" s="24" t="s">
        <v>28</v>
      </c>
      <c r="H132" s="24" t="s">
        <v>29</v>
      </c>
      <c r="I132" s="23">
        <v>6</v>
      </c>
      <c r="J132" s="24" t="s">
        <v>159</v>
      </c>
      <c r="K132" s="25" t="s">
        <v>122</v>
      </c>
      <c r="L132" s="26">
        <v>15</v>
      </c>
      <c r="M132" s="27" t="s">
        <v>64</v>
      </c>
      <c r="N132" s="28">
        <v>3</v>
      </c>
      <c r="O132" s="28"/>
      <c r="P132" s="29"/>
      <c r="Q132" s="30">
        <f t="shared" si="4"/>
        <v>3</v>
      </c>
      <c r="R132" s="29"/>
      <c r="S132" s="29"/>
      <c r="T132" s="31"/>
      <c r="U132" s="32"/>
      <c r="V132" s="33">
        <f t="shared" si="5"/>
        <v>45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1761</v>
      </c>
      <c r="G133" s="24" t="s">
        <v>28</v>
      </c>
      <c r="H133" s="24" t="s">
        <v>29</v>
      </c>
      <c r="I133" s="23">
        <v>6</v>
      </c>
      <c r="J133" s="24" t="s">
        <v>160</v>
      </c>
      <c r="K133" s="25" t="s">
        <v>122</v>
      </c>
      <c r="L133" s="26">
        <v>100</v>
      </c>
      <c r="M133" s="27" t="s">
        <v>32</v>
      </c>
      <c r="N133" s="28">
        <v>5</v>
      </c>
      <c r="O133" s="28"/>
      <c r="P133" s="29"/>
      <c r="Q133" s="30">
        <f t="shared" si="4"/>
        <v>5</v>
      </c>
      <c r="R133" s="29"/>
      <c r="S133" s="29"/>
      <c r="T133" s="31"/>
      <c r="U133" s="32"/>
      <c r="V133" s="33">
        <f t="shared" si="5"/>
        <v>500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1761</v>
      </c>
      <c r="G134" s="24" t="s">
        <v>28</v>
      </c>
      <c r="H134" s="24" t="s">
        <v>29</v>
      </c>
      <c r="I134" s="23">
        <v>6</v>
      </c>
      <c r="J134" s="24" t="s">
        <v>161</v>
      </c>
      <c r="K134" s="25" t="s">
        <v>122</v>
      </c>
      <c r="L134" s="26">
        <v>15</v>
      </c>
      <c r="M134" s="27" t="s">
        <v>32</v>
      </c>
      <c r="N134" s="28"/>
      <c r="O134" s="28">
        <v>15</v>
      </c>
      <c r="P134" s="29"/>
      <c r="Q134" s="30">
        <f t="shared" si="4"/>
        <v>0.75</v>
      </c>
      <c r="R134" s="29"/>
      <c r="S134" s="29"/>
      <c r="T134" s="31"/>
      <c r="U134" s="32"/>
      <c r="V134" s="33">
        <f t="shared" si="5"/>
        <v>11.25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1761</v>
      </c>
      <c r="G135" s="24" t="s">
        <v>28</v>
      </c>
      <c r="H135" s="24" t="s">
        <v>29</v>
      </c>
      <c r="I135" s="23">
        <v>6</v>
      </c>
      <c r="J135" s="24" t="s">
        <v>162</v>
      </c>
      <c r="K135" s="25" t="s">
        <v>122</v>
      </c>
      <c r="L135" s="26">
        <v>128</v>
      </c>
      <c r="M135" s="27" t="s">
        <v>32</v>
      </c>
      <c r="N135" s="28">
        <v>0.1</v>
      </c>
      <c r="O135" s="28"/>
      <c r="P135" s="29"/>
      <c r="Q135" s="30">
        <f t="shared" si="4"/>
        <v>0.1</v>
      </c>
      <c r="R135" s="29"/>
      <c r="S135" s="29"/>
      <c r="T135" s="31"/>
      <c r="U135" s="32"/>
      <c r="V135" s="33">
        <f t="shared" si="5"/>
        <v>12.8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1761</v>
      </c>
      <c r="G136" s="24" t="s">
        <v>28</v>
      </c>
      <c r="H136" s="24" t="s">
        <v>29</v>
      </c>
      <c r="I136" s="23">
        <v>6</v>
      </c>
      <c r="J136" s="24" t="s">
        <v>163</v>
      </c>
      <c r="K136" s="25" t="s">
        <v>122</v>
      </c>
      <c r="L136" s="26">
        <v>6373</v>
      </c>
      <c r="M136" s="27" t="s">
        <v>32</v>
      </c>
      <c r="N136" s="28"/>
      <c r="O136" s="28">
        <v>8</v>
      </c>
      <c r="P136" s="29"/>
      <c r="Q136" s="30">
        <f t="shared" si="4"/>
        <v>0.4</v>
      </c>
      <c r="R136" s="29"/>
      <c r="S136" s="29"/>
      <c r="T136" s="31"/>
      <c r="U136" s="32"/>
      <c r="V136" s="33">
        <f t="shared" si="5"/>
        <v>2549.2000000000003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1761</v>
      </c>
      <c r="G137" s="24" t="s">
        <v>28</v>
      </c>
      <c r="H137" s="24" t="s">
        <v>29</v>
      </c>
      <c r="I137" s="23">
        <v>7</v>
      </c>
      <c r="J137" s="24" t="s">
        <v>164</v>
      </c>
      <c r="K137" s="25" t="s">
        <v>122</v>
      </c>
      <c r="L137" s="26">
        <v>227</v>
      </c>
      <c r="M137" s="27" t="s">
        <v>32</v>
      </c>
      <c r="N137" s="28"/>
      <c r="O137" s="28">
        <v>20</v>
      </c>
      <c r="P137" s="29"/>
      <c r="Q137" s="30">
        <f t="shared" si="4"/>
        <v>1</v>
      </c>
      <c r="R137" s="29"/>
      <c r="S137" s="29"/>
      <c r="T137" s="31"/>
      <c r="U137" s="32"/>
      <c r="V137" s="33">
        <f t="shared" si="5"/>
        <v>227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1761</v>
      </c>
      <c r="G138" s="24" t="s">
        <v>28</v>
      </c>
      <c r="H138" s="24" t="s">
        <v>29</v>
      </c>
      <c r="I138" s="23">
        <v>7</v>
      </c>
      <c r="J138" s="24" t="s">
        <v>165</v>
      </c>
      <c r="K138" s="25" t="s">
        <v>122</v>
      </c>
      <c r="L138" s="26">
        <v>25</v>
      </c>
      <c r="M138" s="27" t="s">
        <v>32</v>
      </c>
      <c r="N138" s="28"/>
      <c r="O138" s="28">
        <v>8</v>
      </c>
      <c r="P138" s="29"/>
      <c r="Q138" s="30">
        <f t="shared" si="4"/>
        <v>0.4</v>
      </c>
      <c r="R138" s="29"/>
      <c r="S138" s="29"/>
      <c r="T138" s="31"/>
      <c r="U138" s="32"/>
      <c r="V138" s="33">
        <f t="shared" si="5"/>
        <v>10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1761</v>
      </c>
      <c r="G139" s="24" t="s">
        <v>28</v>
      </c>
      <c r="H139" s="24" t="s">
        <v>29</v>
      </c>
      <c r="I139" s="23">
        <v>7</v>
      </c>
      <c r="J139" s="24" t="s">
        <v>166</v>
      </c>
      <c r="K139" s="25" t="s">
        <v>122</v>
      </c>
      <c r="L139" s="26">
        <v>8190</v>
      </c>
      <c r="M139" s="27" t="s">
        <v>32</v>
      </c>
      <c r="N139" s="28"/>
      <c r="O139" s="28">
        <v>24</v>
      </c>
      <c r="P139" s="29"/>
      <c r="Q139" s="30">
        <f t="shared" si="4"/>
        <v>1.2000000000000002</v>
      </c>
      <c r="R139" s="29"/>
      <c r="S139" s="29"/>
      <c r="T139" s="31"/>
      <c r="U139" s="32"/>
      <c r="V139" s="33">
        <f t="shared" si="5"/>
        <v>9828.0000000000018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1761</v>
      </c>
      <c r="G140" s="24" t="s">
        <v>28</v>
      </c>
      <c r="H140" s="24" t="s">
        <v>29</v>
      </c>
      <c r="I140" s="23">
        <v>7</v>
      </c>
      <c r="J140" s="24" t="s">
        <v>167</v>
      </c>
      <c r="K140" s="25" t="s">
        <v>122</v>
      </c>
      <c r="L140" s="26">
        <v>252623</v>
      </c>
      <c r="M140" s="27" t="s">
        <v>32</v>
      </c>
      <c r="N140" s="28">
        <v>7.0000000000000007E-2</v>
      </c>
      <c r="O140" s="28">
        <v>0.1</v>
      </c>
      <c r="P140" s="29"/>
      <c r="Q140" s="30">
        <f t="shared" si="4"/>
        <v>7.5000000000000011E-2</v>
      </c>
      <c r="R140" s="29"/>
      <c r="S140" s="29"/>
      <c r="T140" s="31"/>
      <c r="U140" s="32"/>
      <c r="V140" s="33">
        <f t="shared" si="5"/>
        <v>18946.725000000002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1761</v>
      </c>
      <c r="G141" s="24" t="s">
        <v>28</v>
      </c>
      <c r="H141" s="24" t="s">
        <v>29</v>
      </c>
      <c r="I141" s="23">
        <v>7</v>
      </c>
      <c r="J141" s="24" t="s">
        <v>168</v>
      </c>
      <c r="K141" s="25" t="s">
        <v>122</v>
      </c>
      <c r="L141" s="26">
        <v>146</v>
      </c>
      <c r="M141" s="27" t="s">
        <v>169</v>
      </c>
      <c r="N141" s="28"/>
      <c r="O141" s="28">
        <v>40</v>
      </c>
      <c r="P141" s="29"/>
      <c r="Q141" s="30">
        <f t="shared" si="4"/>
        <v>2</v>
      </c>
      <c r="R141" s="29"/>
      <c r="S141" s="29"/>
      <c r="T141" s="31"/>
      <c r="U141" s="32"/>
      <c r="V141" s="33">
        <f t="shared" si="5"/>
        <v>292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1761</v>
      </c>
      <c r="G142" s="24" t="s">
        <v>28</v>
      </c>
      <c r="H142" s="24" t="s">
        <v>29</v>
      </c>
      <c r="I142" s="23">
        <v>7</v>
      </c>
      <c r="J142" s="24" t="s">
        <v>170</v>
      </c>
      <c r="K142" s="25" t="s">
        <v>122</v>
      </c>
      <c r="L142" s="26">
        <v>100</v>
      </c>
      <c r="M142" s="27" t="s">
        <v>32</v>
      </c>
      <c r="N142" s="28">
        <v>3</v>
      </c>
      <c r="O142" s="28"/>
      <c r="P142" s="29"/>
      <c r="Q142" s="30">
        <f t="shared" si="4"/>
        <v>3</v>
      </c>
      <c r="R142" s="29"/>
      <c r="S142" s="29"/>
      <c r="T142" s="31"/>
      <c r="U142" s="32"/>
      <c r="V142" s="33">
        <f t="shared" si="5"/>
        <v>300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1761</v>
      </c>
      <c r="G143" s="24" t="s">
        <v>28</v>
      </c>
      <c r="H143" s="24" t="s">
        <v>29</v>
      </c>
      <c r="I143" s="23">
        <v>7</v>
      </c>
      <c r="J143" s="24" t="s">
        <v>171</v>
      </c>
      <c r="K143" s="25" t="s">
        <v>122</v>
      </c>
      <c r="L143" s="26">
        <v>1935</v>
      </c>
      <c r="M143" s="27" t="s">
        <v>32</v>
      </c>
      <c r="N143" s="28"/>
      <c r="O143" s="28">
        <v>20</v>
      </c>
      <c r="P143" s="29"/>
      <c r="Q143" s="30">
        <f t="shared" si="4"/>
        <v>1</v>
      </c>
      <c r="R143" s="29"/>
      <c r="S143" s="29"/>
      <c r="T143" s="31"/>
      <c r="U143" s="32"/>
      <c r="V143" s="33">
        <f t="shared" si="5"/>
        <v>1935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1761</v>
      </c>
      <c r="G144" s="24" t="s">
        <v>28</v>
      </c>
      <c r="H144" s="24" t="s">
        <v>29</v>
      </c>
      <c r="I144" s="23">
        <v>7</v>
      </c>
      <c r="J144" s="24" t="s">
        <v>172</v>
      </c>
      <c r="K144" s="25" t="s">
        <v>122</v>
      </c>
      <c r="L144" s="26">
        <v>18898</v>
      </c>
      <c r="M144" s="27" t="s">
        <v>32</v>
      </c>
      <c r="N144" s="28"/>
      <c r="O144" s="28">
        <v>28</v>
      </c>
      <c r="P144" s="29"/>
      <c r="Q144" s="30">
        <f t="shared" si="4"/>
        <v>1.4000000000000001</v>
      </c>
      <c r="R144" s="29"/>
      <c r="S144" s="29"/>
      <c r="T144" s="31"/>
      <c r="U144" s="32"/>
      <c r="V144" s="33">
        <f t="shared" si="5"/>
        <v>26457.200000000001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1761</v>
      </c>
      <c r="G145" s="24" t="s">
        <v>28</v>
      </c>
      <c r="H145" s="24" t="s">
        <v>29</v>
      </c>
      <c r="I145" s="23">
        <v>7</v>
      </c>
      <c r="J145" s="24" t="s">
        <v>173</v>
      </c>
      <c r="K145" s="25" t="s">
        <v>122</v>
      </c>
      <c r="L145" s="26">
        <v>9356</v>
      </c>
      <c r="M145" s="27" t="s">
        <v>32</v>
      </c>
      <c r="N145" s="28"/>
      <c r="O145" s="28">
        <v>20</v>
      </c>
      <c r="P145" s="29"/>
      <c r="Q145" s="30">
        <f t="shared" si="4"/>
        <v>1</v>
      </c>
      <c r="R145" s="29"/>
      <c r="S145" s="29"/>
      <c r="T145" s="31"/>
      <c r="U145" s="32"/>
      <c r="V145" s="33">
        <f t="shared" si="5"/>
        <v>9356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1761</v>
      </c>
      <c r="G146" s="24" t="s">
        <v>28</v>
      </c>
      <c r="H146" s="24" t="s">
        <v>29</v>
      </c>
      <c r="I146" s="23">
        <v>7</v>
      </c>
      <c r="J146" s="24" t="s">
        <v>76</v>
      </c>
      <c r="K146" s="25" t="s">
        <v>122</v>
      </c>
      <c r="L146" s="26">
        <v>1</v>
      </c>
      <c r="M146" s="27" t="s">
        <v>77</v>
      </c>
      <c r="N146" s="28">
        <v>80</v>
      </c>
      <c r="O146" s="28"/>
      <c r="P146" s="29"/>
      <c r="Q146" s="30">
        <f t="shared" si="4"/>
        <v>80</v>
      </c>
      <c r="R146" s="29"/>
      <c r="S146" s="29"/>
      <c r="T146" s="31"/>
      <c r="U146" s="32"/>
      <c r="V146" s="33">
        <f t="shared" si="5"/>
        <v>80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1761</v>
      </c>
      <c r="G147" s="24" t="s">
        <v>28</v>
      </c>
      <c r="H147" s="24" t="s">
        <v>29</v>
      </c>
      <c r="I147" s="23">
        <v>7</v>
      </c>
      <c r="J147" s="24" t="s">
        <v>174</v>
      </c>
      <c r="K147" s="25" t="s">
        <v>122</v>
      </c>
      <c r="L147" s="26">
        <v>3004</v>
      </c>
      <c r="M147" s="27" t="s">
        <v>32</v>
      </c>
      <c r="N147" s="28"/>
      <c r="O147" s="28">
        <v>40</v>
      </c>
      <c r="P147" s="29"/>
      <c r="Q147" s="30">
        <f t="shared" si="4"/>
        <v>2</v>
      </c>
      <c r="R147" s="29"/>
      <c r="S147" s="29"/>
      <c r="T147" s="31"/>
      <c r="U147" s="32"/>
      <c r="V147" s="33">
        <f t="shared" si="5"/>
        <v>6008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1761</v>
      </c>
      <c r="G148" s="24" t="s">
        <v>28</v>
      </c>
      <c r="H148" s="24" t="s">
        <v>29</v>
      </c>
      <c r="I148" s="23">
        <v>7</v>
      </c>
      <c r="J148" s="24" t="s">
        <v>175</v>
      </c>
      <c r="K148" s="25" t="s">
        <v>122</v>
      </c>
      <c r="L148" s="26">
        <v>60</v>
      </c>
      <c r="M148" s="27" t="s">
        <v>64</v>
      </c>
      <c r="N148" s="28">
        <v>6</v>
      </c>
      <c r="O148" s="28"/>
      <c r="P148" s="29"/>
      <c r="Q148" s="30">
        <f t="shared" si="4"/>
        <v>6</v>
      </c>
      <c r="R148" s="29"/>
      <c r="S148" s="29"/>
      <c r="T148" s="31"/>
      <c r="U148" s="32"/>
      <c r="V148" s="33">
        <f t="shared" si="5"/>
        <v>360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1761</v>
      </c>
      <c r="G149" s="24" t="s">
        <v>28</v>
      </c>
      <c r="H149" s="24" t="s">
        <v>29</v>
      </c>
      <c r="I149" s="23">
        <v>7</v>
      </c>
      <c r="J149" s="24" t="s">
        <v>108</v>
      </c>
      <c r="K149" s="25" t="s">
        <v>122</v>
      </c>
      <c r="L149" s="26">
        <v>4000</v>
      </c>
      <c r="M149" s="27" t="s">
        <v>32</v>
      </c>
      <c r="N149" s="28"/>
      <c r="O149" s="28">
        <v>4</v>
      </c>
      <c r="P149" s="29"/>
      <c r="Q149" s="30">
        <f t="shared" si="4"/>
        <v>0.2</v>
      </c>
      <c r="R149" s="29"/>
      <c r="S149" s="29"/>
      <c r="T149" s="31"/>
      <c r="U149" s="32"/>
      <c r="V149" s="33">
        <f t="shared" si="5"/>
        <v>800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1761</v>
      </c>
      <c r="G150" s="24" t="s">
        <v>28</v>
      </c>
      <c r="H150" s="24" t="s">
        <v>29</v>
      </c>
      <c r="I150" s="23">
        <v>7</v>
      </c>
      <c r="J150" s="24" t="s">
        <v>176</v>
      </c>
      <c r="K150" s="25" t="s">
        <v>122</v>
      </c>
      <c r="L150" s="26">
        <v>7</v>
      </c>
      <c r="M150" s="27" t="s">
        <v>64</v>
      </c>
      <c r="N150" s="28"/>
      <c r="O150" s="28">
        <v>10</v>
      </c>
      <c r="P150" s="29"/>
      <c r="Q150" s="30">
        <f t="shared" si="4"/>
        <v>0.5</v>
      </c>
      <c r="R150" s="29"/>
      <c r="S150" s="29"/>
      <c r="T150" s="31"/>
      <c r="U150" s="32"/>
      <c r="V150" s="33">
        <f t="shared" si="5"/>
        <v>3.5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1761</v>
      </c>
      <c r="G151" s="24" t="s">
        <v>28</v>
      </c>
      <c r="H151" s="24" t="s">
        <v>29</v>
      </c>
      <c r="I151" s="23">
        <v>7</v>
      </c>
      <c r="J151" s="24" t="s">
        <v>177</v>
      </c>
      <c r="K151" s="25" t="s">
        <v>122</v>
      </c>
      <c r="L151" s="26">
        <v>94</v>
      </c>
      <c r="M151" s="27" t="s">
        <v>64</v>
      </c>
      <c r="N151" s="28"/>
      <c r="O151" s="28">
        <v>10</v>
      </c>
      <c r="P151" s="29"/>
      <c r="Q151" s="30">
        <f t="shared" si="4"/>
        <v>0.5</v>
      </c>
      <c r="R151" s="29"/>
      <c r="S151" s="29"/>
      <c r="T151" s="31"/>
      <c r="U151" s="32"/>
      <c r="V151" s="33">
        <f t="shared" si="5"/>
        <v>47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1761</v>
      </c>
      <c r="G152" s="24" t="s">
        <v>28</v>
      </c>
      <c r="H152" s="24" t="s">
        <v>29</v>
      </c>
      <c r="I152" s="23">
        <v>7</v>
      </c>
      <c r="J152" s="24" t="s">
        <v>178</v>
      </c>
      <c r="K152" s="25" t="s">
        <v>122</v>
      </c>
      <c r="L152" s="26">
        <v>849</v>
      </c>
      <c r="M152" s="27" t="s">
        <v>32</v>
      </c>
      <c r="N152" s="28"/>
      <c r="O152" s="28">
        <v>20</v>
      </c>
      <c r="P152" s="29"/>
      <c r="Q152" s="30">
        <f t="shared" si="4"/>
        <v>1</v>
      </c>
      <c r="R152" s="29"/>
      <c r="S152" s="29"/>
      <c r="T152" s="31"/>
      <c r="U152" s="32"/>
      <c r="V152" s="33">
        <f t="shared" si="5"/>
        <v>849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1761</v>
      </c>
      <c r="G153" s="24" t="s">
        <v>28</v>
      </c>
      <c r="H153" s="24" t="s">
        <v>29</v>
      </c>
      <c r="I153" s="23">
        <v>7</v>
      </c>
      <c r="J153" s="24" t="s">
        <v>179</v>
      </c>
      <c r="K153" s="25" t="s">
        <v>122</v>
      </c>
      <c r="L153" s="26">
        <v>728</v>
      </c>
      <c r="M153" s="27" t="s">
        <v>32</v>
      </c>
      <c r="N153" s="28"/>
      <c r="O153" s="28">
        <v>4</v>
      </c>
      <c r="P153" s="29"/>
      <c r="Q153" s="30">
        <f t="shared" si="4"/>
        <v>0.2</v>
      </c>
      <c r="R153" s="29"/>
      <c r="S153" s="29"/>
      <c r="T153" s="31"/>
      <c r="U153" s="32"/>
      <c r="V153" s="33">
        <f t="shared" si="5"/>
        <v>145.6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1761</v>
      </c>
      <c r="G154" s="24" t="s">
        <v>28</v>
      </c>
      <c r="H154" s="24" t="s">
        <v>29</v>
      </c>
      <c r="I154" s="23">
        <v>7</v>
      </c>
      <c r="J154" s="24" t="s">
        <v>180</v>
      </c>
      <c r="K154" s="25" t="s">
        <v>122</v>
      </c>
      <c r="L154" s="26">
        <v>43</v>
      </c>
      <c r="M154" s="27" t="s">
        <v>32</v>
      </c>
      <c r="N154" s="28"/>
      <c r="O154" s="28">
        <v>20</v>
      </c>
      <c r="P154" s="29"/>
      <c r="Q154" s="30">
        <f t="shared" si="4"/>
        <v>1</v>
      </c>
      <c r="R154" s="29"/>
      <c r="S154" s="29"/>
      <c r="T154" s="31"/>
      <c r="U154" s="32"/>
      <c r="V154" s="33">
        <f t="shared" si="5"/>
        <v>43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1761</v>
      </c>
      <c r="G155" s="24" t="s">
        <v>28</v>
      </c>
      <c r="H155" s="24" t="s">
        <v>29</v>
      </c>
      <c r="I155" s="23">
        <v>7</v>
      </c>
      <c r="J155" s="24" t="s">
        <v>181</v>
      </c>
      <c r="K155" s="25" t="s">
        <v>122</v>
      </c>
      <c r="L155" s="26">
        <v>3179</v>
      </c>
      <c r="M155" s="27" t="s">
        <v>32</v>
      </c>
      <c r="N155" s="28"/>
      <c r="O155" s="28">
        <v>20</v>
      </c>
      <c r="P155" s="29"/>
      <c r="Q155" s="30">
        <f t="shared" si="4"/>
        <v>1</v>
      </c>
      <c r="R155" s="29"/>
      <c r="S155" s="29"/>
      <c r="T155" s="31"/>
      <c r="U155" s="32"/>
      <c r="V155" s="33">
        <f t="shared" si="5"/>
        <v>3179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1761</v>
      </c>
      <c r="G156" s="24" t="s">
        <v>28</v>
      </c>
      <c r="H156" s="24" t="s">
        <v>29</v>
      </c>
      <c r="I156" s="23">
        <v>7</v>
      </c>
      <c r="J156" s="24" t="s">
        <v>182</v>
      </c>
      <c r="K156" s="25" t="s">
        <v>122</v>
      </c>
      <c r="L156" s="26">
        <v>469</v>
      </c>
      <c r="M156" s="27" t="s">
        <v>32</v>
      </c>
      <c r="N156" s="28"/>
      <c r="O156" s="28">
        <v>10</v>
      </c>
      <c r="P156" s="29"/>
      <c r="Q156" s="30">
        <f t="shared" si="4"/>
        <v>0.5</v>
      </c>
      <c r="R156" s="29"/>
      <c r="S156" s="29"/>
      <c r="T156" s="31"/>
      <c r="U156" s="32"/>
      <c r="V156" s="33">
        <f t="shared" si="5"/>
        <v>234.5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1761</v>
      </c>
      <c r="G157" s="24" t="s">
        <v>28</v>
      </c>
      <c r="H157" s="24" t="s">
        <v>29</v>
      </c>
      <c r="I157" s="23">
        <v>7</v>
      </c>
      <c r="J157" s="24" t="s">
        <v>183</v>
      </c>
      <c r="K157" s="25" t="s">
        <v>122</v>
      </c>
      <c r="L157" s="26">
        <v>133691</v>
      </c>
      <c r="M157" s="27" t="s">
        <v>32</v>
      </c>
      <c r="N157" s="28"/>
      <c r="O157" s="28">
        <v>3</v>
      </c>
      <c r="P157" s="29"/>
      <c r="Q157" s="30">
        <f t="shared" si="4"/>
        <v>0.15000000000000002</v>
      </c>
      <c r="R157" s="29"/>
      <c r="S157" s="29"/>
      <c r="T157" s="31"/>
      <c r="U157" s="32"/>
      <c r="V157" s="33">
        <f t="shared" si="5"/>
        <v>20053.650000000001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1761</v>
      </c>
      <c r="G158" s="24" t="s">
        <v>28</v>
      </c>
      <c r="H158" s="24" t="s">
        <v>29</v>
      </c>
      <c r="I158" s="23">
        <v>7</v>
      </c>
      <c r="J158" s="24" t="s">
        <v>184</v>
      </c>
      <c r="K158" s="25" t="s">
        <v>122</v>
      </c>
      <c r="L158" s="26">
        <v>15881</v>
      </c>
      <c r="M158" s="27" t="s">
        <v>32</v>
      </c>
      <c r="N158" s="28"/>
      <c r="O158" s="28">
        <v>7</v>
      </c>
      <c r="P158" s="29"/>
      <c r="Q158" s="30">
        <f t="shared" si="4"/>
        <v>0.35000000000000003</v>
      </c>
      <c r="R158" s="29"/>
      <c r="S158" s="29"/>
      <c r="T158" s="31"/>
      <c r="U158" s="32"/>
      <c r="V158" s="33">
        <f t="shared" si="5"/>
        <v>5558.35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1761</v>
      </c>
      <c r="G159" s="24" t="s">
        <v>28</v>
      </c>
      <c r="H159" s="24" t="s">
        <v>29</v>
      </c>
      <c r="I159" s="23">
        <v>7</v>
      </c>
      <c r="J159" s="24" t="s">
        <v>185</v>
      </c>
      <c r="K159" s="25" t="s">
        <v>122</v>
      </c>
      <c r="L159" s="26">
        <v>5688</v>
      </c>
      <c r="M159" s="27" t="s">
        <v>32</v>
      </c>
      <c r="N159" s="28"/>
      <c r="O159" s="28">
        <v>5</v>
      </c>
      <c r="P159" s="29"/>
      <c r="Q159" s="30">
        <f t="shared" si="4"/>
        <v>0.25</v>
      </c>
      <c r="R159" s="29"/>
      <c r="S159" s="29"/>
      <c r="T159" s="31"/>
      <c r="U159" s="32"/>
      <c r="V159" s="33">
        <f t="shared" si="5"/>
        <v>1422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1761</v>
      </c>
      <c r="G160" s="24" t="s">
        <v>28</v>
      </c>
      <c r="H160" s="24" t="s">
        <v>29</v>
      </c>
      <c r="I160" s="23">
        <v>7</v>
      </c>
      <c r="J160" s="24" t="s">
        <v>82</v>
      </c>
      <c r="K160" s="25" t="s">
        <v>122</v>
      </c>
      <c r="L160" s="26">
        <v>27972</v>
      </c>
      <c r="M160" s="27" t="s">
        <v>32</v>
      </c>
      <c r="N160" s="28"/>
      <c r="O160" s="28">
        <v>2</v>
      </c>
      <c r="P160" s="29"/>
      <c r="Q160" s="30">
        <f t="shared" si="4"/>
        <v>0.1</v>
      </c>
      <c r="R160" s="29"/>
      <c r="S160" s="29"/>
      <c r="T160" s="31"/>
      <c r="U160" s="32"/>
      <c r="V160" s="33">
        <f t="shared" si="5"/>
        <v>2797.2000000000003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1761</v>
      </c>
      <c r="G161" s="24" t="s">
        <v>28</v>
      </c>
      <c r="H161" s="24" t="s">
        <v>29</v>
      </c>
      <c r="I161" s="23">
        <v>7</v>
      </c>
      <c r="J161" s="24" t="s">
        <v>186</v>
      </c>
      <c r="K161" s="25" t="s">
        <v>122</v>
      </c>
      <c r="L161" s="26">
        <v>18374</v>
      </c>
      <c r="M161" s="27" t="s">
        <v>32</v>
      </c>
      <c r="N161" s="28"/>
      <c r="O161" s="28">
        <v>10</v>
      </c>
      <c r="P161" s="29"/>
      <c r="Q161" s="30">
        <f t="shared" si="4"/>
        <v>0.5</v>
      </c>
      <c r="R161" s="29"/>
      <c r="S161" s="29"/>
      <c r="T161" s="31"/>
      <c r="U161" s="32"/>
      <c r="V161" s="33">
        <f t="shared" si="5"/>
        <v>9187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1761</v>
      </c>
      <c r="G162" s="24" t="s">
        <v>28</v>
      </c>
      <c r="H162" s="24" t="s">
        <v>29</v>
      </c>
      <c r="I162" s="23">
        <v>7</v>
      </c>
      <c r="J162" s="24" t="s">
        <v>187</v>
      </c>
      <c r="K162" s="25" t="s">
        <v>122</v>
      </c>
      <c r="L162" s="26">
        <v>1831</v>
      </c>
      <c r="M162" s="27" t="s">
        <v>32</v>
      </c>
      <c r="N162" s="28"/>
      <c r="O162" s="28">
        <v>25</v>
      </c>
      <c r="P162" s="29"/>
      <c r="Q162" s="30">
        <f t="shared" si="4"/>
        <v>1.25</v>
      </c>
      <c r="R162" s="29"/>
      <c r="S162" s="29"/>
      <c r="T162" s="31"/>
      <c r="U162" s="32"/>
      <c r="V162" s="33">
        <f t="shared" si="5"/>
        <v>2288.75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1761</v>
      </c>
      <c r="G163" s="24" t="s">
        <v>28</v>
      </c>
      <c r="H163" s="24" t="s">
        <v>29</v>
      </c>
      <c r="I163" s="23">
        <v>7</v>
      </c>
      <c r="J163" s="24" t="s">
        <v>188</v>
      </c>
      <c r="K163" s="25" t="s">
        <v>122</v>
      </c>
      <c r="L163" s="26">
        <v>1</v>
      </c>
      <c r="M163" s="27" t="s">
        <v>32</v>
      </c>
      <c r="N163" s="28">
        <v>6</v>
      </c>
      <c r="O163" s="28"/>
      <c r="P163" s="29"/>
      <c r="Q163" s="30">
        <f t="shared" si="4"/>
        <v>6</v>
      </c>
      <c r="R163" s="29"/>
      <c r="S163" s="29"/>
      <c r="T163" s="31"/>
      <c r="U163" s="32"/>
      <c r="V163" s="33">
        <f t="shared" si="5"/>
        <v>6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1761</v>
      </c>
      <c r="G164" s="24" t="s">
        <v>28</v>
      </c>
      <c r="H164" s="24" t="s">
        <v>29</v>
      </c>
      <c r="I164" s="23">
        <v>7</v>
      </c>
      <c r="J164" s="24" t="s">
        <v>189</v>
      </c>
      <c r="K164" s="25" t="s">
        <v>122</v>
      </c>
      <c r="L164" s="26">
        <v>553847</v>
      </c>
      <c r="M164" s="27" t="s">
        <v>32</v>
      </c>
      <c r="N164" s="28"/>
      <c r="O164" s="28">
        <v>4</v>
      </c>
      <c r="P164" s="29"/>
      <c r="Q164" s="30">
        <f t="shared" si="4"/>
        <v>0.2</v>
      </c>
      <c r="R164" s="29"/>
      <c r="S164" s="29"/>
      <c r="T164" s="31"/>
      <c r="U164" s="32"/>
      <c r="V164" s="33">
        <f t="shared" si="5"/>
        <v>110769.40000000001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1761</v>
      </c>
      <c r="G165" s="24" t="s">
        <v>28</v>
      </c>
      <c r="H165" s="24" t="s">
        <v>29</v>
      </c>
      <c r="I165" s="23">
        <v>8</v>
      </c>
      <c r="J165" s="24" t="s">
        <v>190</v>
      </c>
      <c r="K165" s="25" t="s">
        <v>122</v>
      </c>
      <c r="L165" s="26">
        <v>3487</v>
      </c>
      <c r="M165" s="27" t="s">
        <v>32</v>
      </c>
      <c r="N165" s="28"/>
      <c r="O165" s="28">
        <v>18</v>
      </c>
      <c r="P165" s="29"/>
      <c r="Q165" s="30">
        <f t="shared" si="4"/>
        <v>0.9</v>
      </c>
      <c r="R165" s="29"/>
      <c r="S165" s="29"/>
      <c r="T165" s="31"/>
      <c r="U165" s="32"/>
      <c r="V165" s="33">
        <f t="shared" si="5"/>
        <v>3138.3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1761</v>
      </c>
      <c r="G166" s="24" t="s">
        <v>28</v>
      </c>
      <c r="H166" s="24" t="s">
        <v>29</v>
      </c>
      <c r="I166" s="23">
        <v>8</v>
      </c>
      <c r="J166" s="24" t="s">
        <v>191</v>
      </c>
      <c r="K166" s="25" t="s">
        <v>122</v>
      </c>
      <c r="L166" s="26">
        <v>69961</v>
      </c>
      <c r="M166" s="27" t="s">
        <v>32</v>
      </c>
      <c r="N166" s="28"/>
      <c r="O166" s="28">
        <v>6</v>
      </c>
      <c r="P166" s="29"/>
      <c r="Q166" s="30">
        <f t="shared" si="4"/>
        <v>0.30000000000000004</v>
      </c>
      <c r="R166" s="29"/>
      <c r="S166" s="29"/>
      <c r="T166" s="31"/>
      <c r="U166" s="32"/>
      <c r="V166" s="33">
        <f t="shared" si="5"/>
        <v>20988.300000000003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1761</v>
      </c>
      <c r="G167" s="24" t="s">
        <v>28</v>
      </c>
      <c r="H167" s="24" t="s">
        <v>29</v>
      </c>
      <c r="I167" s="23">
        <v>8</v>
      </c>
      <c r="J167" s="24" t="s">
        <v>192</v>
      </c>
      <c r="K167" s="25" t="s">
        <v>122</v>
      </c>
      <c r="L167" s="26">
        <v>203</v>
      </c>
      <c r="M167" s="27" t="s">
        <v>41</v>
      </c>
      <c r="N167" s="28">
        <v>20</v>
      </c>
      <c r="O167" s="28"/>
      <c r="P167" s="29"/>
      <c r="Q167" s="30">
        <f t="shared" si="4"/>
        <v>20</v>
      </c>
      <c r="R167" s="29"/>
      <c r="S167" s="29"/>
      <c r="T167" s="31"/>
      <c r="U167" s="32"/>
      <c r="V167" s="33">
        <f t="shared" si="5"/>
        <v>4060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1761</v>
      </c>
      <c r="G168" s="24" t="s">
        <v>28</v>
      </c>
      <c r="H168" s="24" t="s">
        <v>29</v>
      </c>
      <c r="I168" s="23">
        <v>8</v>
      </c>
      <c r="J168" s="24" t="s">
        <v>193</v>
      </c>
      <c r="K168" s="25" t="s">
        <v>122</v>
      </c>
      <c r="L168" s="26">
        <v>2232</v>
      </c>
      <c r="M168" s="27" t="s">
        <v>32</v>
      </c>
      <c r="N168" s="28">
        <v>8</v>
      </c>
      <c r="O168" s="28"/>
      <c r="P168" s="29"/>
      <c r="Q168" s="30">
        <f t="shared" si="4"/>
        <v>8</v>
      </c>
      <c r="R168" s="29"/>
      <c r="S168" s="29"/>
      <c r="T168" s="31"/>
      <c r="U168" s="32"/>
      <c r="V168" s="33">
        <f t="shared" si="5"/>
        <v>17856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1761</v>
      </c>
      <c r="G169" s="24" t="s">
        <v>28</v>
      </c>
      <c r="H169" s="24" t="s">
        <v>29</v>
      </c>
      <c r="I169" s="23">
        <v>8</v>
      </c>
      <c r="J169" s="24" t="s">
        <v>194</v>
      </c>
      <c r="K169" s="25" t="s">
        <v>122</v>
      </c>
      <c r="L169" s="26">
        <v>2379</v>
      </c>
      <c r="M169" s="27" t="s">
        <v>32</v>
      </c>
      <c r="N169" s="28"/>
      <c r="O169" s="28">
        <v>40</v>
      </c>
      <c r="P169" s="29"/>
      <c r="Q169" s="30">
        <f t="shared" si="4"/>
        <v>2</v>
      </c>
      <c r="R169" s="29"/>
      <c r="S169" s="29"/>
      <c r="T169" s="31"/>
      <c r="U169" s="32"/>
      <c r="V169" s="33">
        <f t="shared" si="5"/>
        <v>4758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1761</v>
      </c>
      <c r="G170" s="24" t="s">
        <v>28</v>
      </c>
      <c r="H170" s="24" t="s">
        <v>29</v>
      </c>
      <c r="I170" s="23">
        <v>8</v>
      </c>
      <c r="J170" s="24" t="s">
        <v>195</v>
      </c>
      <c r="K170" s="25" t="s">
        <v>122</v>
      </c>
      <c r="L170" s="26">
        <v>25</v>
      </c>
      <c r="M170" s="27" t="s">
        <v>32</v>
      </c>
      <c r="N170" s="28"/>
      <c r="O170" s="28">
        <v>20</v>
      </c>
      <c r="P170" s="29"/>
      <c r="Q170" s="30">
        <f t="shared" si="4"/>
        <v>1</v>
      </c>
      <c r="R170" s="29"/>
      <c r="S170" s="29"/>
      <c r="T170" s="31"/>
      <c r="U170" s="32"/>
      <c r="V170" s="33">
        <f t="shared" si="5"/>
        <v>25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1761</v>
      </c>
      <c r="G171" s="24" t="s">
        <v>28</v>
      </c>
      <c r="H171" s="24" t="s">
        <v>29</v>
      </c>
      <c r="I171" s="23">
        <v>8</v>
      </c>
      <c r="J171" s="24" t="s">
        <v>196</v>
      </c>
      <c r="K171" s="25" t="s">
        <v>122</v>
      </c>
      <c r="L171" s="26">
        <v>2400</v>
      </c>
      <c r="M171" s="27" t="s">
        <v>32</v>
      </c>
      <c r="N171" s="28"/>
      <c r="O171" s="28">
        <v>10</v>
      </c>
      <c r="P171" s="29"/>
      <c r="Q171" s="30">
        <f t="shared" si="4"/>
        <v>0.5</v>
      </c>
      <c r="R171" s="29"/>
      <c r="S171" s="29"/>
      <c r="T171" s="31"/>
      <c r="U171" s="32"/>
      <c r="V171" s="33">
        <f t="shared" si="5"/>
        <v>1200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1761</v>
      </c>
      <c r="G172" s="24" t="s">
        <v>28</v>
      </c>
      <c r="H172" s="24" t="s">
        <v>29</v>
      </c>
      <c r="I172" s="23">
        <v>8</v>
      </c>
      <c r="J172" s="24" t="s">
        <v>197</v>
      </c>
      <c r="K172" s="25" t="s">
        <v>122</v>
      </c>
      <c r="L172" s="26">
        <v>915.5</v>
      </c>
      <c r="M172" s="27" t="s">
        <v>32</v>
      </c>
      <c r="N172" s="28"/>
      <c r="O172" s="28">
        <v>10</v>
      </c>
      <c r="P172" s="29"/>
      <c r="Q172" s="30">
        <f t="shared" si="4"/>
        <v>0.5</v>
      </c>
      <c r="R172" s="29"/>
      <c r="S172" s="29"/>
      <c r="T172" s="31"/>
      <c r="U172" s="32"/>
      <c r="V172" s="33">
        <f t="shared" si="5"/>
        <v>457.75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1761</v>
      </c>
      <c r="G173" s="24" t="s">
        <v>28</v>
      </c>
      <c r="H173" s="24" t="s">
        <v>29</v>
      </c>
      <c r="I173" s="23">
        <v>8</v>
      </c>
      <c r="J173" s="24" t="s">
        <v>198</v>
      </c>
      <c r="K173" s="25" t="s">
        <v>122</v>
      </c>
      <c r="L173" s="26">
        <v>50</v>
      </c>
      <c r="M173" s="27" t="s">
        <v>32</v>
      </c>
      <c r="N173" s="28"/>
      <c r="O173" s="28">
        <v>3</v>
      </c>
      <c r="P173" s="29"/>
      <c r="Q173" s="30">
        <f t="shared" si="4"/>
        <v>0.15000000000000002</v>
      </c>
      <c r="R173" s="29"/>
      <c r="S173" s="29"/>
      <c r="T173" s="31"/>
      <c r="U173" s="32"/>
      <c r="V173" s="33">
        <f t="shared" si="5"/>
        <v>7.5000000000000009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1761</v>
      </c>
      <c r="G174" s="24" t="s">
        <v>28</v>
      </c>
      <c r="H174" s="24" t="s">
        <v>29</v>
      </c>
      <c r="I174" s="23">
        <v>8</v>
      </c>
      <c r="J174" s="24" t="s">
        <v>42</v>
      </c>
      <c r="K174" s="25" t="s">
        <v>122</v>
      </c>
      <c r="L174" s="26">
        <v>125.5</v>
      </c>
      <c r="M174" s="27" t="s">
        <v>41</v>
      </c>
      <c r="N174" s="28">
        <v>18</v>
      </c>
      <c r="O174" s="28"/>
      <c r="P174" s="29"/>
      <c r="Q174" s="30">
        <f t="shared" si="4"/>
        <v>18</v>
      </c>
      <c r="R174" s="29"/>
      <c r="S174" s="29"/>
      <c r="T174" s="31"/>
      <c r="U174" s="32"/>
      <c r="V174" s="33">
        <f t="shared" si="5"/>
        <v>2259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1761</v>
      </c>
      <c r="G175" s="24" t="s">
        <v>28</v>
      </c>
      <c r="H175" s="24" t="s">
        <v>29</v>
      </c>
      <c r="I175" s="23">
        <v>8</v>
      </c>
      <c r="J175" s="24" t="s">
        <v>199</v>
      </c>
      <c r="K175" s="25" t="s">
        <v>122</v>
      </c>
      <c r="L175" s="26">
        <v>211</v>
      </c>
      <c r="M175" s="27" t="s">
        <v>41</v>
      </c>
      <c r="N175" s="28">
        <v>20</v>
      </c>
      <c r="O175" s="28"/>
      <c r="P175" s="29"/>
      <c r="Q175" s="30">
        <f t="shared" si="4"/>
        <v>20</v>
      </c>
      <c r="R175" s="29"/>
      <c r="S175" s="29"/>
      <c r="T175" s="31"/>
      <c r="U175" s="32"/>
      <c r="V175" s="33">
        <f t="shared" si="5"/>
        <v>4220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1761</v>
      </c>
      <c r="G176" s="24" t="s">
        <v>28</v>
      </c>
      <c r="H176" s="24" t="s">
        <v>29</v>
      </c>
      <c r="I176" s="23">
        <v>8</v>
      </c>
      <c r="J176" s="24" t="s">
        <v>200</v>
      </c>
      <c r="K176" s="25" t="s">
        <v>122</v>
      </c>
      <c r="L176" s="26">
        <v>30</v>
      </c>
      <c r="M176" s="27" t="s">
        <v>32</v>
      </c>
      <c r="N176" s="28">
        <v>3</v>
      </c>
      <c r="O176" s="28">
        <v>10</v>
      </c>
      <c r="P176" s="29"/>
      <c r="Q176" s="30">
        <f t="shared" si="4"/>
        <v>3.5</v>
      </c>
      <c r="R176" s="29"/>
      <c r="S176" s="29"/>
      <c r="T176" s="31"/>
      <c r="U176" s="32"/>
      <c r="V176" s="33">
        <f t="shared" si="5"/>
        <v>105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1761</v>
      </c>
      <c r="G177" s="24" t="s">
        <v>28</v>
      </c>
      <c r="H177" s="24" t="s">
        <v>29</v>
      </c>
      <c r="I177" s="23">
        <v>8</v>
      </c>
      <c r="J177" s="24" t="s">
        <v>201</v>
      </c>
      <c r="K177" s="25" t="s">
        <v>122</v>
      </c>
      <c r="L177" s="26">
        <v>12</v>
      </c>
      <c r="M177" s="27" t="s">
        <v>32</v>
      </c>
      <c r="N177" s="28">
        <v>4</v>
      </c>
      <c r="O177" s="28"/>
      <c r="P177" s="29"/>
      <c r="Q177" s="30">
        <f t="shared" si="4"/>
        <v>4</v>
      </c>
      <c r="R177" s="29"/>
      <c r="S177" s="29"/>
      <c r="T177" s="31"/>
      <c r="U177" s="32"/>
      <c r="V177" s="33">
        <f t="shared" si="5"/>
        <v>48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1761</v>
      </c>
      <c r="G178" s="24" t="s">
        <v>28</v>
      </c>
      <c r="H178" s="24" t="s">
        <v>29</v>
      </c>
      <c r="I178" s="23">
        <v>8</v>
      </c>
      <c r="J178" s="24" t="s">
        <v>43</v>
      </c>
      <c r="K178" s="25" t="s">
        <v>122</v>
      </c>
      <c r="L178" s="26">
        <v>63435</v>
      </c>
      <c r="M178" s="27" t="s">
        <v>32</v>
      </c>
      <c r="N178" s="28"/>
      <c r="O178" s="28">
        <v>6</v>
      </c>
      <c r="P178" s="29"/>
      <c r="Q178" s="30">
        <f t="shared" si="4"/>
        <v>0.30000000000000004</v>
      </c>
      <c r="R178" s="29"/>
      <c r="S178" s="29"/>
      <c r="T178" s="31"/>
      <c r="U178" s="32"/>
      <c r="V178" s="33">
        <f t="shared" si="5"/>
        <v>19030.500000000004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1761</v>
      </c>
      <c r="G179" s="24" t="s">
        <v>28</v>
      </c>
      <c r="H179" s="24" t="s">
        <v>29</v>
      </c>
      <c r="I179" s="23">
        <v>8</v>
      </c>
      <c r="J179" s="24" t="s">
        <v>202</v>
      </c>
      <c r="K179" s="25" t="s">
        <v>122</v>
      </c>
      <c r="L179" s="26">
        <v>1555</v>
      </c>
      <c r="M179" s="27" t="s">
        <v>32</v>
      </c>
      <c r="N179" s="28"/>
      <c r="O179" s="28">
        <v>24</v>
      </c>
      <c r="P179" s="29"/>
      <c r="Q179" s="30">
        <f t="shared" si="4"/>
        <v>1.2000000000000002</v>
      </c>
      <c r="R179" s="29"/>
      <c r="S179" s="29"/>
      <c r="T179" s="31"/>
      <c r="U179" s="32"/>
      <c r="V179" s="33">
        <f t="shared" si="5"/>
        <v>1866.0000000000002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1761</v>
      </c>
      <c r="G180" s="24" t="s">
        <v>28</v>
      </c>
      <c r="H180" s="24" t="s">
        <v>29</v>
      </c>
      <c r="I180" s="23">
        <v>8</v>
      </c>
      <c r="J180" s="24" t="s">
        <v>86</v>
      </c>
      <c r="K180" s="25" t="s">
        <v>122</v>
      </c>
      <c r="L180" s="26">
        <v>1055</v>
      </c>
      <c r="M180" s="27" t="s">
        <v>32</v>
      </c>
      <c r="N180" s="28"/>
      <c r="O180" s="28">
        <v>8</v>
      </c>
      <c r="P180" s="29"/>
      <c r="Q180" s="30">
        <f t="shared" si="4"/>
        <v>0.4</v>
      </c>
      <c r="R180" s="29"/>
      <c r="S180" s="29"/>
      <c r="T180" s="31"/>
      <c r="U180" s="32"/>
      <c r="V180" s="33">
        <f t="shared" si="5"/>
        <v>422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1761</v>
      </c>
      <c r="G181" s="24" t="s">
        <v>28</v>
      </c>
      <c r="H181" s="24" t="s">
        <v>29</v>
      </c>
      <c r="I181" s="23">
        <v>8</v>
      </c>
      <c r="J181" s="24" t="s">
        <v>203</v>
      </c>
      <c r="K181" s="25" t="s">
        <v>122</v>
      </c>
      <c r="L181" s="26">
        <v>5931</v>
      </c>
      <c r="M181" s="27" t="s">
        <v>32</v>
      </c>
      <c r="N181" s="28">
        <v>3</v>
      </c>
      <c r="O181" s="28"/>
      <c r="P181" s="29"/>
      <c r="Q181" s="30">
        <f t="shared" si="4"/>
        <v>3</v>
      </c>
      <c r="R181" s="29"/>
      <c r="S181" s="29"/>
      <c r="T181" s="31"/>
      <c r="U181" s="32"/>
      <c r="V181" s="33">
        <f t="shared" si="5"/>
        <v>17793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1761</v>
      </c>
      <c r="G182" s="24" t="s">
        <v>28</v>
      </c>
      <c r="H182" s="24" t="s">
        <v>29</v>
      </c>
      <c r="I182" s="23">
        <v>8</v>
      </c>
      <c r="J182" s="24" t="s">
        <v>204</v>
      </c>
      <c r="K182" s="25" t="s">
        <v>122</v>
      </c>
      <c r="L182" s="26">
        <v>103</v>
      </c>
      <c r="M182" s="27" t="s">
        <v>32</v>
      </c>
      <c r="N182" s="28">
        <v>4</v>
      </c>
      <c r="O182" s="28"/>
      <c r="P182" s="29"/>
      <c r="Q182" s="30">
        <f t="shared" si="4"/>
        <v>4</v>
      </c>
      <c r="R182" s="29"/>
      <c r="S182" s="29"/>
      <c r="T182" s="31"/>
      <c r="U182" s="32"/>
      <c r="V182" s="33">
        <f t="shared" si="5"/>
        <v>412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1761</v>
      </c>
      <c r="G183" s="24" t="s">
        <v>28</v>
      </c>
      <c r="H183" s="24" t="s">
        <v>29</v>
      </c>
      <c r="I183" s="23">
        <v>8</v>
      </c>
      <c r="J183" s="24" t="s">
        <v>205</v>
      </c>
      <c r="K183" s="25" t="s">
        <v>122</v>
      </c>
      <c r="L183" s="26">
        <v>27</v>
      </c>
      <c r="M183" s="27" t="s">
        <v>32</v>
      </c>
      <c r="N183" s="28"/>
      <c r="O183" s="28">
        <v>20</v>
      </c>
      <c r="P183" s="29"/>
      <c r="Q183" s="30">
        <f t="shared" si="4"/>
        <v>1</v>
      </c>
      <c r="R183" s="29"/>
      <c r="S183" s="29"/>
      <c r="T183" s="31"/>
      <c r="U183" s="32"/>
      <c r="V183" s="33">
        <f t="shared" si="5"/>
        <v>27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1761</v>
      </c>
      <c r="G184" s="24" t="s">
        <v>28</v>
      </c>
      <c r="H184" s="24" t="s">
        <v>29</v>
      </c>
      <c r="I184" s="23">
        <v>8</v>
      </c>
      <c r="J184" s="24" t="s">
        <v>206</v>
      </c>
      <c r="K184" s="25" t="s">
        <v>122</v>
      </c>
      <c r="L184" s="26">
        <v>312</v>
      </c>
      <c r="M184" s="27" t="s">
        <v>32</v>
      </c>
      <c r="N184" s="28"/>
      <c r="O184" s="28">
        <v>40</v>
      </c>
      <c r="P184" s="29"/>
      <c r="Q184" s="30">
        <f t="shared" si="4"/>
        <v>2</v>
      </c>
      <c r="R184" s="29"/>
      <c r="S184" s="29"/>
      <c r="T184" s="31"/>
      <c r="U184" s="32"/>
      <c r="V184" s="33">
        <f t="shared" si="5"/>
        <v>624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1761</v>
      </c>
      <c r="G185" s="24" t="s">
        <v>28</v>
      </c>
      <c r="H185" s="24" t="s">
        <v>29</v>
      </c>
      <c r="I185" s="23">
        <v>8</v>
      </c>
      <c r="J185" s="24" t="s">
        <v>207</v>
      </c>
      <c r="K185" s="25" t="s">
        <v>122</v>
      </c>
      <c r="L185" s="26">
        <v>675</v>
      </c>
      <c r="M185" s="27" t="s">
        <v>64</v>
      </c>
      <c r="N185" s="28"/>
      <c r="O185" s="28">
        <v>20</v>
      </c>
      <c r="P185" s="29"/>
      <c r="Q185" s="30">
        <f t="shared" si="4"/>
        <v>1</v>
      </c>
      <c r="R185" s="29"/>
      <c r="S185" s="29"/>
      <c r="T185" s="31"/>
      <c r="U185" s="32"/>
      <c r="V185" s="33">
        <f t="shared" si="5"/>
        <v>675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1761</v>
      </c>
      <c r="G186" s="24" t="s">
        <v>28</v>
      </c>
      <c r="H186" s="24" t="s">
        <v>29</v>
      </c>
      <c r="I186" s="23">
        <v>8</v>
      </c>
      <c r="J186" s="24" t="s">
        <v>208</v>
      </c>
      <c r="K186" s="25" t="s">
        <v>122</v>
      </c>
      <c r="L186" s="26">
        <v>50</v>
      </c>
      <c r="M186" s="27" t="s">
        <v>209</v>
      </c>
      <c r="N186" s="28">
        <v>24</v>
      </c>
      <c r="O186" s="28"/>
      <c r="P186" s="29"/>
      <c r="Q186" s="30">
        <f t="shared" si="4"/>
        <v>24</v>
      </c>
      <c r="R186" s="29"/>
      <c r="S186" s="29"/>
      <c r="T186" s="31"/>
      <c r="U186" s="32"/>
      <c r="V186" s="33">
        <f t="shared" si="5"/>
        <v>1200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1761</v>
      </c>
      <c r="G187" s="24" t="s">
        <v>28</v>
      </c>
      <c r="H187" s="24" t="s">
        <v>29</v>
      </c>
      <c r="I187" s="23">
        <v>8</v>
      </c>
      <c r="J187" s="24" t="s">
        <v>112</v>
      </c>
      <c r="K187" s="25" t="s">
        <v>122</v>
      </c>
      <c r="L187" s="26">
        <v>15620</v>
      </c>
      <c r="M187" s="27" t="s">
        <v>32</v>
      </c>
      <c r="N187" s="28">
        <v>7</v>
      </c>
      <c r="O187" s="28"/>
      <c r="P187" s="29"/>
      <c r="Q187" s="30">
        <f t="shared" si="4"/>
        <v>7</v>
      </c>
      <c r="R187" s="29"/>
      <c r="S187" s="29"/>
      <c r="T187" s="31"/>
      <c r="U187" s="32"/>
      <c r="V187" s="33">
        <f t="shared" si="5"/>
        <v>109340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1761</v>
      </c>
      <c r="G188" s="24" t="s">
        <v>28</v>
      </c>
      <c r="H188" s="24" t="s">
        <v>29</v>
      </c>
      <c r="I188" s="23">
        <v>8</v>
      </c>
      <c r="J188" s="24" t="s">
        <v>113</v>
      </c>
      <c r="K188" s="25" t="s">
        <v>122</v>
      </c>
      <c r="L188" s="26">
        <v>218</v>
      </c>
      <c r="M188" s="27" t="s">
        <v>32</v>
      </c>
      <c r="N188" s="28"/>
      <c r="O188" s="28">
        <v>12</v>
      </c>
      <c r="P188" s="29"/>
      <c r="Q188" s="30">
        <f t="shared" si="4"/>
        <v>0.60000000000000009</v>
      </c>
      <c r="R188" s="29"/>
      <c r="S188" s="29"/>
      <c r="T188" s="31"/>
      <c r="U188" s="32"/>
      <c r="V188" s="33">
        <f t="shared" si="5"/>
        <v>130.80000000000001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1761</v>
      </c>
      <c r="G189" s="24" t="s">
        <v>28</v>
      </c>
      <c r="H189" s="24" t="s">
        <v>29</v>
      </c>
      <c r="I189" s="23">
        <v>8</v>
      </c>
      <c r="J189" s="24" t="s">
        <v>210</v>
      </c>
      <c r="K189" s="25" t="s">
        <v>122</v>
      </c>
      <c r="L189" s="26">
        <v>506</v>
      </c>
      <c r="M189" s="27" t="s">
        <v>32</v>
      </c>
      <c r="N189" s="28"/>
      <c r="O189" s="28">
        <v>6</v>
      </c>
      <c r="P189" s="29"/>
      <c r="Q189" s="30">
        <f t="shared" si="4"/>
        <v>0.30000000000000004</v>
      </c>
      <c r="R189" s="29"/>
      <c r="S189" s="29"/>
      <c r="T189" s="31"/>
      <c r="U189" s="32"/>
      <c r="V189" s="33">
        <f t="shared" si="5"/>
        <v>151.80000000000001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1761</v>
      </c>
      <c r="G190" s="24" t="s">
        <v>28</v>
      </c>
      <c r="H190" s="24" t="s">
        <v>29</v>
      </c>
      <c r="I190" s="23">
        <v>8</v>
      </c>
      <c r="J190" s="24" t="s">
        <v>211</v>
      </c>
      <c r="K190" s="25" t="s">
        <v>122</v>
      </c>
      <c r="L190" s="26">
        <v>84</v>
      </c>
      <c r="M190" s="27" t="s">
        <v>64</v>
      </c>
      <c r="N190" s="28"/>
      <c r="O190" s="28">
        <v>10</v>
      </c>
      <c r="P190" s="29"/>
      <c r="Q190" s="30">
        <f t="shared" si="4"/>
        <v>0.5</v>
      </c>
      <c r="R190" s="29"/>
      <c r="S190" s="29"/>
      <c r="T190" s="31"/>
      <c r="U190" s="32"/>
      <c r="V190" s="33">
        <f t="shared" si="5"/>
        <v>42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1761</v>
      </c>
      <c r="G191" s="24" t="s">
        <v>28</v>
      </c>
      <c r="H191" s="24" t="s">
        <v>29</v>
      </c>
      <c r="I191" s="23">
        <v>8</v>
      </c>
      <c r="J191" s="24" t="s">
        <v>212</v>
      </c>
      <c r="K191" s="25" t="s">
        <v>122</v>
      </c>
      <c r="L191" s="26">
        <v>1937</v>
      </c>
      <c r="M191" s="27" t="s">
        <v>32</v>
      </c>
      <c r="N191" s="28"/>
      <c r="O191" s="28">
        <v>8</v>
      </c>
      <c r="P191" s="29"/>
      <c r="Q191" s="30">
        <f t="shared" si="4"/>
        <v>0.4</v>
      </c>
      <c r="R191" s="29"/>
      <c r="S191" s="29"/>
      <c r="T191" s="31"/>
      <c r="U191" s="32"/>
      <c r="V191" s="33">
        <f t="shared" si="5"/>
        <v>774.80000000000007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1761</v>
      </c>
      <c r="G192" s="24" t="s">
        <v>28</v>
      </c>
      <c r="H192" s="24" t="s">
        <v>29</v>
      </c>
      <c r="I192" s="23">
        <v>9</v>
      </c>
      <c r="J192" s="24" t="s">
        <v>213</v>
      </c>
      <c r="K192" s="25" t="s">
        <v>122</v>
      </c>
      <c r="L192" s="26">
        <v>60</v>
      </c>
      <c r="M192" s="27" t="s">
        <v>214</v>
      </c>
      <c r="N192" s="28">
        <v>100</v>
      </c>
      <c r="O192" s="28"/>
      <c r="P192" s="29"/>
      <c r="Q192" s="30">
        <f t="shared" si="4"/>
        <v>100</v>
      </c>
      <c r="R192" s="29"/>
      <c r="S192" s="29"/>
      <c r="T192" s="31"/>
      <c r="U192" s="32"/>
      <c r="V192" s="33">
        <f t="shared" si="5"/>
        <v>6000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1761</v>
      </c>
      <c r="G193" s="24" t="s">
        <v>28</v>
      </c>
      <c r="H193" s="24" t="s">
        <v>29</v>
      </c>
      <c r="I193" s="23">
        <v>9</v>
      </c>
      <c r="J193" s="24" t="s">
        <v>213</v>
      </c>
      <c r="K193" s="25" t="s">
        <v>122</v>
      </c>
      <c r="L193" s="26">
        <v>60</v>
      </c>
      <c r="M193" s="27" t="s">
        <v>215</v>
      </c>
      <c r="N193" s="28">
        <v>50</v>
      </c>
      <c r="O193" s="28"/>
      <c r="P193" s="29"/>
      <c r="Q193" s="30">
        <f t="shared" si="4"/>
        <v>50</v>
      </c>
      <c r="R193" s="29"/>
      <c r="S193" s="29"/>
      <c r="T193" s="31"/>
      <c r="U193" s="32"/>
      <c r="V193" s="33">
        <f t="shared" si="5"/>
        <v>3000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1761</v>
      </c>
      <c r="G194" s="24" t="s">
        <v>28</v>
      </c>
      <c r="H194" s="24" t="s">
        <v>29</v>
      </c>
      <c r="I194" s="23">
        <v>9</v>
      </c>
      <c r="J194" s="24" t="s">
        <v>216</v>
      </c>
      <c r="K194" s="25" t="s">
        <v>122</v>
      </c>
      <c r="L194" s="26">
        <v>2</v>
      </c>
      <c r="M194" s="27" t="s">
        <v>64</v>
      </c>
      <c r="N194" s="28">
        <v>80</v>
      </c>
      <c r="O194" s="28"/>
      <c r="P194" s="29"/>
      <c r="Q194" s="30">
        <f t="shared" ref="Q194:Q257" si="6">N194+(0.05*O194)+(P194/240)</f>
        <v>80</v>
      </c>
      <c r="R194" s="29"/>
      <c r="S194" s="29"/>
      <c r="T194" s="31"/>
      <c r="U194" s="32"/>
      <c r="V194" s="33">
        <f t="shared" ref="V194:V257" si="7">L194*Q194</f>
        <v>160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1761</v>
      </c>
      <c r="G195" s="24" t="s">
        <v>28</v>
      </c>
      <c r="H195" s="24" t="s">
        <v>29</v>
      </c>
      <c r="I195" s="23">
        <v>9</v>
      </c>
      <c r="J195" s="24" t="s">
        <v>216</v>
      </c>
      <c r="K195" s="25" t="s">
        <v>122</v>
      </c>
      <c r="L195" s="26">
        <v>1</v>
      </c>
      <c r="M195" s="27" t="s">
        <v>32</v>
      </c>
      <c r="N195" s="28">
        <v>9580</v>
      </c>
      <c r="O195" s="28"/>
      <c r="P195" s="29"/>
      <c r="Q195" s="30">
        <f t="shared" si="6"/>
        <v>9580</v>
      </c>
      <c r="R195" s="29"/>
      <c r="S195" s="29"/>
      <c r="T195" s="31"/>
      <c r="U195" s="32"/>
      <c r="V195" s="33">
        <f t="shared" si="7"/>
        <v>9580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1761</v>
      </c>
      <c r="G196" s="24" t="s">
        <v>28</v>
      </c>
      <c r="H196" s="24" t="s">
        <v>29</v>
      </c>
      <c r="I196" s="23">
        <v>9</v>
      </c>
      <c r="J196" s="24" t="s">
        <v>217</v>
      </c>
      <c r="K196" s="25" t="s">
        <v>122</v>
      </c>
      <c r="L196" s="26">
        <v>3860</v>
      </c>
      <c r="M196" s="27" t="s">
        <v>32</v>
      </c>
      <c r="N196" s="28">
        <v>3</v>
      </c>
      <c r="O196" s="28">
        <v>10</v>
      </c>
      <c r="P196" s="29"/>
      <c r="Q196" s="30">
        <f t="shared" si="6"/>
        <v>3.5</v>
      </c>
      <c r="R196" s="29"/>
      <c r="S196" s="29"/>
      <c r="T196" s="31"/>
      <c r="U196" s="32"/>
      <c r="V196" s="33">
        <f t="shared" si="7"/>
        <v>13510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1761</v>
      </c>
      <c r="G197" s="24" t="s">
        <v>28</v>
      </c>
      <c r="H197" s="24" t="s">
        <v>29</v>
      </c>
      <c r="I197" s="23">
        <v>9</v>
      </c>
      <c r="J197" s="24" t="s">
        <v>218</v>
      </c>
      <c r="K197" s="25" t="s">
        <v>122</v>
      </c>
      <c r="L197" s="26">
        <v>15839</v>
      </c>
      <c r="M197" s="27" t="s">
        <v>32</v>
      </c>
      <c r="N197" s="28"/>
      <c r="O197" s="28">
        <v>5</v>
      </c>
      <c r="P197" s="29"/>
      <c r="Q197" s="30">
        <f t="shared" si="6"/>
        <v>0.25</v>
      </c>
      <c r="R197" s="29"/>
      <c r="S197" s="29"/>
      <c r="T197" s="31"/>
      <c r="U197" s="32"/>
      <c r="V197" s="33">
        <f t="shared" si="7"/>
        <v>3959.75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1761</v>
      </c>
      <c r="G198" s="24" t="s">
        <v>28</v>
      </c>
      <c r="H198" s="24" t="s">
        <v>29</v>
      </c>
      <c r="I198" s="23">
        <v>9</v>
      </c>
      <c r="J198" s="24" t="s">
        <v>219</v>
      </c>
      <c r="K198" s="25" t="s">
        <v>122</v>
      </c>
      <c r="L198" s="26">
        <v>564</v>
      </c>
      <c r="M198" s="27" t="s">
        <v>64</v>
      </c>
      <c r="N198" s="28">
        <v>3</v>
      </c>
      <c r="O198" s="28"/>
      <c r="P198" s="29"/>
      <c r="Q198" s="30">
        <f t="shared" si="6"/>
        <v>3</v>
      </c>
      <c r="R198" s="29"/>
      <c r="S198" s="29"/>
      <c r="T198" s="31"/>
      <c r="U198" s="32"/>
      <c r="V198" s="33">
        <f t="shared" si="7"/>
        <v>1692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1761</v>
      </c>
      <c r="G199" s="24" t="s">
        <v>28</v>
      </c>
      <c r="H199" s="24" t="s">
        <v>29</v>
      </c>
      <c r="I199" s="23">
        <v>9</v>
      </c>
      <c r="J199" s="24" t="s">
        <v>220</v>
      </c>
      <c r="K199" s="25" t="s">
        <v>122</v>
      </c>
      <c r="L199" s="26">
        <v>50</v>
      </c>
      <c r="M199" s="27" t="s">
        <v>32</v>
      </c>
      <c r="N199" s="28"/>
      <c r="O199" s="28">
        <v>2</v>
      </c>
      <c r="P199" s="29"/>
      <c r="Q199" s="30">
        <f t="shared" si="6"/>
        <v>0.1</v>
      </c>
      <c r="R199" s="29"/>
      <c r="S199" s="29"/>
      <c r="T199" s="31"/>
      <c r="U199" s="32"/>
      <c r="V199" s="33">
        <f t="shared" si="7"/>
        <v>5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1761</v>
      </c>
      <c r="G200" s="24" t="s">
        <v>28</v>
      </c>
      <c r="H200" s="24" t="s">
        <v>29</v>
      </c>
      <c r="I200" s="23">
        <v>9</v>
      </c>
      <c r="J200" s="24" t="s">
        <v>221</v>
      </c>
      <c r="K200" s="25" t="s">
        <v>122</v>
      </c>
      <c r="L200" s="26">
        <v>340</v>
      </c>
      <c r="M200" s="27" t="s">
        <v>32</v>
      </c>
      <c r="N200" s="28"/>
      <c r="O200" s="28">
        <v>36</v>
      </c>
      <c r="P200" s="29"/>
      <c r="Q200" s="30">
        <f t="shared" si="6"/>
        <v>1.8</v>
      </c>
      <c r="R200" s="29"/>
      <c r="S200" s="29"/>
      <c r="T200" s="31"/>
      <c r="U200" s="32"/>
      <c r="V200" s="33">
        <f t="shared" si="7"/>
        <v>612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1761</v>
      </c>
      <c r="G201" s="24" t="s">
        <v>28</v>
      </c>
      <c r="H201" s="24" t="s">
        <v>29</v>
      </c>
      <c r="I201" s="23">
        <v>9</v>
      </c>
      <c r="J201" s="24" t="s">
        <v>222</v>
      </c>
      <c r="K201" s="25" t="s">
        <v>122</v>
      </c>
      <c r="L201" s="26">
        <v>1</v>
      </c>
      <c r="M201" s="27" t="s">
        <v>32</v>
      </c>
      <c r="N201" s="28">
        <v>278</v>
      </c>
      <c r="O201" s="28"/>
      <c r="P201" s="29"/>
      <c r="Q201" s="30">
        <f t="shared" si="6"/>
        <v>278</v>
      </c>
      <c r="R201" s="29"/>
      <c r="S201" s="29"/>
      <c r="T201" s="31"/>
      <c r="U201" s="32"/>
      <c r="V201" s="33">
        <f t="shared" si="7"/>
        <v>278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1761</v>
      </c>
      <c r="G202" s="24" t="s">
        <v>28</v>
      </c>
      <c r="H202" s="24" t="s">
        <v>29</v>
      </c>
      <c r="I202" s="23">
        <v>9</v>
      </c>
      <c r="J202" s="24" t="s">
        <v>223</v>
      </c>
      <c r="K202" s="25" t="s">
        <v>122</v>
      </c>
      <c r="L202" s="26">
        <v>3292</v>
      </c>
      <c r="M202" s="27" t="s">
        <v>32</v>
      </c>
      <c r="N202" s="28"/>
      <c r="O202" s="28">
        <v>4</v>
      </c>
      <c r="P202" s="29"/>
      <c r="Q202" s="30">
        <f t="shared" si="6"/>
        <v>0.2</v>
      </c>
      <c r="R202" s="29"/>
      <c r="S202" s="29"/>
      <c r="T202" s="31"/>
      <c r="U202" s="32"/>
      <c r="V202" s="33">
        <f t="shared" si="7"/>
        <v>658.40000000000009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1761</v>
      </c>
      <c r="G203" s="24" t="s">
        <v>28</v>
      </c>
      <c r="H203" s="24" t="s">
        <v>29</v>
      </c>
      <c r="I203" s="23">
        <v>9</v>
      </c>
      <c r="J203" s="24" t="s">
        <v>224</v>
      </c>
      <c r="K203" s="25" t="s">
        <v>122</v>
      </c>
      <c r="L203" s="26">
        <v>50</v>
      </c>
      <c r="M203" s="27" t="s">
        <v>32</v>
      </c>
      <c r="N203" s="28">
        <v>0.36</v>
      </c>
      <c r="O203" s="28"/>
      <c r="P203" s="29"/>
      <c r="Q203" s="30">
        <f t="shared" si="6"/>
        <v>0.36</v>
      </c>
      <c r="R203" s="29"/>
      <c r="S203" s="29"/>
      <c r="T203" s="31"/>
      <c r="U203" s="32"/>
      <c r="V203" s="33">
        <f t="shared" si="7"/>
        <v>18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1761</v>
      </c>
      <c r="G204" s="24" t="s">
        <v>28</v>
      </c>
      <c r="H204" s="24" t="s">
        <v>29</v>
      </c>
      <c r="I204" s="23">
        <v>9</v>
      </c>
      <c r="J204" s="24" t="s">
        <v>225</v>
      </c>
      <c r="K204" s="25" t="s">
        <v>122</v>
      </c>
      <c r="L204" s="26">
        <v>428</v>
      </c>
      <c r="M204" s="27" t="s">
        <v>226</v>
      </c>
      <c r="N204" s="28">
        <v>12</v>
      </c>
      <c r="O204" s="28"/>
      <c r="P204" s="29"/>
      <c r="Q204" s="30">
        <f t="shared" si="6"/>
        <v>12</v>
      </c>
      <c r="R204" s="29"/>
      <c r="S204" s="29"/>
      <c r="T204" s="31"/>
      <c r="U204" s="32"/>
      <c r="V204" s="33">
        <f t="shared" si="7"/>
        <v>5136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1761</v>
      </c>
      <c r="G205" s="24" t="s">
        <v>28</v>
      </c>
      <c r="H205" s="24" t="s">
        <v>29</v>
      </c>
      <c r="I205" s="23">
        <v>9</v>
      </c>
      <c r="J205" s="24" t="s">
        <v>227</v>
      </c>
      <c r="K205" s="25" t="s">
        <v>122</v>
      </c>
      <c r="L205" s="26">
        <v>1</v>
      </c>
      <c r="M205" s="27" t="s">
        <v>32</v>
      </c>
      <c r="N205" s="28">
        <v>150</v>
      </c>
      <c r="O205" s="28"/>
      <c r="P205" s="29"/>
      <c r="Q205" s="30">
        <f t="shared" si="6"/>
        <v>150</v>
      </c>
      <c r="R205" s="29"/>
      <c r="S205" s="29"/>
      <c r="T205" s="31"/>
      <c r="U205" s="32"/>
      <c r="V205" s="33">
        <f t="shared" si="7"/>
        <v>150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1761</v>
      </c>
      <c r="G206" s="24" t="s">
        <v>28</v>
      </c>
      <c r="H206" s="24" t="s">
        <v>29</v>
      </c>
      <c r="I206" s="23">
        <v>9</v>
      </c>
      <c r="J206" s="24" t="s">
        <v>228</v>
      </c>
      <c r="K206" s="25" t="s">
        <v>122</v>
      </c>
      <c r="L206" s="26">
        <v>2353</v>
      </c>
      <c r="M206" s="27" t="s">
        <v>32</v>
      </c>
      <c r="N206" s="28"/>
      <c r="O206" s="28">
        <v>10</v>
      </c>
      <c r="P206" s="29"/>
      <c r="Q206" s="30">
        <f t="shared" si="6"/>
        <v>0.5</v>
      </c>
      <c r="R206" s="29"/>
      <c r="S206" s="29"/>
      <c r="T206" s="31"/>
      <c r="U206" s="32"/>
      <c r="V206" s="33">
        <f t="shared" si="7"/>
        <v>1176.5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1761</v>
      </c>
      <c r="G207" s="24" t="s">
        <v>28</v>
      </c>
      <c r="H207" s="24" t="s">
        <v>29</v>
      </c>
      <c r="I207" s="23">
        <v>9</v>
      </c>
      <c r="J207" s="24" t="s">
        <v>229</v>
      </c>
      <c r="K207" s="25" t="s">
        <v>122</v>
      </c>
      <c r="L207" s="26">
        <v>19</v>
      </c>
      <c r="M207" s="27" t="s">
        <v>32</v>
      </c>
      <c r="N207" s="28"/>
      <c r="O207" s="28">
        <v>40</v>
      </c>
      <c r="P207" s="29"/>
      <c r="Q207" s="30">
        <f t="shared" si="6"/>
        <v>2</v>
      </c>
      <c r="R207" s="29"/>
      <c r="S207" s="29"/>
      <c r="T207" s="31"/>
      <c r="U207" s="32"/>
      <c r="V207" s="33">
        <f t="shared" si="7"/>
        <v>38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1761</v>
      </c>
      <c r="G208" s="24" t="s">
        <v>28</v>
      </c>
      <c r="H208" s="24" t="s">
        <v>29</v>
      </c>
      <c r="I208" s="23">
        <v>9</v>
      </c>
      <c r="J208" s="24" t="s">
        <v>230</v>
      </c>
      <c r="K208" s="25" t="s">
        <v>122</v>
      </c>
      <c r="L208" s="26">
        <v>1084</v>
      </c>
      <c r="M208" s="27" t="s">
        <v>231</v>
      </c>
      <c r="N208" s="28"/>
      <c r="O208" s="28">
        <v>45</v>
      </c>
      <c r="P208" s="29"/>
      <c r="Q208" s="30">
        <f t="shared" si="6"/>
        <v>2.25</v>
      </c>
      <c r="R208" s="29"/>
      <c r="S208" s="29"/>
      <c r="T208" s="31"/>
      <c r="U208" s="32"/>
      <c r="V208" s="33">
        <f t="shared" si="7"/>
        <v>2439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1761</v>
      </c>
      <c r="G209" s="24" t="s">
        <v>28</v>
      </c>
      <c r="H209" s="24" t="s">
        <v>29</v>
      </c>
      <c r="I209" s="23">
        <v>9</v>
      </c>
      <c r="J209" s="24" t="s">
        <v>46</v>
      </c>
      <c r="K209" s="25" t="s">
        <v>122</v>
      </c>
      <c r="L209" s="26">
        <v>200</v>
      </c>
      <c r="M209" s="27" t="s">
        <v>232</v>
      </c>
      <c r="N209" s="28">
        <v>3</v>
      </c>
      <c r="O209" s="28">
        <v>10</v>
      </c>
      <c r="P209" s="29"/>
      <c r="Q209" s="30">
        <f t="shared" si="6"/>
        <v>3.5</v>
      </c>
      <c r="R209" s="29"/>
      <c r="S209" s="29"/>
      <c r="T209" s="31"/>
      <c r="U209" s="32"/>
      <c r="V209" s="33">
        <f t="shared" si="7"/>
        <v>700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1761</v>
      </c>
      <c r="G210" s="24" t="s">
        <v>28</v>
      </c>
      <c r="H210" s="24" t="s">
        <v>29</v>
      </c>
      <c r="I210" s="23">
        <v>9</v>
      </c>
      <c r="J210" s="24" t="s">
        <v>46</v>
      </c>
      <c r="K210" s="25" t="s">
        <v>122</v>
      </c>
      <c r="L210" s="26">
        <v>555</v>
      </c>
      <c r="M210" s="27" t="s">
        <v>233</v>
      </c>
      <c r="N210" s="28"/>
      <c r="O210" s="28">
        <v>30</v>
      </c>
      <c r="P210" s="29"/>
      <c r="Q210" s="30">
        <f t="shared" si="6"/>
        <v>1.5</v>
      </c>
      <c r="R210" s="29"/>
      <c r="S210" s="29"/>
      <c r="T210" s="31"/>
      <c r="U210" s="32"/>
      <c r="V210" s="33">
        <f t="shared" si="7"/>
        <v>832.5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1761</v>
      </c>
      <c r="G211" s="24" t="s">
        <v>28</v>
      </c>
      <c r="H211" s="24" t="s">
        <v>29</v>
      </c>
      <c r="I211" s="23">
        <v>9</v>
      </c>
      <c r="J211" s="24" t="s">
        <v>234</v>
      </c>
      <c r="K211" s="25" t="s">
        <v>122</v>
      </c>
      <c r="L211" s="26">
        <v>5110</v>
      </c>
      <c r="M211" s="27" t="s">
        <v>32</v>
      </c>
      <c r="N211" s="28"/>
      <c r="O211" s="28">
        <v>5</v>
      </c>
      <c r="P211" s="29"/>
      <c r="Q211" s="30">
        <f t="shared" si="6"/>
        <v>0.25</v>
      </c>
      <c r="R211" s="29"/>
      <c r="S211" s="29"/>
      <c r="T211" s="31"/>
      <c r="U211" s="32"/>
      <c r="V211" s="33">
        <f t="shared" si="7"/>
        <v>1277.5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1761</v>
      </c>
      <c r="G212" s="24" t="s">
        <v>28</v>
      </c>
      <c r="H212" s="24" t="s">
        <v>29</v>
      </c>
      <c r="I212" s="23">
        <v>9</v>
      </c>
      <c r="J212" s="24" t="s">
        <v>235</v>
      </c>
      <c r="K212" s="25" t="s">
        <v>122</v>
      </c>
      <c r="L212" s="26">
        <v>7750</v>
      </c>
      <c r="M212" s="27" t="s">
        <v>32</v>
      </c>
      <c r="N212" s="28"/>
      <c r="O212" s="28">
        <v>4</v>
      </c>
      <c r="P212" s="29"/>
      <c r="Q212" s="30">
        <f t="shared" si="6"/>
        <v>0.2</v>
      </c>
      <c r="R212" s="29"/>
      <c r="S212" s="29"/>
      <c r="T212" s="31"/>
      <c r="U212" s="32"/>
      <c r="V212" s="33">
        <f t="shared" si="7"/>
        <v>1550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1761</v>
      </c>
      <c r="G213" s="24" t="s">
        <v>28</v>
      </c>
      <c r="H213" s="24" t="s">
        <v>29</v>
      </c>
      <c r="I213" s="23">
        <v>9</v>
      </c>
      <c r="J213" s="24" t="s">
        <v>236</v>
      </c>
      <c r="K213" s="25" t="s">
        <v>122</v>
      </c>
      <c r="L213" s="26">
        <v>112</v>
      </c>
      <c r="M213" s="27" t="s">
        <v>32</v>
      </c>
      <c r="N213" s="28">
        <v>5</v>
      </c>
      <c r="O213" s="28"/>
      <c r="P213" s="29"/>
      <c r="Q213" s="30">
        <f t="shared" si="6"/>
        <v>5</v>
      </c>
      <c r="R213" s="29"/>
      <c r="S213" s="29"/>
      <c r="T213" s="31"/>
      <c r="U213" s="32"/>
      <c r="V213" s="33">
        <f t="shared" si="7"/>
        <v>560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1761</v>
      </c>
      <c r="G214" s="24" t="s">
        <v>28</v>
      </c>
      <c r="H214" s="24" t="s">
        <v>29</v>
      </c>
      <c r="I214" s="23">
        <v>9</v>
      </c>
      <c r="J214" s="24" t="s">
        <v>237</v>
      </c>
      <c r="K214" s="25" t="s">
        <v>122</v>
      </c>
      <c r="L214" s="26">
        <v>142916</v>
      </c>
      <c r="M214" s="27" t="s">
        <v>32</v>
      </c>
      <c r="N214" s="28"/>
      <c r="O214" s="28">
        <v>24</v>
      </c>
      <c r="P214" s="29"/>
      <c r="Q214" s="30">
        <f t="shared" si="6"/>
        <v>1.2000000000000002</v>
      </c>
      <c r="R214" s="29"/>
      <c r="S214" s="29"/>
      <c r="T214" s="31"/>
      <c r="U214" s="32"/>
      <c r="V214" s="33">
        <f t="shared" si="7"/>
        <v>171499.2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1761</v>
      </c>
      <c r="G215" s="24" t="s">
        <v>28</v>
      </c>
      <c r="H215" s="24" t="s">
        <v>29</v>
      </c>
      <c r="I215" s="23">
        <v>9</v>
      </c>
      <c r="J215" s="24" t="s">
        <v>238</v>
      </c>
      <c r="K215" s="25" t="s">
        <v>122</v>
      </c>
      <c r="L215" s="26">
        <v>2369</v>
      </c>
      <c r="M215" s="27" t="s">
        <v>32</v>
      </c>
      <c r="N215" s="28"/>
      <c r="O215" s="28">
        <v>2</v>
      </c>
      <c r="P215" s="29"/>
      <c r="Q215" s="30">
        <f t="shared" si="6"/>
        <v>0.1</v>
      </c>
      <c r="R215" s="29"/>
      <c r="S215" s="29"/>
      <c r="T215" s="31"/>
      <c r="U215" s="32"/>
      <c r="V215" s="33">
        <f t="shared" si="7"/>
        <v>236.9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1761</v>
      </c>
      <c r="G216" s="24" t="s">
        <v>28</v>
      </c>
      <c r="H216" s="24" t="s">
        <v>29</v>
      </c>
      <c r="I216" s="23">
        <v>9</v>
      </c>
      <c r="J216" s="24" t="s">
        <v>239</v>
      </c>
      <c r="K216" s="25" t="s">
        <v>122</v>
      </c>
      <c r="L216" s="26">
        <v>1838</v>
      </c>
      <c r="M216" s="27" t="s">
        <v>32</v>
      </c>
      <c r="N216" s="28"/>
      <c r="O216" s="28">
        <v>2</v>
      </c>
      <c r="P216" s="29"/>
      <c r="Q216" s="30">
        <f t="shared" si="6"/>
        <v>0.1</v>
      </c>
      <c r="R216" s="29"/>
      <c r="S216" s="29"/>
      <c r="T216" s="31"/>
      <c r="U216" s="32"/>
      <c r="V216" s="33">
        <f t="shared" si="7"/>
        <v>183.8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1761</v>
      </c>
      <c r="G217" s="24" t="s">
        <v>28</v>
      </c>
      <c r="H217" s="24" t="s">
        <v>29</v>
      </c>
      <c r="I217" s="23">
        <v>10</v>
      </c>
      <c r="J217" s="24" t="s">
        <v>240</v>
      </c>
      <c r="K217" s="25" t="s">
        <v>122</v>
      </c>
      <c r="L217" s="26">
        <v>15331</v>
      </c>
      <c r="M217" s="27" t="s">
        <v>32</v>
      </c>
      <c r="N217" s="28"/>
      <c r="O217" s="28">
        <v>30</v>
      </c>
      <c r="P217" s="29"/>
      <c r="Q217" s="30">
        <f t="shared" si="6"/>
        <v>1.5</v>
      </c>
      <c r="R217" s="29"/>
      <c r="S217" s="29"/>
      <c r="T217" s="31"/>
      <c r="U217" s="32"/>
      <c r="V217" s="33">
        <f t="shared" si="7"/>
        <v>22996.5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1761</v>
      </c>
      <c r="G218" s="24" t="s">
        <v>28</v>
      </c>
      <c r="H218" s="24" t="s">
        <v>29</v>
      </c>
      <c r="I218" s="23">
        <v>10</v>
      </c>
      <c r="J218" s="24" t="s">
        <v>241</v>
      </c>
      <c r="K218" s="25" t="s">
        <v>122</v>
      </c>
      <c r="L218" s="26">
        <v>142.5</v>
      </c>
      <c r="M218" s="27" t="s">
        <v>41</v>
      </c>
      <c r="N218" s="28">
        <v>45</v>
      </c>
      <c r="O218" s="28"/>
      <c r="P218" s="29"/>
      <c r="Q218" s="30">
        <f t="shared" si="6"/>
        <v>45</v>
      </c>
      <c r="R218" s="29"/>
      <c r="S218" s="29"/>
      <c r="T218" s="31"/>
      <c r="U218" s="32"/>
      <c r="V218" s="33">
        <f t="shared" si="7"/>
        <v>6412.5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1761</v>
      </c>
      <c r="G219" s="24" t="s">
        <v>28</v>
      </c>
      <c r="H219" s="24" t="s">
        <v>29</v>
      </c>
      <c r="I219" s="23">
        <v>10</v>
      </c>
      <c r="J219" s="24" t="s">
        <v>242</v>
      </c>
      <c r="K219" s="25" t="s">
        <v>122</v>
      </c>
      <c r="L219" s="26">
        <v>160</v>
      </c>
      <c r="M219" s="27" t="s">
        <v>32</v>
      </c>
      <c r="N219" s="28">
        <v>0.12</v>
      </c>
      <c r="O219" s="28"/>
      <c r="P219" s="29"/>
      <c r="Q219" s="30">
        <f t="shared" si="6"/>
        <v>0.12</v>
      </c>
      <c r="R219" s="29"/>
      <c r="S219" s="29"/>
      <c r="T219" s="31"/>
      <c r="U219" s="32"/>
      <c r="V219" s="33">
        <f t="shared" si="7"/>
        <v>19.2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1761</v>
      </c>
      <c r="G220" s="24" t="s">
        <v>28</v>
      </c>
      <c r="H220" s="24" t="s">
        <v>29</v>
      </c>
      <c r="I220" s="23">
        <v>10</v>
      </c>
      <c r="J220" s="24" t="s">
        <v>243</v>
      </c>
      <c r="K220" s="25" t="s">
        <v>122</v>
      </c>
      <c r="L220" s="26">
        <v>4250</v>
      </c>
      <c r="M220" s="27" t="s">
        <v>32</v>
      </c>
      <c r="N220" s="28">
        <v>0.5</v>
      </c>
      <c r="O220" s="28"/>
      <c r="P220" s="29"/>
      <c r="Q220" s="30">
        <f t="shared" si="6"/>
        <v>0.5</v>
      </c>
      <c r="R220" s="29"/>
      <c r="S220" s="29"/>
      <c r="T220" s="31"/>
      <c r="U220" s="32"/>
      <c r="V220" s="33">
        <f t="shared" si="7"/>
        <v>2125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1761</v>
      </c>
      <c r="G221" s="24" t="s">
        <v>28</v>
      </c>
      <c r="H221" s="24" t="s">
        <v>29</v>
      </c>
      <c r="I221" s="23">
        <v>10</v>
      </c>
      <c r="J221" s="24" t="s">
        <v>244</v>
      </c>
      <c r="K221" s="25" t="s">
        <v>122</v>
      </c>
      <c r="L221" s="26">
        <v>1</v>
      </c>
      <c r="M221" s="27" t="s">
        <v>32</v>
      </c>
      <c r="N221" s="28">
        <v>4</v>
      </c>
      <c r="O221" s="28"/>
      <c r="P221" s="29"/>
      <c r="Q221" s="30">
        <f t="shared" si="6"/>
        <v>4</v>
      </c>
      <c r="R221" s="29"/>
      <c r="S221" s="29"/>
      <c r="T221" s="31"/>
      <c r="U221" s="32"/>
      <c r="V221" s="33">
        <f t="shared" si="7"/>
        <v>4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1761</v>
      </c>
      <c r="G222" s="24" t="s">
        <v>28</v>
      </c>
      <c r="H222" s="24" t="s">
        <v>29</v>
      </c>
      <c r="I222" s="23">
        <v>10</v>
      </c>
      <c r="J222" s="24" t="s">
        <v>245</v>
      </c>
      <c r="K222" s="25" t="s">
        <v>122</v>
      </c>
      <c r="L222" s="26">
        <v>184</v>
      </c>
      <c r="M222" s="27" t="s">
        <v>32</v>
      </c>
      <c r="N222" s="28"/>
      <c r="O222" s="28">
        <v>40</v>
      </c>
      <c r="P222" s="29"/>
      <c r="Q222" s="30">
        <f t="shared" si="6"/>
        <v>2</v>
      </c>
      <c r="R222" s="29"/>
      <c r="S222" s="29"/>
      <c r="T222" s="31"/>
      <c r="U222" s="32"/>
      <c r="V222" s="33">
        <f t="shared" si="7"/>
        <v>368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1761</v>
      </c>
      <c r="G223" s="24" t="s">
        <v>28</v>
      </c>
      <c r="H223" s="24" t="s">
        <v>29</v>
      </c>
      <c r="I223" s="23">
        <v>10</v>
      </c>
      <c r="J223" s="24" t="s">
        <v>246</v>
      </c>
      <c r="K223" s="25" t="s">
        <v>122</v>
      </c>
      <c r="L223" s="26">
        <v>155</v>
      </c>
      <c r="M223" s="27" t="s">
        <v>32</v>
      </c>
      <c r="N223" s="28">
        <v>60</v>
      </c>
      <c r="O223" s="28"/>
      <c r="P223" s="29"/>
      <c r="Q223" s="30">
        <f t="shared" si="6"/>
        <v>60</v>
      </c>
      <c r="R223" s="29"/>
      <c r="S223" s="29"/>
      <c r="T223" s="31"/>
      <c r="U223" s="32"/>
      <c r="V223" s="33">
        <f t="shared" si="7"/>
        <v>9300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1761</v>
      </c>
      <c r="G224" s="24" t="s">
        <v>28</v>
      </c>
      <c r="H224" s="24" t="s">
        <v>29</v>
      </c>
      <c r="I224" s="23">
        <v>10</v>
      </c>
      <c r="J224" s="24" t="s">
        <v>247</v>
      </c>
      <c r="K224" s="25" t="s">
        <v>122</v>
      </c>
      <c r="L224" s="26">
        <v>5410</v>
      </c>
      <c r="M224" s="27" t="s">
        <v>32</v>
      </c>
      <c r="N224" s="28">
        <v>0.12</v>
      </c>
      <c r="O224" s="28"/>
      <c r="P224" s="29"/>
      <c r="Q224" s="30">
        <f t="shared" si="6"/>
        <v>0.12</v>
      </c>
      <c r="R224" s="29"/>
      <c r="S224" s="29"/>
      <c r="T224" s="31"/>
      <c r="U224" s="32"/>
      <c r="V224" s="33">
        <f t="shared" si="7"/>
        <v>649.19999999999993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1761</v>
      </c>
      <c r="G225" s="24" t="s">
        <v>28</v>
      </c>
      <c r="H225" s="24" t="s">
        <v>29</v>
      </c>
      <c r="I225" s="23">
        <v>10</v>
      </c>
      <c r="J225" s="24" t="s">
        <v>248</v>
      </c>
      <c r="K225" s="25" t="s">
        <v>122</v>
      </c>
      <c r="L225" s="26">
        <v>28</v>
      </c>
      <c r="M225" s="27" t="s">
        <v>32</v>
      </c>
      <c r="N225" s="28"/>
      <c r="O225" s="28">
        <v>36</v>
      </c>
      <c r="P225" s="29"/>
      <c r="Q225" s="30">
        <f t="shared" si="6"/>
        <v>1.8</v>
      </c>
      <c r="R225" s="29"/>
      <c r="S225" s="29"/>
      <c r="T225" s="31"/>
      <c r="U225" s="32"/>
      <c r="V225" s="33">
        <f t="shared" si="7"/>
        <v>50.4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1761</v>
      </c>
      <c r="G226" s="24" t="s">
        <v>28</v>
      </c>
      <c r="H226" s="24" t="s">
        <v>29</v>
      </c>
      <c r="I226" s="23">
        <v>10</v>
      </c>
      <c r="J226" s="24" t="s">
        <v>98</v>
      </c>
      <c r="K226" s="25" t="s">
        <v>122</v>
      </c>
      <c r="L226" s="26">
        <v>12</v>
      </c>
      <c r="M226" s="27" t="s">
        <v>32</v>
      </c>
      <c r="N226" s="28"/>
      <c r="O226" s="28">
        <v>10</v>
      </c>
      <c r="P226" s="29"/>
      <c r="Q226" s="30">
        <f t="shared" si="6"/>
        <v>0.5</v>
      </c>
      <c r="R226" s="29"/>
      <c r="S226" s="29"/>
      <c r="T226" s="31"/>
      <c r="U226" s="32"/>
      <c r="V226" s="33">
        <f t="shared" si="7"/>
        <v>6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1761</v>
      </c>
      <c r="G227" s="24" t="s">
        <v>28</v>
      </c>
      <c r="H227" s="24" t="s">
        <v>29</v>
      </c>
      <c r="I227" s="23">
        <v>10</v>
      </c>
      <c r="J227" s="24" t="s">
        <v>249</v>
      </c>
      <c r="K227" s="25" t="s">
        <v>122</v>
      </c>
      <c r="L227" s="26">
        <v>35</v>
      </c>
      <c r="M227" s="27" t="s">
        <v>32</v>
      </c>
      <c r="N227" s="28"/>
      <c r="O227" s="28">
        <v>8</v>
      </c>
      <c r="P227" s="29"/>
      <c r="Q227" s="30">
        <f t="shared" si="6"/>
        <v>0.4</v>
      </c>
      <c r="R227" s="29"/>
      <c r="S227" s="29"/>
      <c r="T227" s="31"/>
      <c r="U227" s="32"/>
      <c r="V227" s="33">
        <f t="shared" si="7"/>
        <v>14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1761</v>
      </c>
      <c r="G228" s="24" t="s">
        <v>28</v>
      </c>
      <c r="H228" s="24" t="s">
        <v>29</v>
      </c>
      <c r="I228" s="23">
        <v>10</v>
      </c>
      <c r="J228" s="24" t="s">
        <v>250</v>
      </c>
      <c r="K228" s="25" t="s">
        <v>122</v>
      </c>
      <c r="L228" s="26">
        <v>178</v>
      </c>
      <c r="M228" s="27" t="s">
        <v>32</v>
      </c>
      <c r="N228" s="28"/>
      <c r="O228" s="28">
        <v>8</v>
      </c>
      <c r="P228" s="29"/>
      <c r="Q228" s="30">
        <f t="shared" si="6"/>
        <v>0.4</v>
      </c>
      <c r="R228" s="29"/>
      <c r="S228" s="29"/>
      <c r="T228" s="31"/>
      <c r="U228" s="32"/>
      <c r="V228" s="33">
        <f t="shared" si="7"/>
        <v>71.2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1761</v>
      </c>
      <c r="G229" s="24" t="s">
        <v>28</v>
      </c>
      <c r="H229" s="24" t="s">
        <v>29</v>
      </c>
      <c r="I229" s="23">
        <v>10</v>
      </c>
      <c r="J229" s="24" t="s">
        <v>251</v>
      </c>
      <c r="K229" s="25" t="s">
        <v>122</v>
      </c>
      <c r="L229" s="26">
        <v>380</v>
      </c>
      <c r="M229" s="27" t="s">
        <v>32</v>
      </c>
      <c r="N229" s="28"/>
      <c r="O229" s="28">
        <v>24</v>
      </c>
      <c r="P229" s="29"/>
      <c r="Q229" s="30">
        <f t="shared" si="6"/>
        <v>1.2000000000000002</v>
      </c>
      <c r="R229" s="29"/>
      <c r="S229" s="29"/>
      <c r="T229" s="31"/>
      <c r="U229" s="32"/>
      <c r="V229" s="33">
        <f t="shared" si="7"/>
        <v>456.00000000000006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1761</v>
      </c>
      <c r="G230" s="24" t="s">
        <v>28</v>
      </c>
      <c r="H230" s="24" t="s">
        <v>29</v>
      </c>
      <c r="I230" s="23">
        <v>10</v>
      </c>
      <c r="J230" s="24" t="s">
        <v>252</v>
      </c>
      <c r="K230" s="25" t="s">
        <v>122</v>
      </c>
      <c r="L230" s="26">
        <v>18</v>
      </c>
      <c r="M230" s="27" t="s">
        <v>32</v>
      </c>
      <c r="N230" s="28"/>
      <c r="O230" s="28">
        <v>12</v>
      </c>
      <c r="P230" s="29"/>
      <c r="Q230" s="30">
        <f t="shared" si="6"/>
        <v>0.60000000000000009</v>
      </c>
      <c r="R230" s="29"/>
      <c r="S230" s="29"/>
      <c r="T230" s="31"/>
      <c r="U230" s="32"/>
      <c r="V230" s="33">
        <f t="shared" si="7"/>
        <v>10.8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1761</v>
      </c>
      <c r="G231" s="24" t="s">
        <v>28</v>
      </c>
      <c r="H231" s="24" t="s">
        <v>29</v>
      </c>
      <c r="I231" s="23">
        <v>10</v>
      </c>
      <c r="J231" s="24" t="s">
        <v>253</v>
      </c>
      <c r="K231" s="25" t="s">
        <v>122</v>
      </c>
      <c r="L231" s="26">
        <v>60822</v>
      </c>
      <c r="M231" s="27" t="s">
        <v>32</v>
      </c>
      <c r="N231" s="28"/>
      <c r="O231" s="28">
        <v>3</v>
      </c>
      <c r="P231" s="29"/>
      <c r="Q231" s="30">
        <f t="shared" si="6"/>
        <v>0.15000000000000002</v>
      </c>
      <c r="R231" s="29"/>
      <c r="S231" s="29"/>
      <c r="T231" s="31"/>
      <c r="U231" s="32"/>
      <c r="V231" s="33">
        <f t="shared" si="7"/>
        <v>9123.3000000000011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1761</v>
      </c>
      <c r="G232" s="24" t="s">
        <v>28</v>
      </c>
      <c r="H232" s="24" t="s">
        <v>29</v>
      </c>
      <c r="I232" s="23">
        <v>10</v>
      </c>
      <c r="J232" s="24" t="s">
        <v>254</v>
      </c>
      <c r="K232" s="25" t="s">
        <v>122</v>
      </c>
      <c r="L232" s="26">
        <v>143</v>
      </c>
      <c r="M232" s="27" t="s">
        <v>32</v>
      </c>
      <c r="N232" s="28"/>
      <c r="O232" s="28">
        <v>15</v>
      </c>
      <c r="P232" s="29"/>
      <c r="Q232" s="30">
        <f t="shared" si="6"/>
        <v>0.75</v>
      </c>
      <c r="R232" s="29"/>
      <c r="S232" s="29"/>
      <c r="T232" s="31"/>
      <c r="U232" s="32"/>
      <c r="V232" s="33">
        <f t="shared" si="7"/>
        <v>107.25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1761</v>
      </c>
      <c r="G233" s="24" t="s">
        <v>28</v>
      </c>
      <c r="H233" s="24" t="s">
        <v>29</v>
      </c>
      <c r="I233" s="23">
        <v>10</v>
      </c>
      <c r="J233" s="24" t="s">
        <v>52</v>
      </c>
      <c r="K233" s="25" t="s">
        <v>122</v>
      </c>
      <c r="L233" s="26">
        <v>6497</v>
      </c>
      <c r="M233" s="27" t="s">
        <v>32</v>
      </c>
      <c r="N233" s="28"/>
      <c r="O233" s="28">
        <v>4</v>
      </c>
      <c r="P233" s="29"/>
      <c r="Q233" s="30">
        <f t="shared" si="6"/>
        <v>0.2</v>
      </c>
      <c r="R233" s="29"/>
      <c r="S233" s="29"/>
      <c r="T233" s="31"/>
      <c r="U233" s="32"/>
      <c r="V233" s="33">
        <f t="shared" si="7"/>
        <v>1299.4000000000001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1761</v>
      </c>
      <c r="G234" s="24" t="s">
        <v>28</v>
      </c>
      <c r="H234" s="24" t="s">
        <v>29</v>
      </c>
      <c r="I234" s="23">
        <v>10</v>
      </c>
      <c r="J234" s="24" t="s">
        <v>100</v>
      </c>
      <c r="K234" s="25" t="s">
        <v>122</v>
      </c>
      <c r="L234" s="26">
        <v>15011</v>
      </c>
      <c r="M234" s="27" t="s">
        <v>32</v>
      </c>
      <c r="N234" s="28">
        <v>10</v>
      </c>
      <c r="O234" s="28"/>
      <c r="P234" s="29"/>
      <c r="Q234" s="30">
        <f t="shared" si="6"/>
        <v>10</v>
      </c>
      <c r="R234" s="29"/>
      <c r="S234" s="29"/>
      <c r="T234" s="31"/>
      <c r="U234" s="32"/>
      <c r="V234" s="33">
        <f t="shared" si="7"/>
        <v>150110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1761</v>
      </c>
      <c r="G235" s="24" t="s">
        <v>28</v>
      </c>
      <c r="H235" s="24" t="s">
        <v>29</v>
      </c>
      <c r="I235" s="23">
        <v>10</v>
      </c>
      <c r="J235" s="24" t="s">
        <v>255</v>
      </c>
      <c r="K235" s="25" t="s">
        <v>122</v>
      </c>
      <c r="L235" s="26">
        <v>1633</v>
      </c>
      <c r="M235" s="27" t="s">
        <v>32</v>
      </c>
      <c r="N235" s="28"/>
      <c r="O235" s="28">
        <v>3</v>
      </c>
      <c r="P235" s="29"/>
      <c r="Q235" s="30">
        <f t="shared" si="6"/>
        <v>0.15000000000000002</v>
      </c>
      <c r="R235" s="29"/>
      <c r="S235" s="29"/>
      <c r="T235" s="31"/>
      <c r="U235" s="32"/>
      <c r="V235" s="33">
        <f t="shared" si="7"/>
        <v>244.95000000000005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1761</v>
      </c>
      <c r="G236" s="24" t="s">
        <v>28</v>
      </c>
      <c r="H236" s="24" t="s">
        <v>29</v>
      </c>
      <c r="I236" s="23">
        <v>10</v>
      </c>
      <c r="J236" s="24" t="s">
        <v>256</v>
      </c>
      <c r="K236" s="25" t="s">
        <v>122</v>
      </c>
      <c r="L236" s="26">
        <v>160</v>
      </c>
      <c r="M236" s="27" t="s">
        <v>209</v>
      </c>
      <c r="N236" s="28">
        <v>18</v>
      </c>
      <c r="O236" s="28"/>
      <c r="P236" s="29"/>
      <c r="Q236" s="30">
        <f t="shared" si="6"/>
        <v>18</v>
      </c>
      <c r="R236" s="29"/>
      <c r="S236" s="29"/>
      <c r="T236" s="31"/>
      <c r="U236" s="32"/>
      <c r="V236" s="33">
        <f t="shared" si="7"/>
        <v>2880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1761</v>
      </c>
      <c r="G237" s="24" t="s">
        <v>28</v>
      </c>
      <c r="H237" s="24" t="s">
        <v>29</v>
      </c>
      <c r="I237" s="23">
        <v>10</v>
      </c>
      <c r="J237" s="36" t="s">
        <v>257</v>
      </c>
      <c r="K237" s="25" t="s">
        <v>122</v>
      </c>
      <c r="L237" s="26">
        <v>448</v>
      </c>
      <c r="M237" s="27" t="s">
        <v>32</v>
      </c>
      <c r="N237" s="28"/>
      <c r="O237" s="28">
        <v>1</v>
      </c>
      <c r="P237" s="29"/>
      <c r="Q237" s="30">
        <f t="shared" si="6"/>
        <v>0.05</v>
      </c>
      <c r="R237" s="29"/>
      <c r="S237" s="29"/>
      <c r="T237" s="31"/>
      <c r="U237" s="32"/>
      <c r="V237" s="33">
        <f t="shared" si="7"/>
        <v>22.400000000000002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1761</v>
      </c>
      <c r="G238" s="24" t="s">
        <v>28</v>
      </c>
      <c r="H238" s="24" t="s">
        <v>29</v>
      </c>
      <c r="I238" s="23">
        <v>10</v>
      </c>
      <c r="J238" s="24" t="s">
        <v>258</v>
      </c>
      <c r="K238" s="25" t="s">
        <v>122</v>
      </c>
      <c r="L238" s="26">
        <v>75</v>
      </c>
      <c r="M238" s="27" t="s">
        <v>32</v>
      </c>
      <c r="N238" s="28">
        <v>3</v>
      </c>
      <c r="O238" s="28"/>
      <c r="P238" s="29"/>
      <c r="Q238" s="30">
        <f t="shared" si="6"/>
        <v>3</v>
      </c>
      <c r="R238" s="29"/>
      <c r="S238" s="29"/>
      <c r="T238" s="31"/>
      <c r="U238" s="32"/>
      <c r="V238" s="33">
        <f t="shared" si="7"/>
        <v>225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1761</v>
      </c>
      <c r="G239" s="24" t="s">
        <v>28</v>
      </c>
      <c r="H239" s="24" t="s">
        <v>29</v>
      </c>
      <c r="I239" s="23">
        <v>10</v>
      </c>
      <c r="J239" s="24" t="s">
        <v>259</v>
      </c>
      <c r="K239" s="25" t="s">
        <v>122</v>
      </c>
      <c r="L239" s="26">
        <v>256</v>
      </c>
      <c r="M239" s="27" t="s">
        <v>169</v>
      </c>
      <c r="N239" s="28"/>
      <c r="O239" s="28">
        <v>40</v>
      </c>
      <c r="P239" s="29"/>
      <c r="Q239" s="30">
        <f t="shared" si="6"/>
        <v>2</v>
      </c>
      <c r="R239" s="29"/>
      <c r="S239" s="29"/>
      <c r="T239" s="31"/>
      <c r="U239" s="32"/>
      <c r="V239" s="33">
        <f t="shared" si="7"/>
        <v>512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1761</v>
      </c>
      <c r="G240" s="24" t="s">
        <v>28</v>
      </c>
      <c r="H240" s="24" t="s">
        <v>29</v>
      </c>
      <c r="I240" s="23">
        <v>10</v>
      </c>
      <c r="J240" s="24" t="s">
        <v>260</v>
      </c>
      <c r="K240" s="25" t="s">
        <v>122</v>
      </c>
      <c r="L240" s="26">
        <v>300</v>
      </c>
      <c r="M240" s="27" t="s">
        <v>32</v>
      </c>
      <c r="N240" s="28"/>
      <c r="O240" s="28">
        <v>30</v>
      </c>
      <c r="P240" s="29"/>
      <c r="Q240" s="30">
        <f t="shared" si="6"/>
        <v>1.5</v>
      </c>
      <c r="R240" s="29"/>
      <c r="S240" s="29"/>
      <c r="T240" s="31"/>
      <c r="U240" s="32"/>
      <c r="V240" s="33">
        <f t="shared" si="7"/>
        <v>450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1761</v>
      </c>
      <c r="G241" s="24" t="s">
        <v>28</v>
      </c>
      <c r="H241" s="24" t="s">
        <v>29</v>
      </c>
      <c r="I241" s="23">
        <v>10</v>
      </c>
      <c r="J241" s="24" t="s">
        <v>261</v>
      </c>
      <c r="K241" s="25" t="s">
        <v>122</v>
      </c>
      <c r="L241" s="26">
        <v>100</v>
      </c>
      <c r="M241" s="27" t="s">
        <v>32</v>
      </c>
      <c r="N241" s="28">
        <v>5</v>
      </c>
      <c r="O241" s="28"/>
      <c r="P241" s="29"/>
      <c r="Q241" s="30">
        <f t="shared" si="6"/>
        <v>5</v>
      </c>
      <c r="R241" s="29"/>
      <c r="S241" s="29"/>
      <c r="T241" s="31"/>
      <c r="U241" s="32"/>
      <c r="V241" s="33">
        <f t="shared" si="7"/>
        <v>500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1761</v>
      </c>
      <c r="G242" s="24" t="s">
        <v>28</v>
      </c>
      <c r="H242" s="24" t="s">
        <v>29</v>
      </c>
      <c r="I242" s="23">
        <v>10</v>
      </c>
      <c r="J242" s="36" t="s">
        <v>262</v>
      </c>
      <c r="K242" s="25" t="s">
        <v>122</v>
      </c>
      <c r="L242" s="26">
        <v>109</v>
      </c>
      <c r="M242" s="27" t="s">
        <v>32</v>
      </c>
      <c r="N242" s="28"/>
      <c r="O242" s="28">
        <v>15</v>
      </c>
      <c r="P242" s="29"/>
      <c r="Q242" s="30">
        <f t="shared" si="6"/>
        <v>0.75</v>
      </c>
      <c r="R242" s="29"/>
      <c r="S242" s="29"/>
      <c r="T242" s="31"/>
      <c r="U242" s="32"/>
      <c r="V242" s="33">
        <f t="shared" si="7"/>
        <v>81.75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1761</v>
      </c>
      <c r="G243" s="24" t="s">
        <v>28</v>
      </c>
      <c r="H243" s="24" t="s">
        <v>29</v>
      </c>
      <c r="I243" s="23">
        <v>10</v>
      </c>
      <c r="J243" s="24" t="s">
        <v>263</v>
      </c>
      <c r="K243" s="25" t="s">
        <v>122</v>
      </c>
      <c r="L243" s="26">
        <v>362</v>
      </c>
      <c r="M243" s="27" t="s">
        <v>32</v>
      </c>
      <c r="N243" s="28"/>
      <c r="O243" s="28">
        <v>20</v>
      </c>
      <c r="P243" s="29"/>
      <c r="Q243" s="30">
        <f t="shared" si="6"/>
        <v>1</v>
      </c>
      <c r="R243" s="29"/>
      <c r="S243" s="29"/>
      <c r="T243" s="31"/>
      <c r="U243" s="32"/>
      <c r="V243" s="33">
        <f t="shared" si="7"/>
        <v>362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1761</v>
      </c>
      <c r="G244" s="24" t="s">
        <v>28</v>
      </c>
      <c r="H244" s="24" t="s">
        <v>29</v>
      </c>
      <c r="I244" s="23">
        <v>10</v>
      </c>
      <c r="J244" s="24" t="s">
        <v>119</v>
      </c>
      <c r="K244" s="25" t="s">
        <v>122</v>
      </c>
      <c r="L244" s="26">
        <v>1</v>
      </c>
      <c r="M244" s="27" t="s">
        <v>264</v>
      </c>
      <c r="N244" s="28">
        <v>30</v>
      </c>
      <c r="O244" s="28"/>
      <c r="P244" s="29"/>
      <c r="Q244" s="30">
        <f t="shared" si="6"/>
        <v>30</v>
      </c>
      <c r="R244" s="29"/>
      <c r="S244" s="29"/>
      <c r="T244" s="31"/>
      <c r="U244" s="32"/>
      <c r="V244" s="33">
        <f t="shared" si="7"/>
        <v>30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1761</v>
      </c>
      <c r="G245" s="24" t="s">
        <v>28</v>
      </c>
      <c r="H245" s="24" t="s">
        <v>29</v>
      </c>
      <c r="I245" s="23">
        <v>10</v>
      </c>
      <c r="J245" s="24" t="s">
        <v>265</v>
      </c>
      <c r="K245" s="25" t="s">
        <v>122</v>
      </c>
      <c r="L245" s="26">
        <v>958</v>
      </c>
      <c r="M245" s="27" t="s">
        <v>32</v>
      </c>
      <c r="N245" s="28"/>
      <c r="O245" s="28">
        <v>15</v>
      </c>
      <c r="P245" s="29"/>
      <c r="Q245" s="30">
        <f t="shared" si="6"/>
        <v>0.75</v>
      </c>
      <c r="R245" s="29"/>
      <c r="S245" s="29"/>
      <c r="T245" s="31"/>
      <c r="U245" s="32"/>
      <c r="V245" s="33">
        <f t="shared" si="7"/>
        <v>718.5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1761</v>
      </c>
      <c r="G246" s="24" t="s">
        <v>28</v>
      </c>
      <c r="H246" s="24" t="s">
        <v>29</v>
      </c>
      <c r="I246" s="23">
        <v>11</v>
      </c>
      <c r="J246" s="24" t="s">
        <v>121</v>
      </c>
      <c r="K246" s="25" t="s">
        <v>266</v>
      </c>
      <c r="L246" s="26">
        <v>38054</v>
      </c>
      <c r="M246" s="27" t="s">
        <v>32</v>
      </c>
      <c r="N246" s="28"/>
      <c r="O246" s="28">
        <v>5</v>
      </c>
      <c r="P246" s="29"/>
      <c r="Q246" s="30">
        <f t="shared" si="6"/>
        <v>0.25</v>
      </c>
      <c r="R246" s="29"/>
      <c r="S246" s="29"/>
      <c r="T246" s="31"/>
      <c r="U246" s="32"/>
      <c r="V246" s="33">
        <f t="shared" si="7"/>
        <v>9513.5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1761</v>
      </c>
      <c r="G247" s="24" t="s">
        <v>28</v>
      </c>
      <c r="H247" s="24" t="s">
        <v>29</v>
      </c>
      <c r="I247" s="23">
        <v>11</v>
      </c>
      <c r="J247" s="24" t="s">
        <v>125</v>
      </c>
      <c r="K247" s="25" t="s">
        <v>266</v>
      </c>
      <c r="L247" s="26">
        <v>5750</v>
      </c>
      <c r="M247" s="27" t="s">
        <v>32</v>
      </c>
      <c r="N247" s="28"/>
      <c r="O247" s="28">
        <v>4</v>
      </c>
      <c r="P247" s="29"/>
      <c r="Q247" s="30">
        <f t="shared" si="6"/>
        <v>0.2</v>
      </c>
      <c r="R247" s="29"/>
      <c r="S247" s="29"/>
      <c r="T247" s="31"/>
      <c r="U247" s="32"/>
      <c r="V247" s="33">
        <f t="shared" si="7"/>
        <v>1150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1761</v>
      </c>
      <c r="G248" s="24" t="s">
        <v>28</v>
      </c>
      <c r="H248" s="24" t="s">
        <v>29</v>
      </c>
      <c r="I248" s="23">
        <v>11</v>
      </c>
      <c r="J248" s="24" t="s">
        <v>105</v>
      </c>
      <c r="K248" s="25" t="s">
        <v>266</v>
      </c>
      <c r="L248" s="26">
        <v>10880</v>
      </c>
      <c r="M248" s="27" t="s">
        <v>32</v>
      </c>
      <c r="N248" s="28"/>
      <c r="O248" s="28">
        <v>4</v>
      </c>
      <c r="P248" s="29"/>
      <c r="Q248" s="30">
        <f t="shared" si="6"/>
        <v>0.2</v>
      </c>
      <c r="R248" s="29"/>
      <c r="S248" s="29"/>
      <c r="T248" s="31"/>
      <c r="U248" s="32"/>
      <c r="V248" s="33">
        <f t="shared" si="7"/>
        <v>2176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1761</v>
      </c>
      <c r="G249" s="24" t="s">
        <v>28</v>
      </c>
      <c r="H249" s="24" t="s">
        <v>29</v>
      </c>
      <c r="I249" s="23">
        <v>11</v>
      </c>
      <c r="J249" s="24" t="s">
        <v>129</v>
      </c>
      <c r="K249" s="25" t="s">
        <v>266</v>
      </c>
      <c r="L249" s="26">
        <v>30548</v>
      </c>
      <c r="M249" s="27" t="s">
        <v>32</v>
      </c>
      <c r="N249" s="28">
        <v>0.7</v>
      </c>
      <c r="O249" s="28"/>
      <c r="P249" s="29"/>
      <c r="Q249" s="30">
        <f t="shared" si="6"/>
        <v>0.7</v>
      </c>
      <c r="R249" s="29"/>
      <c r="S249" s="29"/>
      <c r="T249" s="31"/>
      <c r="U249" s="32"/>
      <c r="V249" s="33">
        <f t="shared" si="7"/>
        <v>21383.599999999999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1761</v>
      </c>
      <c r="G250" s="24" t="s">
        <v>28</v>
      </c>
      <c r="H250" s="24" t="s">
        <v>29</v>
      </c>
      <c r="I250" s="23">
        <v>11</v>
      </c>
      <c r="J250" s="24" t="s">
        <v>131</v>
      </c>
      <c r="K250" s="25" t="s">
        <v>266</v>
      </c>
      <c r="L250" s="26">
        <v>25</v>
      </c>
      <c r="M250" s="27" t="s">
        <v>32</v>
      </c>
      <c r="N250" s="28">
        <v>3</v>
      </c>
      <c r="O250" s="28">
        <v>10</v>
      </c>
      <c r="P250" s="29"/>
      <c r="Q250" s="30">
        <f t="shared" si="6"/>
        <v>3.5</v>
      </c>
      <c r="R250" s="29"/>
      <c r="S250" s="29"/>
      <c r="T250" s="31"/>
      <c r="U250" s="32"/>
      <c r="V250" s="33">
        <f t="shared" si="7"/>
        <v>87.5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1761</v>
      </c>
      <c r="G251" s="24" t="s">
        <v>28</v>
      </c>
      <c r="H251" s="24" t="s">
        <v>29</v>
      </c>
      <c r="I251" s="23">
        <v>11</v>
      </c>
      <c r="J251" s="24" t="s">
        <v>267</v>
      </c>
      <c r="K251" s="25" t="s">
        <v>266</v>
      </c>
      <c r="L251" s="26">
        <v>380</v>
      </c>
      <c r="M251" s="27" t="s">
        <v>32</v>
      </c>
      <c r="N251" s="28"/>
      <c r="O251" s="28">
        <v>12</v>
      </c>
      <c r="P251" s="29"/>
      <c r="Q251" s="30">
        <f t="shared" si="6"/>
        <v>0.60000000000000009</v>
      </c>
      <c r="R251" s="29"/>
      <c r="S251" s="29"/>
      <c r="T251" s="31"/>
      <c r="U251" s="32"/>
      <c r="V251" s="33">
        <f t="shared" si="7"/>
        <v>228.00000000000003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1761</v>
      </c>
      <c r="G252" s="24" t="s">
        <v>28</v>
      </c>
      <c r="H252" s="24" t="s">
        <v>29</v>
      </c>
      <c r="I252" s="23">
        <v>11</v>
      </c>
      <c r="J252" s="24" t="s">
        <v>268</v>
      </c>
      <c r="K252" s="25" t="s">
        <v>266</v>
      </c>
      <c r="L252" s="26">
        <v>400</v>
      </c>
      <c r="M252" s="27" t="s">
        <v>269</v>
      </c>
      <c r="N252" s="28"/>
      <c r="O252" s="28">
        <v>3</v>
      </c>
      <c r="P252" s="29"/>
      <c r="Q252" s="30">
        <f t="shared" si="6"/>
        <v>0.15000000000000002</v>
      </c>
      <c r="R252" s="29"/>
      <c r="S252" s="29"/>
      <c r="T252" s="31"/>
      <c r="U252" s="32"/>
      <c r="V252" s="33">
        <f t="shared" si="7"/>
        <v>60.000000000000007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1761</v>
      </c>
      <c r="G253" s="24" t="s">
        <v>28</v>
      </c>
      <c r="H253" s="24" t="s">
        <v>29</v>
      </c>
      <c r="I253" s="23">
        <v>11</v>
      </c>
      <c r="J253" s="24" t="s">
        <v>270</v>
      </c>
      <c r="K253" s="25" t="s">
        <v>266</v>
      </c>
      <c r="L253" s="26">
        <v>3</v>
      </c>
      <c r="M253" s="27" t="s">
        <v>269</v>
      </c>
      <c r="N253" s="28"/>
      <c r="O253" s="28">
        <v>4</v>
      </c>
      <c r="P253" s="29"/>
      <c r="Q253" s="30">
        <f t="shared" si="6"/>
        <v>0.2</v>
      </c>
      <c r="R253" s="29"/>
      <c r="S253" s="29"/>
      <c r="T253" s="31"/>
      <c r="U253" s="32"/>
      <c r="V253" s="33">
        <f t="shared" si="7"/>
        <v>0.60000000000000009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1761</v>
      </c>
      <c r="G254" s="24" t="s">
        <v>28</v>
      </c>
      <c r="H254" s="24" t="s">
        <v>29</v>
      </c>
      <c r="I254" s="23">
        <v>11</v>
      </c>
      <c r="J254" s="24" t="s">
        <v>38</v>
      </c>
      <c r="K254" s="25" t="s">
        <v>266</v>
      </c>
      <c r="L254" s="26">
        <v>10</v>
      </c>
      <c r="M254" s="27" t="s">
        <v>41</v>
      </c>
      <c r="N254" s="28">
        <v>15</v>
      </c>
      <c r="O254" s="28"/>
      <c r="P254" s="29"/>
      <c r="Q254" s="30">
        <f t="shared" si="6"/>
        <v>15</v>
      </c>
      <c r="R254" s="29"/>
      <c r="S254" s="29"/>
      <c r="T254" s="31"/>
      <c r="U254" s="32"/>
      <c r="V254" s="33">
        <f t="shared" si="7"/>
        <v>150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1761</v>
      </c>
      <c r="G255" s="24" t="s">
        <v>28</v>
      </c>
      <c r="H255" s="24" t="s">
        <v>29</v>
      </c>
      <c r="I255" s="23">
        <v>11</v>
      </c>
      <c r="J255" s="24" t="s">
        <v>271</v>
      </c>
      <c r="K255" s="25" t="s">
        <v>266</v>
      </c>
      <c r="L255" s="26">
        <v>960</v>
      </c>
      <c r="M255" s="27" t="s">
        <v>32</v>
      </c>
      <c r="N255" s="28"/>
      <c r="O255" s="28">
        <v>6</v>
      </c>
      <c r="P255" s="29"/>
      <c r="Q255" s="30">
        <f t="shared" si="6"/>
        <v>0.30000000000000004</v>
      </c>
      <c r="R255" s="29"/>
      <c r="S255" s="29"/>
      <c r="T255" s="31"/>
      <c r="U255" s="32"/>
      <c r="V255" s="33">
        <f t="shared" si="7"/>
        <v>288.00000000000006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1761</v>
      </c>
      <c r="G256" s="24" t="s">
        <v>28</v>
      </c>
      <c r="H256" s="24" t="s">
        <v>29</v>
      </c>
      <c r="I256" s="23">
        <v>11</v>
      </c>
      <c r="J256" s="24" t="s">
        <v>272</v>
      </c>
      <c r="K256" s="25" t="s">
        <v>266</v>
      </c>
      <c r="L256" s="26">
        <v>821</v>
      </c>
      <c r="M256" s="27" t="s">
        <v>32</v>
      </c>
      <c r="N256" s="28"/>
      <c r="O256" s="28">
        <v>4</v>
      </c>
      <c r="P256" s="29"/>
      <c r="Q256" s="30">
        <f t="shared" si="6"/>
        <v>0.2</v>
      </c>
      <c r="R256" s="29"/>
      <c r="S256" s="29"/>
      <c r="T256" s="31"/>
      <c r="U256" s="32"/>
      <c r="V256" s="33">
        <f t="shared" si="7"/>
        <v>164.20000000000002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1761</v>
      </c>
      <c r="G257" s="24" t="s">
        <v>28</v>
      </c>
      <c r="H257" s="24" t="s">
        <v>29</v>
      </c>
      <c r="I257" s="23">
        <v>11</v>
      </c>
      <c r="J257" s="24" t="s">
        <v>273</v>
      </c>
      <c r="K257" s="25" t="s">
        <v>266</v>
      </c>
      <c r="L257" s="26">
        <v>39</v>
      </c>
      <c r="M257" s="27" t="s">
        <v>32</v>
      </c>
      <c r="N257" s="28"/>
      <c r="O257" s="28">
        <v>20</v>
      </c>
      <c r="P257" s="29"/>
      <c r="Q257" s="30">
        <f t="shared" si="6"/>
        <v>1</v>
      </c>
      <c r="R257" s="29"/>
      <c r="S257" s="29"/>
      <c r="T257" s="31"/>
      <c r="U257" s="32"/>
      <c r="V257" s="33">
        <f t="shared" si="7"/>
        <v>39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1761</v>
      </c>
      <c r="G258" s="24" t="s">
        <v>28</v>
      </c>
      <c r="H258" s="24" t="s">
        <v>29</v>
      </c>
      <c r="I258" s="23">
        <v>11</v>
      </c>
      <c r="J258" s="24" t="s">
        <v>274</v>
      </c>
      <c r="K258" s="25" t="s">
        <v>266</v>
      </c>
      <c r="L258" s="26">
        <v>223</v>
      </c>
      <c r="M258" s="27" t="s">
        <v>32</v>
      </c>
      <c r="N258" s="28"/>
      <c r="O258" s="28">
        <v>6</v>
      </c>
      <c r="P258" s="29"/>
      <c r="Q258" s="30">
        <f t="shared" ref="Q258:Q321" si="8">N258+(0.05*O258)+(P258/240)</f>
        <v>0.30000000000000004</v>
      </c>
      <c r="R258" s="29"/>
      <c r="S258" s="29"/>
      <c r="T258" s="31"/>
      <c r="U258" s="32"/>
      <c r="V258" s="33">
        <f t="shared" ref="V258:V317" si="9">L258*Q258</f>
        <v>66.900000000000006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1761</v>
      </c>
      <c r="G259" s="24" t="s">
        <v>28</v>
      </c>
      <c r="H259" s="24" t="s">
        <v>29</v>
      </c>
      <c r="I259" s="23">
        <v>11</v>
      </c>
      <c r="J259" s="24" t="s">
        <v>171</v>
      </c>
      <c r="K259" s="25" t="s">
        <v>266</v>
      </c>
      <c r="L259" s="26">
        <v>4802</v>
      </c>
      <c r="M259" s="27" t="s">
        <v>32</v>
      </c>
      <c r="N259" s="28"/>
      <c r="O259" s="28">
        <v>20</v>
      </c>
      <c r="P259" s="29"/>
      <c r="Q259" s="30">
        <f t="shared" si="8"/>
        <v>1</v>
      </c>
      <c r="R259" s="29"/>
      <c r="S259" s="29"/>
      <c r="T259" s="31"/>
      <c r="U259" s="32"/>
      <c r="V259" s="33">
        <f t="shared" si="9"/>
        <v>4802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1761</v>
      </c>
      <c r="G260" s="24" t="s">
        <v>28</v>
      </c>
      <c r="H260" s="24" t="s">
        <v>29</v>
      </c>
      <c r="I260" s="23">
        <v>11</v>
      </c>
      <c r="J260" s="24" t="s">
        <v>275</v>
      </c>
      <c r="K260" s="25" t="s">
        <v>266</v>
      </c>
      <c r="L260" s="26">
        <v>17826</v>
      </c>
      <c r="M260" s="27" t="s">
        <v>32</v>
      </c>
      <c r="N260" s="28"/>
      <c r="O260" s="28">
        <v>26</v>
      </c>
      <c r="P260" s="29"/>
      <c r="Q260" s="30">
        <f t="shared" si="8"/>
        <v>1.3</v>
      </c>
      <c r="R260" s="29"/>
      <c r="S260" s="29"/>
      <c r="T260" s="31"/>
      <c r="U260" s="32"/>
      <c r="V260" s="33">
        <f t="shared" si="9"/>
        <v>23173.8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1761</v>
      </c>
      <c r="G261" s="24" t="s">
        <v>28</v>
      </c>
      <c r="H261" s="24" t="s">
        <v>29</v>
      </c>
      <c r="I261" s="23">
        <v>11</v>
      </c>
      <c r="J261" s="24" t="s">
        <v>183</v>
      </c>
      <c r="K261" s="25" t="s">
        <v>266</v>
      </c>
      <c r="L261" s="26">
        <v>71351</v>
      </c>
      <c r="M261" s="27" t="s">
        <v>32</v>
      </c>
      <c r="N261" s="28"/>
      <c r="O261" s="28">
        <v>3</v>
      </c>
      <c r="P261" s="29"/>
      <c r="Q261" s="30">
        <f t="shared" si="8"/>
        <v>0.15000000000000002</v>
      </c>
      <c r="R261" s="29"/>
      <c r="S261" s="29"/>
      <c r="T261" s="31"/>
      <c r="U261" s="32"/>
      <c r="V261" s="33">
        <f t="shared" si="9"/>
        <v>10702.650000000001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1761</v>
      </c>
      <c r="G262" s="24" t="s">
        <v>28</v>
      </c>
      <c r="H262" s="24" t="s">
        <v>29</v>
      </c>
      <c r="I262" s="23">
        <v>11</v>
      </c>
      <c r="J262" s="24" t="s">
        <v>276</v>
      </c>
      <c r="K262" s="25" t="s">
        <v>266</v>
      </c>
      <c r="L262" s="26">
        <v>121</v>
      </c>
      <c r="M262" s="27" t="s">
        <v>41</v>
      </c>
      <c r="N262" s="28">
        <v>75</v>
      </c>
      <c r="O262" s="28"/>
      <c r="P262" s="29"/>
      <c r="Q262" s="30">
        <f t="shared" si="8"/>
        <v>75</v>
      </c>
      <c r="R262" s="29"/>
      <c r="S262" s="29"/>
      <c r="T262" s="31"/>
      <c r="U262" s="32"/>
      <c r="V262" s="33">
        <f t="shared" si="9"/>
        <v>9075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1761</v>
      </c>
      <c r="G263" s="24" t="s">
        <v>28</v>
      </c>
      <c r="H263" s="24" t="s">
        <v>29</v>
      </c>
      <c r="I263" s="23">
        <v>11</v>
      </c>
      <c r="J263" s="24" t="s">
        <v>277</v>
      </c>
      <c r="K263" s="25" t="s">
        <v>266</v>
      </c>
      <c r="L263" s="26">
        <v>10</v>
      </c>
      <c r="M263" s="27" t="s">
        <v>41</v>
      </c>
      <c r="N263" s="28">
        <v>90</v>
      </c>
      <c r="O263" s="28"/>
      <c r="P263" s="29"/>
      <c r="Q263" s="30">
        <f t="shared" si="8"/>
        <v>90</v>
      </c>
      <c r="R263" s="29"/>
      <c r="S263" s="29"/>
      <c r="T263" s="31"/>
      <c r="U263" s="32"/>
      <c r="V263" s="33">
        <f t="shared" si="9"/>
        <v>900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1761</v>
      </c>
      <c r="G264" s="24" t="s">
        <v>28</v>
      </c>
      <c r="H264" s="24" t="s">
        <v>29</v>
      </c>
      <c r="I264" s="23">
        <v>11</v>
      </c>
      <c r="J264" s="24" t="s">
        <v>278</v>
      </c>
      <c r="K264" s="25" t="s">
        <v>266</v>
      </c>
      <c r="L264" s="26">
        <v>1210</v>
      </c>
      <c r="M264" s="27" t="s">
        <v>32</v>
      </c>
      <c r="N264" s="28">
        <v>25</v>
      </c>
      <c r="O264" s="28"/>
      <c r="P264" s="29"/>
      <c r="Q264" s="30">
        <f t="shared" si="8"/>
        <v>25</v>
      </c>
      <c r="R264" s="29"/>
      <c r="S264" s="29"/>
      <c r="T264" s="31"/>
      <c r="U264" s="32"/>
      <c r="V264" s="33">
        <f t="shared" si="9"/>
        <v>30250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1761</v>
      </c>
      <c r="G265" s="24" t="s">
        <v>28</v>
      </c>
      <c r="H265" s="24" t="s">
        <v>29</v>
      </c>
      <c r="I265" s="23">
        <v>11</v>
      </c>
      <c r="J265" s="24" t="s">
        <v>279</v>
      </c>
      <c r="K265" s="25" t="s">
        <v>266</v>
      </c>
      <c r="L265" s="26">
        <v>169</v>
      </c>
      <c r="M265" s="27" t="s">
        <v>64</v>
      </c>
      <c r="N265" s="28"/>
      <c r="O265" s="28">
        <v>40</v>
      </c>
      <c r="P265" s="29"/>
      <c r="Q265" s="30">
        <f t="shared" si="8"/>
        <v>2</v>
      </c>
      <c r="R265" s="29"/>
      <c r="S265" s="29"/>
      <c r="T265" s="31"/>
      <c r="U265" s="32"/>
      <c r="V265" s="33">
        <f t="shared" si="9"/>
        <v>338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1761</v>
      </c>
      <c r="G266" s="24" t="s">
        <v>28</v>
      </c>
      <c r="H266" s="24" t="s">
        <v>29</v>
      </c>
      <c r="I266" s="23">
        <v>11</v>
      </c>
      <c r="J266" s="24" t="s">
        <v>203</v>
      </c>
      <c r="K266" s="25" t="s">
        <v>266</v>
      </c>
      <c r="L266" s="26">
        <v>5</v>
      </c>
      <c r="M266" s="27" t="s">
        <v>32</v>
      </c>
      <c r="N266" s="28">
        <v>3</v>
      </c>
      <c r="O266" s="28"/>
      <c r="P266" s="29"/>
      <c r="Q266" s="30">
        <f t="shared" si="8"/>
        <v>3</v>
      </c>
      <c r="R266" s="29"/>
      <c r="S266" s="29"/>
      <c r="T266" s="31"/>
      <c r="U266" s="32"/>
      <c r="V266" s="33">
        <f t="shared" si="9"/>
        <v>15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1761</v>
      </c>
      <c r="G267" s="24" t="s">
        <v>28</v>
      </c>
      <c r="H267" s="24" t="s">
        <v>29</v>
      </c>
      <c r="I267" s="23">
        <v>11</v>
      </c>
      <c r="J267" s="24" t="s">
        <v>217</v>
      </c>
      <c r="K267" s="25" t="s">
        <v>266</v>
      </c>
      <c r="L267" s="26">
        <v>4406</v>
      </c>
      <c r="M267" s="27" t="s">
        <v>32</v>
      </c>
      <c r="N267" s="28">
        <v>3</v>
      </c>
      <c r="O267" s="28">
        <v>10</v>
      </c>
      <c r="P267" s="29"/>
      <c r="Q267" s="30">
        <f t="shared" si="8"/>
        <v>3.5</v>
      </c>
      <c r="R267" s="29"/>
      <c r="S267" s="29"/>
      <c r="T267" s="31"/>
      <c r="U267" s="32"/>
      <c r="V267" s="33">
        <f t="shared" si="9"/>
        <v>15421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1761</v>
      </c>
      <c r="G268" s="24" t="s">
        <v>28</v>
      </c>
      <c r="H268" s="24" t="s">
        <v>29</v>
      </c>
      <c r="I268" s="23">
        <v>11</v>
      </c>
      <c r="J268" s="24" t="s">
        <v>45</v>
      </c>
      <c r="K268" s="25" t="s">
        <v>266</v>
      </c>
      <c r="L268" s="26">
        <v>1529</v>
      </c>
      <c r="M268" s="27" t="s">
        <v>32</v>
      </c>
      <c r="N268" s="28"/>
      <c r="O268" s="28">
        <v>4</v>
      </c>
      <c r="P268" s="29"/>
      <c r="Q268" s="30">
        <f t="shared" si="8"/>
        <v>0.2</v>
      </c>
      <c r="R268" s="29"/>
      <c r="S268" s="29"/>
      <c r="T268" s="31"/>
      <c r="U268" s="32"/>
      <c r="V268" s="33">
        <f t="shared" si="9"/>
        <v>305.8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1761</v>
      </c>
      <c r="G269" s="24" t="s">
        <v>28</v>
      </c>
      <c r="H269" s="24" t="s">
        <v>29</v>
      </c>
      <c r="I269" s="23">
        <v>11</v>
      </c>
      <c r="J269" s="24" t="s">
        <v>228</v>
      </c>
      <c r="K269" s="25" t="s">
        <v>266</v>
      </c>
      <c r="L269" s="26">
        <v>449</v>
      </c>
      <c r="M269" s="27" t="s">
        <v>32</v>
      </c>
      <c r="N269" s="28"/>
      <c r="O269" s="28">
        <v>10</v>
      </c>
      <c r="P269" s="29"/>
      <c r="Q269" s="30">
        <f t="shared" si="8"/>
        <v>0.5</v>
      </c>
      <c r="R269" s="29"/>
      <c r="S269" s="29"/>
      <c r="T269" s="31"/>
      <c r="U269" s="32"/>
      <c r="V269" s="33">
        <f t="shared" si="9"/>
        <v>224.5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1761</v>
      </c>
      <c r="G270" s="24" t="s">
        <v>28</v>
      </c>
      <c r="H270" s="24" t="s">
        <v>29</v>
      </c>
      <c r="I270" s="23">
        <v>11</v>
      </c>
      <c r="J270" s="24" t="s">
        <v>236</v>
      </c>
      <c r="K270" s="25" t="s">
        <v>266</v>
      </c>
      <c r="L270" s="26">
        <v>6</v>
      </c>
      <c r="M270" s="27" t="s">
        <v>32</v>
      </c>
      <c r="N270" s="28">
        <v>5</v>
      </c>
      <c r="O270" s="28"/>
      <c r="P270" s="29"/>
      <c r="Q270" s="30">
        <f t="shared" si="8"/>
        <v>5</v>
      </c>
      <c r="R270" s="29"/>
      <c r="S270" s="29"/>
      <c r="T270" s="31"/>
      <c r="U270" s="32"/>
      <c r="V270" s="33">
        <f t="shared" si="9"/>
        <v>30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1761</v>
      </c>
      <c r="G271" s="24" t="s">
        <v>28</v>
      </c>
      <c r="H271" s="24" t="s">
        <v>29</v>
      </c>
      <c r="I271" s="23">
        <v>11</v>
      </c>
      <c r="J271" s="24" t="s">
        <v>280</v>
      </c>
      <c r="K271" s="25" t="s">
        <v>266</v>
      </c>
      <c r="L271" s="26">
        <v>1742</v>
      </c>
      <c r="M271" s="27" t="s">
        <v>32</v>
      </c>
      <c r="N271" s="28"/>
      <c r="O271" s="28">
        <v>30</v>
      </c>
      <c r="P271" s="29"/>
      <c r="Q271" s="30">
        <f t="shared" si="8"/>
        <v>1.5</v>
      </c>
      <c r="R271" s="29"/>
      <c r="S271" s="29"/>
      <c r="T271" s="31"/>
      <c r="U271" s="32"/>
      <c r="V271" s="33">
        <f t="shared" si="9"/>
        <v>2613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1761</v>
      </c>
      <c r="G272" s="24" t="s">
        <v>28</v>
      </c>
      <c r="H272" s="24" t="s">
        <v>29</v>
      </c>
      <c r="I272" s="23">
        <v>11</v>
      </c>
      <c r="J272" s="24" t="s">
        <v>281</v>
      </c>
      <c r="K272" s="25" t="s">
        <v>266</v>
      </c>
      <c r="L272" s="26">
        <v>219</v>
      </c>
      <c r="M272" s="27" t="s">
        <v>41</v>
      </c>
      <c r="N272" s="28">
        <v>45</v>
      </c>
      <c r="O272" s="28"/>
      <c r="P272" s="29"/>
      <c r="Q272" s="30">
        <f t="shared" si="8"/>
        <v>45</v>
      </c>
      <c r="R272" s="29"/>
      <c r="S272" s="29"/>
      <c r="T272" s="31"/>
      <c r="U272" s="32"/>
      <c r="V272" s="33">
        <f t="shared" si="9"/>
        <v>9855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1761</v>
      </c>
      <c r="G273" s="24" t="s">
        <v>28</v>
      </c>
      <c r="H273" s="24" t="s">
        <v>29</v>
      </c>
      <c r="I273" s="23">
        <v>11</v>
      </c>
      <c r="J273" s="24" t="s">
        <v>98</v>
      </c>
      <c r="K273" s="25" t="s">
        <v>266</v>
      </c>
      <c r="L273" s="26">
        <v>6</v>
      </c>
      <c r="M273" s="27" t="s">
        <v>32</v>
      </c>
      <c r="N273" s="28"/>
      <c r="O273" s="28">
        <v>8</v>
      </c>
      <c r="P273" s="29"/>
      <c r="Q273" s="30">
        <f t="shared" si="8"/>
        <v>0.4</v>
      </c>
      <c r="R273" s="29"/>
      <c r="S273" s="29"/>
      <c r="T273" s="31"/>
      <c r="U273" s="32"/>
      <c r="V273" s="33">
        <f t="shared" si="9"/>
        <v>2.4000000000000004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1761</v>
      </c>
      <c r="G274" s="24" t="s">
        <v>28</v>
      </c>
      <c r="H274" s="24" t="s">
        <v>29</v>
      </c>
      <c r="I274" s="23">
        <v>11</v>
      </c>
      <c r="J274" s="24" t="s">
        <v>52</v>
      </c>
      <c r="K274" s="25" t="s">
        <v>266</v>
      </c>
      <c r="L274" s="26">
        <v>6935</v>
      </c>
      <c r="M274" s="27" t="s">
        <v>32</v>
      </c>
      <c r="N274" s="28">
        <v>4</v>
      </c>
      <c r="O274" s="28"/>
      <c r="P274" s="29"/>
      <c r="Q274" s="30">
        <f t="shared" si="8"/>
        <v>4</v>
      </c>
      <c r="R274" s="29"/>
      <c r="S274" s="29"/>
      <c r="T274" s="31"/>
      <c r="U274" s="32"/>
      <c r="V274" s="33">
        <f t="shared" si="9"/>
        <v>27740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1761</v>
      </c>
      <c r="G275" s="24" t="s">
        <v>28</v>
      </c>
      <c r="H275" s="24" t="s">
        <v>29</v>
      </c>
      <c r="I275" s="23">
        <v>11</v>
      </c>
      <c r="J275" s="24" t="s">
        <v>258</v>
      </c>
      <c r="K275" s="25" t="s">
        <v>266</v>
      </c>
      <c r="L275" s="26">
        <v>193</v>
      </c>
      <c r="M275" s="27" t="s">
        <v>32</v>
      </c>
      <c r="N275" s="28">
        <v>3</v>
      </c>
      <c r="O275" s="28"/>
      <c r="P275" s="29"/>
      <c r="Q275" s="30">
        <f t="shared" si="8"/>
        <v>3</v>
      </c>
      <c r="R275" s="29"/>
      <c r="S275" s="29"/>
      <c r="T275" s="31"/>
      <c r="U275" s="32"/>
      <c r="V275" s="33">
        <f t="shared" si="9"/>
        <v>579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1761</v>
      </c>
      <c r="G276" s="24" t="s">
        <v>28</v>
      </c>
      <c r="H276" s="24" t="s">
        <v>29</v>
      </c>
      <c r="I276" s="23">
        <v>12</v>
      </c>
      <c r="J276" s="24" t="s">
        <v>282</v>
      </c>
      <c r="K276" s="25" t="s">
        <v>283</v>
      </c>
      <c r="L276" s="26">
        <v>54594</v>
      </c>
      <c r="M276" s="27" t="s">
        <v>32</v>
      </c>
      <c r="N276" s="28"/>
      <c r="O276" s="28">
        <v>8</v>
      </c>
      <c r="P276" s="29"/>
      <c r="Q276" s="30">
        <f t="shared" si="8"/>
        <v>0.4</v>
      </c>
      <c r="R276" s="29"/>
      <c r="S276" s="29"/>
      <c r="T276" s="31"/>
      <c r="U276" s="32"/>
      <c r="V276" s="33">
        <f t="shared" si="9"/>
        <v>21837.600000000002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1761</v>
      </c>
      <c r="G277" s="24" t="s">
        <v>28</v>
      </c>
      <c r="H277" s="24" t="s">
        <v>29</v>
      </c>
      <c r="I277" s="23">
        <v>12</v>
      </c>
      <c r="J277" s="24" t="s">
        <v>284</v>
      </c>
      <c r="K277" s="25" t="s">
        <v>283</v>
      </c>
      <c r="L277" s="26">
        <v>24258</v>
      </c>
      <c r="M277" s="27" t="s">
        <v>32</v>
      </c>
      <c r="N277" s="28"/>
      <c r="O277" s="28">
        <v>8</v>
      </c>
      <c r="P277" s="29"/>
      <c r="Q277" s="30">
        <f t="shared" si="8"/>
        <v>0.4</v>
      </c>
      <c r="R277" s="29"/>
      <c r="S277" s="29"/>
      <c r="T277" s="31"/>
      <c r="U277" s="32"/>
      <c r="V277" s="33">
        <f t="shared" si="9"/>
        <v>9703.2000000000007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1761</v>
      </c>
      <c r="G278" s="24" t="s">
        <v>28</v>
      </c>
      <c r="H278" s="24" t="s">
        <v>29</v>
      </c>
      <c r="I278" s="23">
        <v>12</v>
      </c>
      <c r="J278" s="24" t="s">
        <v>285</v>
      </c>
      <c r="K278" s="25" t="s">
        <v>283</v>
      </c>
      <c r="L278" s="26">
        <v>51</v>
      </c>
      <c r="M278" s="27" t="s">
        <v>70</v>
      </c>
      <c r="N278" s="28">
        <v>10</v>
      </c>
      <c r="O278" s="28"/>
      <c r="P278" s="29"/>
      <c r="Q278" s="30">
        <f t="shared" si="8"/>
        <v>10</v>
      </c>
      <c r="R278" s="29"/>
      <c r="S278" s="29"/>
      <c r="T278" s="31"/>
      <c r="U278" s="32"/>
      <c r="V278" s="33">
        <f t="shared" si="9"/>
        <v>510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1761</v>
      </c>
      <c r="G279" s="24" t="s">
        <v>28</v>
      </c>
      <c r="H279" s="24" t="s">
        <v>29</v>
      </c>
      <c r="I279" s="23">
        <v>12</v>
      </c>
      <c r="J279" s="24" t="s">
        <v>162</v>
      </c>
      <c r="K279" s="25" t="s">
        <v>283</v>
      </c>
      <c r="L279" s="26">
        <v>240000</v>
      </c>
      <c r="M279" s="27" t="s">
        <v>64</v>
      </c>
      <c r="N279" s="28">
        <v>15</v>
      </c>
      <c r="O279" s="28"/>
      <c r="P279" s="29"/>
      <c r="Q279" s="30">
        <f t="shared" si="8"/>
        <v>15</v>
      </c>
      <c r="R279" s="29"/>
      <c r="S279" s="29"/>
      <c r="T279" s="31"/>
      <c r="U279" s="32"/>
      <c r="V279" s="33">
        <f t="shared" si="9"/>
        <v>3600000</v>
      </c>
      <c r="W279" s="34"/>
      <c r="X279" s="23" t="s">
        <v>33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1761</v>
      </c>
      <c r="G280" s="24" t="s">
        <v>28</v>
      </c>
      <c r="H280" s="24" t="s">
        <v>29</v>
      </c>
      <c r="I280" s="23">
        <v>12</v>
      </c>
      <c r="J280" s="24" t="s">
        <v>286</v>
      </c>
      <c r="K280" s="25" t="s">
        <v>283</v>
      </c>
      <c r="L280" s="26">
        <v>1008</v>
      </c>
      <c r="M280" s="27" t="s">
        <v>32</v>
      </c>
      <c r="N280" s="28">
        <v>0.2</v>
      </c>
      <c r="O280" s="28"/>
      <c r="P280" s="29"/>
      <c r="Q280" s="30">
        <f t="shared" si="8"/>
        <v>0.2</v>
      </c>
      <c r="R280" s="29"/>
      <c r="S280" s="29"/>
      <c r="T280" s="31"/>
      <c r="U280" s="32"/>
      <c r="V280" s="33">
        <f t="shared" si="9"/>
        <v>201.60000000000002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1761</v>
      </c>
      <c r="G281" s="24" t="s">
        <v>28</v>
      </c>
      <c r="H281" s="24" t="s">
        <v>29</v>
      </c>
      <c r="I281" s="23">
        <v>12</v>
      </c>
      <c r="J281" s="24" t="s">
        <v>287</v>
      </c>
      <c r="K281" s="25" t="s">
        <v>283</v>
      </c>
      <c r="L281" s="26">
        <v>3408</v>
      </c>
      <c r="M281" s="27" t="s">
        <v>209</v>
      </c>
      <c r="N281" s="28">
        <v>30</v>
      </c>
      <c r="O281" s="28"/>
      <c r="P281" s="29"/>
      <c r="Q281" s="30">
        <f t="shared" si="8"/>
        <v>30</v>
      </c>
      <c r="R281" s="29"/>
      <c r="S281" s="29"/>
      <c r="T281" s="31"/>
      <c r="U281" s="32"/>
      <c r="V281" s="33">
        <f t="shared" si="9"/>
        <v>102240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1761</v>
      </c>
      <c r="G282" s="24" t="s">
        <v>28</v>
      </c>
      <c r="H282" s="24" t="s">
        <v>29</v>
      </c>
      <c r="I282" s="23">
        <v>12</v>
      </c>
      <c r="J282" s="24" t="s">
        <v>288</v>
      </c>
      <c r="K282" s="25" t="s">
        <v>283</v>
      </c>
      <c r="L282" s="26">
        <v>212</v>
      </c>
      <c r="M282" s="27" t="s">
        <v>209</v>
      </c>
      <c r="N282" s="28">
        <v>8</v>
      </c>
      <c r="O282" s="28"/>
      <c r="P282" s="29"/>
      <c r="Q282" s="30">
        <f t="shared" si="8"/>
        <v>8</v>
      </c>
      <c r="R282" s="29"/>
      <c r="S282" s="29"/>
      <c r="T282" s="31"/>
      <c r="U282" s="32"/>
      <c r="V282" s="33">
        <f t="shared" si="9"/>
        <v>1696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1761</v>
      </c>
      <c r="G283" s="24" t="s">
        <v>28</v>
      </c>
      <c r="H283" s="24" t="s">
        <v>29</v>
      </c>
      <c r="I283" s="23">
        <v>12</v>
      </c>
      <c r="J283" s="24" t="s">
        <v>85</v>
      </c>
      <c r="K283" s="25" t="s">
        <v>283</v>
      </c>
      <c r="L283" s="26">
        <v>720</v>
      </c>
      <c r="M283" s="27" t="s">
        <v>32</v>
      </c>
      <c r="N283" s="28">
        <v>8</v>
      </c>
      <c r="O283" s="28"/>
      <c r="P283" s="29"/>
      <c r="Q283" s="30">
        <f t="shared" si="8"/>
        <v>8</v>
      </c>
      <c r="R283" s="29"/>
      <c r="S283" s="29"/>
      <c r="T283" s="31"/>
      <c r="U283" s="32"/>
      <c r="V283" s="33">
        <f t="shared" si="9"/>
        <v>5760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1761</v>
      </c>
      <c r="G284" s="24" t="s">
        <v>28</v>
      </c>
      <c r="H284" s="24" t="s">
        <v>29</v>
      </c>
      <c r="I284" s="23">
        <v>12</v>
      </c>
      <c r="J284" s="24" t="s">
        <v>43</v>
      </c>
      <c r="K284" s="25" t="s">
        <v>283</v>
      </c>
      <c r="L284" s="26">
        <v>117222</v>
      </c>
      <c r="M284" s="27" t="s">
        <v>32</v>
      </c>
      <c r="N284" s="28"/>
      <c r="O284" s="28">
        <v>5</v>
      </c>
      <c r="P284" s="29"/>
      <c r="Q284" s="30">
        <f t="shared" si="8"/>
        <v>0.25</v>
      </c>
      <c r="R284" s="29"/>
      <c r="S284" s="29"/>
      <c r="T284" s="31"/>
      <c r="U284" s="32"/>
      <c r="V284" s="33">
        <f t="shared" si="9"/>
        <v>29305.5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1761</v>
      </c>
      <c r="G285" s="24" t="s">
        <v>28</v>
      </c>
      <c r="H285" s="24" t="s">
        <v>29</v>
      </c>
      <c r="I285" s="23">
        <v>12</v>
      </c>
      <c r="J285" s="24" t="s">
        <v>289</v>
      </c>
      <c r="K285" s="25" t="s">
        <v>283</v>
      </c>
      <c r="L285" s="26">
        <v>37</v>
      </c>
      <c r="M285" s="27" t="s">
        <v>32</v>
      </c>
      <c r="N285" s="28"/>
      <c r="O285" s="28">
        <v>8</v>
      </c>
      <c r="P285" s="29"/>
      <c r="Q285" s="30">
        <f t="shared" si="8"/>
        <v>0.4</v>
      </c>
      <c r="R285" s="29"/>
      <c r="S285" s="29"/>
      <c r="T285" s="31"/>
      <c r="U285" s="32"/>
      <c r="V285" s="33">
        <f t="shared" si="9"/>
        <v>14.8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1761</v>
      </c>
      <c r="G286" s="24" t="s">
        <v>28</v>
      </c>
      <c r="H286" s="24" t="s">
        <v>29</v>
      </c>
      <c r="I286" s="23">
        <v>12</v>
      </c>
      <c r="J286" s="24" t="s">
        <v>203</v>
      </c>
      <c r="K286" s="25" t="s">
        <v>283</v>
      </c>
      <c r="L286" s="26">
        <v>176</v>
      </c>
      <c r="M286" s="27" t="s">
        <v>209</v>
      </c>
      <c r="N286" s="28">
        <v>25</v>
      </c>
      <c r="O286" s="28"/>
      <c r="P286" s="29"/>
      <c r="Q286" s="30">
        <f t="shared" si="8"/>
        <v>25</v>
      </c>
      <c r="R286" s="29"/>
      <c r="S286" s="29"/>
      <c r="T286" s="31"/>
      <c r="U286" s="32"/>
      <c r="V286" s="33">
        <f t="shared" si="9"/>
        <v>4400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1761</v>
      </c>
      <c r="G287" s="24" t="s">
        <v>28</v>
      </c>
      <c r="H287" s="24" t="s">
        <v>29</v>
      </c>
      <c r="I287" s="23">
        <v>12</v>
      </c>
      <c r="J287" s="24" t="s">
        <v>91</v>
      </c>
      <c r="K287" s="25" t="s">
        <v>283</v>
      </c>
      <c r="L287" s="26">
        <v>146</v>
      </c>
      <c r="M287" s="27" t="s">
        <v>70</v>
      </c>
      <c r="N287" s="28">
        <v>10</v>
      </c>
      <c r="O287" s="28"/>
      <c r="P287" s="29"/>
      <c r="Q287" s="30">
        <f t="shared" si="8"/>
        <v>10</v>
      </c>
      <c r="R287" s="29"/>
      <c r="S287" s="29"/>
      <c r="T287" s="31"/>
      <c r="U287" s="32"/>
      <c r="V287" s="33">
        <f t="shared" si="9"/>
        <v>1460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1761</v>
      </c>
      <c r="G288" s="24" t="s">
        <v>28</v>
      </c>
      <c r="H288" s="24" t="s">
        <v>29</v>
      </c>
      <c r="I288" s="23">
        <v>12</v>
      </c>
      <c r="J288" s="24" t="s">
        <v>290</v>
      </c>
      <c r="K288" s="25" t="s">
        <v>283</v>
      </c>
      <c r="L288" s="26">
        <v>6</v>
      </c>
      <c r="M288" s="27" t="s">
        <v>64</v>
      </c>
      <c r="N288" s="28">
        <v>10</v>
      </c>
      <c r="O288" s="28"/>
      <c r="P288" s="29"/>
      <c r="Q288" s="30">
        <f t="shared" si="8"/>
        <v>10</v>
      </c>
      <c r="R288" s="29"/>
      <c r="S288" s="29"/>
      <c r="T288" s="31"/>
      <c r="U288" s="32"/>
      <c r="V288" s="33">
        <f t="shared" si="9"/>
        <v>60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1761</v>
      </c>
      <c r="G289" s="24" t="s">
        <v>28</v>
      </c>
      <c r="H289" s="24" t="s">
        <v>29</v>
      </c>
      <c r="I289" s="23">
        <v>12</v>
      </c>
      <c r="J289" s="24" t="s">
        <v>291</v>
      </c>
      <c r="K289" s="25" t="s">
        <v>283</v>
      </c>
      <c r="L289" s="26">
        <v>165</v>
      </c>
      <c r="M289" s="27" t="s">
        <v>292</v>
      </c>
      <c r="N289" s="28">
        <v>3</v>
      </c>
      <c r="O289" s="28">
        <v>10</v>
      </c>
      <c r="P289" s="29"/>
      <c r="Q289" s="30">
        <f t="shared" si="8"/>
        <v>3.5</v>
      </c>
      <c r="R289" s="29"/>
      <c r="S289" s="29"/>
      <c r="T289" s="31"/>
      <c r="U289" s="32"/>
      <c r="V289" s="33">
        <f t="shared" si="9"/>
        <v>577.5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1761</v>
      </c>
      <c r="G290" s="24" t="s">
        <v>28</v>
      </c>
      <c r="H290" s="24" t="s">
        <v>29</v>
      </c>
      <c r="I290" s="23">
        <v>12</v>
      </c>
      <c r="J290" s="24" t="s">
        <v>100</v>
      </c>
      <c r="K290" s="25" t="s">
        <v>283</v>
      </c>
      <c r="L290" s="26">
        <v>475</v>
      </c>
      <c r="M290" s="27" t="s">
        <v>32</v>
      </c>
      <c r="N290" s="28"/>
      <c r="O290" s="28">
        <v>10</v>
      </c>
      <c r="P290" s="29"/>
      <c r="Q290" s="30">
        <f t="shared" si="8"/>
        <v>0.5</v>
      </c>
      <c r="R290" s="29"/>
      <c r="S290" s="29"/>
      <c r="T290" s="31"/>
      <c r="U290" s="32"/>
      <c r="V290" s="33">
        <f t="shared" si="9"/>
        <v>237.5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1761</v>
      </c>
      <c r="G291" s="24" t="s">
        <v>28</v>
      </c>
      <c r="H291" s="24" t="s">
        <v>29</v>
      </c>
      <c r="I291" s="23">
        <v>12</v>
      </c>
      <c r="J291" s="24" t="s">
        <v>108</v>
      </c>
      <c r="K291" s="25" t="s">
        <v>293</v>
      </c>
      <c r="L291" s="26">
        <v>108350</v>
      </c>
      <c r="M291" s="27" t="s">
        <v>32</v>
      </c>
      <c r="N291" s="28">
        <v>0.2</v>
      </c>
      <c r="O291" s="28"/>
      <c r="P291" s="29"/>
      <c r="Q291" s="30">
        <f t="shared" si="8"/>
        <v>0.2</v>
      </c>
      <c r="R291" s="29"/>
      <c r="S291" s="29"/>
      <c r="T291" s="31"/>
      <c r="U291" s="32"/>
      <c r="V291" s="33">
        <f t="shared" si="9"/>
        <v>21670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1761</v>
      </c>
      <c r="G292" s="24" t="s">
        <v>28</v>
      </c>
      <c r="H292" s="24" t="s">
        <v>29</v>
      </c>
      <c r="I292" s="23">
        <v>12</v>
      </c>
      <c r="J292" s="24" t="s">
        <v>121</v>
      </c>
      <c r="K292" s="25" t="s">
        <v>294</v>
      </c>
      <c r="L292" s="26">
        <v>21255</v>
      </c>
      <c r="M292" s="27" t="s">
        <v>32</v>
      </c>
      <c r="N292" s="28"/>
      <c r="O292" s="28">
        <v>5</v>
      </c>
      <c r="P292" s="29"/>
      <c r="Q292" s="30">
        <f t="shared" si="8"/>
        <v>0.25</v>
      </c>
      <c r="R292" s="29"/>
      <c r="S292" s="29"/>
      <c r="T292" s="31"/>
      <c r="U292" s="32"/>
      <c r="V292" s="33">
        <f t="shared" si="9"/>
        <v>5313.75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1761</v>
      </c>
      <c r="G293" s="24" t="s">
        <v>28</v>
      </c>
      <c r="H293" s="24" t="s">
        <v>29</v>
      </c>
      <c r="I293" s="23">
        <v>12</v>
      </c>
      <c r="J293" s="24" t="s">
        <v>125</v>
      </c>
      <c r="K293" s="25" t="s">
        <v>294</v>
      </c>
      <c r="L293" s="26">
        <v>23200</v>
      </c>
      <c r="M293" s="27" t="s">
        <v>32</v>
      </c>
      <c r="N293" s="28"/>
      <c r="O293" s="28">
        <v>4</v>
      </c>
      <c r="P293" s="29"/>
      <c r="Q293" s="30">
        <f t="shared" si="8"/>
        <v>0.2</v>
      </c>
      <c r="R293" s="29"/>
      <c r="S293" s="29"/>
      <c r="T293" s="31"/>
      <c r="U293" s="32"/>
      <c r="V293" s="33">
        <f t="shared" si="9"/>
        <v>4640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1761</v>
      </c>
      <c r="G294" s="24" t="s">
        <v>28</v>
      </c>
      <c r="H294" s="24" t="s">
        <v>29</v>
      </c>
      <c r="I294" s="23">
        <v>12</v>
      </c>
      <c r="J294" s="24" t="s">
        <v>295</v>
      </c>
      <c r="K294" s="25" t="s">
        <v>294</v>
      </c>
      <c r="L294" s="26">
        <v>75000</v>
      </c>
      <c r="M294" s="27" t="s">
        <v>32</v>
      </c>
      <c r="N294" s="28">
        <v>0.2</v>
      </c>
      <c r="O294" s="28"/>
      <c r="P294" s="29"/>
      <c r="Q294" s="30">
        <f t="shared" si="8"/>
        <v>0.2</v>
      </c>
      <c r="R294" s="29"/>
      <c r="S294" s="29"/>
      <c r="T294" s="31"/>
      <c r="U294" s="32"/>
      <c r="V294" s="33">
        <f t="shared" si="9"/>
        <v>15000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1761</v>
      </c>
      <c r="G295" s="24" t="s">
        <v>28</v>
      </c>
      <c r="H295" s="24" t="s">
        <v>29</v>
      </c>
      <c r="I295" s="23">
        <v>12</v>
      </c>
      <c r="J295" s="24" t="s">
        <v>268</v>
      </c>
      <c r="K295" s="25" t="s">
        <v>294</v>
      </c>
      <c r="L295" s="26">
        <v>473</v>
      </c>
      <c r="M295" s="27" t="s">
        <v>269</v>
      </c>
      <c r="N295" s="28"/>
      <c r="O295" s="28">
        <v>2</v>
      </c>
      <c r="P295" s="29"/>
      <c r="Q295" s="30">
        <f t="shared" si="8"/>
        <v>0.1</v>
      </c>
      <c r="R295" s="29"/>
      <c r="S295" s="29"/>
      <c r="T295" s="31"/>
      <c r="U295" s="32"/>
      <c r="V295" s="33">
        <f t="shared" si="9"/>
        <v>47.300000000000004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1761</v>
      </c>
      <c r="G296" s="24" t="s">
        <v>28</v>
      </c>
      <c r="H296" s="24" t="s">
        <v>29</v>
      </c>
      <c r="I296" s="23">
        <v>12</v>
      </c>
      <c r="J296" s="24" t="s">
        <v>62</v>
      </c>
      <c r="K296" s="25" t="s">
        <v>294</v>
      </c>
      <c r="L296" s="26">
        <v>83</v>
      </c>
      <c r="M296" s="27" t="s">
        <v>41</v>
      </c>
      <c r="N296" s="28">
        <v>20</v>
      </c>
      <c r="O296" s="28"/>
      <c r="P296" s="29"/>
      <c r="Q296" s="30">
        <f t="shared" si="8"/>
        <v>20</v>
      </c>
      <c r="R296" s="29"/>
      <c r="S296" s="29"/>
      <c r="T296" s="31"/>
      <c r="U296" s="32"/>
      <c r="V296" s="33">
        <f t="shared" si="9"/>
        <v>1660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1761</v>
      </c>
      <c r="G297" s="24" t="s">
        <v>28</v>
      </c>
      <c r="H297" s="24" t="s">
        <v>29</v>
      </c>
      <c r="I297" s="23">
        <v>12</v>
      </c>
      <c r="J297" s="24" t="s">
        <v>296</v>
      </c>
      <c r="K297" s="25" t="s">
        <v>294</v>
      </c>
      <c r="L297" s="26">
        <v>239</v>
      </c>
      <c r="M297" s="27" t="s">
        <v>64</v>
      </c>
      <c r="N297" s="28">
        <v>0.22</v>
      </c>
      <c r="O297" s="28"/>
      <c r="P297" s="29"/>
      <c r="Q297" s="30">
        <f t="shared" si="8"/>
        <v>0.22</v>
      </c>
      <c r="R297" s="29"/>
      <c r="S297" s="29"/>
      <c r="T297" s="31"/>
      <c r="U297" s="32"/>
      <c r="V297" s="33">
        <f t="shared" si="9"/>
        <v>52.58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1761</v>
      </c>
      <c r="G298" s="24" t="s">
        <v>28</v>
      </c>
      <c r="H298" s="24" t="s">
        <v>29</v>
      </c>
      <c r="I298" s="23">
        <v>12</v>
      </c>
      <c r="J298" s="24" t="s">
        <v>271</v>
      </c>
      <c r="K298" s="25" t="s">
        <v>294</v>
      </c>
      <c r="L298" s="26">
        <v>10</v>
      </c>
      <c r="M298" s="27" t="s">
        <v>32</v>
      </c>
      <c r="N298" s="28"/>
      <c r="O298" s="28">
        <v>6</v>
      </c>
      <c r="P298" s="29"/>
      <c r="Q298" s="30">
        <f t="shared" si="8"/>
        <v>0.30000000000000004</v>
      </c>
      <c r="R298" s="29"/>
      <c r="S298" s="29"/>
      <c r="T298" s="31"/>
      <c r="U298" s="32"/>
      <c r="V298" s="33">
        <f t="shared" si="9"/>
        <v>3.0000000000000004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1761</v>
      </c>
      <c r="G299" s="24" t="s">
        <v>28</v>
      </c>
      <c r="H299" s="24" t="s">
        <v>29</v>
      </c>
      <c r="I299" s="23">
        <v>12</v>
      </c>
      <c r="J299" s="24" t="s">
        <v>297</v>
      </c>
      <c r="K299" s="25" t="s">
        <v>294</v>
      </c>
      <c r="L299" s="26">
        <v>26681</v>
      </c>
      <c r="M299" s="27" t="s">
        <v>32</v>
      </c>
      <c r="N299" s="28">
        <v>5</v>
      </c>
      <c r="O299" s="28"/>
      <c r="P299" s="29"/>
      <c r="Q299" s="30">
        <f t="shared" si="8"/>
        <v>5</v>
      </c>
      <c r="R299" s="29"/>
      <c r="S299" s="29"/>
      <c r="T299" s="31"/>
      <c r="U299" s="32"/>
      <c r="V299" s="33">
        <f t="shared" si="9"/>
        <v>133405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1761</v>
      </c>
      <c r="G300" s="24" t="s">
        <v>28</v>
      </c>
      <c r="H300" s="24" t="s">
        <v>29</v>
      </c>
      <c r="I300" s="23">
        <v>12</v>
      </c>
      <c r="J300" s="24" t="s">
        <v>298</v>
      </c>
      <c r="K300" s="25" t="s">
        <v>294</v>
      </c>
      <c r="L300" s="26">
        <v>120</v>
      </c>
      <c r="M300" s="27" t="s">
        <v>64</v>
      </c>
      <c r="N300" s="28"/>
      <c r="O300" s="28">
        <v>20</v>
      </c>
      <c r="P300" s="29"/>
      <c r="Q300" s="30">
        <f t="shared" si="8"/>
        <v>1</v>
      </c>
      <c r="R300" s="29"/>
      <c r="S300" s="29"/>
      <c r="T300" s="31"/>
      <c r="U300" s="32"/>
      <c r="V300" s="33">
        <f t="shared" si="9"/>
        <v>120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1761</v>
      </c>
      <c r="G301" s="24" t="s">
        <v>28</v>
      </c>
      <c r="H301" s="24" t="s">
        <v>29</v>
      </c>
      <c r="I301" s="23">
        <v>12</v>
      </c>
      <c r="J301" s="24" t="s">
        <v>299</v>
      </c>
      <c r="K301" s="25" t="s">
        <v>294</v>
      </c>
      <c r="L301" s="26">
        <v>21</v>
      </c>
      <c r="M301" s="27" t="s">
        <v>300</v>
      </c>
      <c r="N301" s="28"/>
      <c r="O301" s="28">
        <v>30</v>
      </c>
      <c r="P301" s="29"/>
      <c r="Q301" s="30">
        <f t="shared" si="8"/>
        <v>1.5</v>
      </c>
      <c r="R301" s="29"/>
      <c r="S301" s="29"/>
      <c r="T301" s="31"/>
      <c r="U301" s="32"/>
      <c r="V301" s="33">
        <f t="shared" si="9"/>
        <v>31.5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1761</v>
      </c>
      <c r="G302" s="24" t="s">
        <v>28</v>
      </c>
      <c r="H302" s="24" t="s">
        <v>29</v>
      </c>
      <c r="I302" s="23">
        <v>13</v>
      </c>
      <c r="J302" s="24" t="s">
        <v>183</v>
      </c>
      <c r="K302" s="25" t="s">
        <v>294</v>
      </c>
      <c r="L302" s="26">
        <v>20816</v>
      </c>
      <c r="M302" s="27" t="s">
        <v>32</v>
      </c>
      <c r="N302" s="28"/>
      <c r="O302" s="28">
        <v>3</v>
      </c>
      <c r="P302" s="29"/>
      <c r="Q302" s="30">
        <f t="shared" si="8"/>
        <v>0.15000000000000002</v>
      </c>
      <c r="R302" s="29"/>
      <c r="S302" s="29"/>
      <c r="T302" s="31"/>
      <c r="U302" s="32"/>
      <c r="V302" s="33">
        <f t="shared" si="9"/>
        <v>3122.4000000000005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1761</v>
      </c>
      <c r="G303" s="24" t="s">
        <v>28</v>
      </c>
      <c r="H303" s="24" t="s">
        <v>29</v>
      </c>
      <c r="I303" s="23">
        <v>13</v>
      </c>
      <c r="J303" s="24" t="s">
        <v>189</v>
      </c>
      <c r="K303" s="25" t="s">
        <v>294</v>
      </c>
      <c r="L303" s="26">
        <v>6</v>
      </c>
      <c r="M303" s="27" t="s">
        <v>32</v>
      </c>
      <c r="N303" s="28"/>
      <c r="O303" s="28">
        <v>6</v>
      </c>
      <c r="P303" s="29"/>
      <c r="Q303" s="30">
        <f t="shared" si="8"/>
        <v>0.30000000000000004</v>
      </c>
      <c r="R303" s="29"/>
      <c r="S303" s="29"/>
      <c r="T303" s="31"/>
      <c r="U303" s="32"/>
      <c r="V303" s="33">
        <f t="shared" si="9"/>
        <v>1.8000000000000003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1761</v>
      </c>
      <c r="G304" s="24" t="s">
        <v>28</v>
      </c>
      <c r="H304" s="24" t="s">
        <v>29</v>
      </c>
      <c r="I304" s="23">
        <v>13</v>
      </c>
      <c r="J304" s="24" t="s">
        <v>279</v>
      </c>
      <c r="K304" s="25" t="s">
        <v>294</v>
      </c>
      <c r="L304" s="26">
        <v>515</v>
      </c>
      <c r="M304" s="27" t="s">
        <v>64</v>
      </c>
      <c r="N304" s="28"/>
      <c r="O304" s="28">
        <v>40</v>
      </c>
      <c r="P304" s="29"/>
      <c r="Q304" s="30">
        <f t="shared" si="8"/>
        <v>2</v>
      </c>
      <c r="R304" s="29"/>
      <c r="S304" s="29"/>
      <c r="T304" s="31"/>
      <c r="U304" s="32"/>
      <c r="V304" s="33">
        <f t="shared" si="9"/>
        <v>1030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1761</v>
      </c>
      <c r="G305" s="24" t="s">
        <v>28</v>
      </c>
      <c r="H305" s="24" t="s">
        <v>29</v>
      </c>
      <c r="I305" s="23">
        <v>13</v>
      </c>
      <c r="J305" s="24" t="s">
        <v>192</v>
      </c>
      <c r="K305" s="25" t="s">
        <v>294</v>
      </c>
      <c r="L305" s="26">
        <v>1052</v>
      </c>
      <c r="M305" s="27" t="s">
        <v>41</v>
      </c>
      <c r="N305" s="28">
        <v>20</v>
      </c>
      <c r="O305" s="28"/>
      <c r="P305" s="29"/>
      <c r="Q305" s="30">
        <f t="shared" si="8"/>
        <v>20</v>
      </c>
      <c r="R305" s="29"/>
      <c r="S305" s="29"/>
      <c r="T305" s="31"/>
      <c r="U305" s="32"/>
      <c r="V305" s="33">
        <f t="shared" si="9"/>
        <v>21040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1761</v>
      </c>
      <c r="G306" s="24" t="s">
        <v>28</v>
      </c>
      <c r="H306" s="24" t="s">
        <v>29</v>
      </c>
      <c r="I306" s="23">
        <v>13</v>
      </c>
      <c r="J306" s="24" t="s">
        <v>42</v>
      </c>
      <c r="K306" s="25" t="s">
        <v>294</v>
      </c>
      <c r="L306" s="26">
        <v>771</v>
      </c>
      <c r="M306" s="27" t="s">
        <v>41</v>
      </c>
      <c r="N306" s="28">
        <v>18</v>
      </c>
      <c r="O306" s="28"/>
      <c r="P306" s="29"/>
      <c r="Q306" s="30">
        <f t="shared" si="8"/>
        <v>18</v>
      </c>
      <c r="R306" s="29"/>
      <c r="S306" s="29"/>
      <c r="T306" s="31"/>
      <c r="U306" s="32"/>
      <c r="V306" s="33">
        <f t="shared" si="9"/>
        <v>13878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1761</v>
      </c>
      <c r="G307" s="24" t="s">
        <v>28</v>
      </c>
      <c r="H307" s="24" t="s">
        <v>29</v>
      </c>
      <c r="I307" s="23">
        <v>13</v>
      </c>
      <c r="J307" s="24" t="s">
        <v>289</v>
      </c>
      <c r="K307" s="25" t="s">
        <v>294</v>
      </c>
      <c r="L307" s="26">
        <v>7</v>
      </c>
      <c r="M307" s="27" t="s">
        <v>32</v>
      </c>
      <c r="N307" s="28"/>
      <c r="O307" s="28">
        <v>8</v>
      </c>
      <c r="P307" s="29"/>
      <c r="Q307" s="30">
        <f t="shared" si="8"/>
        <v>0.4</v>
      </c>
      <c r="R307" s="29"/>
      <c r="S307" s="29"/>
      <c r="T307" s="31"/>
      <c r="U307" s="32"/>
      <c r="V307" s="33">
        <f t="shared" si="9"/>
        <v>2.8000000000000003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1761</v>
      </c>
      <c r="G308" s="24" t="s">
        <v>28</v>
      </c>
      <c r="H308" s="24" t="s">
        <v>29</v>
      </c>
      <c r="I308" s="23">
        <v>13</v>
      </c>
      <c r="J308" s="24" t="s">
        <v>301</v>
      </c>
      <c r="K308" s="25" t="s">
        <v>294</v>
      </c>
      <c r="L308" s="26">
        <v>3</v>
      </c>
      <c r="M308" s="27" t="s">
        <v>64</v>
      </c>
      <c r="N308" s="28">
        <v>6</v>
      </c>
      <c r="O308" s="28"/>
      <c r="P308" s="29"/>
      <c r="Q308" s="30">
        <f t="shared" si="8"/>
        <v>6</v>
      </c>
      <c r="R308" s="29"/>
      <c r="S308" s="29"/>
      <c r="T308" s="31"/>
      <c r="U308" s="32"/>
      <c r="V308" s="33">
        <f t="shared" si="9"/>
        <v>18</v>
      </c>
      <c r="W308" s="34"/>
      <c r="X308" s="23" t="s">
        <v>33</v>
      </c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1761</v>
      </c>
      <c r="G309" s="24" t="s">
        <v>28</v>
      </c>
      <c r="H309" s="24" t="s">
        <v>29</v>
      </c>
      <c r="I309" s="23">
        <v>13</v>
      </c>
      <c r="J309" s="24" t="s">
        <v>46</v>
      </c>
      <c r="K309" s="25" t="s">
        <v>294</v>
      </c>
      <c r="L309" s="26">
        <v>3043</v>
      </c>
      <c r="M309" s="27" t="s">
        <v>302</v>
      </c>
      <c r="N309" s="28"/>
      <c r="O309" s="28">
        <v>16</v>
      </c>
      <c r="P309" s="29"/>
      <c r="Q309" s="30">
        <f t="shared" si="8"/>
        <v>0.8</v>
      </c>
      <c r="R309" s="29"/>
      <c r="S309" s="29"/>
      <c r="T309" s="31"/>
      <c r="U309" s="32"/>
      <c r="V309" s="33">
        <f t="shared" si="9"/>
        <v>2434.4</v>
      </c>
      <c r="W309" s="34"/>
      <c r="X309" s="23" t="s">
        <v>33</v>
      </c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1761</v>
      </c>
      <c r="G310" s="24" t="s">
        <v>28</v>
      </c>
      <c r="H310" s="24" t="s">
        <v>29</v>
      </c>
      <c r="I310" s="23">
        <v>13</v>
      </c>
      <c r="J310" s="24" t="s">
        <v>46</v>
      </c>
      <c r="K310" s="25" t="s">
        <v>294</v>
      </c>
      <c r="L310" s="26">
        <v>15182</v>
      </c>
      <c r="M310" s="27" t="s">
        <v>303</v>
      </c>
      <c r="N310" s="28">
        <v>10</v>
      </c>
      <c r="O310" s="28"/>
      <c r="P310" s="29"/>
      <c r="Q310" s="30">
        <f t="shared" si="8"/>
        <v>10</v>
      </c>
      <c r="R310" s="29"/>
      <c r="S310" s="29"/>
      <c r="T310" s="31"/>
      <c r="U310" s="32"/>
      <c r="V310" s="33">
        <f t="shared" si="9"/>
        <v>151820</v>
      </c>
      <c r="W310" s="34"/>
      <c r="X310" s="23" t="s">
        <v>33</v>
      </c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1761</v>
      </c>
      <c r="G311" s="24" t="s">
        <v>28</v>
      </c>
      <c r="H311" s="24" t="s">
        <v>29</v>
      </c>
      <c r="I311" s="23">
        <v>13</v>
      </c>
      <c r="J311" s="24" t="s">
        <v>46</v>
      </c>
      <c r="K311" s="25" t="s">
        <v>294</v>
      </c>
      <c r="L311" s="26">
        <v>1322</v>
      </c>
      <c r="M311" s="27" t="s">
        <v>50</v>
      </c>
      <c r="N311" s="28">
        <v>8</v>
      </c>
      <c r="O311" s="28"/>
      <c r="P311" s="29"/>
      <c r="Q311" s="30">
        <f t="shared" si="8"/>
        <v>8</v>
      </c>
      <c r="R311" s="29"/>
      <c r="S311" s="29"/>
      <c r="T311" s="31"/>
      <c r="U311" s="32"/>
      <c r="V311" s="33">
        <f t="shared" si="9"/>
        <v>10576</v>
      </c>
      <c r="W311" s="34"/>
      <c r="X311" s="23" t="s">
        <v>33</v>
      </c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1761</v>
      </c>
      <c r="G312" s="24" t="s">
        <v>28</v>
      </c>
      <c r="H312" s="24" t="s">
        <v>29</v>
      </c>
      <c r="I312" s="23">
        <v>13</v>
      </c>
      <c r="J312" s="24" t="s">
        <v>46</v>
      </c>
      <c r="K312" s="25" t="s">
        <v>294</v>
      </c>
      <c r="L312" s="26">
        <v>264</v>
      </c>
      <c r="M312" s="27" t="s">
        <v>304</v>
      </c>
      <c r="N312" s="28">
        <v>8</v>
      </c>
      <c r="O312" s="28"/>
      <c r="P312" s="29"/>
      <c r="Q312" s="30">
        <f t="shared" si="8"/>
        <v>8</v>
      </c>
      <c r="R312" s="29"/>
      <c r="S312" s="29"/>
      <c r="T312" s="31"/>
      <c r="U312" s="32"/>
      <c r="V312" s="33">
        <f t="shared" si="9"/>
        <v>2112</v>
      </c>
      <c r="W312" s="34"/>
      <c r="X312" s="23" t="s">
        <v>33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1761</v>
      </c>
      <c r="G313" s="24" t="s">
        <v>28</v>
      </c>
      <c r="H313" s="24" t="s">
        <v>29</v>
      </c>
      <c r="I313" s="23">
        <v>13</v>
      </c>
      <c r="J313" s="24" t="s">
        <v>46</v>
      </c>
      <c r="K313" s="25" t="s">
        <v>294</v>
      </c>
      <c r="L313" s="26">
        <v>260</v>
      </c>
      <c r="M313" s="27" t="s">
        <v>305</v>
      </c>
      <c r="N313" s="28"/>
      <c r="O313" s="28">
        <v>10</v>
      </c>
      <c r="P313" s="29"/>
      <c r="Q313" s="30">
        <f t="shared" si="8"/>
        <v>0.5</v>
      </c>
      <c r="R313" s="29"/>
      <c r="S313" s="29"/>
      <c r="T313" s="31"/>
      <c r="U313" s="32"/>
      <c r="V313" s="33">
        <f t="shared" si="9"/>
        <v>130</v>
      </c>
      <c r="W313" s="34"/>
      <c r="X313" s="23" t="s">
        <v>33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1761</v>
      </c>
      <c r="G314" s="24" t="s">
        <v>28</v>
      </c>
      <c r="H314" s="24" t="s">
        <v>29</v>
      </c>
      <c r="I314" s="23">
        <v>13</v>
      </c>
      <c r="J314" s="24" t="s">
        <v>46</v>
      </c>
      <c r="K314" s="25" t="s">
        <v>294</v>
      </c>
      <c r="L314" s="26">
        <v>229</v>
      </c>
      <c r="M314" s="27" t="s">
        <v>306</v>
      </c>
      <c r="N314" s="28">
        <v>9</v>
      </c>
      <c r="O314" s="28"/>
      <c r="P314" s="29"/>
      <c r="Q314" s="30">
        <f t="shared" si="8"/>
        <v>9</v>
      </c>
      <c r="R314" s="29"/>
      <c r="S314" s="29"/>
      <c r="T314" s="31"/>
      <c r="U314" s="32"/>
      <c r="V314" s="33">
        <f t="shared" si="9"/>
        <v>2061</v>
      </c>
      <c r="W314" s="34"/>
      <c r="X314" s="23" t="s">
        <v>33</v>
      </c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24</v>
      </c>
      <c r="C315" s="23" t="s">
        <v>25</v>
      </c>
      <c r="D315" s="15" t="s">
        <v>26</v>
      </c>
      <c r="E315" s="15" t="s">
        <v>27</v>
      </c>
      <c r="F315" s="24">
        <v>1761</v>
      </c>
      <c r="G315" s="24" t="s">
        <v>28</v>
      </c>
      <c r="H315" s="24" t="s">
        <v>29</v>
      </c>
      <c r="I315" s="23">
        <v>13</v>
      </c>
      <c r="J315" s="24" t="s">
        <v>52</v>
      </c>
      <c r="K315" s="25" t="s">
        <v>294</v>
      </c>
      <c r="L315" s="26">
        <v>600</v>
      </c>
      <c r="M315" s="27" t="s">
        <v>32</v>
      </c>
      <c r="N315" s="28"/>
      <c r="O315" s="28">
        <v>4</v>
      </c>
      <c r="P315" s="29"/>
      <c r="Q315" s="30">
        <f t="shared" si="8"/>
        <v>0.2</v>
      </c>
      <c r="R315" s="29"/>
      <c r="S315" s="29"/>
      <c r="T315" s="31"/>
      <c r="U315" s="32"/>
      <c r="V315" s="33">
        <f t="shared" si="9"/>
        <v>120</v>
      </c>
      <c r="W315" s="34"/>
      <c r="X315" s="23" t="s">
        <v>33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1761</v>
      </c>
      <c r="G316" s="24" t="s">
        <v>28</v>
      </c>
      <c r="H316" s="24" t="s">
        <v>29</v>
      </c>
      <c r="I316" s="23">
        <v>13</v>
      </c>
      <c r="J316" s="24" t="s">
        <v>307</v>
      </c>
      <c r="K316" s="25" t="s">
        <v>294</v>
      </c>
      <c r="L316" s="26">
        <v>2857</v>
      </c>
      <c r="M316" s="27" t="s">
        <v>32</v>
      </c>
      <c r="N316" s="28">
        <v>6</v>
      </c>
      <c r="O316" s="28"/>
      <c r="P316" s="29"/>
      <c r="Q316" s="30">
        <f t="shared" si="8"/>
        <v>6</v>
      </c>
      <c r="R316" s="29"/>
      <c r="S316" s="29"/>
      <c r="T316" s="31"/>
      <c r="U316" s="32"/>
      <c r="V316" s="33">
        <f t="shared" si="9"/>
        <v>17142</v>
      </c>
      <c r="W316" s="34"/>
      <c r="X316" s="23" t="s">
        <v>33</v>
      </c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1761</v>
      </c>
      <c r="G317" s="24" t="s">
        <v>28</v>
      </c>
      <c r="H317" s="24" t="s">
        <v>29</v>
      </c>
      <c r="I317" s="23">
        <v>13</v>
      </c>
      <c r="J317" s="24" t="s">
        <v>260</v>
      </c>
      <c r="K317" s="25" t="s">
        <v>294</v>
      </c>
      <c r="L317" s="26">
        <v>200</v>
      </c>
      <c r="M317" s="27" t="s">
        <v>32</v>
      </c>
      <c r="N317" s="28"/>
      <c r="O317" s="28">
        <v>20</v>
      </c>
      <c r="P317" s="29"/>
      <c r="Q317" s="30">
        <f t="shared" si="8"/>
        <v>1</v>
      </c>
      <c r="R317" s="29"/>
      <c r="S317" s="29"/>
      <c r="T317" s="31"/>
      <c r="U317" s="32"/>
      <c r="V317" s="33">
        <f t="shared" si="9"/>
        <v>200</v>
      </c>
      <c r="W317" s="34"/>
      <c r="X317" s="23" t="s">
        <v>33</v>
      </c>
      <c r="Y317" s="22">
        <v>1</v>
      </c>
      <c r="AMH317"/>
      <c r="AMI317"/>
      <c r="AMJ317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2018-05-30T06:20:47Z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