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showInkAnnotation="0" autoCompressPictures="0"/>
  <bookViews>
    <workbookView xWindow="240" yWindow="240" windowWidth="16460" windowHeight="15820"/>
  </bookViews>
  <sheets>
    <sheet name="Feuil1" sheetId="9" r:id="rId1"/>
  </sheets>
  <definedNames>
    <definedName name="_xlnm.Print_Area" localSheetId="0">Feuil1!$A$1:$U$23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5" i="9" l="1"/>
  <c r="R25" i="9"/>
  <c r="S25" i="9"/>
  <c r="T25" i="9"/>
  <c r="N24" i="9"/>
  <c r="R24" i="9"/>
  <c r="S24" i="9"/>
  <c r="T24" i="9"/>
  <c r="N23" i="9"/>
  <c r="R23" i="9"/>
  <c r="S23" i="9"/>
  <c r="T23" i="9"/>
  <c r="N22" i="9"/>
  <c r="R22" i="9"/>
  <c r="S22" i="9"/>
  <c r="T22" i="9"/>
  <c r="N21" i="9"/>
  <c r="R21" i="9"/>
  <c r="S21" i="9"/>
  <c r="T21" i="9"/>
  <c r="N20" i="9"/>
  <c r="R20" i="9"/>
  <c r="S20" i="9"/>
  <c r="T20" i="9"/>
  <c r="N19" i="9"/>
  <c r="R19" i="9"/>
  <c r="S19" i="9"/>
  <c r="T19" i="9"/>
  <c r="N18" i="9"/>
  <c r="R18" i="9"/>
  <c r="S18" i="9"/>
  <c r="T18" i="9"/>
  <c r="N17" i="9"/>
  <c r="R17" i="9"/>
  <c r="S17" i="9"/>
  <c r="T17" i="9"/>
  <c r="N16" i="9"/>
  <c r="R16" i="9"/>
  <c r="S16" i="9"/>
  <c r="T16" i="9"/>
  <c r="N15" i="9"/>
  <c r="R15" i="9"/>
  <c r="S15" i="9"/>
  <c r="T15" i="9"/>
  <c r="N14" i="9"/>
  <c r="R14" i="9"/>
  <c r="S14" i="9"/>
  <c r="T14" i="9"/>
  <c r="N13" i="9"/>
  <c r="R13" i="9"/>
  <c r="S13" i="9"/>
  <c r="T13" i="9"/>
  <c r="N12" i="9"/>
  <c r="R12" i="9"/>
  <c r="S12" i="9"/>
  <c r="T12" i="9"/>
  <c r="N11" i="9"/>
  <c r="R11" i="9"/>
  <c r="S11" i="9"/>
  <c r="T11" i="9"/>
  <c r="N10" i="9"/>
  <c r="R10" i="9"/>
  <c r="S10" i="9"/>
  <c r="T10" i="9"/>
  <c r="N9" i="9"/>
  <c r="R9" i="9"/>
  <c r="S9" i="9"/>
  <c r="T9" i="9"/>
  <c r="N8" i="9"/>
  <c r="R8" i="9"/>
  <c r="S8" i="9"/>
  <c r="T8" i="9"/>
  <c r="N7" i="9"/>
  <c r="R7" i="9"/>
  <c r="S7" i="9"/>
  <c r="T7" i="9"/>
  <c r="N6" i="9"/>
  <c r="R6" i="9"/>
  <c r="S6" i="9"/>
  <c r="T6" i="9"/>
  <c r="N5" i="9"/>
  <c r="R5" i="9"/>
  <c r="S5" i="9"/>
  <c r="T5" i="9"/>
  <c r="N4" i="9"/>
  <c r="R4" i="9"/>
  <c r="S4" i="9"/>
  <c r="T4" i="9"/>
  <c r="S3" i="9"/>
  <c r="S2" i="9"/>
  <c r="N3" i="9"/>
  <c r="R3" i="9"/>
  <c r="T3" i="9"/>
  <c r="N2" i="9"/>
  <c r="R2" i="9"/>
  <c r="T2" i="9"/>
</calcChain>
</file>

<file path=xl/sharedStrings.xml><?xml version="1.0" encoding="utf-8"?>
<sst xmlns="http://schemas.openxmlformats.org/spreadsheetml/2006/main" count="165" uniqueCount="55">
  <si>
    <t>Source</t>
  </si>
  <si>
    <t>Direction</t>
  </si>
  <si>
    <t>Quantité</t>
  </si>
  <si>
    <t>Remarques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</si>
  <si>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</si>
  <si>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</si>
  <si>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</si>
  <si>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</si>
  <si>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</si>
  <si>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</si>
  <si>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</si>
  <si>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</si>
  <si>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</si>
  <si>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</si>
  <si>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</si>
  <si>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</si>
  <si>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</si>
  <si>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Sortie/ Entrée</t>
  </si>
  <si>
    <t>Valeur en Livres tournois</t>
  </si>
  <si>
    <t>Valeur en décimales de Livress tournois</t>
  </si>
  <si>
    <t>Anthony Rebours</t>
  </si>
  <si>
    <t>Pays/Région</t>
  </si>
  <si>
    <t>Fond Montyon 101FOSS/25</t>
  </si>
  <si>
    <t>Constantinople</t>
  </si>
  <si>
    <t>9 batiments</t>
  </si>
  <si>
    <t>Smirne</t>
  </si>
  <si>
    <t>13 batiments</t>
  </si>
  <si>
    <t>Seydes</t>
  </si>
  <si>
    <t>16 batiments</t>
  </si>
  <si>
    <t>Tripoly de Syrie</t>
  </si>
  <si>
    <t>4 batiments</t>
  </si>
  <si>
    <t>Chypres</t>
  </si>
  <si>
    <t>1 batiment</t>
  </si>
  <si>
    <t>Egypte</t>
  </si>
  <si>
    <t>14 batiments</t>
  </si>
  <si>
    <t>Salonique</t>
  </si>
  <si>
    <t>6 batiments</t>
  </si>
  <si>
    <t>Archypel</t>
  </si>
  <si>
    <t>62 batiments</t>
  </si>
  <si>
    <t>Morée</t>
  </si>
  <si>
    <t>17 batiments</t>
  </si>
  <si>
    <t>Candie</t>
  </si>
  <si>
    <t>21 batiments</t>
  </si>
  <si>
    <t>Barbarie</t>
  </si>
  <si>
    <t>32 batiments</t>
  </si>
  <si>
    <t>Marseille</t>
  </si>
  <si>
    <t>8 batiments</t>
  </si>
  <si>
    <t>12 batiments</t>
  </si>
  <si>
    <t>2 batiments</t>
  </si>
  <si>
    <t>18 batiments</t>
  </si>
  <si>
    <t>122 batiments</t>
  </si>
  <si>
    <t>11 batiments</t>
  </si>
  <si>
    <t>40 batiments</t>
  </si>
  <si>
    <t>Imports</t>
  </si>
  <si>
    <t>Alexandrette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</si>
</sst>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000000"/>
  </numFmts>
  <fonts count="8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7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3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5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2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vertical="center"/>
    </xf>
  </cellXfs>
  <cellStyles count="137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zoomScale="125" zoomScaleNormal="125" zoomScaleSheetLayoutView="100" zoomScalePageLayoutView="125" workbookViewId="0">
      <selection activeCell="E10" sqref="E10"/>
    </sheetView>
  </sheetViews>
  <sheetFormatPr baseColWidth="10" defaultRowHeight="14" x14ac:dyDescent="0"/>
  <cols>
    <col min="2" max="2" width="15.6640625" customWidth="1"/>
    <col min="5" max="5" width="15.33203125" customWidth="1"/>
    <col min="6" max="6" width="26.83203125" customWidth="1"/>
    <col min="7" max="7" width="18.83203125" customWidth="1"/>
    <col min="8" max="8" width="26.1640625" style="15" customWidth="1"/>
    <col min="9" max="9" width="13" style="17" bestFit="1" customWidth="1"/>
    <col min="10" max="10" width="10.83203125" style="16"/>
    <col min="11" max="11" width="12.1640625" style="16" bestFit="1" customWidth="1"/>
    <col min="12" max="12" width="10.83203125" style="18"/>
    <col min="13" max="13" width="15.1640625" style="19" customWidth="1"/>
    <col min="15" max="15" width="16" bestFit="1" customWidth="1"/>
    <col min="18" max="18" width="15.5" customWidth="1"/>
    <col min="19" max="19" width="15.33203125" customWidth="1"/>
    <col min="20" max="20" width="18.5" customWidth="1"/>
    <col min="21" max="21" width="36.5" customWidth="1"/>
  </cols>
  <sheetData>
    <row r="1" spans="1:21" ht="65">
      <c r="A1" s="5" t="s">
        <v>7</v>
      </c>
      <c r="B1" s="6" t="s">
        <v>0</v>
      </c>
      <c r="C1" s="5" t="s">
        <v>5</v>
      </c>
      <c r="D1" s="5" t="s">
        <v>6</v>
      </c>
      <c r="E1" s="5" t="s">
        <v>17</v>
      </c>
      <c r="F1" s="20" t="s">
        <v>4</v>
      </c>
      <c r="G1" s="21" t="s">
        <v>1</v>
      </c>
      <c r="H1" s="13" t="s">
        <v>21</v>
      </c>
      <c r="I1" s="22" t="s">
        <v>2</v>
      </c>
      <c r="J1" s="23" t="s">
        <v>14</v>
      </c>
      <c r="K1" s="24" t="s">
        <v>9</v>
      </c>
      <c r="L1" s="24" t="s">
        <v>8</v>
      </c>
      <c r="M1" s="25" t="s">
        <v>10</v>
      </c>
      <c r="N1" s="26" t="s">
        <v>15</v>
      </c>
      <c r="O1" s="24" t="s">
        <v>18</v>
      </c>
      <c r="P1" s="24" t="s">
        <v>12</v>
      </c>
      <c r="Q1" s="24" t="s">
        <v>13</v>
      </c>
      <c r="R1" s="9" t="s">
        <v>16</v>
      </c>
      <c r="S1" s="9" t="s">
        <v>19</v>
      </c>
      <c r="T1" s="9" t="s">
        <v>11</v>
      </c>
      <c r="U1" s="7" t="s">
        <v>3</v>
      </c>
    </row>
    <row r="2" spans="1:21">
      <c r="A2" s="1" t="s">
        <v>20</v>
      </c>
      <c r="B2" s="2" t="s">
        <v>22</v>
      </c>
      <c r="C2" s="1">
        <v>1</v>
      </c>
      <c r="D2" s="3">
        <v>1723</v>
      </c>
      <c r="E2" s="11" t="s">
        <v>53</v>
      </c>
      <c r="F2" s="12"/>
      <c r="G2" s="27" t="s">
        <v>45</v>
      </c>
      <c r="H2" s="14" t="s">
        <v>23</v>
      </c>
      <c r="I2" s="28"/>
      <c r="J2" s="14"/>
      <c r="K2" s="14"/>
      <c r="L2" s="14"/>
      <c r="M2" s="29"/>
      <c r="N2" s="29">
        <f>K2+(0.05*L2)+(M2/240)</f>
        <v>0</v>
      </c>
      <c r="O2" s="10">
        <v>940334</v>
      </c>
      <c r="P2" s="10"/>
      <c r="Q2" s="10"/>
      <c r="R2" s="8">
        <f>N2*I2</f>
        <v>0</v>
      </c>
      <c r="S2" s="8">
        <f>O2+(P2*0.05)+(Q2/240)</f>
        <v>940334</v>
      </c>
      <c r="T2" s="8">
        <f t="shared" ref="T2" si="0">R2-S2</f>
        <v>-940334</v>
      </c>
      <c r="U2" s="4" t="s">
        <v>24</v>
      </c>
    </row>
    <row r="3" spans="1:21">
      <c r="A3" s="1" t="s">
        <v>20</v>
      </c>
      <c r="B3" s="2" t="s">
        <v>22</v>
      </c>
      <c r="C3" s="1">
        <v>1</v>
      </c>
      <c r="D3" s="3">
        <v>1723</v>
      </c>
      <c r="E3" s="11" t="s">
        <v>53</v>
      </c>
      <c r="F3" s="12"/>
      <c r="G3" s="27" t="s">
        <v>45</v>
      </c>
      <c r="H3" s="14" t="s">
        <v>25</v>
      </c>
      <c r="I3" s="28"/>
      <c r="J3" s="14"/>
      <c r="K3" s="14"/>
      <c r="L3" s="14"/>
      <c r="M3" s="29"/>
      <c r="N3" s="29">
        <f>K3+(0.05*L3)+(M3/240)</f>
        <v>0</v>
      </c>
      <c r="O3" s="10">
        <v>1428642</v>
      </c>
      <c r="P3" s="30"/>
      <c r="Q3" s="10"/>
      <c r="R3" s="8">
        <f t="shared" ref="R3:R25" si="1">N3*I3</f>
        <v>0</v>
      </c>
      <c r="S3" s="8">
        <f t="shared" ref="S3:S25" si="2">O3+(P3*0.05)+(Q3/240)</f>
        <v>1428642</v>
      </c>
      <c r="T3" s="8">
        <f t="shared" ref="T3:T25" si="3">R3-S3</f>
        <v>-1428642</v>
      </c>
      <c r="U3" s="4" t="s">
        <v>26</v>
      </c>
    </row>
    <row r="4" spans="1:21">
      <c r="A4" s="1" t="s">
        <v>20</v>
      </c>
      <c r="B4" s="2" t="s">
        <v>22</v>
      </c>
      <c r="C4" s="1">
        <v>1</v>
      </c>
      <c r="D4" s="3">
        <v>1723</v>
      </c>
      <c r="E4" s="11" t="s">
        <v>53</v>
      </c>
      <c r="F4" s="12"/>
      <c r="G4" s="27" t="s">
        <v>45</v>
      </c>
      <c r="H4" s="14" t="s">
        <v>54</v>
      </c>
      <c r="I4" s="28"/>
      <c r="J4" s="14"/>
      <c r="K4" s="14"/>
      <c r="L4" s="14"/>
      <c r="M4" s="29"/>
      <c r="N4" s="29">
        <f t="shared" ref="N4:N25" si="4">K4+(0.05*L4)+(M4/240)</f>
        <v>0</v>
      </c>
      <c r="O4" s="10">
        <v>1386514</v>
      </c>
      <c r="P4" s="10"/>
      <c r="Q4" s="10"/>
      <c r="R4" s="8">
        <f t="shared" si="1"/>
        <v>0</v>
      </c>
      <c r="S4" s="8">
        <f t="shared" si="2"/>
        <v>1386514</v>
      </c>
      <c r="T4" s="8">
        <f t="shared" si="3"/>
        <v>-1386514</v>
      </c>
      <c r="U4" s="4" t="s">
        <v>24</v>
      </c>
    </row>
    <row r="5" spans="1:21">
      <c r="A5" s="1" t="s">
        <v>20</v>
      </c>
      <c r="B5" s="2" t="s">
        <v>22</v>
      </c>
      <c r="C5" s="1">
        <v>1</v>
      </c>
      <c r="D5" s="3">
        <v>1723</v>
      </c>
      <c r="E5" s="11" t="s">
        <v>53</v>
      </c>
      <c r="F5" s="12"/>
      <c r="G5" s="27" t="s">
        <v>45</v>
      </c>
      <c r="H5" s="14" t="s">
        <v>27</v>
      </c>
      <c r="I5" s="28"/>
      <c r="J5" s="14"/>
      <c r="K5" s="14"/>
      <c r="L5" s="14"/>
      <c r="M5" s="29"/>
      <c r="N5" s="29">
        <f t="shared" si="4"/>
        <v>0</v>
      </c>
      <c r="O5" s="10">
        <v>1144044</v>
      </c>
      <c r="P5" s="10"/>
      <c r="Q5" s="10"/>
      <c r="R5" s="8">
        <f t="shared" si="1"/>
        <v>0</v>
      </c>
      <c r="S5" s="8">
        <f t="shared" si="2"/>
        <v>1144044</v>
      </c>
      <c r="T5" s="8">
        <f t="shared" si="3"/>
        <v>-1144044</v>
      </c>
      <c r="U5" s="4" t="s">
        <v>28</v>
      </c>
    </row>
    <row r="6" spans="1:21">
      <c r="A6" s="1" t="s">
        <v>20</v>
      </c>
      <c r="B6" s="2" t="s">
        <v>22</v>
      </c>
      <c r="C6" s="1">
        <v>1</v>
      </c>
      <c r="D6" s="3">
        <v>1723</v>
      </c>
      <c r="E6" s="11" t="s">
        <v>53</v>
      </c>
      <c r="F6" s="12"/>
      <c r="G6" s="27" t="s">
        <v>45</v>
      </c>
      <c r="H6" s="14" t="s">
        <v>29</v>
      </c>
      <c r="I6" s="28"/>
      <c r="J6" s="14"/>
      <c r="K6" s="14"/>
      <c r="L6" s="14"/>
      <c r="M6" s="29"/>
      <c r="N6" s="29">
        <f t="shared" si="4"/>
        <v>0</v>
      </c>
      <c r="O6" s="10">
        <v>780724</v>
      </c>
      <c r="P6" s="10"/>
      <c r="Q6" s="10"/>
      <c r="R6" s="8">
        <f t="shared" si="1"/>
        <v>0</v>
      </c>
      <c r="S6" s="8">
        <f t="shared" si="2"/>
        <v>780724</v>
      </c>
      <c r="T6" s="8">
        <f t="shared" si="3"/>
        <v>-780724</v>
      </c>
      <c r="U6" s="4" t="s">
        <v>30</v>
      </c>
    </row>
    <row r="7" spans="1:21">
      <c r="A7" s="1" t="s">
        <v>20</v>
      </c>
      <c r="B7" s="2" t="s">
        <v>22</v>
      </c>
      <c r="C7" s="1">
        <v>1</v>
      </c>
      <c r="D7" s="3">
        <v>1723</v>
      </c>
      <c r="E7" s="11" t="s">
        <v>53</v>
      </c>
      <c r="F7" s="12"/>
      <c r="G7" s="27" t="s">
        <v>45</v>
      </c>
      <c r="H7" s="14" t="s">
        <v>31</v>
      </c>
      <c r="I7" s="28"/>
      <c r="J7" s="14"/>
      <c r="K7" s="14"/>
      <c r="L7" s="14"/>
      <c r="M7" s="29"/>
      <c r="N7" s="29">
        <f t="shared" si="4"/>
        <v>0</v>
      </c>
      <c r="O7" s="10">
        <v>312309</v>
      </c>
      <c r="P7" s="10"/>
      <c r="Q7" s="10"/>
      <c r="R7" s="8">
        <f t="shared" si="1"/>
        <v>0</v>
      </c>
      <c r="S7" s="8">
        <f t="shared" si="2"/>
        <v>312309</v>
      </c>
      <c r="T7" s="8">
        <f t="shared" si="3"/>
        <v>-312309</v>
      </c>
      <c r="U7" s="4" t="s">
        <v>32</v>
      </c>
    </row>
    <row r="8" spans="1:21">
      <c r="A8" s="1" t="s">
        <v>20</v>
      </c>
      <c r="B8" s="2" t="s">
        <v>22</v>
      </c>
      <c r="C8" s="1">
        <v>1</v>
      </c>
      <c r="D8" s="3">
        <v>1723</v>
      </c>
      <c r="E8" s="11" t="s">
        <v>53</v>
      </c>
      <c r="F8" s="12"/>
      <c r="G8" s="27" t="s">
        <v>45</v>
      </c>
      <c r="H8" s="14" t="s">
        <v>33</v>
      </c>
      <c r="I8" s="28"/>
      <c r="J8" s="14"/>
      <c r="K8" s="14"/>
      <c r="L8" s="14"/>
      <c r="M8" s="29"/>
      <c r="N8" s="29">
        <f t="shared" si="4"/>
        <v>0</v>
      </c>
      <c r="O8" s="10">
        <v>2329014</v>
      </c>
      <c r="P8" s="10"/>
      <c r="Q8" s="10"/>
      <c r="R8" s="8">
        <f t="shared" si="1"/>
        <v>0</v>
      </c>
      <c r="S8" s="8">
        <f t="shared" si="2"/>
        <v>2329014</v>
      </c>
      <c r="T8" s="8">
        <f t="shared" si="3"/>
        <v>-2329014</v>
      </c>
      <c r="U8" s="4" t="s">
        <v>34</v>
      </c>
    </row>
    <row r="9" spans="1:21">
      <c r="A9" s="1" t="s">
        <v>20</v>
      </c>
      <c r="B9" s="2" t="s">
        <v>22</v>
      </c>
      <c r="C9" s="1">
        <v>1</v>
      </c>
      <c r="D9" s="3">
        <v>1723</v>
      </c>
      <c r="E9" s="11" t="s">
        <v>53</v>
      </c>
      <c r="F9" s="12"/>
      <c r="G9" s="27" t="s">
        <v>45</v>
      </c>
      <c r="H9" s="14" t="s">
        <v>35</v>
      </c>
      <c r="I9" s="28"/>
      <c r="J9" s="14"/>
      <c r="K9" s="14"/>
      <c r="L9" s="14"/>
      <c r="M9" s="29"/>
      <c r="N9" s="29">
        <f t="shared" si="4"/>
        <v>0</v>
      </c>
      <c r="O9" s="10">
        <v>316301</v>
      </c>
      <c r="P9" s="10"/>
      <c r="Q9" s="10"/>
      <c r="R9" s="8">
        <f t="shared" si="1"/>
        <v>0</v>
      </c>
      <c r="S9" s="8">
        <f t="shared" si="2"/>
        <v>316301</v>
      </c>
      <c r="T9" s="8">
        <f t="shared" si="3"/>
        <v>-316301</v>
      </c>
      <c r="U9" s="4" t="s">
        <v>36</v>
      </c>
    </row>
    <row r="10" spans="1:21">
      <c r="A10" s="1" t="s">
        <v>20</v>
      </c>
      <c r="B10" s="2" t="s">
        <v>22</v>
      </c>
      <c r="C10" s="1">
        <v>1</v>
      </c>
      <c r="D10" s="3">
        <v>1723</v>
      </c>
      <c r="E10" s="11" t="s">
        <v>53</v>
      </c>
      <c r="F10" s="12"/>
      <c r="G10" s="27" t="s">
        <v>45</v>
      </c>
      <c r="H10" s="14" t="s">
        <v>37</v>
      </c>
      <c r="I10" s="28"/>
      <c r="J10" s="14"/>
      <c r="K10" s="14"/>
      <c r="L10" s="14"/>
      <c r="M10" s="29"/>
      <c r="N10" s="29">
        <f t="shared" si="4"/>
        <v>0</v>
      </c>
      <c r="O10" s="10">
        <v>1646100</v>
      </c>
      <c r="P10" s="10"/>
      <c r="Q10" s="10"/>
      <c r="R10" s="8">
        <f t="shared" si="1"/>
        <v>0</v>
      </c>
      <c r="S10" s="8">
        <f t="shared" si="2"/>
        <v>1646100</v>
      </c>
      <c r="T10" s="8">
        <f t="shared" si="3"/>
        <v>-1646100</v>
      </c>
      <c r="U10" s="4" t="s">
        <v>38</v>
      </c>
    </row>
    <row r="11" spans="1:21">
      <c r="A11" s="1" t="s">
        <v>20</v>
      </c>
      <c r="B11" s="2" t="s">
        <v>22</v>
      </c>
      <c r="C11" s="1">
        <v>1</v>
      </c>
      <c r="D11" s="3">
        <v>1723</v>
      </c>
      <c r="E11" s="11" t="s">
        <v>53</v>
      </c>
      <c r="F11" s="12"/>
      <c r="G11" s="27" t="s">
        <v>45</v>
      </c>
      <c r="H11" s="14" t="s">
        <v>39</v>
      </c>
      <c r="I11" s="28"/>
      <c r="J11" s="14"/>
      <c r="K11" s="14"/>
      <c r="L11" s="14"/>
      <c r="M11" s="29"/>
      <c r="N11" s="29">
        <f t="shared" si="4"/>
        <v>0</v>
      </c>
      <c r="O11" s="10">
        <v>446881</v>
      </c>
      <c r="P11" s="10"/>
      <c r="Q11" s="10"/>
      <c r="R11" s="8">
        <f t="shared" si="1"/>
        <v>0</v>
      </c>
      <c r="S11" s="8">
        <f t="shared" si="2"/>
        <v>446881</v>
      </c>
      <c r="T11" s="8">
        <f t="shared" si="3"/>
        <v>-446881</v>
      </c>
      <c r="U11" s="4" t="s">
        <v>40</v>
      </c>
    </row>
    <row r="12" spans="1:21">
      <c r="A12" s="1" t="s">
        <v>20</v>
      </c>
      <c r="B12" s="2" t="s">
        <v>22</v>
      </c>
      <c r="C12" s="1">
        <v>1</v>
      </c>
      <c r="D12" s="3">
        <v>1723</v>
      </c>
      <c r="E12" s="11" t="s">
        <v>53</v>
      </c>
      <c r="F12" s="12"/>
      <c r="G12" s="27" t="s">
        <v>45</v>
      </c>
      <c r="H12" s="14" t="s">
        <v>41</v>
      </c>
      <c r="I12" s="28"/>
      <c r="J12" s="14"/>
      <c r="K12" s="14"/>
      <c r="L12" s="14"/>
      <c r="M12" s="29"/>
      <c r="N12" s="29">
        <f t="shared" si="4"/>
        <v>0</v>
      </c>
      <c r="O12" s="10">
        <v>779782</v>
      </c>
      <c r="P12" s="10"/>
      <c r="Q12" s="10"/>
      <c r="R12" s="8">
        <f t="shared" si="1"/>
        <v>0</v>
      </c>
      <c r="S12" s="8">
        <f t="shared" si="2"/>
        <v>779782</v>
      </c>
      <c r="T12" s="8">
        <f t="shared" si="3"/>
        <v>-779782</v>
      </c>
      <c r="U12" s="4" t="s">
        <v>42</v>
      </c>
    </row>
    <row r="13" spans="1:21">
      <c r="A13" s="1" t="s">
        <v>20</v>
      </c>
      <c r="B13" s="2" t="s">
        <v>22</v>
      </c>
      <c r="C13" s="1">
        <v>1</v>
      </c>
      <c r="D13" s="3">
        <v>1723</v>
      </c>
      <c r="E13" s="11" t="s">
        <v>53</v>
      </c>
      <c r="F13" s="12"/>
      <c r="G13" s="27" t="s">
        <v>45</v>
      </c>
      <c r="H13" s="14" t="s">
        <v>43</v>
      </c>
      <c r="I13" s="28"/>
      <c r="J13" s="14"/>
      <c r="K13" s="14"/>
      <c r="L13" s="14"/>
      <c r="M13" s="29"/>
      <c r="N13" s="29">
        <f t="shared" si="4"/>
        <v>0</v>
      </c>
      <c r="O13" s="10">
        <v>502223</v>
      </c>
      <c r="P13" s="10"/>
      <c r="Q13" s="10"/>
      <c r="R13" s="8">
        <f t="shared" si="1"/>
        <v>0</v>
      </c>
      <c r="S13" s="8">
        <f t="shared" si="2"/>
        <v>502223</v>
      </c>
      <c r="T13" s="8">
        <f t="shared" si="3"/>
        <v>-502223</v>
      </c>
      <c r="U13" s="4" t="s">
        <v>44</v>
      </c>
    </row>
    <row r="14" spans="1:21">
      <c r="A14" s="1" t="s">
        <v>20</v>
      </c>
      <c r="B14" s="2" t="s">
        <v>22</v>
      </c>
      <c r="C14" s="1">
        <v>2</v>
      </c>
      <c r="D14" s="3">
        <v>1724</v>
      </c>
      <c r="E14" s="11" t="s">
        <v>53</v>
      </c>
      <c r="F14" s="12"/>
      <c r="G14" s="27" t="s">
        <v>45</v>
      </c>
      <c r="H14" s="14" t="s">
        <v>23</v>
      </c>
      <c r="I14" s="28"/>
      <c r="J14" s="14"/>
      <c r="K14" s="14"/>
      <c r="L14" s="14"/>
      <c r="M14" s="29"/>
      <c r="N14" s="29">
        <f t="shared" si="4"/>
        <v>0</v>
      </c>
      <c r="O14" s="10">
        <v>983765</v>
      </c>
      <c r="P14" s="10"/>
      <c r="Q14" s="10"/>
      <c r="R14" s="8">
        <f t="shared" si="1"/>
        <v>0</v>
      </c>
      <c r="S14" s="8">
        <f t="shared" si="2"/>
        <v>983765</v>
      </c>
      <c r="T14" s="8">
        <f t="shared" si="3"/>
        <v>-983765</v>
      </c>
      <c r="U14" s="4" t="s">
        <v>46</v>
      </c>
    </row>
    <row r="15" spans="1:21">
      <c r="A15" s="1" t="s">
        <v>20</v>
      </c>
      <c r="B15" s="2" t="s">
        <v>22</v>
      </c>
      <c r="C15" s="1">
        <v>2</v>
      </c>
      <c r="D15" s="3">
        <v>1724</v>
      </c>
      <c r="E15" s="11" t="s">
        <v>53</v>
      </c>
      <c r="F15" s="12"/>
      <c r="G15" s="27" t="s">
        <v>45</v>
      </c>
      <c r="H15" s="14" t="s">
        <v>25</v>
      </c>
      <c r="I15" s="28"/>
      <c r="J15" s="14"/>
      <c r="K15" s="14"/>
      <c r="L15" s="14"/>
      <c r="M15" s="29"/>
      <c r="N15" s="29">
        <f t="shared" si="4"/>
        <v>0</v>
      </c>
      <c r="O15" s="10">
        <v>2347781</v>
      </c>
      <c r="P15" s="10"/>
      <c r="Q15" s="10"/>
      <c r="R15" s="8">
        <f t="shared" si="1"/>
        <v>0</v>
      </c>
      <c r="S15" s="8">
        <f t="shared" si="2"/>
        <v>2347781</v>
      </c>
      <c r="T15" s="8">
        <f t="shared" si="3"/>
        <v>-2347781</v>
      </c>
      <c r="U15" s="4" t="s">
        <v>47</v>
      </c>
    </row>
    <row r="16" spans="1:21">
      <c r="A16" s="1" t="s">
        <v>20</v>
      </c>
      <c r="B16" s="2" t="s">
        <v>22</v>
      </c>
      <c r="C16" s="1">
        <v>2</v>
      </c>
      <c r="D16" s="3">
        <v>1724</v>
      </c>
      <c r="E16" s="11" t="s">
        <v>53</v>
      </c>
      <c r="F16" s="12"/>
      <c r="G16" s="27" t="s">
        <v>45</v>
      </c>
      <c r="H16" s="14" t="s">
        <v>54</v>
      </c>
      <c r="I16" s="28"/>
      <c r="J16" s="14"/>
      <c r="K16" s="14"/>
      <c r="L16" s="14"/>
      <c r="M16" s="29"/>
      <c r="N16" s="29">
        <f t="shared" si="4"/>
        <v>0</v>
      </c>
      <c r="O16" s="10">
        <v>2383834</v>
      </c>
      <c r="P16" s="10"/>
      <c r="Q16" s="10"/>
      <c r="R16" s="8">
        <f t="shared" si="1"/>
        <v>0</v>
      </c>
      <c r="S16" s="8">
        <f t="shared" si="2"/>
        <v>2383834</v>
      </c>
      <c r="T16" s="8">
        <f t="shared" si="3"/>
        <v>-2383834</v>
      </c>
      <c r="U16" s="4" t="s">
        <v>24</v>
      </c>
    </row>
    <row r="17" spans="1:21">
      <c r="A17" s="1" t="s">
        <v>20</v>
      </c>
      <c r="B17" s="2" t="s">
        <v>22</v>
      </c>
      <c r="C17" s="1">
        <v>2</v>
      </c>
      <c r="D17" s="3">
        <v>1724</v>
      </c>
      <c r="E17" s="11" t="s">
        <v>53</v>
      </c>
      <c r="F17" s="12"/>
      <c r="G17" s="27" t="s">
        <v>45</v>
      </c>
      <c r="H17" s="14" t="s">
        <v>27</v>
      </c>
      <c r="I17" s="28"/>
      <c r="J17" s="14"/>
      <c r="K17" s="14"/>
      <c r="L17" s="14"/>
      <c r="M17" s="29"/>
      <c r="N17" s="29">
        <f t="shared" si="4"/>
        <v>0</v>
      </c>
      <c r="O17" s="10">
        <v>925985</v>
      </c>
      <c r="P17" s="10"/>
      <c r="Q17" s="10"/>
      <c r="R17" s="8">
        <f t="shared" si="1"/>
        <v>0</v>
      </c>
      <c r="S17" s="8">
        <f t="shared" si="2"/>
        <v>925985</v>
      </c>
      <c r="T17" s="8">
        <f t="shared" si="3"/>
        <v>-925985</v>
      </c>
      <c r="U17" s="4" t="s">
        <v>28</v>
      </c>
    </row>
    <row r="18" spans="1:21">
      <c r="A18" s="1" t="s">
        <v>20</v>
      </c>
      <c r="B18" s="2" t="s">
        <v>22</v>
      </c>
      <c r="C18" s="1">
        <v>2</v>
      </c>
      <c r="D18" s="3">
        <v>1724</v>
      </c>
      <c r="E18" s="11" t="s">
        <v>53</v>
      </c>
      <c r="F18" s="12"/>
      <c r="G18" s="27" t="s">
        <v>45</v>
      </c>
      <c r="H18" s="14" t="s">
        <v>29</v>
      </c>
      <c r="I18" s="28"/>
      <c r="J18" s="14"/>
      <c r="K18" s="14"/>
      <c r="L18" s="14"/>
      <c r="M18" s="29"/>
      <c r="N18" s="29">
        <f t="shared" si="4"/>
        <v>0</v>
      </c>
      <c r="O18" s="10">
        <v>815380</v>
      </c>
      <c r="P18" s="10"/>
      <c r="Q18" s="10"/>
      <c r="R18" s="8">
        <f t="shared" si="1"/>
        <v>0</v>
      </c>
      <c r="S18" s="8">
        <f t="shared" si="2"/>
        <v>815380</v>
      </c>
      <c r="T18" s="8">
        <f t="shared" si="3"/>
        <v>-815380</v>
      </c>
      <c r="U18" s="4" t="s">
        <v>48</v>
      </c>
    </row>
    <row r="19" spans="1:21">
      <c r="A19" s="1" t="s">
        <v>20</v>
      </c>
      <c r="B19" s="2" t="s">
        <v>22</v>
      </c>
      <c r="C19" s="1">
        <v>2</v>
      </c>
      <c r="D19" s="3">
        <v>1724</v>
      </c>
      <c r="E19" s="11" t="s">
        <v>53</v>
      </c>
      <c r="F19" s="12"/>
      <c r="G19" s="27" t="s">
        <v>45</v>
      </c>
      <c r="H19" s="14" t="s">
        <v>31</v>
      </c>
      <c r="I19" s="28"/>
      <c r="J19" s="14"/>
      <c r="K19" s="14"/>
      <c r="L19" s="14"/>
      <c r="M19" s="29"/>
      <c r="N19" s="29">
        <f t="shared" si="4"/>
        <v>0</v>
      </c>
      <c r="O19" s="10">
        <v>402081</v>
      </c>
      <c r="P19" s="10"/>
      <c r="Q19" s="10"/>
      <c r="R19" s="8">
        <f t="shared" si="1"/>
        <v>0</v>
      </c>
      <c r="S19" s="8">
        <f t="shared" si="2"/>
        <v>402081</v>
      </c>
      <c r="T19" s="8">
        <f t="shared" si="3"/>
        <v>-402081</v>
      </c>
      <c r="U19" s="4" t="s">
        <v>32</v>
      </c>
    </row>
    <row r="20" spans="1:21">
      <c r="A20" s="1" t="s">
        <v>20</v>
      </c>
      <c r="B20" s="2" t="s">
        <v>22</v>
      </c>
      <c r="C20" s="1">
        <v>2</v>
      </c>
      <c r="D20" s="3">
        <v>1724</v>
      </c>
      <c r="E20" s="11" t="s">
        <v>53</v>
      </c>
      <c r="F20" s="12"/>
      <c r="G20" s="27" t="s">
        <v>45</v>
      </c>
      <c r="H20" s="14" t="s">
        <v>33</v>
      </c>
      <c r="I20" s="28"/>
      <c r="J20" s="14"/>
      <c r="K20" s="14"/>
      <c r="L20" s="14"/>
      <c r="M20" s="29"/>
      <c r="N20" s="29">
        <f t="shared" si="4"/>
        <v>0</v>
      </c>
      <c r="O20" s="10">
        <v>1221449</v>
      </c>
      <c r="P20" s="10"/>
      <c r="Q20" s="10"/>
      <c r="R20" s="8">
        <f t="shared" si="1"/>
        <v>0</v>
      </c>
      <c r="S20" s="8">
        <f t="shared" si="2"/>
        <v>1221449</v>
      </c>
      <c r="T20" s="8">
        <f t="shared" si="3"/>
        <v>-1221449</v>
      </c>
      <c r="U20" s="4" t="s">
        <v>49</v>
      </c>
    </row>
    <row r="21" spans="1:21">
      <c r="A21" s="1" t="s">
        <v>20</v>
      </c>
      <c r="B21" s="2" t="s">
        <v>22</v>
      </c>
      <c r="C21" s="1">
        <v>2</v>
      </c>
      <c r="D21" s="3">
        <v>1724</v>
      </c>
      <c r="E21" s="11" t="s">
        <v>53</v>
      </c>
      <c r="F21" s="12"/>
      <c r="G21" s="27" t="s">
        <v>45</v>
      </c>
      <c r="H21" s="14" t="s">
        <v>35</v>
      </c>
      <c r="I21" s="28"/>
      <c r="J21" s="14"/>
      <c r="K21" s="14"/>
      <c r="L21" s="14"/>
      <c r="M21" s="29"/>
      <c r="N21" s="29">
        <f t="shared" si="4"/>
        <v>0</v>
      </c>
      <c r="O21" s="10">
        <v>297921</v>
      </c>
      <c r="P21" s="10"/>
      <c r="Q21" s="10"/>
      <c r="R21" s="8">
        <f t="shared" si="1"/>
        <v>0</v>
      </c>
      <c r="S21" s="8">
        <f t="shared" si="2"/>
        <v>297921</v>
      </c>
      <c r="T21" s="8">
        <f t="shared" si="3"/>
        <v>-297921</v>
      </c>
      <c r="U21" s="4" t="s">
        <v>28</v>
      </c>
    </row>
    <row r="22" spans="1:21">
      <c r="A22" s="1" t="s">
        <v>20</v>
      </c>
      <c r="B22" s="2" t="s">
        <v>22</v>
      </c>
      <c r="C22" s="1">
        <v>2</v>
      </c>
      <c r="D22" s="3">
        <v>1724</v>
      </c>
      <c r="E22" s="11" t="s">
        <v>53</v>
      </c>
      <c r="F22" s="12"/>
      <c r="G22" s="27" t="s">
        <v>45</v>
      </c>
      <c r="H22" s="14" t="s">
        <v>37</v>
      </c>
      <c r="I22" s="28"/>
      <c r="J22" s="14"/>
      <c r="K22" s="14"/>
      <c r="L22" s="14"/>
      <c r="M22" s="29"/>
      <c r="N22" s="29">
        <f t="shared" si="4"/>
        <v>0</v>
      </c>
      <c r="O22" s="10">
        <v>1852885</v>
      </c>
      <c r="P22" s="10"/>
      <c r="Q22" s="10"/>
      <c r="R22" s="8">
        <f t="shared" si="1"/>
        <v>0</v>
      </c>
      <c r="S22" s="8">
        <f t="shared" si="2"/>
        <v>1852885</v>
      </c>
      <c r="T22" s="8">
        <f t="shared" si="3"/>
        <v>-1852885</v>
      </c>
      <c r="U22" s="4" t="s">
        <v>50</v>
      </c>
    </row>
    <row r="23" spans="1:21">
      <c r="A23" s="1" t="s">
        <v>20</v>
      </c>
      <c r="B23" s="2" t="s">
        <v>22</v>
      </c>
      <c r="C23" s="1">
        <v>2</v>
      </c>
      <c r="D23" s="3">
        <v>1724</v>
      </c>
      <c r="E23" s="11" t="s">
        <v>53</v>
      </c>
      <c r="F23" s="12"/>
      <c r="G23" s="27" t="s">
        <v>45</v>
      </c>
      <c r="H23" s="14" t="s">
        <v>39</v>
      </c>
      <c r="I23" s="28"/>
      <c r="J23" s="14"/>
      <c r="K23" s="14"/>
      <c r="L23" s="14"/>
      <c r="M23" s="29"/>
      <c r="N23" s="29">
        <f t="shared" si="4"/>
        <v>0</v>
      </c>
      <c r="O23" s="10">
        <v>249482</v>
      </c>
      <c r="P23" s="10"/>
      <c r="Q23" s="10"/>
      <c r="R23" s="8">
        <f t="shared" si="1"/>
        <v>0</v>
      </c>
      <c r="S23" s="8">
        <f t="shared" si="2"/>
        <v>249482</v>
      </c>
      <c r="T23" s="8">
        <f t="shared" si="3"/>
        <v>-249482</v>
      </c>
      <c r="U23" s="4" t="s">
        <v>51</v>
      </c>
    </row>
    <row r="24" spans="1:21">
      <c r="A24" s="1" t="s">
        <v>20</v>
      </c>
      <c r="B24" s="2" t="s">
        <v>22</v>
      </c>
      <c r="C24" s="1">
        <v>2</v>
      </c>
      <c r="D24" s="3">
        <v>1724</v>
      </c>
      <c r="E24" s="11" t="s">
        <v>53</v>
      </c>
      <c r="F24" s="12"/>
      <c r="G24" s="27" t="s">
        <v>45</v>
      </c>
      <c r="H24" s="14" t="s">
        <v>41</v>
      </c>
      <c r="I24" s="28"/>
      <c r="J24" s="14"/>
      <c r="K24" s="14"/>
      <c r="L24" s="14"/>
      <c r="M24" s="29"/>
      <c r="N24" s="29">
        <f t="shared" si="4"/>
        <v>0</v>
      </c>
      <c r="O24" s="10">
        <v>746917</v>
      </c>
      <c r="P24" s="10"/>
      <c r="Q24" s="10"/>
      <c r="R24" s="8">
        <f t="shared" si="1"/>
        <v>0</v>
      </c>
      <c r="S24" s="8">
        <f t="shared" si="2"/>
        <v>746917</v>
      </c>
      <c r="T24" s="8">
        <f t="shared" si="3"/>
        <v>-746917</v>
      </c>
      <c r="U24" s="4" t="s">
        <v>49</v>
      </c>
    </row>
    <row r="25" spans="1:21">
      <c r="A25" s="1" t="s">
        <v>20</v>
      </c>
      <c r="B25" s="2" t="s">
        <v>22</v>
      </c>
      <c r="C25" s="1">
        <v>2</v>
      </c>
      <c r="D25" s="3">
        <v>1724</v>
      </c>
      <c r="E25" s="11" t="s">
        <v>53</v>
      </c>
      <c r="F25" s="12"/>
      <c r="G25" s="27" t="s">
        <v>45</v>
      </c>
      <c r="H25" s="14" t="s">
        <v>43</v>
      </c>
      <c r="I25" s="28"/>
      <c r="J25" s="14"/>
      <c r="K25" s="14"/>
      <c r="L25" s="14"/>
      <c r="M25" s="29"/>
      <c r="N25" s="29">
        <f t="shared" si="4"/>
        <v>0</v>
      </c>
      <c r="O25" s="10">
        <v>625892</v>
      </c>
      <c r="P25" s="10"/>
      <c r="Q25" s="10"/>
      <c r="R25" s="8">
        <f t="shared" si="1"/>
        <v>0</v>
      </c>
      <c r="S25" s="8">
        <f t="shared" si="2"/>
        <v>625892</v>
      </c>
      <c r="T25" s="8">
        <f t="shared" si="3"/>
        <v>-625892</v>
      </c>
      <c r="U25" s="4" t="s">
        <v>52</v>
      </c>
    </row>
    <row r="26" spans="1:21">
      <c r="L26" s="14"/>
    </row>
  </sheetData>
  <conditionalFormatting sqref="T1:T25">
    <cfRule type="cellIs" dxfId="6" priority="20" stopIfTrue="1" operator="lessThan">
      <formula>0</formula>
    </cfRule>
    <cfRule type="cellIs" dxfId="5" priority="21" stopIfTrue="1" operator="greaterThan">
      <formula>0</formula>
    </cfRule>
  </conditionalFormatting>
  <conditionalFormatting sqref="T1">
    <cfRule type="cellIs" dxfId="4" priority="17" stopIfTrue="1" operator="less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Matthias</cp:lastModifiedBy>
  <cp:lastPrinted>2014-09-11T07:18:48Z</cp:lastPrinted>
  <dcterms:created xsi:type="dcterms:W3CDTF">2012-08-09T07:46:34Z</dcterms:created>
  <dcterms:modified xsi:type="dcterms:W3CDTF">2017-07-25T07:45:39Z</dcterms:modified>
</cp:coreProperties>
</file>