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Unverified multiformat sources/"/>
    </mc:Choice>
  </mc:AlternateContent>
  <xr:revisionPtr revIDLastSave="0" documentId="13_ncr:1_{FAC39682-6C9E-CB4A-810E-3FA58E862ABC}" xr6:coauthVersionLast="47" xr6:coauthVersionMax="47" xr10:uidLastSave="{00000000-0000-0000-0000-000000000000}"/>
  <bookViews>
    <workbookView xWindow="0" yWindow="500" windowWidth="30740" windowHeight="9360" tabRatio="500" xr2:uid="{00000000-000D-0000-FFFF-FFFF00000000}"/>
  </bookViews>
  <sheets>
    <sheet name="Exports Auch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4" i="1" l="1"/>
  <c r="M212" i="1"/>
  <c r="M141" i="1"/>
  <c r="AB96" i="1" l="1"/>
  <c r="Z96" i="1" s="1"/>
  <c r="AB102" i="1"/>
  <c r="AB103" i="1"/>
  <c r="AB104" i="1"/>
  <c r="Z104" i="1" s="1"/>
  <c r="AB105" i="1"/>
  <c r="Z105" i="1" s="1"/>
  <c r="AB106" i="1"/>
  <c r="Z106" i="1" s="1"/>
  <c r="AB107" i="1"/>
  <c r="AB108" i="1"/>
  <c r="AB109" i="1"/>
  <c r="AB110" i="1"/>
  <c r="AB111" i="1"/>
  <c r="Z111" i="1" s="1"/>
  <c r="AB112" i="1"/>
  <c r="Z112" i="1" s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Z127" i="1" s="1"/>
  <c r="AB128" i="1"/>
  <c r="Z128" i="1" s="1"/>
  <c r="AB129" i="1"/>
  <c r="AB130" i="1"/>
  <c r="AB131" i="1"/>
  <c r="AB132" i="1"/>
  <c r="AB133" i="1"/>
  <c r="Z133" i="1" s="1"/>
  <c r="AB134" i="1"/>
  <c r="Z134" i="1" s="1"/>
  <c r="AB135" i="1"/>
  <c r="Z135" i="1" s="1"/>
  <c r="AB136" i="1"/>
  <c r="AB137" i="1"/>
  <c r="AB138" i="1"/>
  <c r="Z138" i="1" s="1"/>
  <c r="AB139" i="1"/>
  <c r="Z139" i="1" s="1"/>
  <c r="AB140" i="1"/>
  <c r="Z140" i="1" s="1"/>
  <c r="AB141" i="1"/>
  <c r="AB142" i="1"/>
  <c r="AB143" i="1"/>
  <c r="Z143" i="1" s="1"/>
  <c r="AB144" i="1"/>
  <c r="AB145" i="1"/>
  <c r="AB146" i="1"/>
  <c r="Z146" i="1" s="1"/>
  <c r="AB147" i="1"/>
  <c r="AB148" i="1"/>
  <c r="Z148" i="1" s="1"/>
  <c r="AB149" i="1"/>
  <c r="Z149" i="1" s="1"/>
  <c r="AB150" i="1"/>
  <c r="Z150" i="1" s="1"/>
  <c r="AB151" i="1"/>
  <c r="Z151" i="1" s="1"/>
  <c r="AB152" i="1"/>
  <c r="Z152" i="1" s="1"/>
  <c r="AB153" i="1"/>
  <c r="AB154" i="1"/>
  <c r="AB155" i="1"/>
  <c r="Z155" i="1" s="1"/>
  <c r="AB156" i="1"/>
  <c r="Z156" i="1" s="1"/>
  <c r="AB157" i="1"/>
  <c r="Z157" i="1" s="1"/>
  <c r="AB158" i="1"/>
  <c r="Z158" i="1" s="1"/>
  <c r="AB159" i="1"/>
  <c r="Z159" i="1" s="1"/>
  <c r="AB160" i="1"/>
  <c r="Z160" i="1" s="1"/>
  <c r="AB161" i="1"/>
  <c r="Z161" i="1" s="1"/>
  <c r="AB162" i="1"/>
  <c r="AB163" i="1"/>
  <c r="AB164" i="1"/>
  <c r="Z164" i="1" s="1"/>
  <c r="AB165" i="1"/>
  <c r="AB166" i="1"/>
  <c r="Z166" i="1" s="1"/>
  <c r="AB167" i="1"/>
  <c r="Z167" i="1" s="1"/>
  <c r="AB168" i="1"/>
  <c r="Z168" i="1" s="1"/>
  <c r="AB169" i="1"/>
  <c r="AB170" i="1"/>
  <c r="Z170" i="1" s="1"/>
  <c r="AB171" i="1"/>
  <c r="Z171" i="1" s="1"/>
  <c r="AB172" i="1"/>
  <c r="Z172" i="1" s="1"/>
  <c r="AB173" i="1"/>
  <c r="Z173" i="1" s="1"/>
  <c r="AB174" i="1"/>
  <c r="Z174" i="1" s="1"/>
  <c r="AB175" i="1"/>
  <c r="Z175" i="1" s="1"/>
  <c r="AB176" i="1"/>
  <c r="AB177" i="1"/>
  <c r="Z177" i="1" s="1"/>
  <c r="AB178" i="1"/>
  <c r="Z178" i="1" s="1"/>
  <c r="AB179" i="1"/>
  <c r="Z179" i="1" s="1"/>
  <c r="AB180" i="1"/>
  <c r="Z180" i="1" s="1"/>
  <c r="AB181" i="1"/>
  <c r="Z181" i="1" s="1"/>
  <c r="AB182" i="1"/>
  <c r="AB183" i="1"/>
  <c r="Z183" i="1" s="1"/>
  <c r="AB184" i="1"/>
  <c r="AB185" i="1"/>
  <c r="AB186" i="1"/>
  <c r="AB187" i="1"/>
  <c r="AB188" i="1"/>
  <c r="AB189" i="1"/>
  <c r="AB190" i="1"/>
  <c r="AB191" i="1"/>
  <c r="AB192" i="1"/>
  <c r="AB193" i="1"/>
  <c r="AB194" i="1"/>
  <c r="Z194" i="1" s="1"/>
  <c r="AB195" i="1"/>
  <c r="Z195" i="1"/>
  <c r="AB196" i="1"/>
  <c r="Z196" i="1" s="1"/>
  <c r="AB197" i="1"/>
  <c r="AB198" i="1"/>
  <c r="AB199" i="1"/>
  <c r="AB200" i="1"/>
  <c r="Z200" i="1" s="1"/>
  <c r="AB201" i="1"/>
  <c r="AB202" i="1"/>
  <c r="AB203" i="1"/>
  <c r="AB204" i="1"/>
  <c r="Z204" i="1" s="1"/>
  <c r="AB205" i="1"/>
  <c r="Z205" i="1" s="1"/>
  <c r="AB206" i="1"/>
  <c r="Z206" i="1" s="1"/>
  <c r="AB207" i="1"/>
  <c r="Z207" i="1" s="1"/>
  <c r="AB208" i="1"/>
  <c r="Z208" i="1" s="1"/>
  <c r="AB209" i="1"/>
  <c r="Z209" i="1" s="1"/>
  <c r="AB210" i="1"/>
  <c r="AB211" i="1"/>
  <c r="AB212" i="1"/>
  <c r="AB213" i="1"/>
  <c r="Z213" i="1" s="1"/>
  <c r="AB215" i="1"/>
  <c r="Z215" i="1" s="1"/>
  <c r="AB216" i="1"/>
  <c r="Z216" i="1" s="1"/>
  <c r="AB6" i="1"/>
  <c r="AB19" i="1"/>
  <c r="AB20" i="1"/>
  <c r="AB21" i="1"/>
  <c r="AB22" i="1"/>
  <c r="AB23" i="1"/>
  <c r="AB24" i="1"/>
  <c r="AB25" i="1"/>
  <c r="AB26" i="1"/>
  <c r="AB27" i="1"/>
  <c r="Z27" i="1" s="1"/>
  <c r="AB28" i="1"/>
  <c r="AB29" i="1"/>
  <c r="AB30" i="1"/>
  <c r="Z30" i="1" s="1"/>
  <c r="AB31" i="1"/>
  <c r="Z31" i="1" s="1"/>
  <c r="AB32" i="1"/>
  <c r="Z32" i="1" s="1"/>
  <c r="AB33" i="1"/>
  <c r="AB34" i="1"/>
  <c r="Z34" i="1" s="1"/>
  <c r="AB35" i="1"/>
  <c r="Z35" i="1" s="1"/>
  <c r="AB36" i="1"/>
  <c r="Z36" i="1" s="1"/>
  <c r="AB37" i="1"/>
  <c r="Z37" i="1" s="1"/>
  <c r="AB38" i="1"/>
  <c r="Z38" i="1" s="1"/>
  <c r="AB39" i="1"/>
  <c r="Z39" i="1" s="1"/>
  <c r="AB40" i="1"/>
  <c r="Z40" i="1" s="1"/>
  <c r="AB41" i="1"/>
  <c r="Z41" i="1" s="1"/>
  <c r="AB42" i="1"/>
  <c r="Z42" i="1" s="1"/>
  <c r="AB43" i="1"/>
  <c r="AB44" i="1"/>
  <c r="AB45" i="1"/>
  <c r="Z45" i="1" s="1"/>
  <c r="AB46" i="1"/>
  <c r="Z46" i="1" s="1"/>
  <c r="AB47" i="1"/>
  <c r="Z47" i="1" s="1"/>
  <c r="AB48" i="1"/>
  <c r="Z48" i="1" s="1"/>
  <c r="AB49" i="1"/>
  <c r="AB50" i="1"/>
  <c r="AB51" i="1"/>
  <c r="AB52" i="1"/>
  <c r="Z52" i="1" s="1"/>
  <c r="AB53" i="1"/>
  <c r="Z53" i="1" s="1"/>
  <c r="AB54" i="1"/>
  <c r="Z54" i="1" s="1"/>
  <c r="AB55" i="1"/>
  <c r="Z55" i="1" s="1"/>
  <c r="AB56" i="1"/>
  <c r="Z56" i="1" s="1"/>
  <c r="AB57" i="1"/>
  <c r="Z57" i="1" s="1"/>
  <c r="AB58" i="1"/>
  <c r="AB59" i="1"/>
  <c r="AB60" i="1"/>
  <c r="Z60" i="1" s="1"/>
  <c r="AB61" i="1"/>
  <c r="AB62" i="1"/>
  <c r="Z62" i="1" s="1"/>
  <c r="AB63" i="1"/>
  <c r="AB64" i="1"/>
  <c r="Z64" i="1" s="1"/>
  <c r="AB65" i="1"/>
  <c r="Z65" i="1" s="1"/>
  <c r="AB66" i="1"/>
  <c r="Z66" i="1" s="1"/>
  <c r="AB67" i="1"/>
  <c r="AB68" i="1"/>
  <c r="AB69" i="1"/>
  <c r="AB71" i="1"/>
  <c r="AB72" i="1"/>
  <c r="AB73" i="1"/>
  <c r="AB74" i="1"/>
  <c r="AB75" i="1"/>
  <c r="AB76" i="1"/>
  <c r="AB77" i="1"/>
  <c r="Z77" i="1" s="1"/>
  <c r="AB78" i="1"/>
  <c r="AB79" i="1"/>
  <c r="AB80" i="1"/>
  <c r="AB81" i="1"/>
  <c r="AB82" i="1"/>
  <c r="AB83" i="1"/>
  <c r="Z83" i="1" s="1"/>
  <c r="AB84" i="1"/>
  <c r="Z84" i="1" s="1"/>
  <c r="AB85" i="1"/>
  <c r="Z85" i="1" s="1"/>
  <c r="AB86" i="1"/>
  <c r="Z86" i="1" s="1"/>
  <c r="AB87" i="1"/>
  <c r="Z87" i="1" s="1"/>
  <c r="AB88" i="1"/>
  <c r="AB89" i="1"/>
  <c r="AB90" i="1"/>
  <c r="AB91" i="1"/>
  <c r="Z91" i="1" s="1"/>
  <c r="AB92" i="1"/>
  <c r="AB93" i="1"/>
  <c r="AB94" i="1"/>
  <c r="Z94" i="1" s="1"/>
  <c r="AB95" i="1"/>
  <c r="Z95" i="1" s="1"/>
  <c r="AB97" i="1"/>
  <c r="AB98" i="1"/>
  <c r="AB99" i="1"/>
  <c r="AB100" i="1"/>
  <c r="AB101" i="1"/>
  <c r="AB4" i="1"/>
  <c r="AB3" i="1"/>
  <c r="AB2" i="1"/>
  <c r="AB15" i="1"/>
  <c r="AB17" i="1"/>
  <c r="AB18" i="1"/>
  <c r="Z18" i="1" s="1"/>
  <c r="AB14" i="1"/>
  <c r="AB16" i="1"/>
  <c r="AB9" i="1"/>
  <c r="AB10" i="1"/>
  <c r="AB11" i="1"/>
  <c r="AB12" i="1"/>
  <c r="Z12" i="1" s="1"/>
  <c r="AB13" i="1"/>
  <c r="Z13" i="1" s="1"/>
  <c r="AB8" i="1"/>
  <c r="AB7" i="1"/>
  <c r="AB5" i="1"/>
</calcChain>
</file>

<file path=xl/sharedStrings.xml><?xml version="1.0" encoding="utf-8"?>
<sst xmlns="http://schemas.openxmlformats.org/spreadsheetml/2006/main" count="2313" uniqueCount="262">
  <si>
    <t>Danemark</t>
  </si>
  <si>
    <t>Lorient</t>
  </si>
  <si>
    <t>Livres</t>
  </si>
  <si>
    <t>Angleterre</t>
  </si>
  <si>
    <t>Vin</t>
  </si>
  <si>
    <t>Xavier Bidard</t>
  </si>
  <si>
    <t>Caen</t>
  </si>
  <si>
    <t>Acier en bottes</t>
  </si>
  <si>
    <t>Hollande</t>
  </si>
  <si>
    <t>pas de prix unitaire</t>
  </si>
  <si>
    <t>Amandes</t>
  </si>
  <si>
    <t>Marseille</t>
  </si>
  <si>
    <t>Amidon</t>
  </si>
  <si>
    <t>Dunkerque</t>
  </si>
  <si>
    <t>Bois divers</t>
  </si>
  <si>
    <t>Valeurs</t>
  </si>
  <si>
    <t>Bois de sapin en planches</t>
  </si>
  <si>
    <t>Nombres</t>
  </si>
  <si>
    <t>Pas de prix unitaire</t>
  </si>
  <si>
    <t>Bois de teinture</t>
  </si>
  <si>
    <t>Bois de campêche</t>
  </si>
  <si>
    <t>Bois jaune</t>
  </si>
  <si>
    <t>Cendre potasse</t>
  </si>
  <si>
    <t>Charbon de terre</t>
  </si>
  <si>
    <t>Colle forte</t>
  </si>
  <si>
    <t>Colle forte de poisson</t>
  </si>
  <si>
    <t>Cuivre en mitraille</t>
  </si>
  <si>
    <t>Cuivre en planches</t>
  </si>
  <si>
    <t>Drogues diverses</t>
  </si>
  <si>
    <t>Drogues chimiques précipité</t>
  </si>
  <si>
    <t>Drogues chimiques stil de grain</t>
  </si>
  <si>
    <t>Drogues médicinales capilaire</t>
  </si>
  <si>
    <t>Doute lecture dénomination</t>
  </si>
  <si>
    <t>Drogues médicinales orge mondé</t>
  </si>
  <si>
    <t>Drogues médicinales semen contra</t>
  </si>
  <si>
    <t>erreur de calcul?</t>
  </si>
  <si>
    <t>Drogues médicinales tournesol</t>
  </si>
  <si>
    <t>Drogues médicinales tamarin</t>
  </si>
  <si>
    <t>Drogues odorantes</t>
  </si>
  <si>
    <t>Drogues pour la peinture et la teinture azur</t>
  </si>
  <si>
    <t>Drogues pour la peinture et la teinture ceruse</t>
  </si>
  <si>
    <t>Drogues pour la peinture et la teinture cinabre</t>
  </si>
  <si>
    <t>Drogues pour la peinture et la teinture couperose blanche</t>
  </si>
  <si>
    <t>Drogues pour la peinture et la teinture couperose verte</t>
  </si>
  <si>
    <t>Drogues pour la peinture et la teinture galangal</t>
  </si>
  <si>
    <t>Drogues pour la peinture et la teinture garance</t>
  </si>
  <si>
    <t>Drogues pour la peinture et la teinture indigo</t>
  </si>
  <si>
    <t>Drogues pour la peinture et la teinture mine de plomb</t>
  </si>
  <si>
    <t>Drogues pour la peinture et la teinture vermillon</t>
  </si>
  <si>
    <t>Epiceries Muscade</t>
  </si>
  <si>
    <t>Epiceries Piment</t>
  </si>
  <si>
    <t>Epiceries poivre</t>
  </si>
  <si>
    <t>Etain glacé pour glaces</t>
  </si>
  <si>
    <t>Etain non ouvré</t>
  </si>
  <si>
    <t>Fer blanc</t>
  </si>
  <si>
    <t>Fer en botte</t>
  </si>
  <si>
    <t>Fer noir</t>
  </si>
  <si>
    <t>Fer ouvré</t>
  </si>
  <si>
    <t>Fer en tole</t>
  </si>
  <si>
    <t>Fil blanc</t>
  </si>
  <si>
    <t>Fromage</t>
  </si>
  <si>
    <t>Fruits secs (figues)</t>
  </si>
  <si>
    <t>Fruits secs Raisins</t>
  </si>
  <si>
    <t>Grains divers (riz)</t>
  </si>
  <si>
    <t>Graines de jardins</t>
  </si>
  <si>
    <t>Huile de girofle</t>
  </si>
  <si>
    <t>Huile de graine</t>
  </si>
  <si>
    <t>Huile de laurier</t>
  </si>
  <si>
    <t>Huile de Rabette</t>
  </si>
  <si>
    <t>Huile de spermacéti</t>
  </si>
  <si>
    <t>Liège en bouchons</t>
  </si>
  <si>
    <t>Marchandises à la valeur</t>
  </si>
  <si>
    <t>Merceries diverses</t>
  </si>
  <si>
    <t>Oignons de fleurs</t>
  </si>
  <si>
    <t>Meules à taillandiers</t>
  </si>
  <si>
    <t>Grosses</t>
  </si>
  <si>
    <t>Papier blanc</t>
  </si>
  <si>
    <t>Pierres à faulx</t>
  </si>
  <si>
    <t>Plomb en saumon</t>
  </si>
  <si>
    <t>Plomb en table</t>
  </si>
  <si>
    <t>Quincailleries diverses</t>
  </si>
  <si>
    <t>Poisson de mer saumon salé</t>
  </si>
  <si>
    <t>Quincailleries de fer</t>
  </si>
  <si>
    <t>Savon</t>
  </si>
  <si>
    <t>Difficulté lecture sur prix unitaire: 60 lt/quintal, erreur de calcul?</t>
  </si>
  <si>
    <t>Suif</t>
  </si>
  <si>
    <t>Thé verd</t>
  </si>
  <si>
    <t>Verreries diverses</t>
  </si>
  <si>
    <t>Dizaine</t>
  </si>
  <si>
    <t>Cherbourg</t>
  </si>
  <si>
    <t>Bois divers (à brûler)</t>
  </si>
  <si>
    <t>Cordes</t>
  </si>
  <si>
    <t>Bois de chêne en planches</t>
  </si>
  <si>
    <t>Bois de chêne en douvelles</t>
  </si>
  <si>
    <t>Bois de sapin pour combles</t>
  </si>
  <si>
    <t>Bois de sapin en mats</t>
  </si>
  <si>
    <t>Bayonne</t>
  </si>
  <si>
    <t>Bray goudron</t>
  </si>
  <si>
    <t>Russie et Courlande</t>
  </si>
  <si>
    <t>Difficulté lecture dénomination / Pas de prix unitaire</t>
  </si>
  <si>
    <t>Bray résine</t>
  </si>
  <si>
    <t>Cendre soude</t>
  </si>
  <si>
    <t>Espagne</t>
  </si>
  <si>
    <t>Cordages</t>
  </si>
  <si>
    <t>Coton en laine</t>
  </si>
  <si>
    <t>Farine</t>
  </si>
  <si>
    <t>Fayence</t>
  </si>
  <si>
    <t xml:space="preserve">Fer </t>
  </si>
  <si>
    <t>Etat du roi de Suède</t>
  </si>
  <si>
    <t>Huile d'olive</t>
  </si>
  <si>
    <t>Laine en boule</t>
  </si>
  <si>
    <t>Pas de prix unitaire ni de quantité</t>
  </si>
  <si>
    <t>Lin en masse</t>
  </si>
  <si>
    <t>Ouvrages de bois manches de pioches</t>
  </si>
  <si>
    <t>Ouvrages de terre cuite en briques</t>
  </si>
  <si>
    <t>Peaux de moutons en laine</t>
  </si>
  <si>
    <t>Quincaillerie diverse</t>
  </si>
  <si>
    <t>Pas de prix unitaire / ni de quantité</t>
  </si>
  <si>
    <t>Sirop</t>
  </si>
  <si>
    <t>Suif en chandelles</t>
  </si>
  <si>
    <t>Terre de Pozolane</t>
  </si>
  <si>
    <t>Tonneaux</t>
  </si>
  <si>
    <t>Verre en bouteilles</t>
  </si>
  <si>
    <t>Vinaigre</t>
  </si>
  <si>
    <t>Petites Isles</t>
  </si>
  <si>
    <t>Muids</t>
  </si>
  <si>
    <t>Quantité exprimée: 20 muids et 240 pintes</t>
  </si>
  <si>
    <t>Voitures</t>
  </si>
  <si>
    <t>Granville</t>
  </si>
  <si>
    <t>Amadou</t>
  </si>
  <si>
    <t>Balais de ris</t>
  </si>
  <si>
    <t>Doute lecture dénomination et  valeurs: 219 ou 249?, erreur de calcul?</t>
  </si>
  <si>
    <t>Bierre</t>
  </si>
  <si>
    <t>Pintes</t>
  </si>
  <si>
    <t>Bois de sapin en gaule</t>
  </si>
  <si>
    <t>Danemark &amp; Norvege</t>
  </si>
  <si>
    <t>Bois de sapin en poutrelles</t>
  </si>
  <si>
    <t>Bois pour teinture</t>
  </si>
  <si>
    <t>Nombres?</t>
  </si>
  <si>
    <t>Pas de quantité mentionnée</t>
  </si>
  <si>
    <t>Bonneterie de coton bas</t>
  </si>
  <si>
    <t>Chanvre treillé</t>
  </si>
  <si>
    <t>Prix unitaire exprimé= 10lt le mil</t>
  </si>
  <si>
    <t>Cordages ficelle</t>
  </si>
  <si>
    <t>Coton filé</t>
  </si>
  <si>
    <t>Citon filé en laine</t>
  </si>
  <si>
    <t>Couvertures vielles</t>
  </si>
  <si>
    <t>Cuivre en fonds</t>
  </si>
  <si>
    <t>Cuivre en fonds vieux</t>
  </si>
  <si>
    <t>Dorgues pour teinture et peinture cochenille</t>
  </si>
  <si>
    <t>Dorgues pour teinture et peinture couperose verte</t>
  </si>
  <si>
    <t>Eau de vie simple</t>
  </si>
  <si>
    <t>Isle de Ré</t>
  </si>
  <si>
    <t>Doute/ pour calculer prix : quantité exprimé en pintes * le prix unitaire en velte (converti en lt/pintes pour 1 velte  8 pintes)</t>
  </si>
  <si>
    <t>Epicerie diverse</t>
  </si>
  <si>
    <t>pas de quantité ni de prix unitaire</t>
  </si>
  <si>
    <t>Etain</t>
  </si>
  <si>
    <t>Etain vieux</t>
  </si>
  <si>
    <t>Fer en ancres</t>
  </si>
  <si>
    <t>Pas d'unité de quantité exprimée, probable nombres</t>
  </si>
  <si>
    <t>Pas d'unité de quantité exprimée</t>
  </si>
  <si>
    <t>Fruits confits</t>
  </si>
  <si>
    <t>Erreur de calcul? Pas d'unité de quantité exprimée</t>
  </si>
  <si>
    <t>Grains divers riz</t>
  </si>
  <si>
    <t>Graine de lin</t>
  </si>
  <si>
    <t>Erreur de calcul? Prix exprimé = 25lt/quintal</t>
  </si>
  <si>
    <t>Graine</t>
  </si>
  <si>
    <t>Laine filée</t>
  </si>
  <si>
    <t>Erreur de calcul?</t>
  </si>
  <si>
    <t>Laine non filée</t>
  </si>
  <si>
    <t>Laine en poil</t>
  </si>
  <si>
    <t>Unité quantité prix unitaire exprimé = 20 livre pour dix? Doute Lecture</t>
  </si>
  <si>
    <t>Pas de prix unitaire ni quantité</t>
  </si>
  <si>
    <t>Liqueur taffiat</t>
  </si>
  <si>
    <t>Meubles</t>
  </si>
  <si>
    <t>Ouvrages de terre</t>
  </si>
  <si>
    <t>Papier à lettre</t>
  </si>
  <si>
    <t>Rame</t>
  </si>
  <si>
    <t>Doute unité de quantité= rame de papier?</t>
  </si>
  <si>
    <t>Parfumerie</t>
  </si>
  <si>
    <t>Pelleterie commune</t>
  </si>
  <si>
    <t>Peaux divers</t>
  </si>
  <si>
    <t>Poissons de mer divers</t>
  </si>
  <si>
    <t>Quincaillerie diverse en fer</t>
  </si>
  <si>
    <t>Sel</t>
  </si>
  <si>
    <t>Souffre en canon</t>
  </si>
  <si>
    <t>Suif en chandelle</t>
  </si>
  <si>
    <t>Ustensiles de pêche</t>
  </si>
  <si>
    <t>Verrerie en bouteilles</t>
  </si>
  <si>
    <t>Vin ordinaire</t>
  </si>
  <si>
    <t>Vin de liqueur</t>
  </si>
  <si>
    <t>prix unitaire exprimé = 110 lt/tonneaux</t>
  </si>
  <si>
    <t>Avranches intérieur</t>
  </si>
  <si>
    <t>Vin de Bordeaux</t>
  </si>
  <si>
    <t>Mont Saint Michel</t>
  </si>
  <si>
    <t>Vin commun</t>
  </si>
  <si>
    <t>Ports et pays</t>
  </si>
  <si>
    <t>Prix unitaire exprimé = 36 lt le mille</t>
  </si>
  <si>
    <t xml:space="preserve">Erreur de calcul ? / prix unitaire exprimé 15 sou/livre </t>
  </si>
  <si>
    <t>Drogues chimiques Litarge</t>
  </si>
  <si>
    <t>Drogues médicinales Camphre</t>
  </si>
  <si>
    <t>Drogues médicinales euphorbe gomme</t>
  </si>
  <si>
    <t>Drogues médicinales Sel de nitre</t>
  </si>
  <si>
    <t>Drogues pour la peinture et la teinture alun</t>
  </si>
  <si>
    <t>Epiceries Girofles</t>
  </si>
  <si>
    <t>Ouvrages de terre pipes à fumer</t>
  </si>
  <si>
    <t>Poisson de mer morue</t>
  </si>
  <si>
    <t>Bray gras</t>
  </si>
  <si>
    <t>Grains commestibles orge</t>
  </si>
  <si>
    <t>Légumes pommes de terre</t>
  </si>
  <si>
    <t>Ouvrages de bois avirons</t>
  </si>
  <si>
    <t>Drogues diverses Borax</t>
  </si>
  <si>
    <t>Dorgues pour teinture et peinture céruse</t>
  </si>
  <si>
    <t>Filasse</t>
  </si>
  <si>
    <t>Fruits verts oranges et citrons</t>
  </si>
  <si>
    <t>Fruits sec figues</t>
  </si>
  <si>
    <t>Fruits sec raisin</t>
  </si>
  <si>
    <t>Liège divers</t>
  </si>
  <si>
    <t>Ouvrages de bois divers avirons</t>
  </si>
  <si>
    <t>Le prix unitaire est donné en barrique et la quantité en muids et pintes 35 lt/barrique? / quantité exprimée= 25 muids 50 pintes</t>
  </si>
  <si>
    <t>Prix unitaire en barrique ; quantités en muids et pintes: 50lt/barrique? / quantité exprimée = 60,66 muids et 48 pintes</t>
  </si>
  <si>
    <t>Difficulté calcul prix unitaire en barrique / quantité exprimé = 49 barriques faisant 40 muids ?</t>
  </si>
  <si>
    <t>Barrique</t>
  </si>
  <si>
    <t>National toutes directions partenaires manquants</t>
  </si>
  <si>
    <t>Imports</t>
  </si>
  <si>
    <t>sources/National toutes directions partenaires manquants/AN_F12_1667_Caen_Imports_1789.csv</t>
  </si>
  <si>
    <t>AN F12 1666</t>
  </si>
  <si>
    <t>line_number</t>
  </si>
  <si>
    <t>source_type</t>
  </si>
  <si>
    <t>year</t>
  </si>
  <si>
    <t>customs_region</t>
  </si>
  <si>
    <t>customs_office</t>
  </si>
  <si>
    <t>partner</t>
  </si>
  <si>
    <t>export_import</t>
  </si>
  <si>
    <t>product</t>
  </si>
  <si>
    <t>origin</t>
  </si>
  <si>
    <t>width_in_line</t>
  </si>
  <si>
    <t>value</t>
  </si>
  <si>
    <t>value_part_of_bundle</t>
  </si>
  <si>
    <t>quantity</t>
  </si>
  <si>
    <t>quantity_unit</t>
  </si>
  <si>
    <t>value_per_unit</t>
  </si>
  <si>
    <t>filepath</t>
  </si>
  <si>
    <t>source</t>
  </si>
  <si>
    <t>sheet</t>
  </si>
  <si>
    <t>value_total</t>
  </si>
  <si>
    <t>value_sub_total_1</t>
  </si>
  <si>
    <t>value_sub_total_2</t>
  </si>
  <si>
    <t>value_sub_total_3</t>
  </si>
  <si>
    <t>data_collector</t>
  </si>
  <si>
    <t>unverified</t>
  </si>
  <si>
    <t>remarks</t>
  </si>
  <si>
    <t>value_minus_unit_val_x_qty</t>
  </si>
  <si>
    <t>absurd_observation</t>
  </si>
  <si>
    <t>trade_deficit</t>
  </si>
  <si>
    <t>trade_surplus</t>
  </si>
  <si>
    <t>duty_quantity</t>
  </si>
  <si>
    <t>duty_quantity_unit</t>
  </si>
  <si>
    <t>duty_by_unit</t>
  </si>
  <si>
    <t>duty_total</t>
  </si>
  <si>
    <t>duty_part_of_bundle</t>
  </si>
  <si>
    <t>duty_remarks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</si>
</sst>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1"/>
      <color rgb="FFFF0000"/>
      <name val="Trebuchet MS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Fill="1" applyBorder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/>
    </xf>
    <xf numFmtId="4" fontId="7" fillId="2" borderId="1" xfId="0" applyNumberFormat="1" applyFont="1" applyFill="1" applyBorder="1" applyAlignment="1">
      <alignment vertical="center"/>
    </xf>
    <xf numFmtId="3" fontId="7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 applyAlignment="1">
      <alignment vertical="center"/>
    </xf>
    <xf numFmtId="0" fontId="0" fillId="3" borderId="1" xfId="0" applyFill="1" applyBorder="1"/>
    <xf numFmtId="3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8" fillId="0" borderId="1" xfId="0" applyFont="1" applyBorder="1"/>
    <xf numFmtId="164" fontId="3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4" fontId="7" fillId="2" borderId="0" xfId="0" applyNumberFormat="1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7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9" fillId="0" borderId="0" xfId="0" applyFont="1"/>
    <xf numFmtId="0" fontId="0" fillId="0" borderId="2" xfId="0" applyBorder="1"/>
    <xf numFmtId="0" fontId="0" fillId="0" borderId="2" xfId="0" applyBorder="1" applyAlignment="1">
      <alignment horizontal="left"/>
    </xf>
  </cellXfs>
  <cellStyles count="10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2"/>
  <sheetViews>
    <sheetView tabSelected="1" topLeftCell="O1" zoomScale="80" zoomScaleNormal="80" workbookViewId="0">
      <selection activeCell="O1" sqref="A1:AI1"/>
    </sheetView>
  </sheetViews>
  <sheetFormatPr baseColWidth="10" defaultRowHeight="16"/>
  <cols>
    <col min="3" max="3" width="6.6640625" bestFit="1" customWidth="1"/>
    <col min="4" max="4" width="9.1640625" bestFit="1" customWidth="1"/>
    <col min="5" max="5" width="8.83203125" bestFit="1" customWidth="1"/>
    <col min="6" max="6" width="14" bestFit="1" customWidth="1"/>
    <col min="7" max="7" width="19.83203125" customWidth="1"/>
    <col min="8" max="10" width="63.5" style="11" customWidth="1"/>
    <col min="11" max="12" width="15" customWidth="1"/>
    <col min="13" max="13" width="19.83203125" customWidth="1"/>
    <col min="14" max="14" width="13.6640625" bestFit="1" customWidth="1"/>
    <col min="15" max="15" width="14.1640625" bestFit="1" customWidth="1"/>
    <col min="16" max="16" width="14.1640625" customWidth="1"/>
    <col min="17" max="17" width="8.5" bestFit="1" customWidth="1"/>
    <col min="18" max="18" width="5.1640625" bestFit="1" customWidth="1"/>
    <col min="19" max="22" width="5.1640625" customWidth="1"/>
    <col min="23" max="23" width="14.6640625" bestFit="1" customWidth="1"/>
    <col min="24" max="24" width="14.6640625" customWidth="1"/>
    <col min="25" max="25" width="22" bestFit="1" customWidth="1"/>
    <col min="26" max="26" width="10.83203125" customWidth="1"/>
    <col min="27" max="27" width="17.6640625" bestFit="1" customWidth="1"/>
    <col min="28" max="28" width="12.5" bestFit="1" customWidth="1"/>
    <col min="29" max="29" width="11.1640625" bestFit="1" customWidth="1"/>
  </cols>
  <sheetData>
    <row r="1" spans="1:35">
      <c r="A1" s="51" t="s">
        <v>227</v>
      </c>
      <c r="B1" s="51" t="s">
        <v>228</v>
      </c>
      <c r="C1" s="51" t="s">
        <v>229</v>
      </c>
      <c r="D1" s="51" t="s">
        <v>230</v>
      </c>
      <c r="E1" s="51" t="s">
        <v>231</v>
      </c>
      <c r="F1" s="51" t="s">
        <v>232</v>
      </c>
      <c r="G1" s="51" t="s">
        <v>233</v>
      </c>
      <c r="H1" s="51" t="s">
        <v>234</v>
      </c>
      <c r="I1" s="51" t="s">
        <v>235</v>
      </c>
      <c r="J1" s="51" t="s">
        <v>236</v>
      </c>
      <c r="K1" s="51" t="s">
        <v>237</v>
      </c>
      <c r="L1" s="51" t="s">
        <v>238</v>
      </c>
      <c r="M1" s="51" t="s">
        <v>239</v>
      </c>
      <c r="N1" s="51" t="s">
        <v>240</v>
      </c>
      <c r="O1" s="51" t="s">
        <v>241</v>
      </c>
      <c r="P1" s="51" t="s">
        <v>242</v>
      </c>
      <c r="Q1" s="51" t="s">
        <v>243</v>
      </c>
      <c r="R1" s="51" t="s">
        <v>244</v>
      </c>
      <c r="S1" s="51" t="s">
        <v>245</v>
      </c>
      <c r="T1" s="51" t="s">
        <v>246</v>
      </c>
      <c r="U1" s="51" t="s">
        <v>247</v>
      </c>
      <c r="V1" s="51" t="s">
        <v>248</v>
      </c>
      <c r="W1" s="51" t="s">
        <v>249</v>
      </c>
      <c r="X1" s="51" t="s">
        <v>250</v>
      </c>
      <c r="Y1" s="51" t="s">
        <v>251</v>
      </c>
      <c r="Z1" s="51" t="s">
        <v>252</v>
      </c>
      <c r="AA1" s="51" t="s">
        <v>253</v>
      </c>
      <c r="AB1" s="51" t="s">
        <v>254</v>
      </c>
      <c r="AC1" s="51" t="s">
        <v>255</v>
      </c>
      <c r="AD1" s="51" t="s">
        <v>256</v>
      </c>
      <c r="AE1" s="51" t="s">
        <v>257</v>
      </c>
      <c r="AF1" s="51" t="s">
        <v>258</v>
      </c>
      <c r="AG1" s="51" t="s">
        <v>259</v>
      </c>
      <c r="AH1" s="51" t="s">
        <v>260</v>
      </c>
      <c r="AI1" s="51" t="s">
        <v>261</v>
      </c>
    </row>
    <row r="2" spans="1:35">
      <c r="A2">
        <v>1</v>
      </c>
      <c r="B2" s="51" t="s">
        <v>223</v>
      </c>
      <c r="C2" s="19">
        <v>1789</v>
      </c>
      <c r="D2" s="18" t="s">
        <v>6</v>
      </c>
      <c r="E2" s="29" t="s">
        <v>6</v>
      </c>
      <c r="F2" s="20" t="s">
        <v>8</v>
      </c>
      <c r="G2" s="18" t="s">
        <v>224</v>
      </c>
      <c r="H2" s="29" t="s">
        <v>7</v>
      </c>
      <c r="I2" s="29"/>
      <c r="J2" s="29"/>
      <c r="K2" s="21">
        <v>9963</v>
      </c>
      <c r="L2" s="21"/>
      <c r="M2" s="21">
        <v>33210</v>
      </c>
      <c r="N2" s="22" t="s">
        <v>2</v>
      </c>
      <c r="O2" s="23">
        <v>0</v>
      </c>
      <c r="P2" s="51" t="s">
        <v>225</v>
      </c>
      <c r="Q2" s="18" t="s">
        <v>226</v>
      </c>
      <c r="R2" s="18">
        <v>3</v>
      </c>
      <c r="S2" s="18"/>
      <c r="T2" s="18"/>
      <c r="U2" s="18"/>
      <c r="V2" s="18"/>
      <c r="W2" s="17" t="s">
        <v>5</v>
      </c>
      <c r="X2" s="17"/>
      <c r="Y2" s="25" t="s">
        <v>9</v>
      </c>
      <c r="Z2" s="24"/>
      <c r="AA2" s="18"/>
      <c r="AB2" s="21">
        <f>M2*O2</f>
        <v>0</v>
      </c>
      <c r="AC2" s="25"/>
    </row>
    <row r="3" spans="1:35">
      <c r="A3">
        <v>2</v>
      </c>
      <c r="B3" s="51" t="s">
        <v>223</v>
      </c>
      <c r="C3" s="19">
        <v>1789</v>
      </c>
      <c r="D3" s="18" t="s">
        <v>6</v>
      </c>
      <c r="E3" s="29" t="s">
        <v>6</v>
      </c>
      <c r="F3" s="20" t="s">
        <v>11</v>
      </c>
      <c r="G3" s="18" t="s">
        <v>224</v>
      </c>
      <c r="H3" s="29" t="s">
        <v>10</v>
      </c>
      <c r="I3" s="29"/>
      <c r="J3" s="29"/>
      <c r="K3" s="21">
        <v>2796</v>
      </c>
      <c r="L3" s="21"/>
      <c r="M3" s="21">
        <v>4660</v>
      </c>
      <c r="N3" s="22" t="s">
        <v>2</v>
      </c>
      <c r="O3" s="23"/>
      <c r="P3" s="51" t="s">
        <v>225</v>
      </c>
      <c r="Q3" s="18" t="s">
        <v>226</v>
      </c>
      <c r="R3" s="18">
        <v>3</v>
      </c>
      <c r="S3" s="18"/>
      <c r="T3" s="18"/>
      <c r="U3" s="18"/>
      <c r="V3" s="18"/>
      <c r="W3" s="17" t="s">
        <v>5</v>
      </c>
      <c r="X3" s="17"/>
      <c r="Y3" s="25" t="s">
        <v>9</v>
      </c>
      <c r="Z3" s="24"/>
      <c r="AA3" s="18"/>
      <c r="AB3" s="21">
        <f>M3*O3</f>
        <v>0</v>
      </c>
      <c r="AC3" s="25"/>
    </row>
    <row r="4" spans="1:35">
      <c r="A4">
        <v>3</v>
      </c>
      <c r="B4" s="51" t="s">
        <v>223</v>
      </c>
      <c r="C4" s="19">
        <v>1789</v>
      </c>
      <c r="D4" s="18" t="s">
        <v>6</v>
      </c>
      <c r="E4" s="29" t="s">
        <v>6</v>
      </c>
      <c r="F4" s="20" t="s">
        <v>13</v>
      </c>
      <c r="G4" s="18" t="s">
        <v>224</v>
      </c>
      <c r="H4" s="29" t="s">
        <v>12</v>
      </c>
      <c r="I4" s="29"/>
      <c r="J4" s="29"/>
      <c r="K4" s="21">
        <v>2253</v>
      </c>
      <c r="L4" s="21"/>
      <c r="M4" s="21">
        <v>7510</v>
      </c>
      <c r="N4" s="22" t="s">
        <v>2</v>
      </c>
      <c r="O4" s="23"/>
      <c r="P4" s="51" t="s">
        <v>225</v>
      </c>
      <c r="Q4" s="18" t="s">
        <v>226</v>
      </c>
      <c r="R4" s="18">
        <v>3</v>
      </c>
      <c r="S4" s="18"/>
      <c r="T4" s="18"/>
      <c r="U4" s="18"/>
      <c r="V4" s="18"/>
      <c r="W4" s="17" t="s">
        <v>5</v>
      </c>
      <c r="X4" s="17"/>
      <c r="Y4" s="25" t="s">
        <v>9</v>
      </c>
      <c r="Z4" s="24"/>
      <c r="AA4" s="18"/>
      <c r="AB4" s="21">
        <f>M4*O4</f>
        <v>0</v>
      </c>
      <c r="AC4" s="25"/>
    </row>
    <row r="5" spans="1:35">
      <c r="A5">
        <v>4</v>
      </c>
      <c r="B5" s="51" t="s">
        <v>223</v>
      </c>
      <c r="C5" s="19">
        <v>1789</v>
      </c>
      <c r="D5" s="18" t="s">
        <v>6</v>
      </c>
      <c r="E5" s="29" t="s">
        <v>6</v>
      </c>
      <c r="F5" s="20" t="s">
        <v>3</v>
      </c>
      <c r="G5" s="18" t="s">
        <v>224</v>
      </c>
      <c r="H5" s="29" t="s">
        <v>14</v>
      </c>
      <c r="I5" s="29"/>
      <c r="J5" s="29"/>
      <c r="K5" s="21">
        <v>100</v>
      </c>
      <c r="L5" s="21"/>
      <c r="M5" s="21"/>
      <c r="N5" s="22" t="s">
        <v>15</v>
      </c>
      <c r="O5" s="23"/>
      <c r="P5" s="51" t="s">
        <v>225</v>
      </c>
      <c r="Q5" s="18" t="s">
        <v>226</v>
      </c>
      <c r="R5" s="18">
        <v>3</v>
      </c>
      <c r="S5" s="18"/>
      <c r="T5" s="18"/>
      <c r="U5" s="18"/>
      <c r="V5" s="18"/>
      <c r="W5" s="17" t="s">
        <v>5</v>
      </c>
      <c r="X5" s="17"/>
      <c r="Y5" s="25"/>
      <c r="Z5" s="24"/>
      <c r="AA5" s="18"/>
      <c r="AB5" s="21">
        <f>M5*O5</f>
        <v>0</v>
      </c>
      <c r="AC5" s="25"/>
    </row>
    <row r="6" spans="1:35">
      <c r="A6">
        <v>5</v>
      </c>
      <c r="B6" s="51" t="s">
        <v>223</v>
      </c>
      <c r="C6" s="19">
        <v>1789</v>
      </c>
      <c r="D6" s="18" t="s">
        <v>6</v>
      </c>
      <c r="E6" s="29" t="s">
        <v>6</v>
      </c>
      <c r="F6" s="20" t="s">
        <v>0</v>
      </c>
      <c r="G6" s="18" t="s">
        <v>224</v>
      </c>
      <c r="H6" s="29" t="s">
        <v>14</v>
      </c>
      <c r="I6" s="29"/>
      <c r="J6" s="29"/>
      <c r="K6" s="21">
        <v>135</v>
      </c>
      <c r="L6" s="21"/>
      <c r="M6" s="21"/>
      <c r="N6" s="22" t="s">
        <v>15</v>
      </c>
      <c r="O6" s="23"/>
      <c r="P6" s="51" t="s">
        <v>225</v>
      </c>
      <c r="Q6" s="18" t="s">
        <v>226</v>
      </c>
      <c r="R6" s="18">
        <v>3</v>
      </c>
      <c r="S6" s="18"/>
      <c r="T6" s="18"/>
      <c r="U6" s="18"/>
      <c r="V6" s="18"/>
      <c r="W6" s="17" t="s">
        <v>5</v>
      </c>
      <c r="X6" s="17"/>
      <c r="Y6" s="25"/>
      <c r="Z6" s="24"/>
      <c r="AA6" s="18"/>
      <c r="AB6" s="21">
        <f>M6*O6</f>
        <v>0</v>
      </c>
      <c r="AC6" s="25"/>
    </row>
    <row r="7" spans="1:35">
      <c r="A7">
        <v>6</v>
      </c>
      <c r="B7" s="51" t="s">
        <v>223</v>
      </c>
      <c r="C7" s="19">
        <v>1789</v>
      </c>
      <c r="D7" s="18" t="s">
        <v>6</v>
      </c>
      <c r="E7" s="29" t="s">
        <v>6</v>
      </c>
      <c r="F7" s="20" t="s">
        <v>13</v>
      </c>
      <c r="G7" s="18" t="s">
        <v>224</v>
      </c>
      <c r="H7" s="29" t="s">
        <v>16</v>
      </c>
      <c r="I7" s="29"/>
      <c r="J7" s="29"/>
      <c r="K7" s="21">
        <v>120</v>
      </c>
      <c r="L7" s="21"/>
      <c r="M7" s="21">
        <v>120</v>
      </c>
      <c r="N7" s="22" t="s">
        <v>17</v>
      </c>
      <c r="O7" s="23"/>
      <c r="P7" s="51" t="s">
        <v>225</v>
      </c>
      <c r="Q7" s="18" t="s">
        <v>226</v>
      </c>
      <c r="R7" s="18">
        <v>3</v>
      </c>
      <c r="S7" s="18"/>
      <c r="T7" s="18"/>
      <c r="U7" s="18"/>
      <c r="V7" s="18"/>
      <c r="W7" s="17" t="s">
        <v>5</v>
      </c>
      <c r="X7" s="17"/>
      <c r="Y7" s="25" t="s">
        <v>18</v>
      </c>
      <c r="Z7" s="24"/>
      <c r="AA7" s="18"/>
      <c r="AB7" s="21">
        <f>M7*O7</f>
        <v>0</v>
      </c>
      <c r="AC7" s="25"/>
    </row>
    <row r="8" spans="1:35">
      <c r="A8">
        <v>7</v>
      </c>
      <c r="B8" s="51" t="s">
        <v>223</v>
      </c>
      <c r="C8" s="19">
        <v>1789</v>
      </c>
      <c r="D8" s="18" t="s">
        <v>6</v>
      </c>
      <c r="E8" s="29" t="s">
        <v>6</v>
      </c>
      <c r="F8" s="20" t="s">
        <v>0</v>
      </c>
      <c r="G8" s="18" t="s">
        <v>224</v>
      </c>
      <c r="H8" s="29" t="s">
        <v>16</v>
      </c>
      <c r="I8" s="29"/>
      <c r="J8" s="29"/>
      <c r="K8" s="21">
        <v>3900</v>
      </c>
      <c r="L8" s="21"/>
      <c r="M8" s="21">
        <v>3900</v>
      </c>
      <c r="N8" s="22" t="s">
        <v>17</v>
      </c>
      <c r="O8" s="23"/>
      <c r="P8" s="51" t="s">
        <v>225</v>
      </c>
      <c r="Q8" s="18" t="s">
        <v>226</v>
      </c>
      <c r="R8" s="18">
        <v>3</v>
      </c>
      <c r="S8" s="18"/>
      <c r="T8" s="18"/>
      <c r="U8" s="18"/>
      <c r="V8" s="18"/>
      <c r="W8" s="17" t="s">
        <v>5</v>
      </c>
      <c r="X8" s="17"/>
      <c r="Y8" s="25" t="s">
        <v>18</v>
      </c>
      <c r="Z8" s="24"/>
      <c r="AA8" s="18"/>
      <c r="AB8" s="21">
        <f>M8*O8</f>
        <v>0</v>
      </c>
      <c r="AC8" s="25"/>
    </row>
    <row r="9" spans="1:35">
      <c r="A9">
        <v>8</v>
      </c>
      <c r="B9" s="51" t="s">
        <v>223</v>
      </c>
      <c r="C9" s="19">
        <v>1789</v>
      </c>
      <c r="D9" s="18" t="s">
        <v>6</v>
      </c>
      <c r="E9" s="29" t="s">
        <v>6</v>
      </c>
      <c r="F9" s="20" t="s">
        <v>3</v>
      </c>
      <c r="G9" s="18" t="s">
        <v>224</v>
      </c>
      <c r="H9" s="29" t="s">
        <v>19</v>
      </c>
      <c r="I9" s="29"/>
      <c r="J9" s="29"/>
      <c r="K9" s="21">
        <v>200</v>
      </c>
      <c r="L9" s="21"/>
      <c r="M9" s="21"/>
      <c r="N9" s="22" t="s">
        <v>15</v>
      </c>
      <c r="O9" s="23"/>
      <c r="P9" s="51" t="s">
        <v>225</v>
      </c>
      <c r="Q9" s="18" t="s">
        <v>226</v>
      </c>
      <c r="R9" s="18">
        <v>3</v>
      </c>
      <c r="S9" s="18"/>
      <c r="T9" s="18"/>
      <c r="U9" s="18"/>
      <c r="V9" s="18"/>
      <c r="W9" s="17" t="s">
        <v>5</v>
      </c>
      <c r="X9" s="17"/>
      <c r="Y9" s="25" t="s">
        <v>18</v>
      </c>
      <c r="Z9" s="24"/>
      <c r="AA9" s="18"/>
      <c r="AB9" s="21">
        <f>M9*O9</f>
        <v>0</v>
      </c>
      <c r="AC9" s="25"/>
    </row>
    <row r="10" spans="1:35">
      <c r="A10">
        <v>9</v>
      </c>
      <c r="B10" s="51" t="s">
        <v>223</v>
      </c>
      <c r="C10" s="19">
        <v>1789</v>
      </c>
      <c r="D10" s="18" t="s">
        <v>6</v>
      </c>
      <c r="E10" s="29" t="s">
        <v>6</v>
      </c>
      <c r="F10" s="20" t="s">
        <v>11</v>
      </c>
      <c r="G10" s="18" t="s">
        <v>224</v>
      </c>
      <c r="H10" s="29" t="s">
        <v>20</v>
      </c>
      <c r="I10" s="29"/>
      <c r="J10" s="29"/>
      <c r="K10" s="21">
        <v>2550</v>
      </c>
      <c r="L10" s="21"/>
      <c r="M10" s="21">
        <v>17000</v>
      </c>
      <c r="N10" s="22" t="s">
        <v>2</v>
      </c>
      <c r="O10" s="23"/>
      <c r="P10" s="51" t="s">
        <v>225</v>
      </c>
      <c r="Q10" s="18" t="s">
        <v>226</v>
      </c>
      <c r="R10" s="18">
        <v>3</v>
      </c>
      <c r="S10" s="18"/>
      <c r="T10" s="18"/>
      <c r="U10" s="18"/>
      <c r="V10" s="18"/>
      <c r="W10" s="17" t="s">
        <v>5</v>
      </c>
      <c r="X10" s="17"/>
      <c r="Y10" s="25" t="s">
        <v>18</v>
      </c>
      <c r="Z10" s="24"/>
      <c r="AA10" s="18"/>
      <c r="AB10" s="21">
        <f>M10*O10</f>
        <v>0</v>
      </c>
      <c r="AC10" s="25"/>
    </row>
    <row r="11" spans="1:35">
      <c r="A11">
        <v>10</v>
      </c>
      <c r="B11" s="51" t="s">
        <v>223</v>
      </c>
      <c r="C11" s="19">
        <v>1789</v>
      </c>
      <c r="D11" s="18" t="s">
        <v>6</v>
      </c>
      <c r="E11" s="29" t="s">
        <v>6</v>
      </c>
      <c r="F11" s="20" t="s">
        <v>3</v>
      </c>
      <c r="G11" s="18" t="s">
        <v>224</v>
      </c>
      <c r="H11" s="29" t="s">
        <v>20</v>
      </c>
      <c r="I11" s="29"/>
      <c r="J11" s="29"/>
      <c r="K11" s="21">
        <v>1800</v>
      </c>
      <c r="L11" s="21"/>
      <c r="M11" s="21">
        <v>12000</v>
      </c>
      <c r="N11" s="22" t="s">
        <v>2</v>
      </c>
      <c r="O11" s="23"/>
      <c r="P11" s="51" t="s">
        <v>225</v>
      </c>
      <c r="Q11" s="18" t="s">
        <v>226</v>
      </c>
      <c r="R11" s="18">
        <v>3</v>
      </c>
      <c r="S11" s="18"/>
      <c r="T11" s="18"/>
      <c r="U11" s="18"/>
      <c r="V11" s="18"/>
      <c r="W11" s="17" t="s">
        <v>5</v>
      </c>
      <c r="X11" s="17"/>
      <c r="Y11" s="25" t="s">
        <v>18</v>
      </c>
      <c r="Z11" s="24"/>
      <c r="AA11" s="18"/>
      <c r="AB11" s="21">
        <f>M11*O11</f>
        <v>0</v>
      </c>
      <c r="AC11" s="25"/>
    </row>
    <row r="12" spans="1:35">
      <c r="A12">
        <v>11</v>
      </c>
      <c r="B12" s="51" t="s">
        <v>223</v>
      </c>
      <c r="C12" s="19">
        <v>1789</v>
      </c>
      <c r="D12" s="18" t="s">
        <v>6</v>
      </c>
      <c r="E12" s="29" t="s">
        <v>6</v>
      </c>
      <c r="F12" s="20" t="s">
        <v>3</v>
      </c>
      <c r="G12" s="18" t="s">
        <v>224</v>
      </c>
      <c r="H12" s="29" t="s">
        <v>21</v>
      </c>
      <c r="I12" s="29"/>
      <c r="J12" s="29"/>
      <c r="K12" s="21">
        <v>611</v>
      </c>
      <c r="L12" s="21"/>
      <c r="M12" s="21">
        <v>4075</v>
      </c>
      <c r="N12" s="22" t="s">
        <v>2</v>
      </c>
      <c r="O12" s="23">
        <v>0.15</v>
      </c>
      <c r="P12" s="51" t="s">
        <v>225</v>
      </c>
      <c r="Q12" s="18" t="s">
        <v>226</v>
      </c>
      <c r="R12" s="18">
        <v>3</v>
      </c>
      <c r="S12" s="18"/>
      <c r="T12" s="18"/>
      <c r="U12" s="18"/>
      <c r="V12" s="18"/>
      <c r="W12" s="17" t="s">
        <v>5</v>
      </c>
      <c r="X12" s="17"/>
      <c r="Y12" s="25"/>
      <c r="Z12" s="24">
        <f>K12-AB12</f>
        <v>-0.25</v>
      </c>
      <c r="AA12" s="18"/>
      <c r="AB12" s="21">
        <f>M12*O12</f>
        <v>611.25</v>
      </c>
      <c r="AC12" s="25"/>
    </row>
    <row r="13" spans="1:35">
      <c r="A13">
        <v>12</v>
      </c>
      <c r="B13" s="51" t="s">
        <v>223</v>
      </c>
      <c r="C13" s="19">
        <v>1789</v>
      </c>
      <c r="D13" s="18" t="s">
        <v>6</v>
      </c>
      <c r="E13" s="29" t="s">
        <v>6</v>
      </c>
      <c r="F13" s="20" t="s">
        <v>1</v>
      </c>
      <c r="G13" s="18" t="s">
        <v>224</v>
      </c>
      <c r="H13" s="29" t="s">
        <v>22</v>
      </c>
      <c r="I13" s="29"/>
      <c r="J13" s="29"/>
      <c r="K13" s="21">
        <v>632</v>
      </c>
      <c r="L13" s="21"/>
      <c r="M13" s="21">
        <v>1150</v>
      </c>
      <c r="N13" s="22" t="s">
        <v>2</v>
      </c>
      <c r="O13" s="23">
        <v>0.55000000000000004</v>
      </c>
      <c r="P13" s="51" t="s">
        <v>225</v>
      </c>
      <c r="Q13" s="18" t="s">
        <v>226</v>
      </c>
      <c r="R13" s="18">
        <v>3</v>
      </c>
      <c r="S13" s="18"/>
      <c r="T13" s="18"/>
      <c r="U13" s="18"/>
      <c r="V13" s="18"/>
      <c r="W13" s="17" t="s">
        <v>5</v>
      </c>
      <c r="X13" s="17"/>
      <c r="Y13" s="25"/>
      <c r="Z13" s="24">
        <f>K13-AB13</f>
        <v>-0.5</v>
      </c>
      <c r="AA13" s="18"/>
      <c r="AB13" s="21">
        <f>M13*O13</f>
        <v>632.5</v>
      </c>
      <c r="AC13" s="25"/>
    </row>
    <row r="14" spans="1:35">
      <c r="A14">
        <v>13</v>
      </c>
      <c r="B14" s="51" t="s">
        <v>223</v>
      </c>
      <c r="C14" s="19">
        <v>1789</v>
      </c>
      <c r="D14" s="18" t="s">
        <v>6</v>
      </c>
      <c r="E14" s="29" t="s">
        <v>6</v>
      </c>
      <c r="F14" s="20" t="s">
        <v>3</v>
      </c>
      <c r="G14" s="18" t="s">
        <v>224</v>
      </c>
      <c r="H14" s="29" t="s">
        <v>23</v>
      </c>
      <c r="I14" s="29"/>
      <c r="J14" s="29"/>
      <c r="K14" s="21">
        <v>3150</v>
      </c>
      <c r="L14" s="21"/>
      <c r="M14" s="21">
        <v>252000</v>
      </c>
      <c r="N14" s="22" t="s">
        <v>2</v>
      </c>
      <c r="O14" s="23"/>
      <c r="P14" s="51" t="s">
        <v>225</v>
      </c>
      <c r="Q14" s="18" t="s">
        <v>226</v>
      </c>
      <c r="R14" s="18">
        <v>3</v>
      </c>
      <c r="S14" s="18"/>
      <c r="T14" s="18"/>
      <c r="U14" s="18"/>
      <c r="V14" s="18"/>
      <c r="W14" s="17" t="s">
        <v>5</v>
      </c>
      <c r="X14" s="17"/>
      <c r="Y14" s="25" t="s">
        <v>18</v>
      </c>
      <c r="Z14" s="24"/>
      <c r="AA14" s="18"/>
      <c r="AB14" s="21">
        <f>M14*O14</f>
        <v>0</v>
      </c>
      <c r="AC14" s="25"/>
    </row>
    <row r="15" spans="1:35">
      <c r="A15">
        <v>14</v>
      </c>
      <c r="B15" s="51" t="s">
        <v>223</v>
      </c>
      <c r="C15" s="19">
        <v>1789</v>
      </c>
      <c r="D15" s="18" t="s">
        <v>6</v>
      </c>
      <c r="E15" s="29" t="s">
        <v>6</v>
      </c>
      <c r="F15" s="20" t="s">
        <v>3</v>
      </c>
      <c r="G15" s="18" t="s">
        <v>224</v>
      </c>
      <c r="H15" s="29" t="s">
        <v>24</v>
      </c>
      <c r="I15" s="29"/>
      <c r="J15" s="29"/>
      <c r="K15" s="21">
        <v>1115</v>
      </c>
      <c r="L15" s="21"/>
      <c r="M15" s="21">
        <v>2230</v>
      </c>
      <c r="N15" s="22" t="s">
        <v>2</v>
      </c>
      <c r="O15" s="23"/>
      <c r="P15" s="51" t="s">
        <v>225</v>
      </c>
      <c r="Q15" s="18" t="s">
        <v>226</v>
      </c>
      <c r="R15" s="18">
        <v>3</v>
      </c>
      <c r="S15" s="18"/>
      <c r="T15" s="18"/>
      <c r="U15" s="18"/>
      <c r="V15" s="18"/>
      <c r="W15" s="17" t="s">
        <v>5</v>
      </c>
      <c r="X15" s="17"/>
      <c r="Y15" s="25" t="s">
        <v>18</v>
      </c>
      <c r="Z15" s="24"/>
      <c r="AA15" s="18"/>
      <c r="AB15" s="21">
        <f>M15*O15</f>
        <v>0</v>
      </c>
      <c r="AC15" s="25"/>
    </row>
    <row r="16" spans="1:35">
      <c r="A16">
        <v>15</v>
      </c>
      <c r="B16" s="51" t="s">
        <v>223</v>
      </c>
      <c r="C16" s="19">
        <v>1789</v>
      </c>
      <c r="D16" s="18" t="s">
        <v>6</v>
      </c>
      <c r="E16" s="29" t="s">
        <v>6</v>
      </c>
      <c r="F16" s="20" t="s">
        <v>8</v>
      </c>
      <c r="G16" s="18" t="s">
        <v>224</v>
      </c>
      <c r="H16" s="29" t="s">
        <v>24</v>
      </c>
      <c r="I16" s="29"/>
      <c r="J16" s="29"/>
      <c r="K16" s="21">
        <v>250</v>
      </c>
      <c r="L16" s="21"/>
      <c r="M16" s="21">
        <v>500</v>
      </c>
      <c r="N16" s="22" t="s">
        <v>2</v>
      </c>
      <c r="O16" s="23"/>
      <c r="P16" s="51" t="s">
        <v>225</v>
      </c>
      <c r="Q16" s="18" t="s">
        <v>226</v>
      </c>
      <c r="R16" s="18">
        <v>3</v>
      </c>
      <c r="S16" s="18"/>
      <c r="T16" s="18"/>
      <c r="U16" s="18"/>
      <c r="V16" s="18"/>
      <c r="W16" s="17" t="s">
        <v>5</v>
      </c>
      <c r="X16" s="17"/>
      <c r="Y16" s="25"/>
      <c r="Z16" s="24"/>
      <c r="AA16" s="18"/>
      <c r="AB16" s="21">
        <f>M16*O16</f>
        <v>0</v>
      </c>
      <c r="AC16" s="25"/>
    </row>
    <row r="17" spans="1:29">
      <c r="A17">
        <v>16</v>
      </c>
      <c r="B17" s="51" t="s">
        <v>223</v>
      </c>
      <c r="C17" s="19">
        <v>1789</v>
      </c>
      <c r="D17" s="18" t="s">
        <v>6</v>
      </c>
      <c r="E17" s="29" t="s">
        <v>6</v>
      </c>
      <c r="F17" s="20" t="s">
        <v>8</v>
      </c>
      <c r="G17" s="18" t="s">
        <v>224</v>
      </c>
      <c r="H17" s="29" t="s">
        <v>25</v>
      </c>
      <c r="I17" s="29"/>
      <c r="J17" s="29"/>
      <c r="K17" s="21">
        <v>672</v>
      </c>
      <c r="L17" s="21"/>
      <c r="M17" s="21">
        <v>112</v>
      </c>
      <c r="N17" s="22" t="s">
        <v>2</v>
      </c>
      <c r="O17" s="23"/>
      <c r="P17" s="51" t="s">
        <v>225</v>
      </c>
      <c r="Q17" s="18" t="s">
        <v>226</v>
      </c>
      <c r="R17" s="18">
        <v>3</v>
      </c>
      <c r="S17" s="18"/>
      <c r="T17" s="18"/>
      <c r="U17" s="18"/>
      <c r="V17" s="18"/>
      <c r="W17" s="17" t="s">
        <v>5</v>
      </c>
      <c r="X17" s="17"/>
      <c r="Y17" s="25" t="s">
        <v>18</v>
      </c>
      <c r="Z17" s="24"/>
      <c r="AA17" s="18"/>
      <c r="AB17" s="21">
        <f>M17*O17</f>
        <v>0</v>
      </c>
      <c r="AC17" s="25"/>
    </row>
    <row r="18" spans="1:29">
      <c r="A18">
        <v>17</v>
      </c>
      <c r="B18" s="51" t="s">
        <v>223</v>
      </c>
      <c r="C18" s="19">
        <v>1789</v>
      </c>
      <c r="D18" s="18" t="s">
        <v>6</v>
      </c>
      <c r="E18" s="29" t="s">
        <v>6</v>
      </c>
      <c r="F18" s="20" t="s">
        <v>1</v>
      </c>
      <c r="G18" s="18" t="s">
        <v>224</v>
      </c>
      <c r="H18" s="26" t="s">
        <v>26</v>
      </c>
      <c r="I18" s="26"/>
      <c r="J18" s="26"/>
      <c r="K18" s="21">
        <v>2358</v>
      </c>
      <c r="L18" s="21"/>
      <c r="M18" s="21">
        <v>2620</v>
      </c>
      <c r="N18" s="22" t="s">
        <v>2</v>
      </c>
      <c r="O18" s="23">
        <v>0.9</v>
      </c>
      <c r="P18" s="51" t="s">
        <v>225</v>
      </c>
      <c r="Q18" s="18" t="s">
        <v>226</v>
      </c>
      <c r="R18" s="18">
        <v>3</v>
      </c>
      <c r="S18" s="18"/>
      <c r="T18" s="18"/>
      <c r="U18" s="18"/>
      <c r="V18" s="18"/>
      <c r="W18" s="17" t="s">
        <v>5</v>
      </c>
      <c r="X18" s="17"/>
      <c r="Y18" s="25"/>
      <c r="Z18" s="24">
        <f>K18-AB18</f>
        <v>0</v>
      </c>
      <c r="AA18" s="18"/>
      <c r="AB18" s="21">
        <f>M18*O18</f>
        <v>2358</v>
      </c>
      <c r="AC18" s="25"/>
    </row>
    <row r="19" spans="1:29">
      <c r="A19">
        <v>18</v>
      </c>
      <c r="B19" s="51" t="s">
        <v>223</v>
      </c>
      <c r="C19" s="19">
        <v>1789</v>
      </c>
      <c r="D19" s="18" t="s">
        <v>6</v>
      </c>
      <c r="E19" s="29" t="s">
        <v>6</v>
      </c>
      <c r="F19" s="5" t="s">
        <v>3</v>
      </c>
      <c r="G19" s="18" t="s">
        <v>224</v>
      </c>
      <c r="H19" s="9" t="s">
        <v>27</v>
      </c>
      <c r="I19" s="9"/>
      <c r="J19" s="9"/>
      <c r="K19" s="6">
        <v>2090</v>
      </c>
      <c r="L19" s="6"/>
      <c r="M19" s="6">
        <v>2090</v>
      </c>
      <c r="N19" s="7" t="s">
        <v>2</v>
      </c>
      <c r="O19" s="8"/>
      <c r="P19" s="51" t="s">
        <v>225</v>
      </c>
      <c r="Q19" s="18" t="s">
        <v>226</v>
      </c>
      <c r="R19" s="18">
        <v>3</v>
      </c>
      <c r="S19" s="18"/>
      <c r="T19" s="18"/>
      <c r="U19" s="18"/>
      <c r="V19" s="18"/>
      <c r="W19" s="17" t="s">
        <v>5</v>
      </c>
      <c r="X19" s="17"/>
      <c r="Y19" s="3" t="s">
        <v>18</v>
      </c>
      <c r="Z19" s="24"/>
      <c r="AA19" s="4"/>
      <c r="AB19" s="21">
        <f>M19*O19</f>
        <v>0</v>
      </c>
      <c r="AC19" s="3"/>
    </row>
    <row r="20" spans="1:29">
      <c r="A20">
        <v>19</v>
      </c>
      <c r="B20" s="51" t="s">
        <v>223</v>
      </c>
      <c r="C20" s="19">
        <v>1789</v>
      </c>
      <c r="D20" s="18" t="s">
        <v>6</v>
      </c>
      <c r="E20" s="29" t="s">
        <v>6</v>
      </c>
      <c r="F20" s="5" t="s">
        <v>3</v>
      </c>
      <c r="G20" s="18" t="s">
        <v>224</v>
      </c>
      <c r="H20" s="9" t="s">
        <v>28</v>
      </c>
      <c r="I20" s="9"/>
      <c r="J20" s="9"/>
      <c r="K20" s="6">
        <v>79</v>
      </c>
      <c r="L20" s="6"/>
      <c r="M20" s="6"/>
      <c r="N20" s="7" t="s">
        <v>15</v>
      </c>
      <c r="O20" s="8"/>
      <c r="P20" s="51" t="s">
        <v>225</v>
      </c>
      <c r="Q20" s="18" t="s">
        <v>226</v>
      </c>
      <c r="R20" s="18">
        <v>3</v>
      </c>
      <c r="S20" s="18"/>
      <c r="T20" s="18"/>
      <c r="U20" s="18"/>
      <c r="V20" s="18"/>
      <c r="W20" s="17" t="s">
        <v>5</v>
      </c>
      <c r="X20" s="17"/>
      <c r="Y20" s="3" t="s">
        <v>18</v>
      </c>
      <c r="Z20" s="24"/>
      <c r="AA20" s="4"/>
      <c r="AB20" s="21">
        <f>M20*O20</f>
        <v>0</v>
      </c>
      <c r="AC20" s="3"/>
    </row>
    <row r="21" spans="1:29">
      <c r="A21">
        <v>20</v>
      </c>
      <c r="B21" s="51" t="s">
        <v>223</v>
      </c>
      <c r="C21" s="19">
        <v>1789</v>
      </c>
      <c r="D21" s="18" t="s">
        <v>6</v>
      </c>
      <c r="E21" s="29" t="s">
        <v>6</v>
      </c>
      <c r="F21" s="5" t="s">
        <v>3</v>
      </c>
      <c r="G21" s="18" t="s">
        <v>224</v>
      </c>
      <c r="H21" s="10" t="s">
        <v>199</v>
      </c>
      <c r="I21" s="10"/>
      <c r="J21" s="10"/>
      <c r="K21" s="6">
        <v>317</v>
      </c>
      <c r="L21" s="6"/>
      <c r="M21" s="6">
        <v>1270</v>
      </c>
      <c r="N21" s="7" t="s">
        <v>2</v>
      </c>
      <c r="O21" s="8"/>
      <c r="P21" s="51" t="s">
        <v>225</v>
      </c>
      <c r="Q21" s="18" t="s">
        <v>226</v>
      </c>
      <c r="R21" s="18">
        <v>3</v>
      </c>
      <c r="S21" s="18"/>
      <c r="T21" s="18"/>
      <c r="U21" s="18"/>
      <c r="V21" s="18"/>
      <c r="W21" s="17" t="s">
        <v>5</v>
      </c>
      <c r="X21" s="17"/>
      <c r="Y21" s="3" t="s">
        <v>18</v>
      </c>
      <c r="Z21" s="24"/>
      <c r="AA21" s="4"/>
      <c r="AB21" s="21">
        <f>M21*O21</f>
        <v>0</v>
      </c>
      <c r="AC21" s="3"/>
    </row>
    <row r="22" spans="1:29">
      <c r="A22">
        <v>21</v>
      </c>
      <c r="B22" s="51" t="s">
        <v>223</v>
      </c>
      <c r="C22" s="19">
        <v>1789</v>
      </c>
      <c r="D22" s="18" t="s">
        <v>6</v>
      </c>
      <c r="E22" s="29" t="s">
        <v>6</v>
      </c>
      <c r="F22" s="5" t="s">
        <v>8</v>
      </c>
      <c r="G22" s="18" t="s">
        <v>224</v>
      </c>
      <c r="H22" s="10" t="s">
        <v>199</v>
      </c>
      <c r="I22" s="10"/>
      <c r="J22" s="10"/>
      <c r="K22" s="6">
        <v>223</v>
      </c>
      <c r="L22" s="6"/>
      <c r="M22" s="6">
        <v>895</v>
      </c>
      <c r="N22" s="7" t="s">
        <v>2</v>
      </c>
      <c r="O22" s="8"/>
      <c r="P22" s="51" t="s">
        <v>225</v>
      </c>
      <c r="Q22" s="18" t="s">
        <v>226</v>
      </c>
      <c r="R22" s="18">
        <v>3</v>
      </c>
      <c r="S22" s="18"/>
      <c r="T22" s="18"/>
      <c r="U22" s="18"/>
      <c r="V22" s="18"/>
      <c r="W22" s="17" t="s">
        <v>5</v>
      </c>
      <c r="X22" s="17"/>
      <c r="Y22" s="3" t="s">
        <v>18</v>
      </c>
      <c r="Z22" s="24"/>
      <c r="AA22" s="4"/>
      <c r="AB22" s="21">
        <f>M22*O22</f>
        <v>0</v>
      </c>
      <c r="AC22" s="3"/>
    </row>
    <row r="23" spans="1:29">
      <c r="A23">
        <v>22</v>
      </c>
      <c r="B23" s="51" t="s">
        <v>223</v>
      </c>
      <c r="C23" s="19">
        <v>1789</v>
      </c>
      <c r="D23" s="18" t="s">
        <v>6</v>
      </c>
      <c r="E23" s="29" t="s">
        <v>6</v>
      </c>
      <c r="F23" s="5" t="s">
        <v>3</v>
      </c>
      <c r="G23" s="18" t="s">
        <v>224</v>
      </c>
      <c r="H23" s="10" t="s">
        <v>29</v>
      </c>
      <c r="I23" s="10"/>
      <c r="J23" s="10"/>
      <c r="K23" s="6">
        <v>273</v>
      </c>
      <c r="L23" s="6"/>
      <c r="M23" s="6">
        <v>39</v>
      </c>
      <c r="N23" s="7" t="s">
        <v>2</v>
      </c>
      <c r="O23" s="8"/>
      <c r="P23" s="51" t="s">
        <v>225</v>
      </c>
      <c r="Q23" s="18" t="s">
        <v>226</v>
      </c>
      <c r="R23" s="18">
        <v>3</v>
      </c>
      <c r="S23" s="18"/>
      <c r="T23" s="18"/>
      <c r="U23" s="18"/>
      <c r="V23" s="18"/>
      <c r="W23" s="17" t="s">
        <v>5</v>
      </c>
      <c r="X23" s="17"/>
      <c r="Y23" s="3" t="s">
        <v>18</v>
      </c>
      <c r="Z23" s="24"/>
      <c r="AA23" s="4"/>
      <c r="AB23" s="21">
        <f>M23*O23</f>
        <v>0</v>
      </c>
      <c r="AC23" s="3"/>
    </row>
    <row r="24" spans="1:29">
      <c r="A24">
        <v>23</v>
      </c>
      <c r="B24" s="51" t="s">
        <v>223</v>
      </c>
      <c r="C24" s="19">
        <v>1789</v>
      </c>
      <c r="D24" s="18" t="s">
        <v>6</v>
      </c>
      <c r="E24" s="29" t="s">
        <v>6</v>
      </c>
      <c r="F24" s="5" t="s">
        <v>3</v>
      </c>
      <c r="G24" s="18" t="s">
        <v>224</v>
      </c>
      <c r="H24" s="9" t="s">
        <v>30</v>
      </c>
      <c r="I24" s="9"/>
      <c r="J24" s="9"/>
      <c r="K24" s="6">
        <v>230</v>
      </c>
      <c r="L24" s="6"/>
      <c r="M24" s="6">
        <v>230</v>
      </c>
      <c r="N24" s="7" t="s">
        <v>2</v>
      </c>
      <c r="O24" s="8"/>
      <c r="P24" s="51" t="s">
        <v>225</v>
      </c>
      <c r="Q24" s="18" t="s">
        <v>226</v>
      </c>
      <c r="R24" s="18">
        <v>3</v>
      </c>
      <c r="S24" s="18"/>
      <c r="T24" s="18"/>
      <c r="U24" s="18"/>
      <c r="V24" s="18"/>
      <c r="W24" s="17" t="s">
        <v>5</v>
      </c>
      <c r="X24" s="17"/>
      <c r="Y24" s="3"/>
      <c r="Z24" s="24"/>
      <c r="AA24" s="4"/>
      <c r="AB24" s="21">
        <f>M24*O24</f>
        <v>0</v>
      </c>
      <c r="AC24" s="3"/>
    </row>
    <row r="25" spans="1:29">
      <c r="A25">
        <v>24</v>
      </c>
      <c r="B25" s="51" t="s">
        <v>223</v>
      </c>
      <c r="C25" s="19">
        <v>1789</v>
      </c>
      <c r="D25" s="18" t="s">
        <v>6</v>
      </c>
      <c r="E25" s="29" t="s">
        <v>6</v>
      </c>
      <c r="F25" s="5" t="s">
        <v>8</v>
      </c>
      <c r="G25" s="18" t="s">
        <v>224</v>
      </c>
      <c r="H25" s="9" t="s">
        <v>200</v>
      </c>
      <c r="I25" s="9"/>
      <c r="J25" s="9"/>
      <c r="K25" s="6">
        <v>1330</v>
      </c>
      <c r="L25" s="6"/>
      <c r="M25" s="6">
        <v>266</v>
      </c>
      <c r="N25" s="7" t="s">
        <v>2</v>
      </c>
      <c r="O25" s="8"/>
      <c r="P25" s="51" t="s">
        <v>225</v>
      </c>
      <c r="Q25" s="18" t="s">
        <v>226</v>
      </c>
      <c r="R25" s="18">
        <v>3</v>
      </c>
      <c r="S25" s="18"/>
      <c r="T25" s="18"/>
      <c r="U25" s="18"/>
      <c r="V25" s="18"/>
      <c r="W25" s="17" t="s">
        <v>5</v>
      </c>
      <c r="X25" s="17"/>
      <c r="Y25" s="3" t="s">
        <v>18</v>
      </c>
      <c r="Z25" s="24"/>
      <c r="AA25" s="4"/>
      <c r="AB25" s="21">
        <f>M25*O25</f>
        <v>0</v>
      </c>
      <c r="AC25" s="3"/>
    </row>
    <row r="26" spans="1:29">
      <c r="A26">
        <v>25</v>
      </c>
      <c r="B26" s="51" t="s">
        <v>223</v>
      </c>
      <c r="C26" s="19">
        <v>1789</v>
      </c>
      <c r="D26" s="18" t="s">
        <v>6</v>
      </c>
      <c r="E26" s="29" t="s">
        <v>6</v>
      </c>
      <c r="F26" s="5" t="s">
        <v>3</v>
      </c>
      <c r="G26" s="18" t="s">
        <v>224</v>
      </c>
      <c r="H26" s="9" t="s">
        <v>31</v>
      </c>
      <c r="I26" s="9"/>
      <c r="J26" s="9"/>
      <c r="K26" s="6">
        <v>400</v>
      </c>
      <c r="L26" s="6"/>
      <c r="M26" s="6"/>
      <c r="N26" s="7" t="s">
        <v>15</v>
      </c>
      <c r="O26" s="8"/>
      <c r="P26" s="51" t="s">
        <v>225</v>
      </c>
      <c r="Q26" s="18" t="s">
        <v>226</v>
      </c>
      <c r="R26" s="18">
        <v>3</v>
      </c>
      <c r="S26" s="18"/>
      <c r="T26" s="18"/>
      <c r="U26" s="18"/>
      <c r="V26" s="18"/>
      <c r="W26" s="17" t="s">
        <v>5</v>
      </c>
      <c r="X26" s="17"/>
      <c r="Y26" s="3" t="s">
        <v>18</v>
      </c>
      <c r="Z26" s="24"/>
      <c r="AA26" s="4"/>
      <c r="AB26" s="21">
        <f>M26*O26</f>
        <v>0</v>
      </c>
      <c r="AC26" s="3"/>
    </row>
    <row r="27" spans="1:29">
      <c r="A27">
        <v>26</v>
      </c>
      <c r="B27" s="51" t="s">
        <v>223</v>
      </c>
      <c r="C27" s="19">
        <v>1789</v>
      </c>
      <c r="D27" s="18" t="s">
        <v>6</v>
      </c>
      <c r="E27" s="29" t="s">
        <v>6</v>
      </c>
      <c r="F27" s="34" t="s">
        <v>3</v>
      </c>
      <c r="G27" s="18" t="s">
        <v>224</v>
      </c>
      <c r="H27" s="49" t="s">
        <v>201</v>
      </c>
      <c r="I27" s="49"/>
      <c r="J27" s="49"/>
      <c r="K27" s="37">
        <v>105</v>
      </c>
      <c r="L27" s="37"/>
      <c r="M27" s="37">
        <v>35</v>
      </c>
      <c r="N27" s="36" t="s">
        <v>2</v>
      </c>
      <c r="O27" s="27">
        <v>3</v>
      </c>
      <c r="P27" s="51" t="s">
        <v>225</v>
      </c>
      <c r="Q27" s="18" t="s">
        <v>226</v>
      </c>
      <c r="R27" s="18">
        <v>3</v>
      </c>
      <c r="S27" s="18"/>
      <c r="T27" s="18"/>
      <c r="U27" s="18"/>
      <c r="V27" s="18"/>
      <c r="W27" s="17" t="s">
        <v>5</v>
      </c>
      <c r="X27" s="17"/>
      <c r="Y27" s="50" t="s">
        <v>32</v>
      </c>
      <c r="Z27" s="28">
        <f>K27-AB27</f>
        <v>0</v>
      </c>
      <c r="AA27" s="4"/>
      <c r="AB27" s="28">
        <f>M27*O27</f>
        <v>105</v>
      </c>
      <c r="AC27" s="50"/>
    </row>
    <row r="28" spans="1:29">
      <c r="A28">
        <v>27</v>
      </c>
      <c r="B28" s="51" t="s">
        <v>223</v>
      </c>
      <c r="C28" s="19">
        <v>1789</v>
      </c>
      <c r="D28" s="18" t="s">
        <v>6</v>
      </c>
      <c r="E28" s="29" t="s">
        <v>6</v>
      </c>
      <c r="F28" s="5" t="s">
        <v>8</v>
      </c>
      <c r="G28" s="18" t="s">
        <v>224</v>
      </c>
      <c r="H28" s="10" t="s">
        <v>33</v>
      </c>
      <c r="I28" s="10"/>
      <c r="J28" s="10"/>
      <c r="K28" s="6">
        <v>528</v>
      </c>
      <c r="L28" s="6"/>
      <c r="M28" s="6">
        <v>1321</v>
      </c>
      <c r="N28" s="7" t="s">
        <v>2</v>
      </c>
      <c r="O28" s="8"/>
      <c r="P28" s="51" t="s">
        <v>225</v>
      </c>
      <c r="Q28" s="18" t="s">
        <v>226</v>
      </c>
      <c r="R28" s="18">
        <v>3</v>
      </c>
      <c r="S28" s="18"/>
      <c r="T28" s="18"/>
      <c r="U28" s="18"/>
      <c r="V28" s="18"/>
      <c r="W28" s="17" t="s">
        <v>5</v>
      </c>
      <c r="X28" s="17"/>
      <c r="Y28" s="3" t="s">
        <v>18</v>
      </c>
      <c r="Z28" s="24"/>
      <c r="AA28" s="4"/>
      <c r="AB28" s="21">
        <f>M28*O28</f>
        <v>0</v>
      </c>
      <c r="AC28" s="3"/>
    </row>
    <row r="29" spans="1:29">
      <c r="A29">
        <v>28</v>
      </c>
      <c r="B29" s="51" t="s">
        <v>223</v>
      </c>
      <c r="C29" s="19">
        <v>1789</v>
      </c>
      <c r="D29" s="18" t="s">
        <v>6</v>
      </c>
      <c r="E29" s="29" t="s">
        <v>6</v>
      </c>
      <c r="F29" s="5" t="s">
        <v>8</v>
      </c>
      <c r="G29" s="18" t="s">
        <v>224</v>
      </c>
      <c r="H29" s="10" t="s">
        <v>34</v>
      </c>
      <c r="I29" s="10"/>
      <c r="J29" s="10"/>
      <c r="K29" s="6">
        <v>960</v>
      </c>
      <c r="L29" s="6"/>
      <c r="M29" s="6">
        <v>320</v>
      </c>
      <c r="N29" s="7" t="s">
        <v>2</v>
      </c>
      <c r="O29" s="8"/>
      <c r="P29" s="51" t="s">
        <v>225</v>
      </c>
      <c r="Q29" s="18" t="s">
        <v>226</v>
      </c>
      <c r="R29" s="18">
        <v>3</v>
      </c>
      <c r="S29" s="18"/>
      <c r="T29" s="18"/>
      <c r="U29" s="18"/>
      <c r="V29" s="18"/>
      <c r="W29" s="17" t="s">
        <v>5</v>
      </c>
      <c r="X29" s="17"/>
      <c r="Y29" s="3" t="s">
        <v>18</v>
      </c>
      <c r="Z29" s="24"/>
      <c r="AA29" s="4"/>
      <c r="AB29" s="21">
        <f>M29*O29</f>
        <v>0</v>
      </c>
      <c r="AC29" s="3"/>
    </row>
    <row r="30" spans="1:29">
      <c r="A30">
        <v>29</v>
      </c>
      <c r="B30" s="51" t="s">
        <v>223</v>
      </c>
      <c r="C30" s="19">
        <v>1789</v>
      </c>
      <c r="D30" s="18" t="s">
        <v>6</v>
      </c>
      <c r="E30" s="29" t="s">
        <v>6</v>
      </c>
      <c r="F30" s="5" t="s">
        <v>8</v>
      </c>
      <c r="G30" s="18" t="s">
        <v>224</v>
      </c>
      <c r="H30" s="10" t="s">
        <v>202</v>
      </c>
      <c r="I30" s="10"/>
      <c r="J30" s="10"/>
      <c r="K30" s="6">
        <v>708</v>
      </c>
      <c r="L30" s="6"/>
      <c r="M30" s="6">
        <v>860</v>
      </c>
      <c r="N30" s="7" t="s">
        <v>2</v>
      </c>
      <c r="O30" s="8">
        <v>0.8</v>
      </c>
      <c r="P30" s="51" t="s">
        <v>225</v>
      </c>
      <c r="Q30" s="18" t="s">
        <v>226</v>
      </c>
      <c r="R30" s="18">
        <v>3</v>
      </c>
      <c r="S30" s="18"/>
      <c r="T30" s="18"/>
      <c r="U30" s="18"/>
      <c r="V30" s="18"/>
      <c r="W30" s="17" t="s">
        <v>5</v>
      </c>
      <c r="X30" s="17"/>
      <c r="Y30" s="3" t="s">
        <v>35</v>
      </c>
      <c r="Z30" s="24">
        <f>K30-AB30</f>
        <v>20</v>
      </c>
      <c r="AA30" s="4"/>
      <c r="AB30" s="21">
        <f>M30*O30</f>
        <v>688</v>
      </c>
      <c r="AC30" s="3"/>
    </row>
    <row r="31" spans="1:29">
      <c r="A31">
        <v>30</v>
      </c>
      <c r="B31" s="51" t="s">
        <v>223</v>
      </c>
      <c r="C31" s="19">
        <v>1789</v>
      </c>
      <c r="D31" s="18" t="s">
        <v>6</v>
      </c>
      <c r="E31" s="29" t="s">
        <v>6</v>
      </c>
      <c r="F31" s="5" t="s">
        <v>8</v>
      </c>
      <c r="G31" s="18" t="s">
        <v>224</v>
      </c>
      <c r="H31" s="10" t="s">
        <v>37</v>
      </c>
      <c r="I31" s="10"/>
      <c r="J31" s="10"/>
      <c r="K31" s="6">
        <v>250</v>
      </c>
      <c r="L31" s="6"/>
      <c r="M31" s="6">
        <v>250</v>
      </c>
      <c r="N31" s="7" t="s">
        <v>2</v>
      </c>
      <c r="O31" s="8">
        <v>1</v>
      </c>
      <c r="P31" s="51" t="s">
        <v>225</v>
      </c>
      <c r="Q31" s="18" t="s">
        <v>226</v>
      </c>
      <c r="R31" s="18">
        <v>3</v>
      </c>
      <c r="S31" s="18"/>
      <c r="T31" s="18"/>
      <c r="U31" s="18"/>
      <c r="V31" s="18"/>
      <c r="W31" s="17" t="s">
        <v>5</v>
      </c>
      <c r="X31" s="17"/>
      <c r="Y31" s="3"/>
      <c r="Z31" s="24">
        <f>K31-AB31</f>
        <v>0</v>
      </c>
      <c r="AA31" s="4"/>
      <c r="AB31" s="21">
        <f>M31*O31</f>
        <v>250</v>
      </c>
      <c r="AC31" s="3"/>
    </row>
    <row r="32" spans="1:29">
      <c r="A32">
        <v>31</v>
      </c>
      <c r="B32" s="51" t="s">
        <v>223</v>
      </c>
      <c r="C32" s="19">
        <v>1789</v>
      </c>
      <c r="D32" s="18" t="s">
        <v>6</v>
      </c>
      <c r="E32" s="29" t="s">
        <v>6</v>
      </c>
      <c r="F32" s="5" t="s">
        <v>8</v>
      </c>
      <c r="G32" s="18" t="s">
        <v>224</v>
      </c>
      <c r="H32" s="10" t="s">
        <v>36</v>
      </c>
      <c r="I32" s="10"/>
      <c r="J32" s="10"/>
      <c r="K32" s="6">
        <v>520</v>
      </c>
      <c r="L32" s="6"/>
      <c r="M32" s="6">
        <v>650</v>
      </c>
      <c r="N32" s="7" t="s">
        <v>2</v>
      </c>
      <c r="O32" s="8">
        <v>0.8</v>
      </c>
      <c r="P32" s="51" t="s">
        <v>225</v>
      </c>
      <c r="Q32" s="18" t="s">
        <v>226</v>
      </c>
      <c r="R32" s="18">
        <v>3</v>
      </c>
      <c r="S32" s="18"/>
      <c r="T32" s="18"/>
      <c r="U32" s="18"/>
      <c r="V32" s="18"/>
      <c r="W32" s="17" t="s">
        <v>5</v>
      </c>
      <c r="X32" s="17"/>
      <c r="Y32" s="3"/>
      <c r="Z32" s="24">
        <f>K32-AB32</f>
        <v>0</v>
      </c>
      <c r="AA32" s="4"/>
      <c r="AB32" s="21">
        <f>M32*O32</f>
        <v>520</v>
      </c>
      <c r="AC32" s="3"/>
    </row>
    <row r="33" spans="1:29">
      <c r="A33">
        <v>32</v>
      </c>
      <c r="B33" s="51" t="s">
        <v>223</v>
      </c>
      <c r="C33" s="19">
        <v>1789</v>
      </c>
      <c r="D33" s="18" t="s">
        <v>6</v>
      </c>
      <c r="E33" s="29" t="s">
        <v>6</v>
      </c>
      <c r="F33" s="5" t="s">
        <v>8</v>
      </c>
      <c r="G33" s="18" t="s">
        <v>224</v>
      </c>
      <c r="H33" s="10" t="s">
        <v>38</v>
      </c>
      <c r="I33" s="10"/>
      <c r="J33" s="10"/>
      <c r="K33" s="6">
        <v>258</v>
      </c>
      <c r="L33" s="6"/>
      <c r="M33" s="6"/>
      <c r="N33" s="7" t="s">
        <v>15</v>
      </c>
      <c r="O33" s="8"/>
      <c r="P33" s="51" t="s">
        <v>225</v>
      </c>
      <c r="Q33" s="18" t="s">
        <v>226</v>
      </c>
      <c r="R33" s="18">
        <v>3</v>
      </c>
      <c r="S33" s="18"/>
      <c r="T33" s="18"/>
      <c r="U33" s="18"/>
      <c r="V33" s="18"/>
      <c r="W33" s="17" t="s">
        <v>5</v>
      </c>
      <c r="X33" s="17"/>
      <c r="Y33" s="3"/>
      <c r="Z33" s="24"/>
      <c r="AA33" s="4"/>
      <c r="AB33" s="21">
        <f>M33*O33</f>
        <v>0</v>
      </c>
      <c r="AC33" s="3"/>
    </row>
    <row r="34" spans="1:29">
      <c r="A34">
        <v>33</v>
      </c>
      <c r="B34" s="51" t="s">
        <v>223</v>
      </c>
      <c r="C34" s="19">
        <v>1789</v>
      </c>
      <c r="D34" s="18" t="s">
        <v>6</v>
      </c>
      <c r="E34" s="29" t="s">
        <v>6</v>
      </c>
      <c r="F34" s="5" t="s">
        <v>3</v>
      </c>
      <c r="G34" s="18" t="s">
        <v>224</v>
      </c>
      <c r="H34" s="10" t="s">
        <v>203</v>
      </c>
      <c r="I34" s="10"/>
      <c r="J34" s="10"/>
      <c r="K34" s="6">
        <v>11578</v>
      </c>
      <c r="L34" s="6"/>
      <c r="M34" s="6">
        <v>38595</v>
      </c>
      <c r="N34" s="7" t="s">
        <v>2</v>
      </c>
      <c r="O34" s="8">
        <v>0.3</v>
      </c>
      <c r="P34" s="51" t="s">
        <v>225</v>
      </c>
      <c r="Q34" s="18" t="s">
        <v>226</v>
      </c>
      <c r="R34" s="18">
        <v>3</v>
      </c>
      <c r="S34" s="18"/>
      <c r="T34" s="18"/>
      <c r="U34" s="18"/>
      <c r="V34" s="18"/>
      <c r="W34" s="17" t="s">
        <v>5</v>
      </c>
      <c r="X34" s="17"/>
      <c r="Y34" s="3"/>
      <c r="Z34" s="24">
        <f>K34-AB34</f>
        <v>-0.5</v>
      </c>
      <c r="AA34" s="4"/>
      <c r="AB34" s="21">
        <f>M34*O34</f>
        <v>11578.5</v>
      </c>
      <c r="AC34" s="3"/>
    </row>
    <row r="35" spans="1:29">
      <c r="A35">
        <v>34</v>
      </c>
      <c r="B35" s="51" t="s">
        <v>223</v>
      </c>
      <c r="C35" s="19">
        <v>1789</v>
      </c>
      <c r="D35" s="18" t="s">
        <v>6</v>
      </c>
      <c r="E35" s="29" t="s">
        <v>6</v>
      </c>
      <c r="F35" s="5" t="s">
        <v>8</v>
      </c>
      <c r="G35" s="18" t="s">
        <v>224</v>
      </c>
      <c r="H35" s="10" t="s">
        <v>39</v>
      </c>
      <c r="I35" s="10"/>
      <c r="J35" s="10"/>
      <c r="K35" s="6">
        <v>1582</v>
      </c>
      <c r="L35" s="6"/>
      <c r="M35" s="6">
        <v>2260</v>
      </c>
      <c r="N35" s="7" t="s">
        <v>2</v>
      </c>
      <c r="O35" s="8">
        <v>0.7</v>
      </c>
      <c r="P35" s="51" t="s">
        <v>225</v>
      </c>
      <c r="Q35" s="18" t="s">
        <v>226</v>
      </c>
      <c r="R35" s="18">
        <v>3</v>
      </c>
      <c r="S35" s="18"/>
      <c r="T35" s="18"/>
      <c r="U35" s="18"/>
      <c r="V35" s="18"/>
      <c r="W35" s="17" t="s">
        <v>5</v>
      </c>
      <c r="X35" s="17"/>
      <c r="Y35" s="3"/>
      <c r="Z35" s="24">
        <f>K35-AB35</f>
        <v>0</v>
      </c>
      <c r="AA35" s="4"/>
      <c r="AB35" s="21">
        <f>M35*O35</f>
        <v>1582</v>
      </c>
      <c r="AC35" s="3"/>
    </row>
    <row r="36" spans="1:29">
      <c r="A36">
        <v>35</v>
      </c>
      <c r="B36" s="51" t="s">
        <v>223</v>
      </c>
      <c r="C36" s="19">
        <v>1789</v>
      </c>
      <c r="D36" s="18" t="s">
        <v>6</v>
      </c>
      <c r="E36" s="29" t="s">
        <v>6</v>
      </c>
      <c r="F36" s="5" t="s">
        <v>8</v>
      </c>
      <c r="G36" s="18" t="s">
        <v>224</v>
      </c>
      <c r="H36" s="10" t="s">
        <v>40</v>
      </c>
      <c r="I36" s="10"/>
      <c r="J36" s="10"/>
      <c r="K36" s="6">
        <v>18780</v>
      </c>
      <c r="L36" s="6"/>
      <c r="M36" s="6">
        <v>52168</v>
      </c>
      <c r="N36" s="7" t="s">
        <v>2</v>
      </c>
      <c r="O36" s="8">
        <v>0.36</v>
      </c>
      <c r="P36" s="51" t="s">
        <v>225</v>
      </c>
      <c r="Q36" s="18" t="s">
        <v>226</v>
      </c>
      <c r="R36" s="18">
        <v>3</v>
      </c>
      <c r="S36" s="18"/>
      <c r="T36" s="18"/>
      <c r="U36" s="18"/>
      <c r="V36" s="18"/>
      <c r="W36" s="17" t="s">
        <v>5</v>
      </c>
      <c r="X36" s="17"/>
      <c r="Y36" s="3"/>
      <c r="Z36" s="24">
        <f>K36-AB36</f>
        <v>-0.47999999999956344</v>
      </c>
      <c r="AA36" s="4"/>
      <c r="AB36" s="21">
        <f>M36*O36</f>
        <v>18780.48</v>
      </c>
      <c r="AC36" s="3"/>
    </row>
    <row r="37" spans="1:29" s="16" customFormat="1">
      <c r="A37">
        <v>36</v>
      </c>
      <c r="B37" s="51" t="s">
        <v>223</v>
      </c>
      <c r="C37" s="19">
        <v>1789</v>
      </c>
      <c r="D37" s="18" t="s">
        <v>6</v>
      </c>
      <c r="E37" s="29" t="s">
        <v>6</v>
      </c>
      <c r="F37" s="13" t="s">
        <v>8</v>
      </c>
      <c r="G37" s="18" t="s">
        <v>224</v>
      </c>
      <c r="H37" s="10" t="s">
        <v>41</v>
      </c>
      <c r="I37" s="10"/>
      <c r="J37" s="10"/>
      <c r="K37" s="2">
        <v>216</v>
      </c>
      <c r="L37" s="2"/>
      <c r="M37" s="2">
        <v>72</v>
      </c>
      <c r="N37" s="14" t="s">
        <v>2</v>
      </c>
      <c r="O37" s="15">
        <v>3</v>
      </c>
      <c r="P37" s="51" t="s">
        <v>225</v>
      </c>
      <c r="Q37" s="18" t="s">
        <v>226</v>
      </c>
      <c r="R37" s="18">
        <v>3</v>
      </c>
      <c r="S37" s="18"/>
      <c r="T37" s="18"/>
      <c r="U37" s="18"/>
      <c r="V37" s="18"/>
      <c r="W37" s="17" t="s">
        <v>5</v>
      </c>
      <c r="X37" s="17"/>
      <c r="Y37" s="1"/>
      <c r="Z37" s="24">
        <f>K37-AB37</f>
        <v>0</v>
      </c>
      <c r="AA37" s="1"/>
      <c r="AB37" s="21">
        <f>M37*O37</f>
        <v>216</v>
      </c>
      <c r="AC37" s="1"/>
    </row>
    <row r="38" spans="1:29" s="16" customFormat="1">
      <c r="A38">
        <v>37</v>
      </c>
      <c r="B38" s="51" t="s">
        <v>223</v>
      </c>
      <c r="C38" s="19">
        <v>1789</v>
      </c>
      <c r="D38" s="18" t="s">
        <v>6</v>
      </c>
      <c r="E38" s="29" t="s">
        <v>6</v>
      </c>
      <c r="F38" s="13" t="s">
        <v>8</v>
      </c>
      <c r="G38" s="18" t="s">
        <v>224</v>
      </c>
      <c r="H38" s="10" t="s">
        <v>42</v>
      </c>
      <c r="I38" s="10"/>
      <c r="J38" s="10"/>
      <c r="K38" s="2">
        <v>120</v>
      </c>
      <c r="L38" s="2"/>
      <c r="M38" s="2">
        <v>160</v>
      </c>
      <c r="N38" s="14" t="s">
        <v>2</v>
      </c>
      <c r="O38" s="15">
        <v>0.75</v>
      </c>
      <c r="P38" s="51" t="s">
        <v>225</v>
      </c>
      <c r="Q38" s="18" t="s">
        <v>226</v>
      </c>
      <c r="R38" s="18">
        <v>3</v>
      </c>
      <c r="S38" s="18"/>
      <c r="T38" s="18"/>
      <c r="U38" s="18"/>
      <c r="V38" s="18"/>
      <c r="W38" s="17" t="s">
        <v>5</v>
      </c>
      <c r="X38" s="17"/>
      <c r="Y38" s="1"/>
      <c r="Z38" s="24">
        <f>K38-AB38</f>
        <v>0</v>
      </c>
      <c r="AA38" s="1"/>
      <c r="AB38" s="21">
        <f>M38*O38</f>
        <v>120</v>
      </c>
      <c r="AC38" s="1"/>
    </row>
    <row r="39" spans="1:29" s="16" customFormat="1">
      <c r="A39">
        <v>38</v>
      </c>
      <c r="B39" s="51" t="s">
        <v>223</v>
      </c>
      <c r="C39" s="19">
        <v>1789</v>
      </c>
      <c r="D39" s="18" t="s">
        <v>6</v>
      </c>
      <c r="E39" s="29" t="s">
        <v>6</v>
      </c>
      <c r="F39" s="13" t="s">
        <v>3</v>
      </c>
      <c r="G39" s="18" t="s">
        <v>224</v>
      </c>
      <c r="H39" s="10" t="s">
        <v>43</v>
      </c>
      <c r="I39" s="10"/>
      <c r="J39" s="10"/>
      <c r="K39" s="2">
        <v>6447</v>
      </c>
      <c r="L39" s="2"/>
      <c r="M39" s="2">
        <v>80588</v>
      </c>
      <c r="N39" s="14" t="s">
        <v>2</v>
      </c>
      <c r="O39" s="15">
        <v>0.08</v>
      </c>
      <c r="P39" s="51" t="s">
        <v>225</v>
      </c>
      <c r="Q39" s="18" t="s">
        <v>226</v>
      </c>
      <c r="R39" s="18">
        <v>3</v>
      </c>
      <c r="S39" s="18"/>
      <c r="T39" s="18"/>
      <c r="U39" s="18"/>
      <c r="V39" s="18"/>
      <c r="W39" s="17" t="s">
        <v>5</v>
      </c>
      <c r="X39" s="17"/>
      <c r="Y39" s="1"/>
      <c r="Z39" s="24">
        <f>K39-AB39</f>
        <v>-3.999999999996362E-2</v>
      </c>
      <c r="AA39" s="1"/>
      <c r="AB39" s="21">
        <f>M39*O39</f>
        <v>6447.04</v>
      </c>
      <c r="AC39" s="1"/>
    </row>
    <row r="40" spans="1:29" s="16" customFormat="1">
      <c r="A40">
        <v>39</v>
      </c>
      <c r="B40" s="51" t="s">
        <v>223</v>
      </c>
      <c r="C40" s="19">
        <v>1789</v>
      </c>
      <c r="D40" s="18" t="s">
        <v>6</v>
      </c>
      <c r="E40" s="29" t="s">
        <v>6</v>
      </c>
      <c r="F40" s="13" t="s">
        <v>8</v>
      </c>
      <c r="G40" s="18" t="s">
        <v>224</v>
      </c>
      <c r="H40" s="10" t="s">
        <v>44</v>
      </c>
      <c r="I40" s="10"/>
      <c r="J40" s="10"/>
      <c r="K40" s="2">
        <v>360</v>
      </c>
      <c r="L40" s="2"/>
      <c r="M40" s="2">
        <v>60</v>
      </c>
      <c r="N40" s="14" t="s">
        <v>2</v>
      </c>
      <c r="O40" s="15">
        <v>6</v>
      </c>
      <c r="P40" s="51" t="s">
        <v>225</v>
      </c>
      <c r="Q40" s="18" t="s">
        <v>226</v>
      </c>
      <c r="R40" s="18">
        <v>3</v>
      </c>
      <c r="S40" s="18"/>
      <c r="T40" s="18"/>
      <c r="U40" s="18"/>
      <c r="V40" s="18"/>
      <c r="W40" s="17" t="s">
        <v>5</v>
      </c>
      <c r="X40" s="17"/>
      <c r="Y40" s="1"/>
      <c r="Z40" s="24">
        <f>K40-AB40</f>
        <v>0</v>
      </c>
      <c r="AA40" s="1"/>
      <c r="AB40" s="21">
        <f>M40*O40</f>
        <v>360</v>
      </c>
      <c r="AC40" s="1"/>
    </row>
    <row r="41" spans="1:29">
      <c r="A41">
        <v>40</v>
      </c>
      <c r="B41" s="51" t="s">
        <v>223</v>
      </c>
      <c r="C41" s="19">
        <v>1789</v>
      </c>
      <c r="D41" s="18" t="s">
        <v>6</v>
      </c>
      <c r="E41" s="29" t="s">
        <v>6</v>
      </c>
      <c r="F41" s="5" t="s">
        <v>8</v>
      </c>
      <c r="G41" s="18" t="s">
        <v>224</v>
      </c>
      <c r="H41" s="10" t="s">
        <v>45</v>
      </c>
      <c r="I41" s="10"/>
      <c r="J41" s="10"/>
      <c r="K41" s="6">
        <v>6477</v>
      </c>
      <c r="L41" s="6"/>
      <c r="M41" s="6">
        <v>7620</v>
      </c>
      <c r="N41" s="7" t="s">
        <v>2</v>
      </c>
      <c r="O41" s="8">
        <v>0.85</v>
      </c>
      <c r="P41" s="51" t="s">
        <v>225</v>
      </c>
      <c r="Q41" s="18" t="s">
        <v>226</v>
      </c>
      <c r="R41" s="18">
        <v>3</v>
      </c>
      <c r="S41" s="18"/>
      <c r="T41" s="18"/>
      <c r="U41" s="18"/>
      <c r="V41" s="18"/>
      <c r="W41" s="17" t="s">
        <v>5</v>
      </c>
      <c r="X41" s="17"/>
      <c r="Y41" s="3"/>
      <c r="Z41" s="24">
        <f>K41-AB41</f>
        <v>0</v>
      </c>
      <c r="AA41" s="4"/>
      <c r="AB41" s="21">
        <f>M41*O41</f>
        <v>6477</v>
      </c>
      <c r="AC41" s="3"/>
    </row>
    <row r="42" spans="1:29">
      <c r="A42">
        <v>41</v>
      </c>
      <c r="B42" s="51" t="s">
        <v>223</v>
      </c>
      <c r="C42" s="19">
        <v>1789</v>
      </c>
      <c r="D42" s="18" t="s">
        <v>6</v>
      </c>
      <c r="E42" s="29" t="s">
        <v>6</v>
      </c>
      <c r="F42" s="5" t="s">
        <v>8</v>
      </c>
      <c r="G42" s="18" t="s">
        <v>224</v>
      </c>
      <c r="H42" s="10" t="s">
        <v>46</v>
      </c>
      <c r="I42" s="10"/>
      <c r="J42" s="10"/>
      <c r="K42" s="6">
        <v>610</v>
      </c>
      <c r="L42" s="6"/>
      <c r="M42" s="6">
        <v>61</v>
      </c>
      <c r="N42" s="7" t="s">
        <v>2</v>
      </c>
      <c r="O42" s="8">
        <v>10</v>
      </c>
      <c r="P42" s="51" t="s">
        <v>225</v>
      </c>
      <c r="Q42" s="18" t="s">
        <v>226</v>
      </c>
      <c r="R42" s="18">
        <v>3</v>
      </c>
      <c r="S42" s="18"/>
      <c r="T42" s="18"/>
      <c r="U42" s="18"/>
      <c r="V42" s="18"/>
      <c r="W42" s="17" t="s">
        <v>5</v>
      </c>
      <c r="X42" s="17"/>
      <c r="Y42" s="3"/>
      <c r="Z42" s="24">
        <f>K42-AB42</f>
        <v>0</v>
      </c>
      <c r="AA42" s="4"/>
      <c r="AB42" s="21">
        <f>M42*O42</f>
        <v>610</v>
      </c>
      <c r="AC42" s="3"/>
    </row>
    <row r="43" spans="1:29">
      <c r="A43">
        <v>42</v>
      </c>
      <c r="B43" s="51" t="s">
        <v>223</v>
      </c>
      <c r="C43" s="19">
        <v>1789</v>
      </c>
      <c r="D43" s="18" t="s">
        <v>6</v>
      </c>
      <c r="E43" s="29" t="s">
        <v>6</v>
      </c>
      <c r="F43" s="5" t="s">
        <v>3</v>
      </c>
      <c r="G43" s="18" t="s">
        <v>224</v>
      </c>
      <c r="H43" s="10" t="s">
        <v>47</v>
      </c>
      <c r="I43" s="10"/>
      <c r="J43" s="10"/>
      <c r="K43" s="6">
        <v>3022</v>
      </c>
      <c r="L43" s="6"/>
      <c r="M43" s="6">
        <v>12090</v>
      </c>
      <c r="N43" s="7" t="s">
        <v>2</v>
      </c>
      <c r="O43" s="8"/>
      <c r="P43" s="51" t="s">
        <v>225</v>
      </c>
      <c r="Q43" s="18" t="s">
        <v>226</v>
      </c>
      <c r="R43" s="18">
        <v>3</v>
      </c>
      <c r="S43" s="18"/>
      <c r="T43" s="18"/>
      <c r="U43" s="18"/>
      <c r="V43" s="18"/>
      <c r="W43" s="17" t="s">
        <v>5</v>
      </c>
      <c r="X43" s="17"/>
      <c r="Y43" s="3" t="s">
        <v>18</v>
      </c>
      <c r="Z43" s="24"/>
      <c r="AA43" s="4"/>
      <c r="AB43" s="21">
        <f>M43*O43</f>
        <v>0</v>
      </c>
      <c r="AC43" s="3"/>
    </row>
    <row r="44" spans="1:29">
      <c r="A44">
        <v>43</v>
      </c>
      <c r="B44" s="51" t="s">
        <v>223</v>
      </c>
      <c r="C44" s="19">
        <v>1789</v>
      </c>
      <c r="D44" s="18" t="s">
        <v>6</v>
      </c>
      <c r="E44" s="29" t="s">
        <v>6</v>
      </c>
      <c r="F44" s="5" t="s">
        <v>8</v>
      </c>
      <c r="G44" s="18" t="s">
        <v>224</v>
      </c>
      <c r="H44" s="10" t="s">
        <v>48</v>
      </c>
      <c r="I44" s="10"/>
      <c r="J44" s="10"/>
      <c r="K44" s="6">
        <v>150</v>
      </c>
      <c r="L44" s="6"/>
      <c r="M44" s="6">
        <v>50</v>
      </c>
      <c r="N44" s="7" t="s">
        <v>2</v>
      </c>
      <c r="O44" s="8"/>
      <c r="P44" s="51" t="s">
        <v>225</v>
      </c>
      <c r="Q44" s="18" t="s">
        <v>226</v>
      </c>
      <c r="R44" s="18">
        <v>3</v>
      </c>
      <c r="S44" s="18"/>
      <c r="T44" s="18"/>
      <c r="U44" s="18"/>
      <c r="V44" s="18"/>
      <c r="W44" s="17" t="s">
        <v>5</v>
      </c>
      <c r="X44" s="17"/>
      <c r="Y44" s="3" t="s">
        <v>18</v>
      </c>
      <c r="Z44" s="24"/>
      <c r="AA44" s="4"/>
      <c r="AB44" s="21">
        <f>M44*O44</f>
        <v>0</v>
      </c>
      <c r="AC44" s="3"/>
    </row>
    <row r="45" spans="1:29">
      <c r="A45">
        <v>44</v>
      </c>
      <c r="B45" s="51" t="s">
        <v>223</v>
      </c>
      <c r="C45" s="19">
        <v>1789</v>
      </c>
      <c r="D45" s="18" t="s">
        <v>6</v>
      </c>
      <c r="E45" s="29" t="s">
        <v>6</v>
      </c>
      <c r="F45" s="5" t="s">
        <v>8</v>
      </c>
      <c r="G45" s="18" t="s">
        <v>224</v>
      </c>
      <c r="H45" s="10" t="s">
        <v>204</v>
      </c>
      <c r="I45" s="10"/>
      <c r="J45" s="10"/>
      <c r="K45" s="6">
        <v>2580</v>
      </c>
      <c r="L45" s="6"/>
      <c r="M45" s="6">
        <v>258</v>
      </c>
      <c r="N45" s="7" t="s">
        <v>2</v>
      </c>
      <c r="O45" s="8">
        <v>10</v>
      </c>
      <c r="P45" s="51" t="s">
        <v>225</v>
      </c>
      <c r="Q45" s="18" t="s">
        <v>226</v>
      </c>
      <c r="R45" s="18">
        <v>3</v>
      </c>
      <c r="S45" s="18"/>
      <c r="T45" s="18"/>
      <c r="U45" s="18"/>
      <c r="V45" s="18"/>
      <c r="W45" s="17" t="s">
        <v>5</v>
      </c>
      <c r="X45" s="17"/>
      <c r="Y45" s="3"/>
      <c r="Z45" s="24">
        <f>K45-AB45</f>
        <v>0</v>
      </c>
      <c r="AA45" s="4"/>
      <c r="AB45" s="21">
        <f>M45*O45</f>
        <v>2580</v>
      </c>
      <c r="AC45" s="3"/>
    </row>
    <row r="46" spans="1:29">
      <c r="A46">
        <v>45</v>
      </c>
      <c r="B46" s="51" t="s">
        <v>223</v>
      </c>
      <c r="C46" s="19">
        <v>1789</v>
      </c>
      <c r="D46" s="18" t="s">
        <v>6</v>
      </c>
      <c r="E46" s="29" t="s">
        <v>6</v>
      </c>
      <c r="F46" s="5" t="s">
        <v>8</v>
      </c>
      <c r="G46" s="18" t="s">
        <v>224</v>
      </c>
      <c r="H46" s="10" t="s">
        <v>49</v>
      </c>
      <c r="I46" s="10"/>
      <c r="J46" s="10"/>
      <c r="K46" s="6">
        <v>710</v>
      </c>
      <c r="L46" s="6"/>
      <c r="M46" s="6">
        <v>71</v>
      </c>
      <c r="N46" s="7" t="s">
        <v>2</v>
      </c>
      <c r="O46" s="8">
        <v>10</v>
      </c>
      <c r="P46" s="51" t="s">
        <v>225</v>
      </c>
      <c r="Q46" s="18" t="s">
        <v>226</v>
      </c>
      <c r="R46" s="18">
        <v>3</v>
      </c>
      <c r="S46" s="18"/>
      <c r="T46" s="18"/>
      <c r="U46" s="18"/>
      <c r="V46" s="18"/>
      <c r="W46" s="17" t="s">
        <v>5</v>
      </c>
      <c r="X46" s="17"/>
      <c r="Y46" s="3"/>
      <c r="Z46" s="24">
        <f>K46-AB46</f>
        <v>0</v>
      </c>
      <c r="AA46" s="4"/>
      <c r="AB46" s="21">
        <f>M46*O46</f>
        <v>710</v>
      </c>
      <c r="AC46" s="3"/>
    </row>
    <row r="47" spans="1:29">
      <c r="A47">
        <v>46</v>
      </c>
      <c r="B47" s="51" t="s">
        <v>223</v>
      </c>
      <c r="C47" s="19">
        <v>1789</v>
      </c>
      <c r="D47" s="18" t="s">
        <v>6</v>
      </c>
      <c r="E47" s="29" t="s">
        <v>6</v>
      </c>
      <c r="F47" s="5" t="s">
        <v>3</v>
      </c>
      <c r="G47" s="18" t="s">
        <v>224</v>
      </c>
      <c r="H47" s="10" t="s">
        <v>50</v>
      </c>
      <c r="I47" s="10"/>
      <c r="J47" s="10"/>
      <c r="K47" s="6">
        <v>5655</v>
      </c>
      <c r="L47" s="6"/>
      <c r="M47" s="6">
        <v>3770</v>
      </c>
      <c r="N47" s="7" t="s">
        <v>2</v>
      </c>
      <c r="O47" s="8">
        <v>1.5</v>
      </c>
      <c r="P47" s="51" t="s">
        <v>225</v>
      </c>
      <c r="Q47" s="18" t="s">
        <v>226</v>
      </c>
      <c r="R47" s="18">
        <v>3</v>
      </c>
      <c r="S47" s="18"/>
      <c r="T47" s="18"/>
      <c r="U47" s="18"/>
      <c r="V47" s="18"/>
      <c r="W47" s="17" t="s">
        <v>5</v>
      </c>
      <c r="X47" s="17"/>
      <c r="Y47" s="3"/>
      <c r="Z47" s="24">
        <f>K47-AB47</f>
        <v>0</v>
      </c>
      <c r="AA47" s="4"/>
      <c r="AB47" s="21">
        <f>M47*O47</f>
        <v>5655</v>
      </c>
      <c r="AC47" s="3"/>
    </row>
    <row r="48" spans="1:29">
      <c r="A48">
        <v>47</v>
      </c>
      <c r="B48" s="51" t="s">
        <v>223</v>
      </c>
      <c r="C48" s="19">
        <v>1789</v>
      </c>
      <c r="D48" s="18" t="s">
        <v>6</v>
      </c>
      <c r="E48" s="29" t="s">
        <v>6</v>
      </c>
      <c r="F48" s="5" t="s">
        <v>8</v>
      </c>
      <c r="G48" s="18" t="s">
        <v>224</v>
      </c>
      <c r="H48" s="10" t="s">
        <v>51</v>
      </c>
      <c r="I48" s="10"/>
      <c r="J48" s="10"/>
      <c r="K48" s="6">
        <v>13848</v>
      </c>
      <c r="L48" s="6"/>
      <c r="M48" s="6">
        <v>8655</v>
      </c>
      <c r="N48" s="7" t="s">
        <v>2</v>
      </c>
      <c r="O48" s="8">
        <v>1.6</v>
      </c>
      <c r="P48" s="51" t="s">
        <v>225</v>
      </c>
      <c r="Q48" s="18" t="s">
        <v>226</v>
      </c>
      <c r="R48" s="18">
        <v>3</v>
      </c>
      <c r="S48" s="18"/>
      <c r="T48" s="18"/>
      <c r="U48" s="18"/>
      <c r="V48" s="18"/>
      <c r="W48" s="17" t="s">
        <v>5</v>
      </c>
      <c r="X48" s="17"/>
      <c r="Y48" s="3"/>
      <c r="Z48" s="24">
        <f>K48-AB48</f>
        <v>0</v>
      </c>
      <c r="AA48" s="4"/>
      <c r="AB48" s="21">
        <f>M48*O48</f>
        <v>13848</v>
      </c>
      <c r="AC48" s="3"/>
    </row>
    <row r="49" spans="1:29">
      <c r="A49">
        <v>48</v>
      </c>
      <c r="B49" s="51" t="s">
        <v>223</v>
      </c>
      <c r="C49" s="19">
        <v>1789</v>
      </c>
      <c r="D49" s="18" t="s">
        <v>6</v>
      </c>
      <c r="E49" s="29" t="s">
        <v>6</v>
      </c>
      <c r="F49" s="5" t="s">
        <v>8</v>
      </c>
      <c r="G49" s="18" t="s">
        <v>224</v>
      </c>
      <c r="H49" s="10" t="s">
        <v>52</v>
      </c>
      <c r="I49" s="10"/>
      <c r="J49" s="10"/>
      <c r="K49" s="6">
        <v>100</v>
      </c>
      <c r="L49" s="6"/>
      <c r="M49" s="6">
        <v>100</v>
      </c>
      <c r="N49" s="7" t="s">
        <v>2</v>
      </c>
      <c r="O49" s="8"/>
      <c r="P49" s="51" t="s">
        <v>225</v>
      </c>
      <c r="Q49" s="18" t="s">
        <v>226</v>
      </c>
      <c r="R49" s="18">
        <v>4</v>
      </c>
      <c r="S49" s="18"/>
      <c r="T49" s="18"/>
      <c r="U49" s="18"/>
      <c r="V49" s="18"/>
      <c r="W49" s="17" t="s">
        <v>5</v>
      </c>
      <c r="X49" s="17"/>
      <c r="Y49" s="3" t="s">
        <v>18</v>
      </c>
      <c r="Z49" s="24"/>
      <c r="AA49" s="4"/>
      <c r="AB49" s="21">
        <f>M49*O49</f>
        <v>0</v>
      </c>
      <c r="AC49" s="3"/>
    </row>
    <row r="50" spans="1:29">
      <c r="A50">
        <v>49</v>
      </c>
      <c r="B50" s="51" t="s">
        <v>223</v>
      </c>
      <c r="C50" s="19">
        <v>1789</v>
      </c>
      <c r="D50" s="18" t="s">
        <v>6</v>
      </c>
      <c r="E50" s="29" t="s">
        <v>6</v>
      </c>
      <c r="F50" s="5" t="s">
        <v>3</v>
      </c>
      <c r="G50" s="18" t="s">
        <v>224</v>
      </c>
      <c r="H50" s="10" t="s">
        <v>53</v>
      </c>
      <c r="I50" s="10"/>
      <c r="J50" s="10"/>
      <c r="K50" s="6">
        <v>640</v>
      </c>
      <c r="L50" s="6"/>
      <c r="M50" s="6">
        <v>640</v>
      </c>
      <c r="N50" s="7" t="s">
        <v>2</v>
      </c>
      <c r="O50" s="8">
        <v>0</v>
      </c>
      <c r="P50" s="51" t="s">
        <v>225</v>
      </c>
      <c r="Q50" s="18" t="s">
        <v>226</v>
      </c>
      <c r="R50" s="18">
        <v>4</v>
      </c>
      <c r="S50" s="18"/>
      <c r="T50" s="18"/>
      <c r="U50" s="18"/>
      <c r="V50" s="18"/>
      <c r="W50" s="17" t="s">
        <v>5</v>
      </c>
      <c r="X50" s="17"/>
      <c r="Y50" s="3" t="s">
        <v>18</v>
      </c>
      <c r="Z50" s="24"/>
      <c r="AA50" s="4"/>
      <c r="AB50" s="21">
        <f>M50*O50</f>
        <v>0</v>
      </c>
      <c r="AC50" s="3"/>
    </row>
    <row r="51" spans="1:29">
      <c r="A51">
        <v>50</v>
      </c>
      <c r="B51" s="51" t="s">
        <v>223</v>
      </c>
      <c r="C51" s="19">
        <v>1789</v>
      </c>
      <c r="D51" s="18" t="s">
        <v>6</v>
      </c>
      <c r="E51" s="29" t="s">
        <v>6</v>
      </c>
      <c r="F51" s="5" t="s">
        <v>3</v>
      </c>
      <c r="G51" s="18" t="s">
        <v>224</v>
      </c>
      <c r="H51" s="10" t="s">
        <v>54</v>
      </c>
      <c r="I51" s="10"/>
      <c r="J51" s="10"/>
      <c r="K51" s="6">
        <v>5690</v>
      </c>
      <c r="L51" s="6"/>
      <c r="M51" s="6">
        <v>14645</v>
      </c>
      <c r="N51" s="7" t="s">
        <v>2</v>
      </c>
      <c r="O51" s="8">
        <v>0</v>
      </c>
      <c r="P51" s="51" t="s">
        <v>225</v>
      </c>
      <c r="Q51" s="18" t="s">
        <v>226</v>
      </c>
      <c r="R51" s="18">
        <v>4</v>
      </c>
      <c r="S51" s="18"/>
      <c r="T51" s="18"/>
      <c r="U51" s="18"/>
      <c r="V51" s="18"/>
      <c r="W51" s="17" t="s">
        <v>5</v>
      </c>
      <c r="X51" s="17"/>
      <c r="Y51" s="3" t="s">
        <v>18</v>
      </c>
      <c r="Z51" s="24"/>
      <c r="AA51" s="4"/>
      <c r="AB51" s="21">
        <f>M51*O51</f>
        <v>0</v>
      </c>
      <c r="AC51" s="3"/>
    </row>
    <row r="52" spans="1:29">
      <c r="A52">
        <v>51</v>
      </c>
      <c r="B52" s="51" t="s">
        <v>223</v>
      </c>
      <c r="C52" s="19">
        <v>1789</v>
      </c>
      <c r="D52" s="18" t="s">
        <v>6</v>
      </c>
      <c r="E52" s="29" t="s">
        <v>6</v>
      </c>
      <c r="F52" s="5" t="s">
        <v>8</v>
      </c>
      <c r="G52" s="18" t="s">
        <v>224</v>
      </c>
      <c r="H52" s="10" t="s">
        <v>55</v>
      </c>
      <c r="I52" s="10"/>
      <c r="J52" s="10"/>
      <c r="K52" s="6">
        <v>602</v>
      </c>
      <c r="L52" s="6"/>
      <c r="M52" s="6">
        <v>3010</v>
      </c>
      <c r="N52" s="7" t="s">
        <v>2</v>
      </c>
      <c r="O52" s="8">
        <v>0.2</v>
      </c>
      <c r="P52" s="51" t="s">
        <v>225</v>
      </c>
      <c r="Q52" s="18" t="s">
        <v>226</v>
      </c>
      <c r="R52" s="18">
        <v>4</v>
      </c>
      <c r="S52" s="18"/>
      <c r="T52" s="18"/>
      <c r="U52" s="18"/>
      <c r="V52" s="18"/>
      <c r="W52" s="17" t="s">
        <v>5</v>
      </c>
      <c r="X52" s="17"/>
      <c r="Y52" s="3"/>
      <c r="Z52" s="24">
        <f>K52-AB52</f>
        <v>0</v>
      </c>
      <c r="AA52" s="4"/>
      <c r="AB52" s="21">
        <f>M52*O52</f>
        <v>602</v>
      </c>
      <c r="AC52" s="3"/>
    </row>
    <row r="53" spans="1:29">
      <c r="A53">
        <v>52</v>
      </c>
      <c r="B53" s="51" t="s">
        <v>223</v>
      </c>
      <c r="C53" s="19">
        <v>1789</v>
      </c>
      <c r="D53" s="18" t="s">
        <v>6</v>
      </c>
      <c r="E53" s="29" t="s">
        <v>6</v>
      </c>
      <c r="F53" s="5" t="s">
        <v>8</v>
      </c>
      <c r="G53" s="18" t="s">
        <v>224</v>
      </c>
      <c r="H53" s="10" t="s">
        <v>56</v>
      </c>
      <c r="I53" s="10"/>
      <c r="J53" s="10"/>
      <c r="K53" s="6">
        <v>1351</v>
      </c>
      <c r="L53" s="6"/>
      <c r="M53" s="6">
        <v>4505</v>
      </c>
      <c r="N53" s="7" t="s">
        <v>2</v>
      </c>
      <c r="O53" s="8">
        <v>0.3</v>
      </c>
      <c r="P53" s="51" t="s">
        <v>225</v>
      </c>
      <c r="Q53" s="18" t="s">
        <v>226</v>
      </c>
      <c r="R53" s="18">
        <v>4</v>
      </c>
      <c r="S53" s="18"/>
      <c r="T53" s="18"/>
      <c r="U53" s="18"/>
      <c r="V53" s="18"/>
      <c r="W53" s="17" t="s">
        <v>5</v>
      </c>
      <c r="X53" s="17"/>
      <c r="Y53" s="3"/>
      <c r="Z53" s="24">
        <f>K53-AB53</f>
        <v>-0.5</v>
      </c>
      <c r="AA53" s="4"/>
      <c r="AB53" s="21">
        <f>M53*O53</f>
        <v>1351.5</v>
      </c>
      <c r="AC53" s="3"/>
    </row>
    <row r="54" spans="1:29">
      <c r="A54">
        <v>53</v>
      </c>
      <c r="B54" s="51" t="s">
        <v>223</v>
      </c>
      <c r="C54" s="19">
        <v>1789</v>
      </c>
      <c r="D54" s="18" t="s">
        <v>6</v>
      </c>
      <c r="E54" s="29" t="s">
        <v>6</v>
      </c>
      <c r="F54" s="5" t="s">
        <v>8</v>
      </c>
      <c r="G54" s="18" t="s">
        <v>224</v>
      </c>
      <c r="H54" s="10" t="s">
        <v>57</v>
      </c>
      <c r="I54" s="10"/>
      <c r="J54" s="10"/>
      <c r="K54" s="6">
        <v>753</v>
      </c>
      <c r="L54" s="6"/>
      <c r="M54" s="6">
        <v>3015</v>
      </c>
      <c r="N54" s="7" t="s">
        <v>2</v>
      </c>
      <c r="O54" s="8">
        <v>0.25</v>
      </c>
      <c r="P54" s="51" t="s">
        <v>225</v>
      </c>
      <c r="Q54" s="18" t="s">
        <v>226</v>
      </c>
      <c r="R54" s="18">
        <v>4</v>
      </c>
      <c r="S54" s="18"/>
      <c r="T54" s="18"/>
      <c r="U54" s="18"/>
      <c r="V54" s="18"/>
      <c r="W54" s="17" t="s">
        <v>5</v>
      </c>
      <c r="X54" s="17"/>
      <c r="Y54" s="3"/>
      <c r="Z54" s="24">
        <f>K54-AB54</f>
        <v>-0.75</v>
      </c>
      <c r="AA54" s="4"/>
      <c r="AB54" s="21">
        <f>M54*O54</f>
        <v>753.75</v>
      </c>
      <c r="AC54" s="3"/>
    </row>
    <row r="55" spans="1:29">
      <c r="A55">
        <v>54</v>
      </c>
      <c r="B55" s="51" t="s">
        <v>223</v>
      </c>
      <c r="C55" s="19">
        <v>1789</v>
      </c>
      <c r="D55" s="18" t="s">
        <v>6</v>
      </c>
      <c r="E55" s="29" t="s">
        <v>6</v>
      </c>
      <c r="F55" s="5" t="s">
        <v>3</v>
      </c>
      <c r="G55" s="18" t="s">
        <v>224</v>
      </c>
      <c r="H55" s="10" t="s">
        <v>58</v>
      </c>
      <c r="I55" s="10"/>
      <c r="J55" s="10"/>
      <c r="K55" s="6">
        <v>832</v>
      </c>
      <c r="L55" s="6"/>
      <c r="M55" s="6">
        <v>2080</v>
      </c>
      <c r="N55" s="7" t="s">
        <v>2</v>
      </c>
      <c r="O55" s="8">
        <v>0.4</v>
      </c>
      <c r="P55" s="51" t="s">
        <v>225</v>
      </c>
      <c r="Q55" s="18" t="s">
        <v>226</v>
      </c>
      <c r="R55" s="18">
        <v>4</v>
      </c>
      <c r="S55" s="18"/>
      <c r="T55" s="18"/>
      <c r="U55" s="18"/>
      <c r="V55" s="18"/>
      <c r="W55" s="17" t="s">
        <v>5</v>
      </c>
      <c r="X55" s="17"/>
      <c r="Y55" s="3"/>
      <c r="Z55" s="24">
        <f>K55-AB55</f>
        <v>0</v>
      </c>
      <c r="AA55" s="4"/>
      <c r="AB55" s="21">
        <f>M55*O55</f>
        <v>832</v>
      </c>
      <c r="AC55" s="3"/>
    </row>
    <row r="56" spans="1:29">
      <c r="A56">
        <v>55</v>
      </c>
      <c r="B56" s="51" t="s">
        <v>223</v>
      </c>
      <c r="C56" s="19">
        <v>1789</v>
      </c>
      <c r="D56" s="18" t="s">
        <v>6</v>
      </c>
      <c r="E56" s="29" t="s">
        <v>6</v>
      </c>
      <c r="F56" s="5" t="s">
        <v>8</v>
      </c>
      <c r="G56" s="18" t="s">
        <v>224</v>
      </c>
      <c r="H56" s="10" t="s">
        <v>59</v>
      </c>
      <c r="I56" s="10"/>
      <c r="J56" s="10"/>
      <c r="K56" s="6">
        <v>9800</v>
      </c>
      <c r="L56" s="6"/>
      <c r="M56" s="6">
        <v>490</v>
      </c>
      <c r="N56" s="7" t="s">
        <v>2</v>
      </c>
      <c r="O56" s="8">
        <v>20</v>
      </c>
      <c r="P56" s="51" t="s">
        <v>225</v>
      </c>
      <c r="Q56" s="18" t="s">
        <v>226</v>
      </c>
      <c r="R56" s="18">
        <v>4</v>
      </c>
      <c r="S56" s="18"/>
      <c r="T56" s="18"/>
      <c r="U56" s="18"/>
      <c r="V56" s="18"/>
      <c r="W56" s="17" t="s">
        <v>5</v>
      </c>
      <c r="X56" s="17"/>
      <c r="Y56" s="3"/>
      <c r="Z56" s="24">
        <f>K56-AB56</f>
        <v>0</v>
      </c>
      <c r="AA56" s="12"/>
      <c r="AB56" s="21">
        <f>M56*O56</f>
        <v>9800</v>
      </c>
      <c r="AC56" s="3"/>
    </row>
    <row r="57" spans="1:29">
      <c r="A57">
        <v>56</v>
      </c>
      <c r="B57" s="51" t="s">
        <v>223</v>
      </c>
      <c r="C57" s="19">
        <v>1789</v>
      </c>
      <c r="D57" s="18" t="s">
        <v>6</v>
      </c>
      <c r="E57" s="29" t="s">
        <v>6</v>
      </c>
      <c r="F57" s="5" t="s">
        <v>8</v>
      </c>
      <c r="G57" s="18" t="s">
        <v>224</v>
      </c>
      <c r="H57" s="10" t="s">
        <v>60</v>
      </c>
      <c r="I57" s="10"/>
      <c r="J57" s="10"/>
      <c r="K57" s="6">
        <v>7404</v>
      </c>
      <c r="L57" s="6"/>
      <c r="M57" s="6">
        <v>21155</v>
      </c>
      <c r="N57" s="7" t="s">
        <v>2</v>
      </c>
      <c r="O57" s="8">
        <v>0.35</v>
      </c>
      <c r="P57" s="51" t="s">
        <v>225</v>
      </c>
      <c r="Q57" s="18" t="s">
        <v>226</v>
      </c>
      <c r="R57" s="18">
        <v>4</v>
      </c>
      <c r="S57" s="18"/>
      <c r="T57" s="18"/>
      <c r="U57" s="18"/>
      <c r="V57" s="18"/>
      <c r="W57" s="17" t="s">
        <v>5</v>
      </c>
      <c r="X57" s="17"/>
      <c r="Y57" s="3"/>
      <c r="Z57" s="24">
        <f>K57-AB57</f>
        <v>-0.24999999999909051</v>
      </c>
      <c r="AA57" s="4"/>
      <c r="AB57" s="21">
        <f>M57*O57</f>
        <v>7404.2499999999991</v>
      </c>
      <c r="AC57" s="3"/>
    </row>
    <row r="58" spans="1:29">
      <c r="A58">
        <v>57</v>
      </c>
      <c r="B58" s="51" t="s">
        <v>223</v>
      </c>
      <c r="C58" s="19">
        <v>1789</v>
      </c>
      <c r="D58" s="18" t="s">
        <v>6</v>
      </c>
      <c r="E58" s="29" t="s">
        <v>6</v>
      </c>
      <c r="F58" s="5" t="s">
        <v>11</v>
      </c>
      <c r="G58" s="18" t="s">
        <v>224</v>
      </c>
      <c r="H58" s="10" t="s">
        <v>61</v>
      </c>
      <c r="I58" s="10"/>
      <c r="J58" s="10"/>
      <c r="K58" s="6">
        <v>673</v>
      </c>
      <c r="L58" s="6"/>
      <c r="M58" s="6">
        <v>2245</v>
      </c>
      <c r="N58" s="7" t="s">
        <v>2</v>
      </c>
      <c r="O58" s="8"/>
      <c r="P58" s="51" t="s">
        <v>225</v>
      </c>
      <c r="Q58" s="18" t="s">
        <v>226</v>
      </c>
      <c r="R58" s="18">
        <v>4</v>
      </c>
      <c r="S58" s="18"/>
      <c r="T58" s="18"/>
      <c r="U58" s="18"/>
      <c r="V58" s="18"/>
      <c r="W58" s="17" t="s">
        <v>5</v>
      </c>
      <c r="X58" s="17"/>
      <c r="Y58" s="3" t="s">
        <v>18</v>
      </c>
      <c r="Z58" s="24"/>
      <c r="AA58" s="4"/>
      <c r="AB58" s="21">
        <f>M58*O58</f>
        <v>0</v>
      </c>
      <c r="AC58" s="3"/>
    </row>
    <row r="59" spans="1:29">
      <c r="A59">
        <v>58</v>
      </c>
      <c r="B59" s="51" t="s">
        <v>223</v>
      </c>
      <c r="C59" s="19">
        <v>1789</v>
      </c>
      <c r="D59" s="18" t="s">
        <v>6</v>
      </c>
      <c r="E59" s="29" t="s">
        <v>6</v>
      </c>
      <c r="F59" s="5" t="s">
        <v>11</v>
      </c>
      <c r="G59" s="18" t="s">
        <v>224</v>
      </c>
      <c r="H59" s="10" t="s">
        <v>62</v>
      </c>
      <c r="I59" s="10"/>
      <c r="J59" s="10"/>
      <c r="K59" s="6">
        <v>614</v>
      </c>
      <c r="L59" s="6"/>
      <c r="M59" s="6">
        <v>3070</v>
      </c>
      <c r="N59" s="7" t="s">
        <v>2</v>
      </c>
      <c r="O59" s="8"/>
      <c r="P59" s="51" t="s">
        <v>225</v>
      </c>
      <c r="Q59" s="18" t="s">
        <v>226</v>
      </c>
      <c r="R59" s="18">
        <v>4</v>
      </c>
      <c r="S59" s="18"/>
      <c r="T59" s="18"/>
      <c r="U59" s="18"/>
      <c r="V59" s="18"/>
      <c r="W59" s="17" t="s">
        <v>5</v>
      </c>
      <c r="X59" s="17"/>
      <c r="Y59" s="3" t="s">
        <v>18</v>
      </c>
      <c r="Z59" s="24"/>
      <c r="AA59" s="4"/>
      <c r="AB59" s="21">
        <f>M59*O59</f>
        <v>0</v>
      </c>
      <c r="AC59" s="3"/>
    </row>
    <row r="60" spans="1:29">
      <c r="A60">
        <v>59</v>
      </c>
      <c r="B60" s="51" t="s">
        <v>223</v>
      </c>
      <c r="C60" s="19">
        <v>1789</v>
      </c>
      <c r="D60" s="18" t="s">
        <v>6</v>
      </c>
      <c r="E60" s="29" t="s">
        <v>6</v>
      </c>
      <c r="F60" s="5" t="s">
        <v>3</v>
      </c>
      <c r="G60" s="18" t="s">
        <v>224</v>
      </c>
      <c r="H60" s="10" t="s">
        <v>63</v>
      </c>
      <c r="I60" s="10"/>
      <c r="J60" s="10"/>
      <c r="K60" s="6">
        <v>18750</v>
      </c>
      <c r="L60" s="6"/>
      <c r="M60" s="6">
        <v>62500</v>
      </c>
      <c r="N60" s="7" t="s">
        <v>2</v>
      </c>
      <c r="O60" s="8">
        <v>0.3</v>
      </c>
      <c r="P60" s="51" t="s">
        <v>225</v>
      </c>
      <c r="Q60" s="18" t="s">
        <v>226</v>
      </c>
      <c r="R60" s="18">
        <v>4</v>
      </c>
      <c r="S60" s="18"/>
      <c r="T60" s="18"/>
      <c r="U60" s="18"/>
      <c r="V60" s="18"/>
      <c r="W60" s="17" t="s">
        <v>5</v>
      </c>
      <c r="X60" s="17"/>
      <c r="Y60" s="3"/>
      <c r="Z60" s="24">
        <f>K60-AB60</f>
        <v>0</v>
      </c>
      <c r="AA60" s="4"/>
      <c r="AB60" s="21">
        <f>M60*O60</f>
        <v>18750</v>
      </c>
      <c r="AC60" s="3"/>
    </row>
    <row r="61" spans="1:29">
      <c r="A61">
        <v>60</v>
      </c>
      <c r="B61" s="51" t="s">
        <v>223</v>
      </c>
      <c r="C61" s="19">
        <v>1789</v>
      </c>
      <c r="D61" s="18" t="s">
        <v>6</v>
      </c>
      <c r="E61" s="29" t="s">
        <v>6</v>
      </c>
      <c r="F61" s="5" t="s">
        <v>8</v>
      </c>
      <c r="G61" s="18" t="s">
        <v>224</v>
      </c>
      <c r="H61" s="10" t="s">
        <v>64</v>
      </c>
      <c r="I61" s="10"/>
      <c r="J61" s="10"/>
      <c r="K61" s="6">
        <v>1551</v>
      </c>
      <c r="L61" s="6"/>
      <c r="M61" s="6"/>
      <c r="N61" s="7" t="s">
        <v>15</v>
      </c>
      <c r="O61" s="8"/>
      <c r="P61" s="51" t="s">
        <v>225</v>
      </c>
      <c r="Q61" s="18" t="s">
        <v>226</v>
      </c>
      <c r="R61" s="18">
        <v>4</v>
      </c>
      <c r="S61" s="18"/>
      <c r="T61" s="18"/>
      <c r="U61" s="18"/>
      <c r="V61" s="18"/>
      <c r="W61" s="17" t="s">
        <v>5</v>
      </c>
      <c r="X61" s="17"/>
      <c r="Y61" s="3" t="s">
        <v>18</v>
      </c>
      <c r="Z61" s="24"/>
      <c r="AA61" s="4"/>
      <c r="AB61" s="21">
        <f>M61*O61</f>
        <v>0</v>
      </c>
      <c r="AC61" s="3"/>
    </row>
    <row r="62" spans="1:29">
      <c r="A62">
        <v>61</v>
      </c>
      <c r="B62" s="51" t="s">
        <v>223</v>
      </c>
      <c r="C62" s="19">
        <v>1789</v>
      </c>
      <c r="D62" s="18" t="s">
        <v>6</v>
      </c>
      <c r="E62" s="29" t="s">
        <v>6</v>
      </c>
      <c r="F62" s="5" t="s">
        <v>8</v>
      </c>
      <c r="G62" s="18" t="s">
        <v>224</v>
      </c>
      <c r="H62" s="10" t="s">
        <v>65</v>
      </c>
      <c r="I62" s="10"/>
      <c r="J62" s="10"/>
      <c r="K62" s="6">
        <v>120</v>
      </c>
      <c r="L62" s="6"/>
      <c r="M62" s="6">
        <v>2</v>
      </c>
      <c r="N62" s="7" t="s">
        <v>2</v>
      </c>
      <c r="O62" s="8">
        <v>60</v>
      </c>
      <c r="P62" s="51" t="s">
        <v>225</v>
      </c>
      <c r="Q62" s="18" t="s">
        <v>226</v>
      </c>
      <c r="R62" s="18">
        <v>4</v>
      </c>
      <c r="S62" s="18"/>
      <c r="T62" s="18"/>
      <c r="U62" s="18"/>
      <c r="V62" s="18"/>
      <c r="W62" s="17" t="s">
        <v>5</v>
      </c>
      <c r="X62" s="17"/>
      <c r="Y62" s="3"/>
      <c r="Z62" s="24">
        <f>K62-AB62</f>
        <v>0</v>
      </c>
      <c r="AA62" s="4"/>
      <c r="AB62" s="21">
        <f>M62*O62</f>
        <v>120</v>
      </c>
      <c r="AC62" s="3"/>
    </row>
    <row r="63" spans="1:29">
      <c r="A63">
        <v>62</v>
      </c>
      <c r="B63" s="51" t="s">
        <v>223</v>
      </c>
      <c r="C63" s="19">
        <v>1789</v>
      </c>
      <c r="D63" s="18" t="s">
        <v>6</v>
      </c>
      <c r="E63" s="29" t="s">
        <v>6</v>
      </c>
      <c r="F63" s="5" t="s">
        <v>13</v>
      </c>
      <c r="G63" s="18" t="s">
        <v>224</v>
      </c>
      <c r="H63" s="10" t="s">
        <v>66</v>
      </c>
      <c r="I63" s="10"/>
      <c r="J63" s="10"/>
      <c r="K63" s="6">
        <v>238</v>
      </c>
      <c r="L63" s="6"/>
      <c r="M63" s="6">
        <v>265</v>
      </c>
      <c r="N63" s="7" t="s">
        <v>2</v>
      </c>
      <c r="O63" s="8"/>
      <c r="P63" s="51" t="s">
        <v>225</v>
      </c>
      <c r="Q63" s="18" t="s">
        <v>226</v>
      </c>
      <c r="R63" s="18">
        <v>4</v>
      </c>
      <c r="S63" s="18"/>
      <c r="T63" s="18"/>
      <c r="U63" s="18"/>
      <c r="V63" s="18"/>
      <c r="W63" s="17" t="s">
        <v>5</v>
      </c>
      <c r="X63" s="17"/>
      <c r="Y63" s="3" t="s">
        <v>18</v>
      </c>
      <c r="Z63" s="24"/>
      <c r="AA63" s="4"/>
      <c r="AB63" s="21">
        <f>M63*O63</f>
        <v>0</v>
      </c>
      <c r="AC63" s="3"/>
    </row>
    <row r="64" spans="1:29">
      <c r="A64">
        <v>63</v>
      </c>
      <c r="B64" s="51" t="s">
        <v>223</v>
      </c>
      <c r="C64" s="19">
        <v>1789</v>
      </c>
      <c r="D64" s="18" t="s">
        <v>6</v>
      </c>
      <c r="E64" s="29" t="s">
        <v>6</v>
      </c>
      <c r="F64" s="5" t="s">
        <v>8</v>
      </c>
      <c r="G64" s="18" t="s">
        <v>224</v>
      </c>
      <c r="H64" s="10" t="s">
        <v>67</v>
      </c>
      <c r="I64" s="10"/>
      <c r="J64" s="10"/>
      <c r="K64" s="6">
        <v>225</v>
      </c>
      <c r="L64" s="6"/>
      <c r="M64" s="6">
        <v>225</v>
      </c>
      <c r="N64" s="7" t="s">
        <v>2</v>
      </c>
      <c r="O64" s="8">
        <v>1</v>
      </c>
      <c r="P64" s="51" t="s">
        <v>225</v>
      </c>
      <c r="Q64" s="18" t="s">
        <v>226</v>
      </c>
      <c r="R64" s="18">
        <v>4</v>
      </c>
      <c r="S64" s="18"/>
      <c r="T64" s="18"/>
      <c r="U64" s="18"/>
      <c r="V64" s="18"/>
      <c r="W64" s="17" t="s">
        <v>5</v>
      </c>
      <c r="X64" s="17"/>
      <c r="Y64" s="3"/>
      <c r="Z64" s="24">
        <f>K64-AB64</f>
        <v>0</v>
      </c>
      <c r="AA64" s="4"/>
      <c r="AB64" s="21">
        <f>M64*O64</f>
        <v>225</v>
      </c>
      <c r="AC64" s="3"/>
    </row>
    <row r="65" spans="1:29">
      <c r="A65">
        <v>64</v>
      </c>
      <c r="B65" s="51" t="s">
        <v>223</v>
      </c>
      <c r="C65" s="19">
        <v>1789</v>
      </c>
      <c r="D65" s="18" t="s">
        <v>6</v>
      </c>
      <c r="E65" s="29" t="s">
        <v>6</v>
      </c>
      <c r="F65" s="5" t="s">
        <v>8</v>
      </c>
      <c r="G65" s="18" t="s">
        <v>224</v>
      </c>
      <c r="H65" s="10" t="s">
        <v>68</v>
      </c>
      <c r="I65" s="10"/>
      <c r="J65" s="10"/>
      <c r="K65" s="6">
        <v>3396</v>
      </c>
      <c r="L65" s="6"/>
      <c r="M65" s="6">
        <v>9705</v>
      </c>
      <c r="N65" s="7" t="s">
        <v>2</v>
      </c>
      <c r="O65" s="8">
        <v>0.35</v>
      </c>
      <c r="P65" s="51" t="s">
        <v>225</v>
      </c>
      <c r="Q65" s="18" t="s">
        <v>226</v>
      </c>
      <c r="R65" s="18">
        <v>4</v>
      </c>
      <c r="S65" s="18"/>
      <c r="T65" s="18"/>
      <c r="U65" s="18"/>
      <c r="V65" s="18"/>
      <c r="W65" s="17" t="s">
        <v>5</v>
      </c>
      <c r="X65" s="17"/>
      <c r="Y65" s="3"/>
      <c r="Z65" s="24">
        <f>K65-AB65</f>
        <v>-0.75</v>
      </c>
      <c r="AA65" s="4"/>
      <c r="AB65" s="21">
        <f>M65*O65</f>
        <v>3396.75</v>
      </c>
      <c r="AC65" s="3"/>
    </row>
    <row r="66" spans="1:29">
      <c r="A66">
        <v>65</v>
      </c>
      <c r="B66" s="51" t="s">
        <v>223</v>
      </c>
      <c r="C66" s="19">
        <v>1789</v>
      </c>
      <c r="D66" s="18" t="s">
        <v>6</v>
      </c>
      <c r="E66" s="29" t="s">
        <v>6</v>
      </c>
      <c r="F66" s="5" t="s">
        <v>1</v>
      </c>
      <c r="G66" s="18" t="s">
        <v>224</v>
      </c>
      <c r="H66" s="10" t="s">
        <v>69</v>
      </c>
      <c r="I66" s="10"/>
      <c r="J66" s="10"/>
      <c r="K66" s="6">
        <v>8990</v>
      </c>
      <c r="L66" s="6"/>
      <c r="M66" s="6">
        <v>22475</v>
      </c>
      <c r="N66" s="7" t="s">
        <v>2</v>
      </c>
      <c r="O66" s="8">
        <v>0.4</v>
      </c>
      <c r="P66" s="51" t="s">
        <v>225</v>
      </c>
      <c r="Q66" s="18" t="s">
        <v>226</v>
      </c>
      <c r="R66" s="18">
        <v>4</v>
      </c>
      <c r="S66" s="18"/>
      <c r="T66" s="18"/>
      <c r="U66" s="18"/>
      <c r="V66" s="18"/>
      <c r="W66" s="17" t="s">
        <v>5</v>
      </c>
      <c r="X66" s="17"/>
      <c r="Y66" s="3"/>
      <c r="Z66" s="24">
        <f>K66-AB66</f>
        <v>0</v>
      </c>
      <c r="AA66" s="4"/>
      <c r="AB66" s="21">
        <f>M66*O66</f>
        <v>8990</v>
      </c>
      <c r="AC66" s="3"/>
    </row>
    <row r="67" spans="1:29">
      <c r="A67">
        <v>66</v>
      </c>
      <c r="B67" s="51" t="s">
        <v>223</v>
      </c>
      <c r="C67" s="19">
        <v>1789</v>
      </c>
      <c r="D67" s="18" t="s">
        <v>6</v>
      </c>
      <c r="E67" s="29" t="s">
        <v>6</v>
      </c>
      <c r="F67" s="5" t="s">
        <v>11</v>
      </c>
      <c r="G67" s="18" t="s">
        <v>224</v>
      </c>
      <c r="H67" s="10" t="s">
        <v>70</v>
      </c>
      <c r="I67" s="10"/>
      <c r="J67" s="10"/>
      <c r="K67" s="6">
        <v>100</v>
      </c>
      <c r="L67" s="6"/>
      <c r="M67" s="6">
        <v>100</v>
      </c>
      <c r="N67" s="7" t="s">
        <v>2</v>
      </c>
      <c r="O67" s="8">
        <v>0</v>
      </c>
      <c r="P67" s="51" t="s">
        <v>225</v>
      </c>
      <c r="Q67" s="18" t="s">
        <v>226</v>
      </c>
      <c r="R67" s="18">
        <v>4</v>
      </c>
      <c r="S67" s="18"/>
      <c r="T67" s="18"/>
      <c r="U67" s="18"/>
      <c r="V67" s="18"/>
      <c r="W67" s="17" t="s">
        <v>5</v>
      </c>
      <c r="X67" s="17"/>
      <c r="Y67" s="3" t="s">
        <v>18</v>
      </c>
      <c r="Z67" s="24"/>
      <c r="AA67" s="4"/>
      <c r="AB67" s="21">
        <f>M67*O67</f>
        <v>0</v>
      </c>
      <c r="AC67" s="3"/>
    </row>
    <row r="68" spans="1:29">
      <c r="A68">
        <v>67</v>
      </c>
      <c r="B68" s="51" t="s">
        <v>223</v>
      </c>
      <c r="C68" s="19">
        <v>1789</v>
      </c>
      <c r="D68" s="18" t="s">
        <v>6</v>
      </c>
      <c r="E68" s="29" t="s">
        <v>6</v>
      </c>
      <c r="F68" s="5" t="s">
        <v>11</v>
      </c>
      <c r="G68" s="18" t="s">
        <v>224</v>
      </c>
      <c r="H68" s="10" t="s">
        <v>71</v>
      </c>
      <c r="I68" s="10"/>
      <c r="J68" s="10"/>
      <c r="K68" s="6">
        <v>70</v>
      </c>
      <c r="L68" s="6"/>
      <c r="M68" s="6"/>
      <c r="N68" s="7" t="s">
        <v>15</v>
      </c>
      <c r="O68" s="8">
        <v>0</v>
      </c>
      <c r="P68" s="51" t="s">
        <v>225</v>
      </c>
      <c r="Q68" s="18" t="s">
        <v>226</v>
      </c>
      <c r="R68" s="18">
        <v>4</v>
      </c>
      <c r="S68" s="18"/>
      <c r="T68" s="18"/>
      <c r="U68" s="18"/>
      <c r="V68" s="18"/>
      <c r="W68" s="17" t="s">
        <v>5</v>
      </c>
      <c r="X68" s="17"/>
      <c r="Y68" s="3" t="s">
        <v>18</v>
      </c>
      <c r="Z68" s="24"/>
      <c r="AA68" s="4"/>
      <c r="AB68" s="21">
        <f>M68*O68</f>
        <v>0</v>
      </c>
      <c r="AC68" s="3"/>
    </row>
    <row r="69" spans="1:29">
      <c r="A69">
        <v>68</v>
      </c>
      <c r="B69" s="51" t="s">
        <v>223</v>
      </c>
      <c r="C69" s="19">
        <v>1789</v>
      </c>
      <c r="D69" s="18" t="s">
        <v>6</v>
      </c>
      <c r="E69" s="29" t="s">
        <v>6</v>
      </c>
      <c r="F69" s="5" t="s">
        <v>13</v>
      </c>
      <c r="G69" s="18" t="s">
        <v>224</v>
      </c>
      <c r="H69" s="10" t="s">
        <v>71</v>
      </c>
      <c r="I69" s="10"/>
      <c r="J69" s="10"/>
      <c r="K69" s="6">
        <v>66</v>
      </c>
      <c r="L69" s="6"/>
      <c r="M69" s="6"/>
      <c r="N69" s="7" t="s">
        <v>15</v>
      </c>
      <c r="O69" s="8">
        <v>0</v>
      </c>
      <c r="P69" s="51" t="s">
        <v>225</v>
      </c>
      <c r="Q69" s="18" t="s">
        <v>226</v>
      </c>
      <c r="R69" s="18">
        <v>4</v>
      </c>
      <c r="S69" s="18"/>
      <c r="T69" s="18"/>
      <c r="U69" s="18"/>
      <c r="V69" s="18"/>
      <c r="W69" s="17" t="s">
        <v>5</v>
      </c>
      <c r="X69" s="17"/>
      <c r="Y69" s="3" t="s">
        <v>18</v>
      </c>
      <c r="Z69" s="24"/>
      <c r="AA69" s="4"/>
      <c r="AB69" s="21">
        <f>M69*O69</f>
        <v>0</v>
      </c>
      <c r="AC69" s="3"/>
    </row>
    <row r="70" spans="1:29">
      <c r="A70">
        <v>69</v>
      </c>
      <c r="B70" s="51" t="s">
        <v>223</v>
      </c>
      <c r="C70" s="19">
        <v>1789</v>
      </c>
      <c r="D70" s="18" t="s">
        <v>6</v>
      </c>
      <c r="E70" s="29" t="s">
        <v>6</v>
      </c>
      <c r="F70" s="5" t="s">
        <v>3</v>
      </c>
      <c r="G70" s="18" t="s">
        <v>224</v>
      </c>
      <c r="H70" s="10" t="s">
        <v>71</v>
      </c>
      <c r="I70" s="10"/>
      <c r="J70" s="10"/>
      <c r="K70" s="6">
        <v>263</v>
      </c>
      <c r="L70" s="6"/>
      <c r="M70" s="6"/>
      <c r="N70" s="7" t="s">
        <v>15</v>
      </c>
      <c r="O70" s="8">
        <v>0</v>
      </c>
      <c r="P70" s="51" t="s">
        <v>225</v>
      </c>
      <c r="Q70" s="18" t="s">
        <v>226</v>
      </c>
      <c r="R70" s="18">
        <v>4</v>
      </c>
      <c r="S70" s="18"/>
      <c r="T70" s="18"/>
      <c r="U70" s="18"/>
      <c r="V70" s="18"/>
      <c r="W70" s="17" t="s">
        <v>5</v>
      </c>
      <c r="X70" s="17"/>
      <c r="Y70" s="3" t="s">
        <v>18</v>
      </c>
      <c r="Z70" s="24"/>
      <c r="AA70" s="4"/>
      <c r="AB70" s="21"/>
      <c r="AC70" s="3"/>
    </row>
    <row r="71" spans="1:29">
      <c r="A71">
        <v>70</v>
      </c>
      <c r="B71" s="51" t="s">
        <v>223</v>
      </c>
      <c r="C71" s="19">
        <v>1789</v>
      </c>
      <c r="D71" s="18" t="s">
        <v>6</v>
      </c>
      <c r="E71" s="29" t="s">
        <v>6</v>
      </c>
      <c r="F71" s="5" t="s">
        <v>1</v>
      </c>
      <c r="G71" s="18" t="s">
        <v>224</v>
      </c>
      <c r="H71" s="10" t="s">
        <v>71</v>
      </c>
      <c r="I71" s="10"/>
      <c r="J71" s="10"/>
      <c r="K71" s="6">
        <v>75</v>
      </c>
      <c r="L71" s="6"/>
      <c r="M71" s="30"/>
      <c r="N71" s="7" t="s">
        <v>15</v>
      </c>
      <c r="O71" s="8">
        <v>0</v>
      </c>
      <c r="P71" s="51" t="s">
        <v>225</v>
      </c>
      <c r="Q71" s="18" t="s">
        <v>226</v>
      </c>
      <c r="R71" s="18">
        <v>4</v>
      </c>
      <c r="S71" s="18"/>
      <c r="T71" s="18"/>
      <c r="U71" s="18"/>
      <c r="V71" s="18"/>
      <c r="W71" s="17" t="s">
        <v>5</v>
      </c>
      <c r="X71" s="17"/>
      <c r="Y71" s="3" t="s">
        <v>18</v>
      </c>
      <c r="Z71" s="24"/>
      <c r="AA71" s="30"/>
      <c r="AB71" s="21">
        <f>M71*O71</f>
        <v>0</v>
      </c>
      <c r="AC71" s="30"/>
    </row>
    <row r="72" spans="1:29">
      <c r="A72">
        <v>71</v>
      </c>
      <c r="B72" s="51" t="s">
        <v>223</v>
      </c>
      <c r="C72" s="19">
        <v>1789</v>
      </c>
      <c r="D72" s="18" t="s">
        <v>6</v>
      </c>
      <c r="E72" s="29" t="s">
        <v>6</v>
      </c>
      <c r="F72" s="5" t="s">
        <v>8</v>
      </c>
      <c r="G72" s="18" t="s">
        <v>224</v>
      </c>
      <c r="H72" s="31" t="s">
        <v>72</v>
      </c>
      <c r="I72" s="31"/>
      <c r="J72" s="31"/>
      <c r="K72" s="6">
        <v>1717</v>
      </c>
      <c r="L72" s="6"/>
      <c r="M72" s="30">
        <v>633</v>
      </c>
      <c r="N72" s="7" t="s">
        <v>2</v>
      </c>
      <c r="O72" s="8">
        <v>0</v>
      </c>
      <c r="P72" s="51" t="s">
        <v>225</v>
      </c>
      <c r="Q72" s="18" t="s">
        <v>226</v>
      </c>
      <c r="R72" s="18">
        <v>4</v>
      </c>
      <c r="S72" s="18"/>
      <c r="T72" s="18"/>
      <c r="U72" s="18"/>
      <c r="V72" s="18"/>
      <c r="W72" s="17" t="s">
        <v>5</v>
      </c>
      <c r="X72" s="17"/>
      <c r="Y72" s="1" t="s">
        <v>18</v>
      </c>
      <c r="Z72" s="24"/>
      <c r="AA72" s="30"/>
      <c r="AB72" s="21">
        <f>M72*O72</f>
        <v>0</v>
      </c>
      <c r="AC72" s="30"/>
    </row>
    <row r="73" spans="1:29">
      <c r="A73">
        <v>72</v>
      </c>
      <c r="B73" s="51" t="s">
        <v>223</v>
      </c>
      <c r="C73" s="19">
        <v>1789</v>
      </c>
      <c r="D73" s="18" t="s">
        <v>6</v>
      </c>
      <c r="E73" s="29" t="s">
        <v>6</v>
      </c>
      <c r="F73" s="5" t="s">
        <v>3</v>
      </c>
      <c r="G73" s="18" t="s">
        <v>224</v>
      </c>
      <c r="H73" s="31" t="s">
        <v>74</v>
      </c>
      <c r="I73" s="31"/>
      <c r="J73" s="31"/>
      <c r="K73" s="6">
        <v>1700</v>
      </c>
      <c r="L73" s="6"/>
      <c r="M73" s="30">
        <v>340</v>
      </c>
      <c r="N73" s="7" t="s">
        <v>17</v>
      </c>
      <c r="O73" s="8">
        <v>0</v>
      </c>
      <c r="P73" s="51" t="s">
        <v>225</v>
      </c>
      <c r="Q73" s="18" t="s">
        <v>226</v>
      </c>
      <c r="R73" s="18">
        <v>4</v>
      </c>
      <c r="S73" s="18"/>
      <c r="T73" s="18"/>
      <c r="U73" s="18"/>
      <c r="V73" s="18"/>
      <c r="W73" s="17" t="s">
        <v>5</v>
      </c>
      <c r="X73" s="17"/>
      <c r="Y73" s="1" t="s">
        <v>18</v>
      </c>
      <c r="Z73" s="24"/>
      <c r="AA73" s="30"/>
      <c r="AB73" s="21">
        <f>M73*O73</f>
        <v>0</v>
      </c>
      <c r="AC73" s="30"/>
    </row>
    <row r="74" spans="1:29">
      <c r="A74">
        <v>73</v>
      </c>
      <c r="B74" s="51" t="s">
        <v>223</v>
      </c>
      <c r="C74" s="19">
        <v>1789</v>
      </c>
      <c r="D74" s="18" t="s">
        <v>6</v>
      </c>
      <c r="E74" s="29" t="s">
        <v>6</v>
      </c>
      <c r="F74" s="5" t="s">
        <v>8</v>
      </c>
      <c r="G74" s="18" t="s">
        <v>224</v>
      </c>
      <c r="H74" s="31" t="s">
        <v>73</v>
      </c>
      <c r="I74" s="31"/>
      <c r="J74" s="31"/>
      <c r="K74" s="6">
        <v>170</v>
      </c>
      <c r="L74" s="6"/>
      <c r="M74" s="30"/>
      <c r="N74" s="7" t="s">
        <v>15</v>
      </c>
      <c r="O74" s="8">
        <v>0</v>
      </c>
      <c r="P74" s="51" t="s">
        <v>225</v>
      </c>
      <c r="Q74" s="18" t="s">
        <v>226</v>
      </c>
      <c r="R74" s="18">
        <v>4</v>
      </c>
      <c r="S74" s="18"/>
      <c r="T74" s="18"/>
      <c r="U74" s="18"/>
      <c r="V74" s="18"/>
      <c r="W74" s="17" t="s">
        <v>5</v>
      </c>
      <c r="X74" s="17"/>
      <c r="Y74" s="1" t="s">
        <v>18</v>
      </c>
      <c r="Z74" s="24"/>
      <c r="AA74" s="30"/>
      <c r="AB74" s="21">
        <f>M74*O74</f>
        <v>0</v>
      </c>
      <c r="AC74" s="30"/>
    </row>
    <row r="75" spans="1:29">
      <c r="A75">
        <v>74</v>
      </c>
      <c r="B75" s="51" t="s">
        <v>223</v>
      </c>
      <c r="C75" s="19">
        <v>1789</v>
      </c>
      <c r="D75" s="18" t="s">
        <v>6</v>
      </c>
      <c r="E75" s="29" t="s">
        <v>6</v>
      </c>
      <c r="F75" s="5" t="s">
        <v>8</v>
      </c>
      <c r="G75" s="18" t="s">
        <v>224</v>
      </c>
      <c r="H75" s="31" t="s">
        <v>205</v>
      </c>
      <c r="I75" s="31"/>
      <c r="J75" s="31"/>
      <c r="K75" s="6">
        <v>114</v>
      </c>
      <c r="L75" s="6"/>
      <c r="M75" s="30">
        <v>19</v>
      </c>
      <c r="N75" s="7" t="s">
        <v>75</v>
      </c>
      <c r="O75" s="8">
        <v>0</v>
      </c>
      <c r="P75" s="51" t="s">
        <v>225</v>
      </c>
      <c r="Q75" s="18" t="s">
        <v>226</v>
      </c>
      <c r="R75" s="18">
        <v>4</v>
      </c>
      <c r="S75" s="18"/>
      <c r="T75" s="18"/>
      <c r="U75" s="18"/>
      <c r="V75" s="18"/>
      <c r="W75" s="17" t="s">
        <v>5</v>
      </c>
      <c r="X75" s="17"/>
      <c r="Y75" s="1" t="s">
        <v>18</v>
      </c>
      <c r="Z75" s="24"/>
      <c r="AA75" s="30"/>
      <c r="AB75" s="21">
        <f>M75*O75</f>
        <v>0</v>
      </c>
      <c r="AC75" s="30"/>
    </row>
    <row r="76" spans="1:29">
      <c r="A76">
        <v>75</v>
      </c>
      <c r="B76" s="51" t="s">
        <v>223</v>
      </c>
      <c r="C76" s="19">
        <v>1789</v>
      </c>
      <c r="D76" s="18" t="s">
        <v>6</v>
      </c>
      <c r="E76" s="29" t="s">
        <v>6</v>
      </c>
      <c r="F76" s="5" t="s">
        <v>8</v>
      </c>
      <c r="G76" s="18" t="s">
        <v>224</v>
      </c>
      <c r="H76" s="31" t="s">
        <v>76</v>
      </c>
      <c r="I76" s="31"/>
      <c r="J76" s="31"/>
      <c r="K76" s="6">
        <v>318</v>
      </c>
      <c r="L76" s="6"/>
      <c r="M76" s="30">
        <v>318</v>
      </c>
      <c r="N76" s="7" t="s">
        <v>2</v>
      </c>
      <c r="O76" s="8">
        <v>0</v>
      </c>
      <c r="P76" s="51" t="s">
        <v>225</v>
      </c>
      <c r="Q76" s="18" t="s">
        <v>226</v>
      </c>
      <c r="R76" s="18">
        <v>4</v>
      </c>
      <c r="S76" s="18"/>
      <c r="T76" s="18"/>
      <c r="U76" s="18"/>
      <c r="V76" s="18"/>
      <c r="W76" s="17" t="s">
        <v>5</v>
      </c>
      <c r="X76" s="17"/>
      <c r="Y76" s="1" t="s">
        <v>18</v>
      </c>
      <c r="Z76" s="24"/>
      <c r="AA76" s="30"/>
      <c r="AB76" s="21">
        <f>M76*O76</f>
        <v>0</v>
      </c>
      <c r="AC76" s="30"/>
    </row>
    <row r="77" spans="1:29">
      <c r="A77">
        <v>76</v>
      </c>
      <c r="B77" s="51" t="s">
        <v>223</v>
      </c>
      <c r="C77" s="19">
        <v>1789</v>
      </c>
      <c r="D77" s="18" t="s">
        <v>6</v>
      </c>
      <c r="E77" s="29" t="s">
        <v>6</v>
      </c>
      <c r="F77" s="5" t="s">
        <v>11</v>
      </c>
      <c r="G77" s="18" t="s">
        <v>224</v>
      </c>
      <c r="H77" s="31" t="s">
        <v>77</v>
      </c>
      <c r="I77" s="31"/>
      <c r="J77" s="31"/>
      <c r="K77" s="6">
        <v>394</v>
      </c>
      <c r="L77" s="6"/>
      <c r="M77" s="30">
        <v>2630</v>
      </c>
      <c r="N77" s="7" t="s">
        <v>2</v>
      </c>
      <c r="O77" s="8">
        <v>0.15</v>
      </c>
      <c r="P77" s="51" t="s">
        <v>225</v>
      </c>
      <c r="Q77" s="18" t="s">
        <v>226</v>
      </c>
      <c r="R77" s="18">
        <v>4</v>
      </c>
      <c r="S77" s="18"/>
      <c r="T77" s="18"/>
      <c r="U77" s="18"/>
      <c r="V77" s="18"/>
      <c r="W77" s="17" t="s">
        <v>5</v>
      </c>
      <c r="X77" s="17"/>
      <c r="Y77" s="30"/>
      <c r="Z77" s="24">
        <f>K77-AB77</f>
        <v>-0.5</v>
      </c>
      <c r="AA77" s="30"/>
      <c r="AB77" s="21">
        <f>M77*O77</f>
        <v>394.5</v>
      </c>
      <c r="AC77" s="30"/>
    </row>
    <row r="78" spans="1:29">
      <c r="A78">
        <v>77</v>
      </c>
      <c r="B78" s="51" t="s">
        <v>223</v>
      </c>
      <c r="C78" s="19">
        <v>1789</v>
      </c>
      <c r="D78" s="18" t="s">
        <v>6</v>
      </c>
      <c r="E78" s="29" t="s">
        <v>6</v>
      </c>
      <c r="F78" s="5" t="s">
        <v>3</v>
      </c>
      <c r="G78" s="18" t="s">
        <v>224</v>
      </c>
      <c r="H78" s="31" t="s">
        <v>78</v>
      </c>
      <c r="I78" s="31"/>
      <c r="J78" s="31"/>
      <c r="K78" s="6">
        <v>29861</v>
      </c>
      <c r="L78" s="6"/>
      <c r="M78" s="30">
        <v>149305</v>
      </c>
      <c r="N78" s="7" t="s">
        <v>2</v>
      </c>
      <c r="O78" s="8">
        <v>0</v>
      </c>
      <c r="P78" s="51" t="s">
        <v>225</v>
      </c>
      <c r="Q78" s="18" t="s">
        <v>226</v>
      </c>
      <c r="R78" s="18">
        <v>4</v>
      </c>
      <c r="S78" s="18"/>
      <c r="T78" s="18"/>
      <c r="U78" s="18"/>
      <c r="V78" s="18"/>
      <c r="W78" s="17" t="s">
        <v>5</v>
      </c>
      <c r="X78" s="17"/>
      <c r="Y78" s="1" t="s">
        <v>18</v>
      </c>
      <c r="Z78" s="24"/>
      <c r="AA78" s="30"/>
      <c r="AB78" s="21">
        <f>M78*O78</f>
        <v>0</v>
      </c>
      <c r="AC78" s="30"/>
    </row>
    <row r="79" spans="1:29">
      <c r="A79">
        <v>78</v>
      </c>
      <c r="B79" s="51" t="s">
        <v>223</v>
      </c>
      <c r="C79" s="19">
        <v>1789</v>
      </c>
      <c r="D79" s="18" t="s">
        <v>6</v>
      </c>
      <c r="E79" s="29" t="s">
        <v>6</v>
      </c>
      <c r="F79" s="30" t="s">
        <v>3</v>
      </c>
      <c r="G79" s="18" t="s">
        <v>224</v>
      </c>
      <c r="H79" s="31" t="s">
        <v>79</v>
      </c>
      <c r="I79" s="31"/>
      <c r="J79" s="31"/>
      <c r="K79" s="6">
        <v>2827</v>
      </c>
      <c r="L79" s="6"/>
      <c r="M79" s="30">
        <v>9425</v>
      </c>
      <c r="N79" s="7" t="s">
        <v>2</v>
      </c>
      <c r="O79" s="8">
        <v>0</v>
      </c>
      <c r="P79" s="51" t="s">
        <v>225</v>
      </c>
      <c r="Q79" s="18" t="s">
        <v>226</v>
      </c>
      <c r="R79" s="18">
        <v>4</v>
      </c>
      <c r="S79" s="18"/>
      <c r="T79" s="18"/>
      <c r="U79" s="18"/>
      <c r="V79" s="18"/>
      <c r="W79" s="17" t="s">
        <v>5</v>
      </c>
      <c r="X79" s="17"/>
      <c r="Y79" s="1" t="s">
        <v>18</v>
      </c>
      <c r="Z79" s="24"/>
      <c r="AA79" s="30"/>
      <c r="AB79" s="21">
        <f>M79*O79</f>
        <v>0</v>
      </c>
      <c r="AC79" s="30"/>
    </row>
    <row r="80" spans="1:29">
      <c r="A80">
        <v>79</v>
      </c>
      <c r="B80" s="51" t="s">
        <v>223</v>
      </c>
      <c r="C80" s="19">
        <v>1789</v>
      </c>
      <c r="D80" s="18" t="s">
        <v>6</v>
      </c>
      <c r="E80" s="29" t="s">
        <v>6</v>
      </c>
      <c r="F80" s="5" t="s">
        <v>13</v>
      </c>
      <c r="G80" s="18" t="s">
        <v>224</v>
      </c>
      <c r="H80" s="31" t="s">
        <v>206</v>
      </c>
      <c r="I80" s="31"/>
      <c r="J80" s="31"/>
      <c r="K80" s="6">
        <v>480</v>
      </c>
      <c r="L80" s="6"/>
      <c r="M80" s="30">
        <v>1920</v>
      </c>
      <c r="N80" s="7" t="s">
        <v>2</v>
      </c>
      <c r="O80" s="8">
        <v>0</v>
      </c>
      <c r="P80" s="51" t="s">
        <v>225</v>
      </c>
      <c r="Q80" s="18" t="s">
        <v>226</v>
      </c>
      <c r="R80" s="18">
        <v>4</v>
      </c>
      <c r="S80" s="18"/>
      <c r="T80" s="18"/>
      <c r="U80" s="18"/>
      <c r="V80" s="18"/>
      <c r="W80" s="17" t="s">
        <v>5</v>
      </c>
      <c r="X80" s="17"/>
      <c r="Y80" s="1" t="s">
        <v>18</v>
      </c>
      <c r="Z80" s="24"/>
      <c r="AA80" s="30"/>
      <c r="AB80" s="21">
        <f>M80*O80</f>
        <v>0</v>
      </c>
      <c r="AC80" s="30"/>
    </row>
    <row r="81" spans="1:29">
      <c r="A81">
        <v>80</v>
      </c>
      <c r="B81" s="51" t="s">
        <v>223</v>
      </c>
      <c r="C81" s="19">
        <v>1789</v>
      </c>
      <c r="D81" s="18" t="s">
        <v>6</v>
      </c>
      <c r="E81" s="29" t="s">
        <v>6</v>
      </c>
      <c r="F81" s="5" t="s">
        <v>3</v>
      </c>
      <c r="G81" s="18" t="s">
        <v>224</v>
      </c>
      <c r="H81" s="31" t="s">
        <v>81</v>
      </c>
      <c r="I81" s="31"/>
      <c r="J81" s="31"/>
      <c r="K81" s="6">
        <v>8760</v>
      </c>
      <c r="L81" s="6"/>
      <c r="M81" s="30">
        <v>29200</v>
      </c>
      <c r="N81" s="7" t="s">
        <v>2</v>
      </c>
      <c r="O81" s="8">
        <v>0</v>
      </c>
      <c r="P81" s="51" t="s">
        <v>225</v>
      </c>
      <c r="Q81" s="18" t="s">
        <v>226</v>
      </c>
      <c r="R81" s="18">
        <v>4</v>
      </c>
      <c r="S81" s="18"/>
      <c r="T81" s="18"/>
      <c r="U81" s="18"/>
      <c r="V81" s="18"/>
      <c r="W81" s="17" t="s">
        <v>5</v>
      </c>
      <c r="X81" s="17"/>
      <c r="Y81" s="1" t="s">
        <v>18</v>
      </c>
      <c r="Z81" s="24"/>
      <c r="AA81" s="30"/>
      <c r="AB81" s="21">
        <f>M81*O81</f>
        <v>0</v>
      </c>
      <c r="AC81" s="30"/>
    </row>
    <row r="82" spans="1:29">
      <c r="A82">
        <v>81</v>
      </c>
      <c r="B82" s="51" t="s">
        <v>223</v>
      </c>
      <c r="C82" s="19">
        <v>1789</v>
      </c>
      <c r="D82" s="18" t="s">
        <v>6</v>
      </c>
      <c r="E82" s="29" t="s">
        <v>6</v>
      </c>
      <c r="F82" s="5" t="s">
        <v>8</v>
      </c>
      <c r="G82" s="18" t="s">
        <v>224</v>
      </c>
      <c r="H82" s="31" t="s">
        <v>80</v>
      </c>
      <c r="I82" s="31"/>
      <c r="J82" s="31"/>
      <c r="K82" s="6">
        <v>220</v>
      </c>
      <c r="L82" s="6"/>
      <c r="M82" s="30"/>
      <c r="N82" s="7" t="s">
        <v>15</v>
      </c>
      <c r="O82" s="8">
        <v>0</v>
      </c>
      <c r="P82" s="51" t="s">
        <v>225</v>
      </c>
      <c r="Q82" s="18" t="s">
        <v>226</v>
      </c>
      <c r="R82" s="18">
        <v>4</v>
      </c>
      <c r="S82" s="18"/>
      <c r="T82" s="18"/>
      <c r="U82" s="18"/>
      <c r="V82" s="18"/>
      <c r="W82" s="17" t="s">
        <v>5</v>
      </c>
      <c r="X82" s="17"/>
      <c r="Y82" s="1" t="s">
        <v>18</v>
      </c>
      <c r="Z82" s="24"/>
      <c r="AA82" s="30"/>
      <c r="AB82" s="21">
        <f>M82*O82</f>
        <v>0</v>
      </c>
      <c r="AC82" s="30"/>
    </row>
    <row r="83" spans="1:29">
      <c r="A83">
        <v>82</v>
      </c>
      <c r="B83" s="51" t="s">
        <v>223</v>
      </c>
      <c r="C83" s="19">
        <v>1789</v>
      </c>
      <c r="D83" s="18" t="s">
        <v>6</v>
      </c>
      <c r="E83" s="29" t="s">
        <v>6</v>
      </c>
      <c r="F83" s="5" t="s">
        <v>3</v>
      </c>
      <c r="G83" s="18" t="s">
        <v>224</v>
      </c>
      <c r="H83" s="31" t="s">
        <v>82</v>
      </c>
      <c r="I83" s="31"/>
      <c r="J83" s="31"/>
      <c r="K83" s="6">
        <v>739</v>
      </c>
      <c r="L83" s="6"/>
      <c r="M83" s="30">
        <v>615</v>
      </c>
      <c r="N83" s="7" t="s">
        <v>2</v>
      </c>
      <c r="O83" s="8">
        <v>1.2</v>
      </c>
      <c r="P83" s="51" t="s">
        <v>225</v>
      </c>
      <c r="Q83" s="18" t="s">
        <v>226</v>
      </c>
      <c r="R83" s="18">
        <v>4</v>
      </c>
      <c r="S83" s="18"/>
      <c r="T83" s="18"/>
      <c r="U83" s="18"/>
      <c r="V83" s="18"/>
      <c r="W83" s="17" t="s">
        <v>5</v>
      </c>
      <c r="X83" s="17"/>
      <c r="Y83" s="30"/>
      <c r="Z83" s="24">
        <f>K83-AB83</f>
        <v>1</v>
      </c>
      <c r="AA83" s="30"/>
      <c r="AB83" s="21">
        <f>M83*O83</f>
        <v>738</v>
      </c>
      <c r="AC83" s="30"/>
    </row>
    <row r="84" spans="1:29">
      <c r="A84">
        <v>83</v>
      </c>
      <c r="B84" s="51" t="s">
        <v>223</v>
      </c>
      <c r="C84" s="19">
        <v>1789</v>
      </c>
      <c r="D84" s="18" t="s">
        <v>6</v>
      </c>
      <c r="E84" s="29" t="s">
        <v>6</v>
      </c>
      <c r="F84" s="5" t="s">
        <v>8</v>
      </c>
      <c r="G84" s="18" t="s">
        <v>224</v>
      </c>
      <c r="H84" s="31" t="s">
        <v>82</v>
      </c>
      <c r="I84" s="31"/>
      <c r="J84" s="31"/>
      <c r="K84" s="6">
        <v>146700</v>
      </c>
      <c r="L84" s="6"/>
      <c r="M84" s="30">
        <v>122255</v>
      </c>
      <c r="N84" s="7" t="s">
        <v>2</v>
      </c>
      <c r="O84" s="8">
        <v>1.2</v>
      </c>
      <c r="P84" s="51" t="s">
        <v>225</v>
      </c>
      <c r="Q84" s="18" t="s">
        <v>226</v>
      </c>
      <c r="R84" s="18">
        <v>4</v>
      </c>
      <c r="S84" s="18"/>
      <c r="T84" s="18"/>
      <c r="U84" s="18"/>
      <c r="V84" s="18"/>
      <c r="W84" s="17" t="s">
        <v>5</v>
      </c>
      <c r="X84" s="17"/>
      <c r="Y84" s="1" t="s">
        <v>35</v>
      </c>
      <c r="Z84" s="24">
        <f>K84-AB84</f>
        <v>-6</v>
      </c>
      <c r="AA84" s="30"/>
      <c r="AB84" s="21">
        <f>M84*O84</f>
        <v>146706</v>
      </c>
      <c r="AC84" s="30"/>
    </row>
    <row r="85" spans="1:29">
      <c r="A85">
        <v>84</v>
      </c>
      <c r="B85" s="51" t="s">
        <v>223</v>
      </c>
      <c r="C85" s="19">
        <v>1789</v>
      </c>
      <c r="D85" s="18" t="s">
        <v>6</v>
      </c>
      <c r="E85" s="29" t="s">
        <v>6</v>
      </c>
      <c r="F85" s="5" t="s">
        <v>11</v>
      </c>
      <c r="G85" s="18" t="s">
        <v>224</v>
      </c>
      <c r="H85" s="31" t="s">
        <v>83</v>
      </c>
      <c r="I85" s="31"/>
      <c r="J85" s="31"/>
      <c r="K85" s="6">
        <v>70485</v>
      </c>
      <c r="L85" s="6"/>
      <c r="M85" s="30">
        <v>107475</v>
      </c>
      <c r="N85" s="7" t="s">
        <v>2</v>
      </c>
      <c r="O85" s="8">
        <v>0.6</v>
      </c>
      <c r="P85" s="51" t="s">
        <v>225</v>
      </c>
      <c r="Q85" s="18" t="s">
        <v>226</v>
      </c>
      <c r="R85" s="18">
        <v>5</v>
      </c>
      <c r="S85" s="18"/>
      <c r="T85" s="18"/>
      <c r="U85" s="18"/>
      <c r="V85" s="18"/>
      <c r="W85" s="17" t="s">
        <v>5</v>
      </c>
      <c r="X85" s="17"/>
      <c r="Y85" s="1" t="s">
        <v>84</v>
      </c>
      <c r="Z85" s="24">
        <f>K85-AB85</f>
        <v>6000</v>
      </c>
      <c r="AA85" s="30"/>
      <c r="AB85" s="21">
        <f>M85*O85</f>
        <v>64485</v>
      </c>
      <c r="AC85" s="30"/>
    </row>
    <row r="86" spans="1:29">
      <c r="A86">
        <v>85</v>
      </c>
      <c r="B86" s="51" t="s">
        <v>223</v>
      </c>
      <c r="C86" s="19">
        <v>1789</v>
      </c>
      <c r="D86" s="18" t="s">
        <v>6</v>
      </c>
      <c r="E86" s="29" t="s">
        <v>6</v>
      </c>
      <c r="F86" s="5" t="s">
        <v>3</v>
      </c>
      <c r="G86" s="18" t="s">
        <v>224</v>
      </c>
      <c r="H86" s="31" t="s">
        <v>85</v>
      </c>
      <c r="I86" s="31"/>
      <c r="J86" s="31"/>
      <c r="K86" s="6">
        <v>32235</v>
      </c>
      <c r="L86" s="6"/>
      <c r="M86" s="30">
        <v>64470</v>
      </c>
      <c r="N86" s="7" t="s">
        <v>2</v>
      </c>
      <c r="O86" s="8">
        <v>0.5</v>
      </c>
      <c r="P86" s="51" t="s">
        <v>225</v>
      </c>
      <c r="Q86" s="18" t="s">
        <v>226</v>
      </c>
      <c r="R86" s="18">
        <v>5</v>
      </c>
      <c r="S86" s="18"/>
      <c r="T86" s="18"/>
      <c r="U86" s="18"/>
      <c r="V86" s="18"/>
      <c r="W86" s="17" t="s">
        <v>5</v>
      </c>
      <c r="X86" s="17"/>
      <c r="Y86" s="30"/>
      <c r="Z86" s="24">
        <f>K86-AB86</f>
        <v>0</v>
      </c>
      <c r="AA86" s="30"/>
      <c r="AB86" s="21">
        <f>M86*O86</f>
        <v>32235</v>
      </c>
      <c r="AC86" s="30"/>
    </row>
    <row r="87" spans="1:29">
      <c r="A87">
        <v>86</v>
      </c>
      <c r="B87" s="51" t="s">
        <v>223</v>
      </c>
      <c r="C87" s="19">
        <v>1789</v>
      </c>
      <c r="D87" s="18" t="s">
        <v>6</v>
      </c>
      <c r="E87" s="29" t="s">
        <v>6</v>
      </c>
      <c r="F87" s="5" t="s">
        <v>8</v>
      </c>
      <c r="G87" s="18" t="s">
        <v>224</v>
      </c>
      <c r="H87" s="31" t="s">
        <v>86</v>
      </c>
      <c r="I87" s="31"/>
      <c r="J87" s="31"/>
      <c r="K87" s="6">
        <v>724</v>
      </c>
      <c r="L87" s="6"/>
      <c r="M87" s="30">
        <v>207</v>
      </c>
      <c r="N87" s="7" t="s">
        <v>2</v>
      </c>
      <c r="O87" s="8">
        <v>3.5</v>
      </c>
      <c r="P87" s="51" t="s">
        <v>225</v>
      </c>
      <c r="Q87" s="18" t="s">
        <v>226</v>
      </c>
      <c r="R87" s="18">
        <v>5</v>
      </c>
      <c r="S87" s="18"/>
      <c r="T87" s="18"/>
      <c r="U87" s="18"/>
      <c r="V87" s="18"/>
      <c r="W87" s="17" t="s">
        <v>5</v>
      </c>
      <c r="X87" s="17"/>
      <c r="Y87" s="30"/>
      <c r="Z87" s="24">
        <f>K87-AB87</f>
        <v>-0.5</v>
      </c>
      <c r="AA87" s="30"/>
      <c r="AB87" s="21">
        <f>M87*O87</f>
        <v>724.5</v>
      </c>
      <c r="AC87" s="30"/>
    </row>
    <row r="88" spans="1:29">
      <c r="A88">
        <v>87</v>
      </c>
      <c r="B88" s="51" t="s">
        <v>223</v>
      </c>
      <c r="C88" s="19">
        <v>1789</v>
      </c>
      <c r="D88" s="18" t="s">
        <v>6</v>
      </c>
      <c r="E88" s="32" t="s">
        <v>6</v>
      </c>
      <c r="F88" s="5" t="s">
        <v>3</v>
      </c>
      <c r="G88" s="18" t="s">
        <v>224</v>
      </c>
      <c r="H88" s="31" t="s">
        <v>87</v>
      </c>
      <c r="I88" s="31"/>
      <c r="J88" s="31"/>
      <c r="K88" s="6">
        <v>102</v>
      </c>
      <c r="L88" s="6"/>
      <c r="M88" s="30"/>
      <c r="N88" s="7" t="s">
        <v>15</v>
      </c>
      <c r="O88" s="8">
        <v>0</v>
      </c>
      <c r="P88" s="51" t="s">
        <v>225</v>
      </c>
      <c r="Q88" s="18" t="s">
        <v>226</v>
      </c>
      <c r="R88" s="18">
        <v>5</v>
      </c>
      <c r="S88" s="18"/>
      <c r="T88" s="18"/>
      <c r="U88" s="18"/>
      <c r="V88" s="18"/>
      <c r="W88" s="17" t="s">
        <v>5</v>
      </c>
      <c r="X88" s="17"/>
      <c r="Y88" s="30" t="s">
        <v>18</v>
      </c>
      <c r="Z88" s="24"/>
      <c r="AA88" s="30"/>
      <c r="AB88" s="21">
        <f>M88*O88</f>
        <v>0</v>
      </c>
      <c r="AC88" s="30"/>
    </row>
    <row r="89" spans="1:29">
      <c r="A89">
        <v>88</v>
      </c>
      <c r="B89" s="51" t="s">
        <v>223</v>
      </c>
      <c r="C89" s="19">
        <v>1789</v>
      </c>
      <c r="D89" s="18" t="s">
        <v>6</v>
      </c>
      <c r="E89" s="32" t="s">
        <v>6</v>
      </c>
      <c r="F89" s="5" t="s">
        <v>1</v>
      </c>
      <c r="G89" s="18" t="s">
        <v>224</v>
      </c>
      <c r="H89" s="31" t="s">
        <v>4</v>
      </c>
      <c r="I89" s="31"/>
      <c r="J89" s="31"/>
      <c r="K89" s="6">
        <v>150</v>
      </c>
      <c r="L89" s="6"/>
      <c r="M89" s="30">
        <v>1.5</v>
      </c>
      <c r="N89" s="7" t="s">
        <v>88</v>
      </c>
      <c r="O89" s="8">
        <v>0</v>
      </c>
      <c r="P89" s="51" t="s">
        <v>225</v>
      </c>
      <c r="Q89" s="18" t="s">
        <v>226</v>
      </c>
      <c r="R89" s="18">
        <v>5</v>
      </c>
      <c r="S89" s="18"/>
      <c r="T89" s="18"/>
      <c r="U89" s="18"/>
      <c r="V89" s="18"/>
      <c r="W89" s="17" t="s">
        <v>5</v>
      </c>
      <c r="X89" s="17"/>
      <c r="Y89" s="30" t="s">
        <v>18</v>
      </c>
      <c r="Z89" s="24"/>
      <c r="AA89" s="30"/>
      <c r="AB89" s="21">
        <f>M89*O89</f>
        <v>0</v>
      </c>
      <c r="AC89" s="30"/>
    </row>
    <row r="90" spans="1:29">
      <c r="A90">
        <v>89</v>
      </c>
      <c r="B90" s="51" t="s">
        <v>223</v>
      </c>
      <c r="C90" s="19">
        <v>1789</v>
      </c>
      <c r="D90" s="18" t="s">
        <v>6</v>
      </c>
      <c r="E90" s="32" t="s">
        <v>89</v>
      </c>
      <c r="F90" s="5" t="s">
        <v>3</v>
      </c>
      <c r="G90" s="18" t="s">
        <v>224</v>
      </c>
      <c r="H90" s="31" t="s">
        <v>90</v>
      </c>
      <c r="I90" s="31"/>
      <c r="J90" s="31"/>
      <c r="K90" s="6">
        <v>1048</v>
      </c>
      <c r="L90" s="6"/>
      <c r="M90" s="30">
        <v>36.5</v>
      </c>
      <c r="N90" s="7" t="s">
        <v>91</v>
      </c>
      <c r="O90" s="8">
        <v>0</v>
      </c>
      <c r="P90" s="51" t="s">
        <v>225</v>
      </c>
      <c r="Q90" s="18" t="s">
        <v>226</v>
      </c>
      <c r="R90" s="18">
        <v>7</v>
      </c>
      <c r="S90" s="18"/>
      <c r="T90" s="18"/>
      <c r="U90" s="18"/>
      <c r="V90" s="18"/>
      <c r="W90" s="17" t="s">
        <v>5</v>
      </c>
      <c r="X90" s="17"/>
      <c r="Y90" s="30" t="s">
        <v>18</v>
      </c>
      <c r="Z90" s="24"/>
      <c r="AA90" s="30"/>
      <c r="AB90" s="21">
        <f>M90*O90</f>
        <v>0</v>
      </c>
      <c r="AC90" s="30"/>
    </row>
    <row r="91" spans="1:29">
      <c r="A91">
        <v>90</v>
      </c>
      <c r="B91" s="51" t="s">
        <v>223</v>
      </c>
      <c r="C91" s="19">
        <v>1789</v>
      </c>
      <c r="D91" s="18" t="s">
        <v>6</v>
      </c>
      <c r="E91" s="32" t="s">
        <v>89</v>
      </c>
      <c r="F91" s="5" t="s">
        <v>0</v>
      </c>
      <c r="G91" s="18" t="s">
        <v>224</v>
      </c>
      <c r="H91" s="31" t="s">
        <v>92</v>
      </c>
      <c r="I91" s="31"/>
      <c r="J91" s="31"/>
      <c r="K91" s="6">
        <v>900</v>
      </c>
      <c r="L91" s="6"/>
      <c r="M91" s="30">
        <v>90</v>
      </c>
      <c r="N91" s="7" t="s">
        <v>17</v>
      </c>
      <c r="O91" s="8">
        <v>10</v>
      </c>
      <c r="P91" s="51" t="s">
        <v>225</v>
      </c>
      <c r="Q91" s="18" t="s">
        <v>226</v>
      </c>
      <c r="R91" s="18">
        <v>7</v>
      </c>
      <c r="S91" s="18"/>
      <c r="T91" s="18"/>
      <c r="U91" s="18"/>
      <c r="V91" s="18"/>
      <c r="W91" s="17" t="s">
        <v>5</v>
      </c>
      <c r="X91" s="17"/>
      <c r="Y91" s="30"/>
      <c r="Z91" s="24">
        <f>K91-AB91</f>
        <v>0</v>
      </c>
      <c r="AA91" s="30"/>
      <c r="AB91" s="21">
        <f>M91*O91</f>
        <v>900</v>
      </c>
      <c r="AC91" s="30"/>
    </row>
    <row r="92" spans="1:29">
      <c r="A92">
        <v>91</v>
      </c>
      <c r="B92" s="51" t="s">
        <v>223</v>
      </c>
      <c r="C92" s="19">
        <v>1789</v>
      </c>
      <c r="D92" s="18" t="s">
        <v>6</v>
      </c>
      <c r="E92" s="32" t="s">
        <v>89</v>
      </c>
      <c r="F92" s="5" t="s">
        <v>0</v>
      </c>
      <c r="G92" s="18" t="s">
        <v>224</v>
      </c>
      <c r="H92" s="31" t="s">
        <v>93</v>
      </c>
      <c r="I92" s="31"/>
      <c r="J92" s="31"/>
      <c r="K92" s="6">
        <v>414</v>
      </c>
      <c r="L92" s="6"/>
      <c r="M92" s="30">
        <v>2760</v>
      </c>
      <c r="N92" s="7" t="s">
        <v>17</v>
      </c>
      <c r="O92" s="8">
        <v>0</v>
      </c>
      <c r="P92" s="51" t="s">
        <v>225</v>
      </c>
      <c r="Q92" s="18" t="s">
        <v>226</v>
      </c>
      <c r="R92" s="18">
        <v>7</v>
      </c>
      <c r="S92" s="18"/>
      <c r="T92" s="18"/>
      <c r="U92" s="18"/>
      <c r="V92" s="18"/>
      <c r="W92" s="17" t="s">
        <v>5</v>
      </c>
      <c r="X92" s="17"/>
      <c r="Y92" s="30" t="s">
        <v>18</v>
      </c>
      <c r="Z92" s="24"/>
      <c r="AA92" s="30"/>
      <c r="AB92" s="21">
        <f>M92*O92</f>
        <v>0</v>
      </c>
      <c r="AC92" s="30"/>
    </row>
    <row r="93" spans="1:29">
      <c r="A93">
        <v>92</v>
      </c>
      <c r="B93" s="51" t="s">
        <v>223</v>
      </c>
      <c r="C93" s="19">
        <v>1789</v>
      </c>
      <c r="D93" s="18" t="s">
        <v>6</v>
      </c>
      <c r="E93" s="32" t="s">
        <v>89</v>
      </c>
      <c r="F93" s="5" t="s">
        <v>0</v>
      </c>
      <c r="G93" s="18" t="s">
        <v>224</v>
      </c>
      <c r="H93" s="31" t="s">
        <v>94</v>
      </c>
      <c r="I93" s="31"/>
      <c r="J93" s="31"/>
      <c r="K93" s="6">
        <v>17496</v>
      </c>
      <c r="L93" s="6"/>
      <c r="M93" s="30">
        <v>5832</v>
      </c>
      <c r="N93" s="7" t="s">
        <v>17</v>
      </c>
      <c r="O93" s="8">
        <v>0</v>
      </c>
      <c r="P93" s="51" t="s">
        <v>225</v>
      </c>
      <c r="Q93" s="18" t="s">
        <v>226</v>
      </c>
      <c r="R93" s="18">
        <v>7</v>
      </c>
      <c r="S93" s="18"/>
      <c r="T93" s="18"/>
      <c r="U93" s="18"/>
      <c r="V93" s="18"/>
      <c r="W93" s="17" t="s">
        <v>5</v>
      </c>
      <c r="X93" s="17"/>
      <c r="Y93" s="30" t="s">
        <v>18</v>
      </c>
      <c r="Z93" s="24"/>
      <c r="AA93" s="30"/>
      <c r="AB93" s="21">
        <f>M93*O93</f>
        <v>0</v>
      </c>
      <c r="AC93" s="30"/>
    </row>
    <row r="94" spans="1:29">
      <c r="A94">
        <v>93</v>
      </c>
      <c r="B94" s="51" t="s">
        <v>223</v>
      </c>
      <c r="C94" s="19">
        <v>1789</v>
      </c>
      <c r="D94" s="18" t="s">
        <v>6</v>
      </c>
      <c r="E94" s="32" t="s">
        <v>89</v>
      </c>
      <c r="F94" s="5" t="s">
        <v>0</v>
      </c>
      <c r="G94" s="18" t="s">
        <v>224</v>
      </c>
      <c r="H94" s="31" t="s">
        <v>95</v>
      </c>
      <c r="I94" s="31"/>
      <c r="J94" s="31"/>
      <c r="K94" s="6">
        <v>648</v>
      </c>
      <c r="L94" s="6"/>
      <c r="M94" s="30">
        <v>9</v>
      </c>
      <c r="N94" s="7" t="s">
        <v>17</v>
      </c>
      <c r="O94" s="8">
        <v>72</v>
      </c>
      <c r="P94" s="51" t="s">
        <v>225</v>
      </c>
      <c r="Q94" s="18" t="s">
        <v>226</v>
      </c>
      <c r="R94" s="18">
        <v>7</v>
      </c>
      <c r="S94" s="18"/>
      <c r="T94" s="18"/>
      <c r="U94" s="18"/>
      <c r="V94" s="18"/>
      <c r="W94" s="17" t="s">
        <v>5</v>
      </c>
      <c r="X94" s="17"/>
      <c r="Y94" s="30"/>
      <c r="Z94" s="24">
        <f>K94-AB94</f>
        <v>0</v>
      </c>
      <c r="AA94" s="30"/>
      <c r="AB94" s="21">
        <f>M94*O94</f>
        <v>648</v>
      </c>
      <c r="AC94" s="30"/>
    </row>
    <row r="95" spans="1:29">
      <c r="A95">
        <v>94</v>
      </c>
      <c r="B95" s="51" t="s">
        <v>223</v>
      </c>
      <c r="C95" s="19">
        <v>1789</v>
      </c>
      <c r="D95" s="18" t="s">
        <v>6</v>
      </c>
      <c r="E95" s="32" t="s">
        <v>89</v>
      </c>
      <c r="F95" s="5" t="s">
        <v>0</v>
      </c>
      <c r="G95" s="18" t="s">
        <v>224</v>
      </c>
      <c r="H95" s="31" t="s">
        <v>16</v>
      </c>
      <c r="I95" s="31"/>
      <c r="J95" s="31"/>
      <c r="K95" s="6">
        <v>91300</v>
      </c>
      <c r="L95" s="6"/>
      <c r="M95" s="30">
        <v>91300</v>
      </c>
      <c r="N95" s="7" t="s">
        <v>17</v>
      </c>
      <c r="O95" s="8">
        <v>1</v>
      </c>
      <c r="P95" s="51" t="s">
        <v>225</v>
      </c>
      <c r="Q95" s="18" t="s">
        <v>226</v>
      </c>
      <c r="R95" s="18">
        <v>7</v>
      </c>
      <c r="S95" s="18"/>
      <c r="T95" s="18"/>
      <c r="U95" s="18"/>
      <c r="V95" s="18"/>
      <c r="W95" s="17" t="s">
        <v>5</v>
      </c>
      <c r="X95" s="17"/>
      <c r="Y95" s="30"/>
      <c r="Z95" s="24">
        <f>K95-AB95</f>
        <v>0</v>
      </c>
      <c r="AA95" s="30"/>
      <c r="AB95" s="21">
        <f>M95*O95</f>
        <v>91300</v>
      </c>
      <c r="AC95" s="30"/>
    </row>
    <row r="96" spans="1:29">
      <c r="A96">
        <v>95</v>
      </c>
      <c r="B96" s="51" t="s">
        <v>223</v>
      </c>
      <c r="C96" s="19">
        <v>1789</v>
      </c>
      <c r="D96" s="18" t="s">
        <v>6</v>
      </c>
      <c r="E96" s="32" t="s">
        <v>89</v>
      </c>
      <c r="F96" s="5" t="s">
        <v>98</v>
      </c>
      <c r="G96" s="18" t="s">
        <v>224</v>
      </c>
      <c r="H96" s="31" t="s">
        <v>16</v>
      </c>
      <c r="I96" s="31"/>
      <c r="J96" s="31"/>
      <c r="K96" s="6">
        <v>120</v>
      </c>
      <c r="L96" s="6"/>
      <c r="M96" s="30">
        <v>120</v>
      </c>
      <c r="N96" s="7" t="s">
        <v>17</v>
      </c>
      <c r="O96" s="8">
        <v>1</v>
      </c>
      <c r="P96" s="51" t="s">
        <v>225</v>
      </c>
      <c r="Q96" s="18" t="s">
        <v>226</v>
      </c>
      <c r="R96" s="18">
        <v>7</v>
      </c>
      <c r="S96" s="18"/>
      <c r="T96" s="18"/>
      <c r="U96" s="18"/>
      <c r="V96" s="18"/>
      <c r="W96" s="17" t="s">
        <v>5</v>
      </c>
      <c r="X96" s="17"/>
      <c r="Y96" s="30"/>
      <c r="Z96" s="24">
        <f>K96-AB96</f>
        <v>0</v>
      </c>
      <c r="AA96" s="30"/>
      <c r="AB96" s="21">
        <f>M96*O96</f>
        <v>120</v>
      </c>
      <c r="AC96" s="30"/>
    </row>
    <row r="97" spans="1:29">
      <c r="A97">
        <v>96</v>
      </c>
      <c r="B97" s="51" t="s">
        <v>223</v>
      </c>
      <c r="C97" s="19">
        <v>1789</v>
      </c>
      <c r="D97" s="18" t="s">
        <v>6</v>
      </c>
      <c r="E97" s="32" t="s">
        <v>89</v>
      </c>
      <c r="F97" s="5" t="s">
        <v>96</v>
      </c>
      <c r="G97" s="18" t="s">
        <v>224</v>
      </c>
      <c r="H97" s="31" t="s">
        <v>207</v>
      </c>
      <c r="I97" s="31"/>
      <c r="J97" s="31"/>
      <c r="K97" s="6">
        <v>5600</v>
      </c>
      <c r="L97" s="6"/>
      <c r="M97" s="30">
        <v>60000</v>
      </c>
      <c r="N97" s="7" t="s">
        <v>2</v>
      </c>
      <c r="O97" s="8">
        <v>0</v>
      </c>
      <c r="P97" s="51" t="s">
        <v>225</v>
      </c>
      <c r="Q97" s="18" t="s">
        <v>226</v>
      </c>
      <c r="R97" s="18">
        <v>7</v>
      </c>
      <c r="S97" s="18"/>
      <c r="T97" s="18"/>
      <c r="U97" s="18"/>
      <c r="V97" s="18"/>
      <c r="W97" s="17" t="s">
        <v>5</v>
      </c>
      <c r="X97" s="17"/>
      <c r="Y97" s="30" t="s">
        <v>99</v>
      </c>
      <c r="Z97" s="24"/>
      <c r="AA97" s="30"/>
      <c r="AB97" s="21">
        <f>M97*O97</f>
        <v>0</v>
      </c>
      <c r="AC97" s="30"/>
    </row>
    <row r="98" spans="1:29">
      <c r="A98">
        <v>97</v>
      </c>
      <c r="B98" s="51" t="s">
        <v>223</v>
      </c>
      <c r="C98" s="19">
        <v>1789</v>
      </c>
      <c r="D98" s="18" t="s">
        <v>6</v>
      </c>
      <c r="E98" s="32" t="s">
        <v>89</v>
      </c>
      <c r="F98" s="5" t="s">
        <v>0</v>
      </c>
      <c r="G98" s="18" t="s">
        <v>224</v>
      </c>
      <c r="H98" s="31" t="s">
        <v>207</v>
      </c>
      <c r="I98" s="31"/>
      <c r="J98" s="31"/>
      <c r="K98" s="6">
        <v>1344</v>
      </c>
      <c r="L98" s="6"/>
      <c r="M98" s="30">
        <v>14400</v>
      </c>
      <c r="N98" s="7" t="s">
        <v>2</v>
      </c>
      <c r="O98" s="8">
        <v>0</v>
      </c>
      <c r="P98" s="51" t="s">
        <v>225</v>
      </c>
      <c r="Q98" s="18" t="s">
        <v>226</v>
      </c>
      <c r="R98" s="18">
        <v>7</v>
      </c>
      <c r="S98" s="18"/>
      <c r="T98" s="18"/>
      <c r="U98" s="18"/>
      <c r="V98" s="18"/>
      <c r="W98" s="17" t="s">
        <v>5</v>
      </c>
      <c r="X98" s="17"/>
      <c r="Y98" s="30" t="s">
        <v>99</v>
      </c>
      <c r="Z98" s="24"/>
      <c r="AA98" s="30"/>
      <c r="AB98" s="21">
        <f>M98*O98</f>
        <v>0</v>
      </c>
      <c r="AC98" s="30"/>
    </row>
    <row r="99" spans="1:29">
      <c r="A99">
        <v>98</v>
      </c>
      <c r="B99" s="51" t="s">
        <v>223</v>
      </c>
      <c r="C99" s="19">
        <v>1789</v>
      </c>
      <c r="D99" s="18" t="s">
        <v>6</v>
      </c>
      <c r="E99" s="32" t="s">
        <v>89</v>
      </c>
      <c r="F99" s="5" t="s">
        <v>13</v>
      </c>
      <c r="G99" s="18" t="s">
        <v>224</v>
      </c>
      <c r="H99" s="31" t="s">
        <v>97</v>
      </c>
      <c r="I99" s="31"/>
      <c r="J99" s="31"/>
      <c r="K99" s="6">
        <v>500</v>
      </c>
      <c r="L99" s="6"/>
      <c r="M99" s="30">
        <v>15000</v>
      </c>
      <c r="N99" s="7" t="s">
        <v>2</v>
      </c>
      <c r="O99" s="8">
        <v>0</v>
      </c>
      <c r="P99" s="51" t="s">
        <v>225</v>
      </c>
      <c r="Q99" s="18" t="s">
        <v>226</v>
      </c>
      <c r="R99" s="18">
        <v>7</v>
      </c>
      <c r="S99" s="18"/>
      <c r="T99" s="18"/>
      <c r="U99" s="18"/>
      <c r="V99" s="18"/>
      <c r="W99" s="17" t="s">
        <v>5</v>
      </c>
      <c r="X99" s="17"/>
      <c r="Y99" s="30" t="s">
        <v>18</v>
      </c>
      <c r="Z99" s="24"/>
      <c r="AA99" s="30"/>
      <c r="AB99" s="21">
        <f>M99*O99</f>
        <v>0</v>
      </c>
      <c r="AC99" s="30"/>
    </row>
    <row r="100" spans="1:29">
      <c r="A100">
        <v>99</v>
      </c>
      <c r="B100" s="51" t="s">
        <v>223</v>
      </c>
      <c r="C100" s="19">
        <v>1789</v>
      </c>
      <c r="D100" s="18" t="s">
        <v>6</v>
      </c>
      <c r="E100" s="32" t="s">
        <v>89</v>
      </c>
      <c r="F100" s="5" t="s">
        <v>0</v>
      </c>
      <c r="G100" s="18" t="s">
        <v>224</v>
      </c>
      <c r="H100" s="31" t="s">
        <v>97</v>
      </c>
      <c r="I100" s="31"/>
      <c r="J100" s="31"/>
      <c r="K100" s="6">
        <v>280</v>
      </c>
      <c r="L100" s="6"/>
      <c r="M100" s="30">
        <v>3000</v>
      </c>
      <c r="N100" s="7" t="s">
        <v>2</v>
      </c>
      <c r="O100" s="8">
        <v>0</v>
      </c>
      <c r="P100" s="51" t="s">
        <v>225</v>
      </c>
      <c r="Q100" s="18" t="s">
        <v>226</v>
      </c>
      <c r="R100" s="18">
        <v>7</v>
      </c>
      <c r="S100" s="18"/>
      <c r="T100" s="18"/>
      <c r="U100" s="18"/>
      <c r="V100" s="18"/>
      <c r="W100" s="17" t="s">
        <v>5</v>
      </c>
      <c r="X100" s="17"/>
      <c r="Y100" s="30" t="s">
        <v>18</v>
      </c>
      <c r="Z100" s="24"/>
      <c r="AA100" s="30"/>
      <c r="AB100" s="21">
        <f>M100*O100</f>
        <v>0</v>
      </c>
      <c r="AC100" s="30"/>
    </row>
    <row r="101" spans="1:29">
      <c r="A101">
        <v>100</v>
      </c>
      <c r="B101" s="51" t="s">
        <v>223</v>
      </c>
      <c r="C101" s="19">
        <v>1789</v>
      </c>
      <c r="D101" s="18" t="s">
        <v>6</v>
      </c>
      <c r="E101" s="32" t="s">
        <v>89</v>
      </c>
      <c r="F101" s="5" t="s">
        <v>96</v>
      </c>
      <c r="G101" s="18" t="s">
        <v>224</v>
      </c>
      <c r="H101" s="31" t="s">
        <v>100</v>
      </c>
      <c r="I101" s="31"/>
      <c r="J101" s="31"/>
      <c r="K101" s="6">
        <v>375</v>
      </c>
      <c r="L101" s="6"/>
      <c r="M101" s="30">
        <v>5000</v>
      </c>
      <c r="N101" s="7" t="s">
        <v>2</v>
      </c>
      <c r="O101" s="8">
        <v>0</v>
      </c>
      <c r="P101" s="51" t="s">
        <v>225</v>
      </c>
      <c r="Q101" s="18" t="s">
        <v>226</v>
      </c>
      <c r="R101" s="18">
        <v>7</v>
      </c>
      <c r="S101" s="18"/>
      <c r="T101" s="18"/>
      <c r="U101" s="18"/>
      <c r="V101" s="18"/>
      <c r="W101" s="17" t="s">
        <v>5</v>
      </c>
      <c r="X101" s="17"/>
      <c r="Y101" s="30" t="s">
        <v>18</v>
      </c>
      <c r="Z101" s="24"/>
      <c r="AA101" s="30"/>
      <c r="AB101" s="21">
        <f>M101*O101</f>
        <v>0</v>
      </c>
      <c r="AC101" s="30"/>
    </row>
    <row r="102" spans="1:29">
      <c r="A102">
        <v>101</v>
      </c>
      <c r="B102" s="51" t="s">
        <v>223</v>
      </c>
      <c r="C102" s="19">
        <v>1789</v>
      </c>
      <c r="D102" s="18" t="s">
        <v>6</v>
      </c>
      <c r="E102" s="32" t="s">
        <v>89</v>
      </c>
      <c r="F102" s="5" t="s">
        <v>102</v>
      </c>
      <c r="G102" s="18" t="s">
        <v>224</v>
      </c>
      <c r="H102" s="31" t="s">
        <v>101</v>
      </c>
      <c r="I102" s="31"/>
      <c r="J102" s="31"/>
      <c r="K102" s="6">
        <v>119720</v>
      </c>
      <c r="L102" s="6"/>
      <c r="M102" s="30">
        <v>299300</v>
      </c>
      <c r="N102" s="7" t="s">
        <v>2</v>
      </c>
      <c r="O102" s="8">
        <v>0</v>
      </c>
      <c r="P102" s="51" t="s">
        <v>225</v>
      </c>
      <c r="Q102" s="18" t="s">
        <v>226</v>
      </c>
      <c r="R102" s="18">
        <v>7</v>
      </c>
      <c r="S102" s="18"/>
      <c r="T102" s="18"/>
      <c r="U102" s="18"/>
      <c r="V102" s="18"/>
      <c r="W102" s="17" t="s">
        <v>5</v>
      </c>
      <c r="X102" s="17"/>
      <c r="Y102" s="30" t="s">
        <v>18</v>
      </c>
      <c r="Z102" s="24"/>
      <c r="AA102" s="30"/>
      <c r="AB102" s="21">
        <f>M102*O102</f>
        <v>0</v>
      </c>
      <c r="AC102" s="30"/>
    </row>
    <row r="103" spans="1:29">
      <c r="A103">
        <v>102</v>
      </c>
      <c r="B103" s="51" t="s">
        <v>223</v>
      </c>
      <c r="C103" s="19">
        <v>1789</v>
      </c>
      <c r="D103" s="18" t="s">
        <v>6</v>
      </c>
      <c r="E103" s="32" t="s">
        <v>89</v>
      </c>
      <c r="F103" s="5" t="s">
        <v>3</v>
      </c>
      <c r="G103" s="18" t="s">
        <v>224</v>
      </c>
      <c r="H103" s="31" t="s">
        <v>23</v>
      </c>
      <c r="I103" s="31"/>
      <c r="J103" s="31"/>
      <c r="K103" s="6">
        <v>99500</v>
      </c>
      <c r="L103" s="6"/>
      <c r="M103" s="30">
        <v>3980000</v>
      </c>
      <c r="N103" s="7" t="s">
        <v>2</v>
      </c>
      <c r="O103" s="8">
        <v>0</v>
      </c>
      <c r="P103" s="51" t="s">
        <v>225</v>
      </c>
      <c r="Q103" s="18" t="s">
        <v>226</v>
      </c>
      <c r="R103" s="18">
        <v>7</v>
      </c>
      <c r="S103" s="18"/>
      <c r="T103" s="18"/>
      <c r="U103" s="18"/>
      <c r="V103" s="18"/>
      <c r="W103" s="17" t="s">
        <v>5</v>
      </c>
      <c r="X103" s="17"/>
      <c r="Y103" s="30" t="s">
        <v>18</v>
      </c>
      <c r="Z103" s="24"/>
      <c r="AA103" s="30"/>
      <c r="AB103" s="21">
        <f>M103*O103</f>
        <v>0</v>
      </c>
      <c r="AC103" s="30"/>
    </row>
    <row r="104" spans="1:29">
      <c r="A104">
        <v>103</v>
      </c>
      <c r="B104" s="51" t="s">
        <v>223</v>
      </c>
      <c r="C104" s="19">
        <v>1789</v>
      </c>
      <c r="D104" s="18" t="s">
        <v>6</v>
      </c>
      <c r="E104" s="32" t="s">
        <v>89</v>
      </c>
      <c r="F104" s="5" t="s">
        <v>3</v>
      </c>
      <c r="G104" s="18" t="s">
        <v>224</v>
      </c>
      <c r="H104" s="31" t="s">
        <v>103</v>
      </c>
      <c r="I104" s="31"/>
      <c r="J104" s="31"/>
      <c r="K104" s="6">
        <v>3532</v>
      </c>
      <c r="L104" s="6"/>
      <c r="M104" s="30">
        <v>7064</v>
      </c>
      <c r="N104" s="7" t="s">
        <v>2</v>
      </c>
      <c r="O104" s="8">
        <v>0.5</v>
      </c>
      <c r="P104" s="51" t="s">
        <v>225</v>
      </c>
      <c r="Q104" s="18" t="s">
        <v>226</v>
      </c>
      <c r="R104" s="18">
        <v>7</v>
      </c>
      <c r="S104" s="18"/>
      <c r="T104" s="18"/>
      <c r="U104" s="18"/>
      <c r="V104" s="18"/>
      <c r="W104" s="17" t="s">
        <v>5</v>
      </c>
      <c r="X104" s="17"/>
      <c r="Y104" s="30"/>
      <c r="Z104" s="24">
        <f>K104-AB104</f>
        <v>0</v>
      </c>
      <c r="AA104" s="30"/>
      <c r="AB104" s="21">
        <f>M104*O104</f>
        <v>3532</v>
      </c>
      <c r="AC104" s="30"/>
    </row>
    <row r="105" spans="1:29">
      <c r="A105">
        <v>104</v>
      </c>
      <c r="B105" s="51" t="s">
        <v>223</v>
      </c>
      <c r="C105" s="19">
        <v>1789</v>
      </c>
      <c r="D105" s="18" t="s">
        <v>6</v>
      </c>
      <c r="E105" s="32" t="s">
        <v>89</v>
      </c>
      <c r="F105" s="5" t="s">
        <v>98</v>
      </c>
      <c r="G105" s="18" t="s">
        <v>224</v>
      </c>
      <c r="H105" s="31" t="s">
        <v>103</v>
      </c>
      <c r="I105" s="31"/>
      <c r="J105" s="31"/>
      <c r="K105" s="6">
        <v>12500</v>
      </c>
      <c r="L105" s="6"/>
      <c r="M105" s="30">
        <v>25000</v>
      </c>
      <c r="N105" s="7" t="s">
        <v>2</v>
      </c>
      <c r="O105" s="8">
        <v>0.5</v>
      </c>
      <c r="P105" s="51" t="s">
        <v>225</v>
      </c>
      <c r="Q105" s="18" t="s">
        <v>226</v>
      </c>
      <c r="R105" s="18">
        <v>7</v>
      </c>
      <c r="S105" s="18"/>
      <c r="T105" s="18"/>
      <c r="U105" s="18"/>
      <c r="V105" s="18"/>
      <c r="W105" s="17" t="s">
        <v>5</v>
      </c>
      <c r="X105" s="17"/>
      <c r="Y105" s="30"/>
      <c r="Z105" s="24">
        <f>K105-AB105</f>
        <v>0</v>
      </c>
      <c r="AA105" s="30"/>
      <c r="AB105" s="21">
        <f>M105*O105</f>
        <v>12500</v>
      </c>
      <c r="AC105" s="30"/>
    </row>
    <row r="106" spans="1:29">
      <c r="A106">
        <v>105</v>
      </c>
      <c r="B106" s="51" t="s">
        <v>223</v>
      </c>
      <c r="C106" s="19">
        <v>1789</v>
      </c>
      <c r="D106" s="18" t="s">
        <v>6</v>
      </c>
      <c r="E106" s="32" t="s">
        <v>89</v>
      </c>
      <c r="F106" s="5" t="s">
        <v>13</v>
      </c>
      <c r="G106" s="18" t="s">
        <v>224</v>
      </c>
      <c r="H106" s="31" t="s">
        <v>104</v>
      </c>
      <c r="I106" s="31"/>
      <c r="J106" s="31"/>
      <c r="K106" s="6">
        <v>580</v>
      </c>
      <c r="L106" s="6"/>
      <c r="M106" s="30">
        <v>290</v>
      </c>
      <c r="N106" s="7" t="s">
        <v>2</v>
      </c>
      <c r="O106" s="8">
        <v>2</v>
      </c>
      <c r="P106" s="51" t="s">
        <v>225</v>
      </c>
      <c r="Q106" s="18" t="s">
        <v>226</v>
      </c>
      <c r="R106" s="18">
        <v>7</v>
      </c>
      <c r="S106" s="18"/>
      <c r="T106" s="18"/>
      <c r="U106" s="18"/>
      <c r="V106" s="18"/>
      <c r="W106" s="17" t="s">
        <v>5</v>
      </c>
      <c r="X106" s="17"/>
      <c r="Y106" s="30"/>
      <c r="Z106" s="24">
        <f>K106-AB106</f>
        <v>0</v>
      </c>
      <c r="AA106" s="30"/>
      <c r="AB106" s="21">
        <f>M106*O106</f>
        <v>580</v>
      </c>
      <c r="AC106" s="30"/>
    </row>
    <row r="107" spans="1:29">
      <c r="A107">
        <v>106</v>
      </c>
      <c r="B107" s="51" t="s">
        <v>223</v>
      </c>
      <c r="C107" s="19">
        <v>1789</v>
      </c>
      <c r="D107" s="18" t="s">
        <v>6</v>
      </c>
      <c r="E107" s="32" t="s">
        <v>89</v>
      </c>
      <c r="F107" s="5" t="s">
        <v>3</v>
      </c>
      <c r="G107" s="18" t="s">
        <v>224</v>
      </c>
      <c r="H107" s="31" t="s">
        <v>105</v>
      </c>
      <c r="I107" s="31"/>
      <c r="J107" s="31"/>
      <c r="K107" s="6">
        <v>2000</v>
      </c>
      <c r="L107" s="6"/>
      <c r="M107" s="30">
        <v>10000</v>
      </c>
      <c r="N107" s="7" t="s">
        <v>2</v>
      </c>
      <c r="O107" s="8">
        <v>0</v>
      </c>
      <c r="P107" s="51" t="s">
        <v>225</v>
      </c>
      <c r="Q107" s="18" t="s">
        <v>226</v>
      </c>
      <c r="R107" s="18">
        <v>7</v>
      </c>
      <c r="S107" s="18"/>
      <c r="T107" s="18"/>
      <c r="U107" s="18"/>
      <c r="V107" s="18"/>
      <c r="W107" s="17" t="s">
        <v>5</v>
      </c>
      <c r="X107" s="17"/>
      <c r="Y107" s="30" t="s">
        <v>18</v>
      </c>
      <c r="Z107" s="24"/>
      <c r="AA107" s="30"/>
      <c r="AB107" s="21">
        <f>M107*O107</f>
        <v>0</v>
      </c>
      <c r="AC107" s="30"/>
    </row>
    <row r="108" spans="1:29">
      <c r="A108">
        <v>107</v>
      </c>
      <c r="B108" s="51" t="s">
        <v>223</v>
      </c>
      <c r="C108" s="19">
        <v>1789</v>
      </c>
      <c r="D108" s="18" t="s">
        <v>6</v>
      </c>
      <c r="E108" s="32" t="s">
        <v>89</v>
      </c>
      <c r="F108" s="5" t="s">
        <v>3</v>
      </c>
      <c r="G108" s="18" t="s">
        <v>224</v>
      </c>
      <c r="H108" s="31" t="s">
        <v>106</v>
      </c>
      <c r="I108" s="31"/>
      <c r="J108" s="31"/>
      <c r="K108" s="6">
        <v>1362</v>
      </c>
      <c r="L108" s="6"/>
      <c r="M108" s="30">
        <v>1362</v>
      </c>
      <c r="N108" s="7" t="s">
        <v>2</v>
      </c>
      <c r="O108" s="8">
        <v>0</v>
      </c>
      <c r="P108" s="51" t="s">
        <v>225</v>
      </c>
      <c r="Q108" s="18" t="s">
        <v>226</v>
      </c>
      <c r="R108" s="18">
        <v>7</v>
      </c>
      <c r="S108" s="18"/>
      <c r="T108" s="18"/>
      <c r="U108" s="18"/>
      <c r="V108" s="18"/>
      <c r="W108" s="17" t="s">
        <v>5</v>
      </c>
      <c r="X108" s="17"/>
      <c r="Y108" s="30" t="s">
        <v>18</v>
      </c>
      <c r="Z108" s="24"/>
      <c r="AA108" s="30"/>
      <c r="AB108" s="21">
        <f>M108*O108</f>
        <v>0</v>
      </c>
      <c r="AC108" s="30"/>
    </row>
    <row r="109" spans="1:29">
      <c r="A109">
        <v>108</v>
      </c>
      <c r="B109" s="51" t="s">
        <v>223</v>
      </c>
      <c r="C109" s="19">
        <v>1789</v>
      </c>
      <c r="D109" s="18" t="s">
        <v>6</v>
      </c>
      <c r="E109" s="32" t="s">
        <v>89</v>
      </c>
      <c r="F109" s="5" t="s">
        <v>108</v>
      </c>
      <c r="G109" s="18" t="s">
        <v>224</v>
      </c>
      <c r="H109" s="31" t="s">
        <v>107</v>
      </c>
      <c r="I109" s="31"/>
      <c r="J109" s="31"/>
      <c r="K109" s="6">
        <v>38830</v>
      </c>
      <c r="L109" s="6"/>
      <c r="M109" s="30">
        <v>176500</v>
      </c>
      <c r="N109" s="7" t="s">
        <v>2</v>
      </c>
      <c r="O109" s="8">
        <v>0</v>
      </c>
      <c r="P109" s="51" t="s">
        <v>225</v>
      </c>
      <c r="Q109" s="18" t="s">
        <v>226</v>
      </c>
      <c r="R109" s="18">
        <v>7</v>
      </c>
      <c r="S109" s="18"/>
      <c r="T109" s="18"/>
      <c r="U109" s="18"/>
      <c r="V109" s="18"/>
      <c r="W109" s="17" t="s">
        <v>5</v>
      </c>
      <c r="X109" s="17"/>
      <c r="Y109" s="30" t="s">
        <v>18</v>
      </c>
      <c r="Z109" s="24"/>
      <c r="AA109" s="30"/>
      <c r="AB109" s="21">
        <f>M109*O109</f>
        <v>0</v>
      </c>
      <c r="AC109" s="30"/>
    </row>
    <row r="110" spans="1:29">
      <c r="A110">
        <v>109</v>
      </c>
      <c r="B110" s="51" t="s">
        <v>223</v>
      </c>
      <c r="C110" s="19">
        <v>1789</v>
      </c>
      <c r="D110" s="18" t="s">
        <v>6</v>
      </c>
      <c r="E110" s="32" t="s">
        <v>89</v>
      </c>
      <c r="F110" s="5" t="s">
        <v>98</v>
      </c>
      <c r="G110" s="18" t="s">
        <v>224</v>
      </c>
      <c r="H110" s="31" t="s">
        <v>107</v>
      </c>
      <c r="I110" s="31"/>
      <c r="J110" s="31"/>
      <c r="K110" s="6">
        <v>6642</v>
      </c>
      <c r="L110" s="6"/>
      <c r="M110" s="30">
        <v>30192</v>
      </c>
      <c r="N110" s="7" t="s">
        <v>2</v>
      </c>
      <c r="O110" s="8">
        <v>0</v>
      </c>
      <c r="P110" s="51" t="s">
        <v>225</v>
      </c>
      <c r="Q110" s="18" t="s">
        <v>226</v>
      </c>
      <c r="R110" s="18">
        <v>7</v>
      </c>
      <c r="S110" s="18"/>
      <c r="T110" s="18"/>
      <c r="U110" s="18"/>
      <c r="V110" s="18"/>
      <c r="W110" s="17" t="s">
        <v>5</v>
      </c>
      <c r="X110" s="17"/>
      <c r="Y110" s="30" t="s">
        <v>18</v>
      </c>
      <c r="Z110" s="24"/>
      <c r="AA110" s="30"/>
      <c r="AB110" s="21">
        <f>M110*O110</f>
        <v>0</v>
      </c>
      <c r="AC110" s="30"/>
    </row>
    <row r="111" spans="1:29">
      <c r="A111">
        <v>110</v>
      </c>
      <c r="B111" s="51" t="s">
        <v>223</v>
      </c>
      <c r="C111" s="19">
        <v>1789</v>
      </c>
      <c r="D111" s="18" t="s">
        <v>6</v>
      </c>
      <c r="E111" s="32" t="s">
        <v>89</v>
      </c>
      <c r="F111" s="5" t="s">
        <v>13</v>
      </c>
      <c r="G111" s="18" t="s">
        <v>224</v>
      </c>
      <c r="H111" s="31" t="s">
        <v>208</v>
      </c>
      <c r="I111" s="31"/>
      <c r="J111" s="31"/>
      <c r="K111" s="6">
        <v>4019</v>
      </c>
      <c r="L111" s="6"/>
      <c r="M111" s="30">
        <v>57420</v>
      </c>
      <c r="N111" s="7" t="s">
        <v>2</v>
      </c>
      <c r="O111" s="8">
        <v>7.0000000000000007E-2</v>
      </c>
      <c r="P111" s="51" t="s">
        <v>225</v>
      </c>
      <c r="Q111" s="18" t="s">
        <v>226</v>
      </c>
      <c r="R111" s="18">
        <v>7</v>
      </c>
      <c r="S111" s="18"/>
      <c r="T111" s="18"/>
      <c r="U111" s="18"/>
      <c r="V111" s="18"/>
      <c r="W111" s="17" t="s">
        <v>5</v>
      </c>
      <c r="X111" s="17"/>
      <c r="Y111" s="30"/>
      <c r="Z111" s="24">
        <f>K111-AB111</f>
        <v>-0.4000000000005457</v>
      </c>
      <c r="AA111" s="30"/>
      <c r="AB111" s="21">
        <f>M111*O111</f>
        <v>4019.4000000000005</v>
      </c>
      <c r="AC111" s="30"/>
    </row>
    <row r="112" spans="1:29">
      <c r="A112">
        <v>111</v>
      </c>
      <c r="B112" s="51" t="s">
        <v>223</v>
      </c>
      <c r="C112" s="19">
        <v>1789</v>
      </c>
      <c r="D112" s="18" t="s">
        <v>6</v>
      </c>
      <c r="E112" s="32" t="s">
        <v>89</v>
      </c>
      <c r="F112" s="5" t="s">
        <v>11</v>
      </c>
      <c r="G112" s="18" t="s">
        <v>224</v>
      </c>
      <c r="H112" s="31" t="s">
        <v>109</v>
      </c>
      <c r="I112" s="31"/>
      <c r="J112" s="31"/>
      <c r="K112" s="6">
        <v>382</v>
      </c>
      <c r="L112" s="6"/>
      <c r="M112" s="30">
        <v>319</v>
      </c>
      <c r="N112" s="7" t="s">
        <v>2</v>
      </c>
      <c r="O112" s="8">
        <v>1.2</v>
      </c>
      <c r="P112" s="51" t="s">
        <v>225</v>
      </c>
      <c r="Q112" s="18" t="s">
        <v>226</v>
      </c>
      <c r="R112" s="18">
        <v>7</v>
      </c>
      <c r="S112" s="18"/>
      <c r="T112" s="18"/>
      <c r="U112" s="18"/>
      <c r="V112" s="18"/>
      <c r="W112" s="17" t="s">
        <v>5</v>
      </c>
      <c r="X112" s="17"/>
      <c r="Y112" s="30"/>
      <c r="Z112" s="24">
        <f>K112-AB112</f>
        <v>-0.80000000000001137</v>
      </c>
      <c r="AA112" s="30"/>
      <c r="AB112" s="21">
        <f>M112*O112</f>
        <v>382.8</v>
      </c>
      <c r="AC112" s="30"/>
    </row>
    <row r="113" spans="1:29">
      <c r="A113">
        <v>112</v>
      </c>
      <c r="B113" s="51" t="s">
        <v>223</v>
      </c>
      <c r="C113" s="19">
        <v>1789</v>
      </c>
      <c r="D113" s="18" t="s">
        <v>6</v>
      </c>
      <c r="E113" s="32" t="s">
        <v>89</v>
      </c>
      <c r="F113" s="5" t="s">
        <v>11</v>
      </c>
      <c r="G113" s="18" t="s">
        <v>224</v>
      </c>
      <c r="H113" s="31" t="s">
        <v>110</v>
      </c>
      <c r="I113" s="31"/>
      <c r="J113" s="31"/>
      <c r="K113" s="6">
        <v>830</v>
      </c>
      <c r="L113" s="6"/>
      <c r="M113" s="30">
        <v>415</v>
      </c>
      <c r="N113" s="7" t="s">
        <v>2</v>
      </c>
      <c r="O113" s="8">
        <v>0</v>
      </c>
      <c r="P113" s="51" t="s">
        <v>225</v>
      </c>
      <c r="Q113" s="18" t="s">
        <v>226</v>
      </c>
      <c r="R113" s="18">
        <v>7</v>
      </c>
      <c r="S113" s="18"/>
      <c r="T113" s="18"/>
      <c r="U113" s="18"/>
      <c r="V113" s="18"/>
      <c r="W113" s="17" t="s">
        <v>5</v>
      </c>
      <c r="X113" s="17"/>
      <c r="Y113" s="30" t="s">
        <v>18</v>
      </c>
      <c r="Z113" s="24"/>
      <c r="AA113" s="30"/>
      <c r="AB113" s="21">
        <f>M113*O113</f>
        <v>0</v>
      </c>
      <c r="AC113" s="30"/>
    </row>
    <row r="114" spans="1:29">
      <c r="A114">
        <v>113</v>
      </c>
      <c r="B114" s="51" t="s">
        <v>223</v>
      </c>
      <c r="C114" s="19">
        <v>1789</v>
      </c>
      <c r="D114" s="18" t="s">
        <v>6</v>
      </c>
      <c r="E114" s="32" t="s">
        <v>89</v>
      </c>
      <c r="F114" s="5" t="s">
        <v>3</v>
      </c>
      <c r="G114" s="18" t="s">
        <v>224</v>
      </c>
      <c r="H114" s="31" t="s">
        <v>110</v>
      </c>
      <c r="I114" s="31"/>
      <c r="J114" s="31"/>
      <c r="K114" s="6">
        <v>33094</v>
      </c>
      <c r="L114" s="6"/>
      <c r="M114" s="30">
        <v>16547</v>
      </c>
      <c r="N114" s="7" t="s">
        <v>2</v>
      </c>
      <c r="O114" s="8">
        <v>0</v>
      </c>
      <c r="P114" s="51" t="s">
        <v>225</v>
      </c>
      <c r="Q114" s="18" t="s">
        <v>226</v>
      </c>
      <c r="R114" s="18">
        <v>7</v>
      </c>
      <c r="S114" s="18"/>
      <c r="T114" s="18"/>
      <c r="U114" s="18"/>
      <c r="V114" s="18"/>
      <c r="W114" s="17" t="s">
        <v>5</v>
      </c>
      <c r="X114" s="17"/>
      <c r="Y114" s="30" t="s">
        <v>18</v>
      </c>
      <c r="Z114" s="24"/>
      <c r="AA114" s="30"/>
      <c r="AB114" s="21">
        <f>M114*O114</f>
        <v>0</v>
      </c>
      <c r="AC114" s="30"/>
    </row>
    <row r="115" spans="1:29">
      <c r="A115">
        <v>114</v>
      </c>
      <c r="B115" s="51" t="s">
        <v>223</v>
      </c>
      <c r="C115" s="19">
        <v>1789</v>
      </c>
      <c r="D115" s="18" t="s">
        <v>6</v>
      </c>
      <c r="E115" s="32" t="s">
        <v>89</v>
      </c>
      <c r="F115" s="5" t="s">
        <v>3</v>
      </c>
      <c r="G115" s="18" t="s">
        <v>224</v>
      </c>
      <c r="H115" s="31" t="s">
        <v>209</v>
      </c>
      <c r="I115" s="31"/>
      <c r="J115" s="31"/>
      <c r="K115" s="6">
        <v>300</v>
      </c>
      <c r="L115" s="6"/>
      <c r="M115" s="30"/>
      <c r="N115" s="7" t="s">
        <v>15</v>
      </c>
      <c r="O115" s="8">
        <v>0</v>
      </c>
      <c r="P115" s="51" t="s">
        <v>225</v>
      </c>
      <c r="Q115" s="18" t="s">
        <v>226</v>
      </c>
      <c r="R115" s="18">
        <v>7</v>
      </c>
      <c r="S115" s="18"/>
      <c r="T115" s="18"/>
      <c r="U115" s="18"/>
      <c r="V115" s="18"/>
      <c r="W115" s="17" t="s">
        <v>5</v>
      </c>
      <c r="X115" s="17"/>
      <c r="Y115" s="30" t="s">
        <v>111</v>
      </c>
      <c r="Z115" s="24"/>
      <c r="AA115" s="30"/>
      <c r="AB115" s="21">
        <f>M115*O115</f>
        <v>0</v>
      </c>
      <c r="AC115" s="30"/>
    </row>
    <row r="116" spans="1:29">
      <c r="A116">
        <v>115</v>
      </c>
      <c r="B116" s="51" t="s">
        <v>223</v>
      </c>
      <c r="C116" s="19">
        <v>1789</v>
      </c>
      <c r="D116" s="18" t="s">
        <v>6</v>
      </c>
      <c r="E116" s="32" t="s">
        <v>89</v>
      </c>
      <c r="F116" s="5" t="s">
        <v>13</v>
      </c>
      <c r="G116" s="18" t="s">
        <v>224</v>
      </c>
      <c r="H116" s="31" t="s">
        <v>112</v>
      </c>
      <c r="I116" s="31"/>
      <c r="J116" s="31"/>
      <c r="K116" s="6">
        <v>5375</v>
      </c>
      <c r="L116" s="6"/>
      <c r="M116" s="30">
        <v>8500</v>
      </c>
      <c r="N116" s="7" t="s">
        <v>2</v>
      </c>
      <c r="O116" s="8">
        <v>0</v>
      </c>
      <c r="P116" s="51" t="s">
        <v>225</v>
      </c>
      <c r="Q116" s="18" t="s">
        <v>226</v>
      </c>
      <c r="R116" s="18">
        <v>7</v>
      </c>
      <c r="S116" s="18"/>
      <c r="T116" s="18"/>
      <c r="U116" s="18"/>
      <c r="V116" s="18"/>
      <c r="W116" s="17" t="s">
        <v>5</v>
      </c>
      <c r="X116" s="17"/>
      <c r="Y116" s="30" t="s">
        <v>18</v>
      </c>
      <c r="Z116" s="24"/>
      <c r="AA116" s="30"/>
      <c r="AB116" s="21">
        <f>M116*O116</f>
        <v>0</v>
      </c>
      <c r="AC116" s="30"/>
    </row>
    <row r="117" spans="1:29">
      <c r="A117">
        <v>116</v>
      </c>
      <c r="B117" s="51" t="s">
        <v>223</v>
      </c>
      <c r="C117" s="19">
        <v>1789</v>
      </c>
      <c r="D117" s="18" t="s">
        <v>6</v>
      </c>
      <c r="E117" s="32" t="s">
        <v>89</v>
      </c>
      <c r="F117" s="5" t="s">
        <v>13</v>
      </c>
      <c r="G117" s="18" t="s">
        <v>224</v>
      </c>
      <c r="H117" s="31" t="s">
        <v>71</v>
      </c>
      <c r="I117" s="31"/>
      <c r="J117" s="31"/>
      <c r="K117" s="6">
        <v>235</v>
      </c>
      <c r="L117" s="6"/>
      <c r="M117" s="30"/>
      <c r="N117" s="7" t="s">
        <v>15</v>
      </c>
      <c r="O117" s="8">
        <v>0</v>
      </c>
      <c r="P117" s="51" t="s">
        <v>225</v>
      </c>
      <c r="Q117" s="18" t="s">
        <v>226</v>
      </c>
      <c r="R117" s="18">
        <v>7</v>
      </c>
      <c r="S117" s="18"/>
      <c r="T117" s="18"/>
      <c r="U117" s="18"/>
      <c r="V117" s="18"/>
      <c r="W117" s="17" t="s">
        <v>5</v>
      </c>
      <c r="X117" s="17"/>
      <c r="Y117" s="30" t="s">
        <v>111</v>
      </c>
      <c r="Z117" s="24"/>
      <c r="AA117" s="30"/>
      <c r="AB117" s="21">
        <f>M117*O117</f>
        <v>0</v>
      </c>
      <c r="AC117" s="30"/>
    </row>
    <row r="118" spans="1:29">
      <c r="A118">
        <v>117</v>
      </c>
      <c r="B118" s="51" t="s">
        <v>223</v>
      </c>
      <c r="C118" s="19">
        <v>1789</v>
      </c>
      <c r="D118" s="18" t="s">
        <v>6</v>
      </c>
      <c r="E118" s="32" t="s">
        <v>89</v>
      </c>
      <c r="F118" s="5" t="s">
        <v>3</v>
      </c>
      <c r="G118" s="18" t="s">
        <v>224</v>
      </c>
      <c r="H118" s="31" t="s">
        <v>71</v>
      </c>
      <c r="I118" s="31"/>
      <c r="J118" s="31"/>
      <c r="K118" s="6">
        <v>1400</v>
      </c>
      <c r="L118" s="6"/>
      <c r="M118" s="30"/>
      <c r="N118" s="7" t="s">
        <v>15</v>
      </c>
      <c r="O118" s="8">
        <v>0</v>
      </c>
      <c r="P118" s="51" t="s">
        <v>225</v>
      </c>
      <c r="Q118" s="18" t="s">
        <v>226</v>
      </c>
      <c r="R118" s="18">
        <v>7</v>
      </c>
      <c r="S118" s="18"/>
      <c r="T118" s="18"/>
      <c r="U118" s="18"/>
      <c r="V118" s="18"/>
      <c r="W118" s="17" t="s">
        <v>5</v>
      </c>
      <c r="X118" s="17"/>
      <c r="Y118" s="30" t="s">
        <v>111</v>
      </c>
      <c r="Z118" s="24"/>
      <c r="AA118" s="30"/>
      <c r="AB118" s="21">
        <f>M118*O118</f>
        <v>0</v>
      </c>
      <c r="AC118" s="30"/>
    </row>
    <row r="119" spans="1:29">
      <c r="A119">
        <v>118</v>
      </c>
      <c r="B119" s="51" t="s">
        <v>223</v>
      </c>
      <c r="C119" s="19">
        <v>1789</v>
      </c>
      <c r="D119" s="18" t="s">
        <v>6</v>
      </c>
      <c r="E119" s="32" t="s">
        <v>89</v>
      </c>
      <c r="F119" s="5" t="s">
        <v>0</v>
      </c>
      <c r="G119" s="18" t="s">
        <v>224</v>
      </c>
      <c r="H119" s="31" t="s">
        <v>71</v>
      </c>
      <c r="I119" s="31"/>
      <c r="J119" s="31"/>
      <c r="K119" s="6">
        <v>239</v>
      </c>
      <c r="L119" s="6"/>
      <c r="M119" s="30"/>
      <c r="N119" s="7" t="s">
        <v>15</v>
      </c>
      <c r="O119" s="8">
        <v>0</v>
      </c>
      <c r="P119" s="51" t="s">
        <v>225</v>
      </c>
      <c r="Q119" s="18" t="s">
        <v>226</v>
      </c>
      <c r="R119" s="18">
        <v>7</v>
      </c>
      <c r="S119" s="18"/>
      <c r="T119" s="18"/>
      <c r="U119" s="18"/>
      <c r="V119" s="18"/>
      <c r="W119" s="17" t="s">
        <v>5</v>
      </c>
      <c r="X119" s="17"/>
      <c r="Y119" s="30" t="s">
        <v>111</v>
      </c>
      <c r="Z119" s="24"/>
      <c r="AA119" s="30"/>
      <c r="AB119" s="21">
        <f>M119*O119</f>
        <v>0</v>
      </c>
      <c r="AC119" s="30"/>
    </row>
    <row r="120" spans="1:29">
      <c r="A120">
        <v>119</v>
      </c>
      <c r="B120" s="51" t="s">
        <v>223</v>
      </c>
      <c r="C120" s="19">
        <v>1789</v>
      </c>
      <c r="D120" s="18" t="s">
        <v>6</v>
      </c>
      <c r="E120" s="32" t="s">
        <v>89</v>
      </c>
      <c r="F120" s="5" t="s">
        <v>98</v>
      </c>
      <c r="G120" s="18" t="s">
        <v>224</v>
      </c>
      <c r="H120" s="31" t="s">
        <v>71</v>
      </c>
      <c r="I120" s="31"/>
      <c r="J120" s="31"/>
      <c r="K120" s="6">
        <v>50</v>
      </c>
      <c r="L120" s="6"/>
      <c r="M120" s="30"/>
      <c r="N120" s="7" t="s">
        <v>15</v>
      </c>
      <c r="O120" s="8">
        <v>0</v>
      </c>
      <c r="P120" s="51" t="s">
        <v>225</v>
      </c>
      <c r="Q120" s="18" t="s">
        <v>226</v>
      </c>
      <c r="R120" s="18">
        <v>7</v>
      </c>
      <c r="S120" s="18"/>
      <c r="T120" s="18"/>
      <c r="U120" s="18"/>
      <c r="V120" s="18"/>
      <c r="W120" s="17" t="s">
        <v>5</v>
      </c>
      <c r="X120" s="17"/>
      <c r="Y120" s="30" t="s">
        <v>111</v>
      </c>
      <c r="Z120" s="24"/>
      <c r="AA120" s="30"/>
      <c r="AB120" s="21">
        <f>M120*O120</f>
        <v>0</v>
      </c>
      <c r="AC120" s="30"/>
    </row>
    <row r="121" spans="1:29">
      <c r="A121">
        <v>120</v>
      </c>
      <c r="B121" s="51" t="s">
        <v>223</v>
      </c>
      <c r="C121" s="19">
        <v>1789</v>
      </c>
      <c r="D121" s="18" t="s">
        <v>6</v>
      </c>
      <c r="E121" s="32" t="s">
        <v>89</v>
      </c>
      <c r="F121" s="5" t="s">
        <v>11</v>
      </c>
      <c r="G121" s="18" t="s">
        <v>224</v>
      </c>
      <c r="H121" s="31" t="s">
        <v>71</v>
      </c>
      <c r="I121" s="31"/>
      <c r="J121" s="31"/>
      <c r="K121" s="6">
        <v>497</v>
      </c>
      <c r="L121" s="6"/>
      <c r="M121" s="30"/>
      <c r="N121" s="7" t="s">
        <v>15</v>
      </c>
      <c r="O121" s="8">
        <v>0</v>
      </c>
      <c r="P121" s="51" t="s">
        <v>225</v>
      </c>
      <c r="Q121" s="18" t="s">
        <v>226</v>
      </c>
      <c r="R121" s="18">
        <v>7</v>
      </c>
      <c r="S121" s="18"/>
      <c r="T121" s="18"/>
      <c r="U121" s="18"/>
      <c r="V121" s="18"/>
      <c r="W121" s="17" t="s">
        <v>5</v>
      </c>
      <c r="X121" s="17"/>
      <c r="Y121" s="30" t="s">
        <v>111</v>
      </c>
      <c r="Z121" s="24"/>
      <c r="AA121" s="30"/>
      <c r="AB121" s="21">
        <f>M121*O121</f>
        <v>0</v>
      </c>
      <c r="AC121" s="30"/>
    </row>
    <row r="122" spans="1:29">
      <c r="A122">
        <v>121</v>
      </c>
      <c r="B122" s="51" t="s">
        <v>223</v>
      </c>
      <c r="C122" s="19">
        <v>1789</v>
      </c>
      <c r="D122" s="18" t="s">
        <v>6</v>
      </c>
      <c r="E122" s="32" t="s">
        <v>89</v>
      </c>
      <c r="F122" s="5" t="s">
        <v>96</v>
      </c>
      <c r="G122" s="18" t="s">
        <v>224</v>
      </c>
      <c r="H122" s="31" t="s">
        <v>210</v>
      </c>
      <c r="I122" s="31"/>
      <c r="J122" s="31"/>
      <c r="K122" s="6">
        <v>2400</v>
      </c>
      <c r="L122" s="6"/>
      <c r="M122" s="30">
        <v>600</v>
      </c>
      <c r="N122" s="7" t="s">
        <v>17</v>
      </c>
      <c r="O122" s="8">
        <v>0</v>
      </c>
      <c r="P122" s="51" t="s">
        <v>225</v>
      </c>
      <c r="Q122" s="18" t="s">
        <v>226</v>
      </c>
      <c r="R122" s="18">
        <v>7</v>
      </c>
      <c r="S122" s="18"/>
      <c r="T122" s="18"/>
      <c r="U122" s="18"/>
      <c r="V122" s="18"/>
      <c r="W122" s="17" t="s">
        <v>5</v>
      </c>
      <c r="X122" s="17"/>
      <c r="Y122" s="30" t="s">
        <v>18</v>
      </c>
      <c r="Z122" s="24"/>
      <c r="AA122" s="30"/>
      <c r="AB122" s="21">
        <f>M122*O122</f>
        <v>0</v>
      </c>
      <c r="AC122" s="30"/>
    </row>
    <row r="123" spans="1:29">
      <c r="A123">
        <v>122</v>
      </c>
      <c r="B123" s="51" t="s">
        <v>223</v>
      </c>
      <c r="C123" s="19">
        <v>1789</v>
      </c>
      <c r="D123" s="18" t="s">
        <v>6</v>
      </c>
      <c r="E123" s="32" t="s">
        <v>89</v>
      </c>
      <c r="F123" s="5" t="s">
        <v>0</v>
      </c>
      <c r="G123" s="18" t="s">
        <v>224</v>
      </c>
      <c r="H123" s="31" t="s">
        <v>210</v>
      </c>
      <c r="I123" s="31"/>
      <c r="J123" s="31"/>
      <c r="K123" s="6">
        <v>1024</v>
      </c>
      <c r="L123" s="6"/>
      <c r="M123" s="30">
        <v>156</v>
      </c>
      <c r="N123" s="7" t="s">
        <v>17</v>
      </c>
      <c r="O123" s="8">
        <v>0</v>
      </c>
      <c r="P123" s="51" t="s">
        <v>225</v>
      </c>
      <c r="Q123" s="18" t="s">
        <v>226</v>
      </c>
      <c r="R123" s="18">
        <v>7</v>
      </c>
      <c r="S123" s="18"/>
      <c r="T123" s="18"/>
      <c r="U123" s="18"/>
      <c r="V123" s="18"/>
      <c r="W123" s="17" t="s">
        <v>5</v>
      </c>
      <c r="X123" s="17"/>
      <c r="Y123" s="30" t="s">
        <v>18</v>
      </c>
      <c r="Z123" s="24"/>
      <c r="AA123" s="30"/>
      <c r="AB123" s="21">
        <f>M123*O123</f>
        <v>0</v>
      </c>
      <c r="AC123" s="30"/>
    </row>
    <row r="124" spans="1:29">
      <c r="A124">
        <v>123</v>
      </c>
      <c r="B124" s="51" t="s">
        <v>223</v>
      </c>
      <c r="C124" s="19">
        <v>1789</v>
      </c>
      <c r="D124" s="18" t="s">
        <v>6</v>
      </c>
      <c r="E124" s="32" t="s">
        <v>89</v>
      </c>
      <c r="F124" s="5" t="s">
        <v>98</v>
      </c>
      <c r="G124" s="18" t="s">
        <v>224</v>
      </c>
      <c r="H124" s="31" t="s">
        <v>210</v>
      </c>
      <c r="I124" s="31"/>
      <c r="J124" s="31"/>
      <c r="K124" s="6">
        <v>1200</v>
      </c>
      <c r="L124" s="6"/>
      <c r="M124" s="30">
        <v>300</v>
      </c>
      <c r="N124" s="7" t="s">
        <v>17</v>
      </c>
      <c r="O124" s="8">
        <v>0</v>
      </c>
      <c r="P124" s="51" t="s">
        <v>225</v>
      </c>
      <c r="Q124" s="18" t="s">
        <v>226</v>
      </c>
      <c r="R124" s="18">
        <v>7</v>
      </c>
      <c r="S124" s="18"/>
      <c r="T124" s="18"/>
      <c r="U124" s="18"/>
      <c r="V124" s="18"/>
      <c r="W124" s="17" t="s">
        <v>5</v>
      </c>
      <c r="X124" s="17"/>
      <c r="Y124" s="30" t="s">
        <v>18</v>
      </c>
      <c r="Z124" s="24"/>
      <c r="AA124" s="30"/>
      <c r="AB124" s="21">
        <f>M124*O124</f>
        <v>0</v>
      </c>
      <c r="AC124" s="30"/>
    </row>
    <row r="125" spans="1:29">
      <c r="A125">
        <v>124</v>
      </c>
      <c r="B125" s="51" t="s">
        <v>223</v>
      </c>
      <c r="C125" s="19">
        <v>1789</v>
      </c>
      <c r="D125" s="18" t="s">
        <v>6</v>
      </c>
      <c r="E125" s="32" t="s">
        <v>89</v>
      </c>
      <c r="F125" s="5" t="s">
        <v>0</v>
      </c>
      <c r="G125" s="18" t="s">
        <v>224</v>
      </c>
      <c r="H125" s="31" t="s">
        <v>113</v>
      </c>
      <c r="I125" s="31"/>
      <c r="J125" s="31"/>
      <c r="K125" s="6">
        <v>782</v>
      </c>
      <c r="L125" s="6"/>
      <c r="M125" s="30">
        <v>522</v>
      </c>
      <c r="N125" s="7" t="s">
        <v>17</v>
      </c>
      <c r="O125" s="8">
        <v>0</v>
      </c>
      <c r="P125" s="51" t="s">
        <v>225</v>
      </c>
      <c r="Q125" s="18" t="s">
        <v>226</v>
      </c>
      <c r="R125" s="18">
        <v>7</v>
      </c>
      <c r="S125" s="18"/>
      <c r="T125" s="18"/>
      <c r="U125" s="18"/>
      <c r="V125" s="18"/>
      <c r="W125" s="17" t="s">
        <v>5</v>
      </c>
      <c r="X125" s="17"/>
      <c r="Y125" s="30" t="s">
        <v>18</v>
      </c>
      <c r="Z125" s="24"/>
      <c r="AA125" s="30"/>
      <c r="AB125" s="21">
        <f>M125*O125</f>
        <v>0</v>
      </c>
      <c r="AC125" s="30"/>
    </row>
    <row r="126" spans="1:29">
      <c r="A126">
        <v>125</v>
      </c>
      <c r="B126" s="51" t="s">
        <v>223</v>
      </c>
      <c r="C126" s="19">
        <v>1789</v>
      </c>
      <c r="D126" s="18" t="s">
        <v>6</v>
      </c>
      <c r="E126" s="32" t="s">
        <v>89</v>
      </c>
      <c r="F126" s="5" t="s">
        <v>98</v>
      </c>
      <c r="G126" s="18" t="s">
        <v>224</v>
      </c>
      <c r="H126" s="31" t="s">
        <v>113</v>
      </c>
      <c r="I126" s="31"/>
      <c r="J126" s="31"/>
      <c r="K126" s="6">
        <v>270</v>
      </c>
      <c r="L126" s="6"/>
      <c r="M126" s="30">
        <v>180</v>
      </c>
      <c r="N126" s="7" t="s">
        <v>17</v>
      </c>
      <c r="O126" s="8">
        <v>0</v>
      </c>
      <c r="P126" s="51" t="s">
        <v>225</v>
      </c>
      <c r="Q126" s="18" t="s">
        <v>226</v>
      </c>
      <c r="R126" s="18">
        <v>7</v>
      </c>
      <c r="S126" s="18"/>
      <c r="T126" s="18"/>
      <c r="U126" s="18"/>
      <c r="V126" s="18"/>
      <c r="W126" s="17" t="s">
        <v>5</v>
      </c>
      <c r="X126" s="17"/>
      <c r="Y126" s="30" t="s">
        <v>18</v>
      </c>
      <c r="Z126" s="24"/>
      <c r="AA126" s="30"/>
      <c r="AB126" s="21">
        <f>M126*O126</f>
        <v>0</v>
      </c>
      <c r="AC126" s="30"/>
    </row>
    <row r="127" spans="1:29">
      <c r="A127">
        <v>126</v>
      </c>
      <c r="B127" s="51" t="s">
        <v>223</v>
      </c>
      <c r="C127" s="19">
        <v>1789</v>
      </c>
      <c r="D127" s="18" t="s">
        <v>6</v>
      </c>
      <c r="E127" s="32" t="s">
        <v>89</v>
      </c>
      <c r="F127" s="45" t="s">
        <v>11</v>
      </c>
      <c r="G127" s="18" t="s">
        <v>224</v>
      </c>
      <c r="H127" s="44" t="s">
        <v>114</v>
      </c>
      <c r="I127" s="44"/>
      <c r="J127" s="44"/>
      <c r="K127" s="45">
        <v>1044</v>
      </c>
      <c r="L127" s="45"/>
      <c r="M127" s="45">
        <v>29000</v>
      </c>
      <c r="N127" s="45" t="s">
        <v>17</v>
      </c>
      <c r="O127" s="8">
        <v>3.5999999999999997E-2</v>
      </c>
      <c r="P127" s="51" t="s">
        <v>225</v>
      </c>
      <c r="Q127" s="18" t="s">
        <v>226</v>
      </c>
      <c r="R127" s="18">
        <v>7</v>
      </c>
      <c r="S127" s="18"/>
      <c r="T127" s="18"/>
      <c r="U127" s="18"/>
      <c r="V127" s="18"/>
      <c r="W127" s="17" t="s">
        <v>5</v>
      </c>
      <c r="X127" s="17"/>
      <c r="Y127" s="30" t="s">
        <v>197</v>
      </c>
      <c r="Z127" s="21">
        <f>K127-AB127</f>
        <v>0</v>
      </c>
      <c r="AA127" s="30"/>
      <c r="AB127" s="21">
        <f>M127*O127</f>
        <v>1044</v>
      </c>
      <c r="AC127" s="45"/>
    </row>
    <row r="128" spans="1:29">
      <c r="A128">
        <v>127</v>
      </c>
      <c r="B128" s="51" t="s">
        <v>223</v>
      </c>
      <c r="C128" s="19">
        <v>1789</v>
      </c>
      <c r="D128" s="18" t="s">
        <v>6</v>
      </c>
      <c r="E128" s="32" t="s">
        <v>89</v>
      </c>
      <c r="F128" s="5" t="s">
        <v>3</v>
      </c>
      <c r="G128" s="18" t="s">
        <v>224</v>
      </c>
      <c r="H128" s="31" t="s">
        <v>115</v>
      </c>
      <c r="I128" s="31"/>
      <c r="J128" s="31"/>
      <c r="K128" s="6">
        <v>1414</v>
      </c>
      <c r="L128" s="6"/>
      <c r="M128" s="30">
        <v>943</v>
      </c>
      <c r="N128" s="7" t="s">
        <v>17</v>
      </c>
      <c r="O128" s="8">
        <v>1.5</v>
      </c>
      <c r="P128" s="51" t="s">
        <v>225</v>
      </c>
      <c r="Q128" s="18" t="s">
        <v>226</v>
      </c>
      <c r="R128" s="18">
        <v>7</v>
      </c>
      <c r="S128" s="18"/>
      <c r="T128" s="18"/>
      <c r="U128" s="18"/>
      <c r="V128" s="18"/>
      <c r="W128" s="17" t="s">
        <v>5</v>
      </c>
      <c r="X128" s="17"/>
      <c r="Y128" s="30"/>
      <c r="Z128" s="24">
        <f>K128-AB128</f>
        <v>-0.5</v>
      </c>
      <c r="AA128" s="30"/>
      <c r="AB128" s="21">
        <f>M128*O128</f>
        <v>1414.5</v>
      </c>
      <c r="AC128" s="30"/>
    </row>
    <row r="129" spans="1:29">
      <c r="A129">
        <v>128</v>
      </c>
      <c r="B129" s="51" t="s">
        <v>223</v>
      </c>
      <c r="C129" s="19">
        <v>1789</v>
      </c>
      <c r="D129" s="18" t="s">
        <v>6</v>
      </c>
      <c r="E129" s="32" t="s">
        <v>89</v>
      </c>
      <c r="F129" s="5" t="s">
        <v>98</v>
      </c>
      <c r="G129" s="18" t="s">
        <v>224</v>
      </c>
      <c r="H129" s="31" t="s">
        <v>115</v>
      </c>
      <c r="I129" s="31"/>
      <c r="J129" s="31"/>
      <c r="K129" s="6">
        <v>943</v>
      </c>
      <c r="L129" s="6"/>
      <c r="M129" s="30"/>
      <c r="N129" s="7" t="s">
        <v>15</v>
      </c>
      <c r="O129" s="8">
        <v>0</v>
      </c>
      <c r="P129" s="51" t="s">
        <v>225</v>
      </c>
      <c r="Q129" s="18" t="s">
        <v>226</v>
      </c>
      <c r="R129" s="18">
        <v>7</v>
      </c>
      <c r="S129" s="18"/>
      <c r="T129" s="18"/>
      <c r="U129" s="18"/>
      <c r="V129" s="18"/>
      <c r="W129" s="17" t="s">
        <v>5</v>
      </c>
      <c r="X129" s="17"/>
      <c r="Y129" s="30" t="s">
        <v>18</v>
      </c>
      <c r="Z129" s="24"/>
      <c r="AA129" s="30"/>
      <c r="AB129" s="21">
        <f>M129*O129</f>
        <v>0</v>
      </c>
      <c r="AC129" s="30"/>
    </row>
    <row r="130" spans="1:29">
      <c r="A130">
        <v>129</v>
      </c>
      <c r="B130" s="51" t="s">
        <v>223</v>
      </c>
      <c r="C130" s="19">
        <v>1789</v>
      </c>
      <c r="D130" s="18" t="s">
        <v>6</v>
      </c>
      <c r="E130" s="32" t="s">
        <v>89</v>
      </c>
      <c r="F130" s="5" t="s">
        <v>3</v>
      </c>
      <c r="G130" s="18" t="s">
        <v>224</v>
      </c>
      <c r="H130" s="31" t="s">
        <v>116</v>
      </c>
      <c r="I130" s="31"/>
      <c r="J130" s="31"/>
      <c r="K130" s="6">
        <v>349</v>
      </c>
      <c r="L130" s="6"/>
      <c r="M130" s="30"/>
      <c r="N130" s="7" t="s">
        <v>15</v>
      </c>
      <c r="O130" s="8">
        <v>0</v>
      </c>
      <c r="P130" s="51" t="s">
        <v>225</v>
      </c>
      <c r="Q130" s="18" t="s">
        <v>226</v>
      </c>
      <c r="R130" s="18">
        <v>7</v>
      </c>
      <c r="S130" s="18"/>
      <c r="T130" s="18"/>
      <c r="U130" s="18"/>
      <c r="V130" s="18"/>
      <c r="W130" s="17" t="s">
        <v>5</v>
      </c>
      <c r="X130" s="17"/>
      <c r="Y130" s="30" t="s">
        <v>117</v>
      </c>
      <c r="Z130" s="24"/>
      <c r="AA130" s="30"/>
      <c r="AB130" s="21">
        <f>M130*O130</f>
        <v>0</v>
      </c>
      <c r="AC130" s="30"/>
    </row>
    <row r="131" spans="1:29">
      <c r="A131">
        <v>130</v>
      </c>
      <c r="B131" s="51" t="s">
        <v>223</v>
      </c>
      <c r="C131" s="19">
        <v>1789</v>
      </c>
      <c r="D131" s="18" t="s">
        <v>6</v>
      </c>
      <c r="E131" s="32" t="s">
        <v>89</v>
      </c>
      <c r="F131" s="5" t="s">
        <v>11</v>
      </c>
      <c r="G131" s="18" t="s">
        <v>224</v>
      </c>
      <c r="H131" s="31" t="s">
        <v>83</v>
      </c>
      <c r="I131" s="31"/>
      <c r="J131" s="31"/>
      <c r="K131" s="6">
        <v>9714</v>
      </c>
      <c r="L131" s="6"/>
      <c r="M131" s="30">
        <v>6190</v>
      </c>
      <c r="N131" s="7" t="s">
        <v>2</v>
      </c>
      <c r="O131" s="8">
        <v>0</v>
      </c>
      <c r="P131" s="51" t="s">
        <v>225</v>
      </c>
      <c r="Q131" s="18" t="s">
        <v>226</v>
      </c>
      <c r="R131" s="18">
        <v>7</v>
      </c>
      <c r="S131" s="18"/>
      <c r="T131" s="18"/>
      <c r="U131" s="18"/>
      <c r="V131" s="18"/>
      <c r="W131" s="17" t="s">
        <v>5</v>
      </c>
      <c r="X131" s="17"/>
      <c r="Y131" s="30" t="s">
        <v>18</v>
      </c>
      <c r="Z131" s="24"/>
      <c r="AA131" s="30"/>
      <c r="AB131" s="21">
        <f>M131*O131</f>
        <v>0</v>
      </c>
      <c r="AC131" s="30"/>
    </row>
    <row r="132" spans="1:29">
      <c r="A132">
        <v>131</v>
      </c>
      <c r="B132" s="51" t="s">
        <v>223</v>
      </c>
      <c r="C132" s="19">
        <v>1789</v>
      </c>
      <c r="D132" s="18" t="s">
        <v>6</v>
      </c>
      <c r="E132" s="32" t="s">
        <v>89</v>
      </c>
      <c r="F132" s="5" t="s">
        <v>11</v>
      </c>
      <c r="G132" s="18" t="s">
        <v>224</v>
      </c>
      <c r="H132" s="31" t="s">
        <v>118</v>
      </c>
      <c r="I132" s="31"/>
      <c r="J132" s="31"/>
      <c r="K132" s="6">
        <v>365</v>
      </c>
      <c r="L132" s="6"/>
      <c r="M132" s="30"/>
      <c r="N132" s="7" t="s">
        <v>15</v>
      </c>
      <c r="O132" s="8">
        <v>0</v>
      </c>
      <c r="P132" s="51" t="s">
        <v>225</v>
      </c>
      <c r="Q132" s="18" t="s">
        <v>226</v>
      </c>
      <c r="R132" s="18">
        <v>7</v>
      </c>
      <c r="S132" s="18"/>
      <c r="T132" s="18"/>
      <c r="U132" s="18"/>
      <c r="V132" s="18"/>
      <c r="W132" s="17" t="s">
        <v>5</v>
      </c>
      <c r="X132" s="17"/>
      <c r="Y132" s="30" t="s">
        <v>117</v>
      </c>
      <c r="Z132" s="24"/>
      <c r="AA132" s="30"/>
      <c r="AB132" s="21">
        <f>M132*O132</f>
        <v>0</v>
      </c>
      <c r="AC132" s="30"/>
    </row>
    <row r="133" spans="1:29">
      <c r="A133">
        <v>132</v>
      </c>
      <c r="B133" s="51" t="s">
        <v>223</v>
      </c>
      <c r="C133" s="19">
        <v>1789</v>
      </c>
      <c r="D133" s="18" t="s">
        <v>6</v>
      </c>
      <c r="E133" s="32" t="s">
        <v>89</v>
      </c>
      <c r="F133" s="5" t="s">
        <v>98</v>
      </c>
      <c r="G133" s="18" t="s">
        <v>224</v>
      </c>
      <c r="H133" s="31" t="s">
        <v>119</v>
      </c>
      <c r="I133" s="31"/>
      <c r="J133" s="31"/>
      <c r="K133" s="6">
        <v>1200</v>
      </c>
      <c r="L133" s="6"/>
      <c r="M133" s="30">
        <v>1500</v>
      </c>
      <c r="N133" s="7" t="s">
        <v>2</v>
      </c>
      <c r="O133" s="8">
        <v>0.8</v>
      </c>
      <c r="P133" s="51" t="s">
        <v>225</v>
      </c>
      <c r="Q133" s="18" t="s">
        <v>226</v>
      </c>
      <c r="R133" s="18">
        <v>7</v>
      </c>
      <c r="S133" s="18"/>
      <c r="T133" s="18"/>
      <c r="U133" s="18"/>
      <c r="V133" s="18"/>
      <c r="W133" s="17" t="s">
        <v>5</v>
      </c>
      <c r="X133" s="17"/>
      <c r="Y133" s="30"/>
      <c r="Z133" s="24">
        <f>K133-AB133</f>
        <v>0</v>
      </c>
      <c r="AA133" s="30"/>
      <c r="AB133" s="21">
        <f>M133*O133</f>
        <v>1200</v>
      </c>
      <c r="AC133" s="30"/>
    </row>
    <row r="134" spans="1:29">
      <c r="A134">
        <v>133</v>
      </c>
      <c r="B134" s="51" t="s">
        <v>223</v>
      </c>
      <c r="C134" s="19">
        <v>1789</v>
      </c>
      <c r="D134" s="18" t="s">
        <v>6</v>
      </c>
      <c r="E134" s="32" t="s">
        <v>89</v>
      </c>
      <c r="F134" s="5" t="s">
        <v>11</v>
      </c>
      <c r="G134" s="18" t="s">
        <v>224</v>
      </c>
      <c r="H134" s="31" t="s">
        <v>120</v>
      </c>
      <c r="I134" s="31"/>
      <c r="J134" s="31"/>
      <c r="K134" s="6">
        <v>12500</v>
      </c>
      <c r="L134" s="6"/>
      <c r="M134" s="30">
        <v>250</v>
      </c>
      <c r="N134" s="7" t="s">
        <v>121</v>
      </c>
      <c r="O134" s="8">
        <v>50</v>
      </c>
      <c r="P134" s="51" t="s">
        <v>225</v>
      </c>
      <c r="Q134" s="18" t="s">
        <v>226</v>
      </c>
      <c r="R134" s="18">
        <v>7</v>
      </c>
      <c r="S134" s="18"/>
      <c r="T134" s="18"/>
      <c r="U134" s="18"/>
      <c r="V134" s="18"/>
      <c r="W134" s="17" t="s">
        <v>5</v>
      </c>
      <c r="X134" s="17"/>
      <c r="Y134" s="30"/>
      <c r="Z134" s="24">
        <f>K134-AB134</f>
        <v>0</v>
      </c>
      <c r="AA134" s="30"/>
      <c r="AB134" s="21">
        <f>M134*O134</f>
        <v>12500</v>
      </c>
      <c r="AC134" s="30"/>
    </row>
    <row r="135" spans="1:29">
      <c r="A135">
        <v>134</v>
      </c>
      <c r="B135" s="51" t="s">
        <v>223</v>
      </c>
      <c r="C135" s="19">
        <v>1789</v>
      </c>
      <c r="D135" s="18" t="s">
        <v>6</v>
      </c>
      <c r="E135" s="32" t="s">
        <v>89</v>
      </c>
      <c r="F135" s="5" t="s">
        <v>3</v>
      </c>
      <c r="G135" s="18" t="s">
        <v>224</v>
      </c>
      <c r="H135" s="31" t="s">
        <v>122</v>
      </c>
      <c r="I135" s="31"/>
      <c r="J135" s="31"/>
      <c r="K135" s="6">
        <v>115</v>
      </c>
      <c r="L135" s="6"/>
      <c r="M135" s="30">
        <v>576</v>
      </c>
      <c r="N135" s="7" t="s">
        <v>17</v>
      </c>
      <c r="O135" s="8">
        <v>0.2</v>
      </c>
      <c r="P135" s="51" t="s">
        <v>225</v>
      </c>
      <c r="Q135" s="18" t="s">
        <v>226</v>
      </c>
      <c r="R135" s="18">
        <v>7</v>
      </c>
      <c r="S135" s="18"/>
      <c r="T135" s="18"/>
      <c r="U135" s="18"/>
      <c r="V135" s="18"/>
      <c r="W135" s="17" t="s">
        <v>5</v>
      </c>
      <c r="X135" s="17"/>
      <c r="Y135" s="30"/>
      <c r="Z135" s="24">
        <f>K135-AB135</f>
        <v>-0.20000000000000284</v>
      </c>
      <c r="AA135" s="30"/>
      <c r="AB135" s="21">
        <f>M135*O135</f>
        <v>115.2</v>
      </c>
      <c r="AC135" s="30"/>
    </row>
    <row r="136" spans="1:29">
      <c r="A136">
        <v>135</v>
      </c>
      <c r="B136" s="51" t="s">
        <v>223</v>
      </c>
      <c r="C136" s="19">
        <v>1789</v>
      </c>
      <c r="D136" s="18" t="s">
        <v>6</v>
      </c>
      <c r="E136" s="32" t="s">
        <v>89</v>
      </c>
      <c r="F136" s="5" t="s">
        <v>124</v>
      </c>
      <c r="G136" s="18" t="s">
        <v>224</v>
      </c>
      <c r="H136" s="31" t="s">
        <v>123</v>
      </c>
      <c r="I136" s="31"/>
      <c r="J136" s="31"/>
      <c r="K136" s="6">
        <v>1440</v>
      </c>
      <c r="L136" s="6"/>
      <c r="M136" s="30">
        <v>20.83</v>
      </c>
      <c r="N136" s="7" t="s">
        <v>125</v>
      </c>
      <c r="O136" s="8">
        <v>0</v>
      </c>
      <c r="P136" s="51" t="s">
        <v>225</v>
      </c>
      <c r="Q136" s="18" t="s">
        <v>226</v>
      </c>
      <c r="R136" s="18">
        <v>7</v>
      </c>
      <c r="S136" s="18"/>
      <c r="T136" s="18"/>
      <c r="U136" s="18"/>
      <c r="V136" s="18"/>
      <c r="W136" s="17" t="s">
        <v>5</v>
      </c>
      <c r="X136" s="17"/>
      <c r="Y136" s="30" t="s">
        <v>126</v>
      </c>
      <c r="Z136" s="24"/>
      <c r="AA136" s="30"/>
      <c r="AB136" s="21">
        <f>M136*O136</f>
        <v>0</v>
      </c>
      <c r="AC136" s="30"/>
    </row>
    <row r="137" spans="1:29">
      <c r="A137">
        <v>136</v>
      </c>
      <c r="B137" s="51" t="s">
        <v>223</v>
      </c>
      <c r="C137" s="19">
        <v>1789</v>
      </c>
      <c r="D137" s="18" t="s">
        <v>6</v>
      </c>
      <c r="E137" s="32" t="s">
        <v>89</v>
      </c>
      <c r="F137" s="5" t="s">
        <v>3</v>
      </c>
      <c r="G137" s="18" t="s">
        <v>224</v>
      </c>
      <c r="H137" s="31" t="s">
        <v>127</v>
      </c>
      <c r="I137" s="31"/>
      <c r="J137" s="31"/>
      <c r="K137" s="30">
        <v>320</v>
      </c>
      <c r="L137" s="30"/>
      <c r="M137" s="30">
        <v>1</v>
      </c>
      <c r="N137" s="7" t="s">
        <v>17</v>
      </c>
      <c r="O137" s="8">
        <v>0</v>
      </c>
      <c r="P137" s="51" t="s">
        <v>225</v>
      </c>
      <c r="Q137" s="18" t="s">
        <v>226</v>
      </c>
      <c r="R137" s="18">
        <v>7</v>
      </c>
      <c r="S137" s="18"/>
      <c r="T137" s="18"/>
      <c r="U137" s="18"/>
      <c r="V137" s="18"/>
      <c r="W137" s="17" t="s">
        <v>5</v>
      </c>
      <c r="X137" s="17"/>
      <c r="Y137" s="30" t="s">
        <v>18</v>
      </c>
      <c r="Z137" s="24"/>
      <c r="AA137" s="30"/>
      <c r="AB137" s="21">
        <f>M137*O137</f>
        <v>0</v>
      </c>
      <c r="AC137" s="30"/>
    </row>
    <row r="138" spans="1:29">
      <c r="A138">
        <v>137</v>
      </c>
      <c r="B138" s="51" t="s">
        <v>223</v>
      </c>
      <c r="C138" s="19">
        <v>1789</v>
      </c>
      <c r="D138" s="18" t="s">
        <v>6</v>
      </c>
      <c r="E138" s="32" t="s">
        <v>128</v>
      </c>
      <c r="F138" s="5" t="s">
        <v>11</v>
      </c>
      <c r="G138" s="18" t="s">
        <v>224</v>
      </c>
      <c r="H138" s="31" t="s">
        <v>129</v>
      </c>
      <c r="I138" s="31"/>
      <c r="J138" s="31"/>
      <c r="K138" s="6">
        <v>138</v>
      </c>
      <c r="L138" s="6"/>
      <c r="M138" s="30">
        <v>154</v>
      </c>
      <c r="N138" s="7" t="s">
        <v>2</v>
      </c>
      <c r="O138" s="8">
        <v>0.9</v>
      </c>
      <c r="P138" s="51" t="s">
        <v>225</v>
      </c>
      <c r="Q138" s="18" t="s">
        <v>226</v>
      </c>
      <c r="R138" s="18">
        <v>9</v>
      </c>
      <c r="S138" s="18"/>
      <c r="T138" s="18"/>
      <c r="U138" s="18"/>
      <c r="V138" s="18"/>
      <c r="W138" s="17" t="s">
        <v>5</v>
      </c>
      <c r="X138" s="17"/>
      <c r="Y138" s="30"/>
      <c r="Z138" s="24">
        <f>K138-AB138</f>
        <v>-0.59999999999999432</v>
      </c>
      <c r="AA138" s="30"/>
      <c r="AB138" s="21">
        <f>M138*O138</f>
        <v>138.6</v>
      </c>
      <c r="AC138" s="30"/>
    </row>
    <row r="139" spans="1:29">
      <c r="A139">
        <v>138</v>
      </c>
      <c r="B139" s="51" t="s">
        <v>223</v>
      </c>
      <c r="C139" s="19">
        <v>1789</v>
      </c>
      <c r="D139" s="18" t="s">
        <v>6</v>
      </c>
      <c r="E139" s="32" t="s">
        <v>128</v>
      </c>
      <c r="F139" s="5" t="s">
        <v>11</v>
      </c>
      <c r="G139" s="18" t="s">
        <v>224</v>
      </c>
      <c r="H139" s="31" t="s">
        <v>10</v>
      </c>
      <c r="I139" s="31"/>
      <c r="J139" s="31"/>
      <c r="K139" s="6">
        <v>6035</v>
      </c>
      <c r="L139" s="6"/>
      <c r="M139" s="30">
        <v>10974</v>
      </c>
      <c r="N139" s="7" t="s">
        <v>2</v>
      </c>
      <c r="O139" s="8">
        <v>0.55000000000000004</v>
      </c>
      <c r="P139" s="51" t="s">
        <v>225</v>
      </c>
      <c r="Q139" s="18" t="s">
        <v>226</v>
      </c>
      <c r="R139" s="18">
        <v>9</v>
      </c>
      <c r="S139" s="18"/>
      <c r="T139" s="18"/>
      <c r="U139" s="18"/>
      <c r="V139" s="18"/>
      <c r="W139" s="17" t="s">
        <v>5</v>
      </c>
      <c r="X139" s="17"/>
      <c r="Y139" s="30"/>
      <c r="Z139" s="24">
        <f>K139-AB139</f>
        <v>-0.7000000000007276</v>
      </c>
      <c r="AA139" s="30"/>
      <c r="AB139" s="21">
        <f>M139*O139</f>
        <v>6035.7000000000007</v>
      </c>
      <c r="AC139" s="30"/>
    </row>
    <row r="140" spans="1:29">
      <c r="A140">
        <v>139</v>
      </c>
      <c r="B140" s="51" t="s">
        <v>223</v>
      </c>
      <c r="C140" s="19">
        <v>1789</v>
      </c>
      <c r="D140" s="18" t="s">
        <v>6</v>
      </c>
      <c r="E140" s="32" t="s">
        <v>128</v>
      </c>
      <c r="F140" s="34" t="s">
        <v>11</v>
      </c>
      <c r="G140" s="18" t="s">
        <v>224</v>
      </c>
      <c r="H140" s="33" t="s">
        <v>130</v>
      </c>
      <c r="I140" s="33"/>
      <c r="J140" s="33"/>
      <c r="K140" s="37">
        <v>219</v>
      </c>
      <c r="L140" s="37"/>
      <c r="M140" s="35">
        <v>538</v>
      </c>
      <c r="N140" s="36" t="s">
        <v>17</v>
      </c>
      <c r="O140" s="27">
        <v>0.4</v>
      </c>
      <c r="P140" s="51" t="s">
        <v>225</v>
      </c>
      <c r="Q140" s="18" t="s">
        <v>226</v>
      </c>
      <c r="R140" s="18">
        <v>9</v>
      </c>
      <c r="S140" s="18"/>
      <c r="T140" s="18"/>
      <c r="U140" s="18"/>
      <c r="V140" s="18"/>
      <c r="W140" s="17" t="s">
        <v>5</v>
      </c>
      <c r="X140" s="17"/>
      <c r="Y140" s="35" t="s">
        <v>131</v>
      </c>
      <c r="Z140" s="28">
        <f>K140-AB140</f>
        <v>3.7999999999999829</v>
      </c>
      <c r="AA140" s="30"/>
      <c r="AB140" s="28">
        <f>M140*O140</f>
        <v>215.20000000000002</v>
      </c>
      <c r="AC140" s="35"/>
    </row>
    <row r="141" spans="1:29">
      <c r="A141">
        <v>140</v>
      </c>
      <c r="B141" s="51" t="s">
        <v>223</v>
      </c>
      <c r="C141" s="19">
        <v>1789</v>
      </c>
      <c r="D141" s="18" t="s">
        <v>6</v>
      </c>
      <c r="E141" s="32" t="s">
        <v>128</v>
      </c>
      <c r="F141" s="34" t="s">
        <v>8</v>
      </c>
      <c r="G141" s="18" t="s">
        <v>224</v>
      </c>
      <c r="H141" s="33" t="s">
        <v>132</v>
      </c>
      <c r="I141" s="33"/>
      <c r="J141" s="33"/>
      <c r="K141" s="37">
        <v>1015</v>
      </c>
      <c r="L141" s="37"/>
      <c r="M141" s="35">
        <f>25+50/280</f>
        <v>25.178571428571427</v>
      </c>
      <c r="N141" s="36" t="s">
        <v>125</v>
      </c>
      <c r="O141" s="27"/>
      <c r="P141" s="51" t="s">
        <v>225</v>
      </c>
      <c r="Q141" s="18" t="s">
        <v>226</v>
      </c>
      <c r="R141" s="18">
        <v>9</v>
      </c>
      <c r="S141" s="18"/>
      <c r="T141" s="18"/>
      <c r="U141" s="18"/>
      <c r="V141" s="18"/>
      <c r="W141" s="17" t="s">
        <v>5</v>
      </c>
      <c r="X141" s="17"/>
      <c r="Y141" s="35" t="s">
        <v>219</v>
      </c>
      <c r="Z141" s="28"/>
      <c r="AA141" s="30"/>
      <c r="AB141" s="28">
        <f>M141*O141</f>
        <v>0</v>
      </c>
      <c r="AC141" s="35"/>
    </row>
    <row r="142" spans="1:29">
      <c r="A142">
        <v>141</v>
      </c>
      <c r="B142" s="51" t="s">
        <v>223</v>
      </c>
      <c r="C142" s="19">
        <v>1789</v>
      </c>
      <c r="D142" s="18" t="s">
        <v>6</v>
      </c>
      <c r="E142" s="32" t="s">
        <v>128</v>
      </c>
      <c r="F142" s="5" t="s">
        <v>135</v>
      </c>
      <c r="G142" s="18" t="s">
        <v>224</v>
      </c>
      <c r="H142" s="31" t="s">
        <v>134</v>
      </c>
      <c r="I142" s="31"/>
      <c r="J142" s="31"/>
      <c r="K142" s="30">
        <v>920</v>
      </c>
      <c r="L142" s="30"/>
      <c r="M142" s="30"/>
      <c r="N142" s="7" t="s">
        <v>15</v>
      </c>
      <c r="O142" s="8">
        <v>0</v>
      </c>
      <c r="P142" s="51" t="s">
        <v>225</v>
      </c>
      <c r="Q142" s="18" t="s">
        <v>226</v>
      </c>
      <c r="R142" s="18">
        <v>9</v>
      </c>
      <c r="S142" s="18"/>
      <c r="T142" s="18"/>
      <c r="U142" s="18"/>
      <c r="V142" s="18"/>
      <c r="W142" s="17" t="s">
        <v>5</v>
      </c>
      <c r="X142" s="17"/>
      <c r="Y142" s="38" t="s">
        <v>18</v>
      </c>
      <c r="Z142" s="24"/>
      <c r="AA142" s="30"/>
      <c r="AB142" s="21">
        <f>M142*O142</f>
        <v>0</v>
      </c>
      <c r="AC142" s="30"/>
    </row>
    <row r="143" spans="1:29">
      <c r="A143">
        <v>142</v>
      </c>
      <c r="B143" s="51" t="s">
        <v>223</v>
      </c>
      <c r="C143" s="19">
        <v>1789</v>
      </c>
      <c r="D143" s="18" t="s">
        <v>6</v>
      </c>
      <c r="E143" s="32" t="s">
        <v>128</v>
      </c>
      <c r="F143" s="5" t="s">
        <v>135</v>
      </c>
      <c r="G143" s="18" t="s">
        <v>224</v>
      </c>
      <c r="H143" s="31" t="s">
        <v>16</v>
      </c>
      <c r="I143" s="31"/>
      <c r="J143" s="31"/>
      <c r="K143" s="30">
        <v>19868</v>
      </c>
      <c r="L143" s="30"/>
      <c r="M143" s="30">
        <v>26491</v>
      </c>
      <c r="N143" s="7" t="s">
        <v>17</v>
      </c>
      <c r="O143" s="8">
        <v>0.75</v>
      </c>
      <c r="P143" s="51" t="s">
        <v>225</v>
      </c>
      <c r="Q143" s="18" t="s">
        <v>226</v>
      </c>
      <c r="R143" s="18">
        <v>9</v>
      </c>
      <c r="S143" s="18"/>
      <c r="T143" s="18"/>
      <c r="U143" s="18"/>
      <c r="V143" s="18"/>
      <c r="W143" s="17" t="s">
        <v>5</v>
      </c>
      <c r="X143" s="17"/>
      <c r="Y143" s="30"/>
      <c r="Z143" s="24">
        <f>K143-AB143</f>
        <v>-0.25</v>
      </c>
      <c r="AA143" s="30"/>
      <c r="AB143" s="21">
        <f>M143*O143</f>
        <v>19868.25</v>
      </c>
      <c r="AC143" s="30"/>
    </row>
    <row r="144" spans="1:29">
      <c r="A144">
        <v>143</v>
      </c>
      <c r="B144" s="51" t="s">
        <v>223</v>
      </c>
      <c r="C144" s="19">
        <v>1789</v>
      </c>
      <c r="D144" s="18" t="s">
        <v>6</v>
      </c>
      <c r="E144" s="32" t="s">
        <v>128</v>
      </c>
      <c r="F144" s="5" t="s">
        <v>135</v>
      </c>
      <c r="G144" s="18" t="s">
        <v>224</v>
      </c>
      <c r="H144" s="31" t="s">
        <v>136</v>
      </c>
      <c r="I144" s="31"/>
      <c r="J144" s="31"/>
      <c r="K144" s="30">
        <v>1004</v>
      </c>
      <c r="L144" s="30"/>
      <c r="M144" s="30">
        <v>168</v>
      </c>
      <c r="N144" s="7" t="s">
        <v>17</v>
      </c>
      <c r="O144" s="8">
        <v>0</v>
      </c>
      <c r="P144" s="51" t="s">
        <v>225</v>
      </c>
      <c r="Q144" s="18" t="s">
        <v>226</v>
      </c>
      <c r="R144" s="18">
        <v>9</v>
      </c>
      <c r="S144" s="18"/>
      <c r="T144" s="18"/>
      <c r="U144" s="18"/>
      <c r="V144" s="18"/>
      <c r="W144" s="17" t="s">
        <v>5</v>
      </c>
      <c r="X144" s="17"/>
      <c r="Y144" s="30"/>
      <c r="Z144" s="24"/>
      <c r="AA144" s="30"/>
      <c r="AB144" s="21">
        <f>M144*O144</f>
        <v>0</v>
      </c>
      <c r="AC144" s="30"/>
    </row>
    <row r="145" spans="1:29">
      <c r="A145">
        <v>144</v>
      </c>
      <c r="B145" s="51" t="s">
        <v>223</v>
      </c>
      <c r="C145" s="19">
        <v>1789</v>
      </c>
      <c r="D145" s="18" t="s">
        <v>6</v>
      </c>
      <c r="E145" s="32" t="s">
        <v>128</v>
      </c>
      <c r="F145" s="5" t="s">
        <v>11</v>
      </c>
      <c r="G145" s="18" t="s">
        <v>224</v>
      </c>
      <c r="H145" s="31" t="s">
        <v>137</v>
      </c>
      <c r="I145" s="31"/>
      <c r="J145" s="31"/>
      <c r="K145" s="30">
        <v>444</v>
      </c>
      <c r="L145" s="30"/>
      <c r="M145" s="30">
        <v>2100</v>
      </c>
      <c r="N145" s="7" t="s">
        <v>138</v>
      </c>
      <c r="O145" s="8">
        <v>0</v>
      </c>
      <c r="P145" s="51" t="s">
        <v>225</v>
      </c>
      <c r="Q145" s="18" t="s">
        <v>226</v>
      </c>
      <c r="R145" s="18">
        <v>9</v>
      </c>
      <c r="S145" s="18"/>
      <c r="T145" s="18"/>
      <c r="U145" s="18"/>
      <c r="V145" s="18"/>
      <c r="W145" s="17" t="s">
        <v>5</v>
      </c>
      <c r="X145" s="17"/>
      <c r="Y145" s="30" t="s">
        <v>139</v>
      </c>
      <c r="Z145" s="24"/>
      <c r="AA145" s="30"/>
      <c r="AB145" s="21">
        <f>M145*O145</f>
        <v>0</v>
      </c>
      <c r="AC145" s="30"/>
    </row>
    <row r="146" spans="1:29">
      <c r="A146">
        <v>145</v>
      </c>
      <c r="B146" s="51" t="s">
        <v>223</v>
      </c>
      <c r="C146" s="19">
        <v>1789</v>
      </c>
      <c r="D146" s="18" t="s">
        <v>6</v>
      </c>
      <c r="E146" s="32" t="s">
        <v>128</v>
      </c>
      <c r="F146" s="5" t="s">
        <v>3</v>
      </c>
      <c r="G146" s="18" t="s">
        <v>224</v>
      </c>
      <c r="H146" s="31" t="s">
        <v>140</v>
      </c>
      <c r="I146" s="31"/>
      <c r="J146" s="31"/>
      <c r="K146" s="30">
        <v>124</v>
      </c>
      <c r="L146" s="30"/>
      <c r="M146" s="30">
        <v>31</v>
      </c>
      <c r="N146" s="7" t="s">
        <v>17</v>
      </c>
      <c r="O146" s="8">
        <v>4</v>
      </c>
      <c r="P146" s="51" t="s">
        <v>225</v>
      </c>
      <c r="Q146" s="18" t="s">
        <v>226</v>
      </c>
      <c r="R146" s="18">
        <v>9</v>
      </c>
      <c r="S146" s="18"/>
      <c r="T146" s="18"/>
      <c r="U146" s="18"/>
      <c r="V146" s="18"/>
      <c r="W146" s="17" t="s">
        <v>5</v>
      </c>
      <c r="X146" s="17"/>
      <c r="Y146" s="30"/>
      <c r="Z146" s="24">
        <f>K146-AB146</f>
        <v>0</v>
      </c>
      <c r="AA146" s="30"/>
      <c r="AB146" s="21">
        <f>M146*O146</f>
        <v>124</v>
      </c>
      <c r="AC146" s="30"/>
    </row>
    <row r="147" spans="1:29">
      <c r="A147">
        <v>146</v>
      </c>
      <c r="B147" s="51" t="s">
        <v>223</v>
      </c>
      <c r="C147" s="19">
        <v>1789</v>
      </c>
      <c r="D147" s="18" t="s">
        <v>6</v>
      </c>
      <c r="E147" s="32" t="s">
        <v>128</v>
      </c>
      <c r="F147" s="5" t="s">
        <v>3</v>
      </c>
      <c r="G147" s="18" t="s">
        <v>224</v>
      </c>
      <c r="H147" s="31" t="s">
        <v>141</v>
      </c>
      <c r="I147" s="31"/>
      <c r="J147" s="31"/>
      <c r="K147" s="30">
        <v>2860</v>
      </c>
      <c r="L147" s="30"/>
      <c r="M147" s="30">
        <v>7830</v>
      </c>
      <c r="N147" s="7" t="s">
        <v>2</v>
      </c>
      <c r="O147" s="8">
        <v>0</v>
      </c>
      <c r="P147" s="51" t="s">
        <v>225</v>
      </c>
      <c r="Q147" s="18" t="s">
        <v>226</v>
      </c>
      <c r="R147" s="18">
        <v>9</v>
      </c>
      <c r="S147" s="18"/>
      <c r="T147" s="18"/>
      <c r="U147" s="18"/>
      <c r="V147" s="18"/>
      <c r="W147" s="17" t="s">
        <v>5</v>
      </c>
      <c r="X147" s="17"/>
      <c r="Y147" s="30" t="s">
        <v>18</v>
      </c>
      <c r="Z147" s="24"/>
      <c r="AA147" s="30"/>
      <c r="AB147" s="21">
        <f>M147*O147</f>
        <v>0</v>
      </c>
      <c r="AC147" s="30"/>
    </row>
    <row r="148" spans="1:29">
      <c r="A148">
        <v>147</v>
      </c>
      <c r="B148" s="51" t="s">
        <v>223</v>
      </c>
      <c r="C148" s="19">
        <v>1789</v>
      </c>
      <c r="D148" s="18" t="s">
        <v>6</v>
      </c>
      <c r="E148" s="32" t="s">
        <v>128</v>
      </c>
      <c r="F148" s="5" t="s">
        <v>3</v>
      </c>
      <c r="G148" s="18" t="s">
        <v>224</v>
      </c>
      <c r="H148" s="31" t="s">
        <v>23</v>
      </c>
      <c r="I148" s="31"/>
      <c r="J148" s="31"/>
      <c r="K148" s="30">
        <v>3160</v>
      </c>
      <c r="L148" s="30"/>
      <c r="M148" s="30">
        <v>316000</v>
      </c>
      <c r="N148" s="7" t="s">
        <v>2</v>
      </c>
      <c r="O148" s="8">
        <v>0.01</v>
      </c>
      <c r="P148" s="51" t="s">
        <v>225</v>
      </c>
      <c r="Q148" s="18" t="s">
        <v>226</v>
      </c>
      <c r="R148" s="18">
        <v>9</v>
      </c>
      <c r="S148" s="18"/>
      <c r="T148" s="18"/>
      <c r="U148" s="18"/>
      <c r="V148" s="18"/>
      <c r="W148" s="17" t="s">
        <v>5</v>
      </c>
      <c r="X148" s="17"/>
      <c r="Y148" s="30" t="s">
        <v>142</v>
      </c>
      <c r="Z148" s="24">
        <f>K148-AB148</f>
        <v>0</v>
      </c>
      <c r="AA148" s="30"/>
      <c r="AB148" s="21">
        <f>M148*O148</f>
        <v>3160</v>
      </c>
      <c r="AC148" s="30"/>
    </row>
    <row r="149" spans="1:29">
      <c r="A149">
        <v>148</v>
      </c>
      <c r="B149" s="51" t="s">
        <v>223</v>
      </c>
      <c r="C149" s="19">
        <v>1789</v>
      </c>
      <c r="D149" s="18" t="s">
        <v>6</v>
      </c>
      <c r="E149" s="32" t="s">
        <v>128</v>
      </c>
      <c r="F149" s="5" t="s">
        <v>3</v>
      </c>
      <c r="G149" s="18" t="s">
        <v>224</v>
      </c>
      <c r="H149" s="31" t="s">
        <v>103</v>
      </c>
      <c r="I149" s="31"/>
      <c r="J149" s="31"/>
      <c r="K149" s="30">
        <v>4193</v>
      </c>
      <c r="L149" s="30"/>
      <c r="M149" s="30">
        <v>10484</v>
      </c>
      <c r="N149" s="7" t="s">
        <v>2</v>
      </c>
      <c r="O149" s="8">
        <v>0.4</v>
      </c>
      <c r="P149" s="51" t="s">
        <v>225</v>
      </c>
      <c r="Q149" s="18" t="s">
        <v>226</v>
      </c>
      <c r="R149" s="18">
        <v>9</v>
      </c>
      <c r="S149" s="18"/>
      <c r="T149" s="18"/>
      <c r="U149" s="18"/>
      <c r="V149" s="18"/>
      <c r="W149" s="17" t="s">
        <v>5</v>
      </c>
      <c r="X149" s="17"/>
      <c r="Y149" s="30"/>
      <c r="Z149" s="24">
        <f>K149-AB149</f>
        <v>-0.6000000000003638</v>
      </c>
      <c r="AA149" s="30"/>
      <c r="AB149" s="21">
        <f>M149*O149</f>
        <v>4193.6000000000004</v>
      </c>
      <c r="AC149" s="30"/>
    </row>
    <row r="150" spans="1:29">
      <c r="A150">
        <v>149</v>
      </c>
      <c r="B150" s="51" t="s">
        <v>223</v>
      </c>
      <c r="C150" s="19">
        <v>1789</v>
      </c>
      <c r="D150" s="18" t="s">
        <v>6</v>
      </c>
      <c r="E150" s="32" t="s">
        <v>128</v>
      </c>
      <c r="F150" s="5" t="s">
        <v>3</v>
      </c>
      <c r="G150" s="18" t="s">
        <v>224</v>
      </c>
      <c r="H150" s="31" t="s">
        <v>143</v>
      </c>
      <c r="I150" s="31"/>
      <c r="J150" s="31"/>
      <c r="K150" s="30">
        <v>673</v>
      </c>
      <c r="L150" s="30"/>
      <c r="M150" s="30">
        <v>673</v>
      </c>
      <c r="N150" s="7" t="s">
        <v>2</v>
      </c>
      <c r="O150" s="8">
        <v>1</v>
      </c>
      <c r="P150" s="51" t="s">
        <v>225</v>
      </c>
      <c r="Q150" s="18" t="s">
        <v>226</v>
      </c>
      <c r="R150" s="18">
        <v>9</v>
      </c>
      <c r="S150" s="18"/>
      <c r="T150" s="18"/>
      <c r="U150" s="18"/>
      <c r="V150" s="18"/>
      <c r="W150" s="17" t="s">
        <v>5</v>
      </c>
      <c r="X150" s="17"/>
      <c r="Y150" s="30"/>
      <c r="Z150" s="24">
        <f>K150-AB150</f>
        <v>0</v>
      </c>
      <c r="AA150" s="30"/>
      <c r="AB150" s="21">
        <f>M150*O150</f>
        <v>673</v>
      </c>
      <c r="AC150" s="30"/>
    </row>
    <row r="151" spans="1:29">
      <c r="A151">
        <v>150</v>
      </c>
      <c r="B151" s="51" t="s">
        <v>223</v>
      </c>
      <c r="C151" s="19">
        <v>1789</v>
      </c>
      <c r="D151" s="18" t="s">
        <v>6</v>
      </c>
      <c r="E151" s="32" t="s">
        <v>128</v>
      </c>
      <c r="F151" s="5" t="s">
        <v>3</v>
      </c>
      <c r="G151" s="18" t="s">
        <v>224</v>
      </c>
      <c r="H151" s="31" t="s">
        <v>144</v>
      </c>
      <c r="I151" s="31"/>
      <c r="J151" s="31"/>
      <c r="K151" s="30">
        <v>2970</v>
      </c>
      <c r="L151" s="30"/>
      <c r="M151" s="30">
        <v>594</v>
      </c>
      <c r="N151" s="7" t="s">
        <v>2</v>
      </c>
      <c r="O151" s="8">
        <v>5</v>
      </c>
      <c r="P151" s="51" t="s">
        <v>225</v>
      </c>
      <c r="Q151" s="18" t="s">
        <v>226</v>
      </c>
      <c r="R151" s="18">
        <v>9</v>
      </c>
      <c r="S151" s="18"/>
      <c r="T151" s="18"/>
      <c r="U151" s="18"/>
      <c r="V151" s="18"/>
      <c r="W151" s="17" t="s">
        <v>5</v>
      </c>
      <c r="X151" s="17"/>
      <c r="Y151" s="30"/>
      <c r="Z151" s="24">
        <f>K151-AB151</f>
        <v>0</v>
      </c>
      <c r="AA151" s="30"/>
      <c r="AB151" s="21">
        <f>M151*O151</f>
        <v>2970</v>
      </c>
      <c r="AC151" s="30"/>
    </row>
    <row r="152" spans="1:29">
      <c r="A152">
        <v>151</v>
      </c>
      <c r="B152" s="51" t="s">
        <v>223</v>
      </c>
      <c r="C152" s="19">
        <v>1789</v>
      </c>
      <c r="D152" s="18" t="s">
        <v>6</v>
      </c>
      <c r="E152" s="32" t="s">
        <v>128</v>
      </c>
      <c r="F152" s="34" t="s">
        <v>3</v>
      </c>
      <c r="G152" s="18" t="s">
        <v>224</v>
      </c>
      <c r="H152" s="33" t="s">
        <v>145</v>
      </c>
      <c r="I152" s="33"/>
      <c r="J152" s="33"/>
      <c r="K152" s="35">
        <v>6694</v>
      </c>
      <c r="L152" s="35"/>
      <c r="M152" s="35">
        <v>8392</v>
      </c>
      <c r="N152" s="36" t="s">
        <v>2</v>
      </c>
      <c r="O152" s="27">
        <v>0.75</v>
      </c>
      <c r="P152" s="51" t="s">
        <v>225</v>
      </c>
      <c r="Q152" s="18" t="s">
        <v>226</v>
      </c>
      <c r="R152" s="18">
        <v>9</v>
      </c>
      <c r="S152" s="18"/>
      <c r="T152" s="18"/>
      <c r="U152" s="18"/>
      <c r="V152" s="18"/>
      <c r="W152" s="17" t="s">
        <v>5</v>
      </c>
      <c r="X152" s="17"/>
      <c r="Y152" s="35" t="s">
        <v>198</v>
      </c>
      <c r="Z152" s="28">
        <f>K152-AB152</f>
        <v>400</v>
      </c>
      <c r="AA152" s="30"/>
      <c r="AB152" s="28">
        <f>M152*O152</f>
        <v>6294</v>
      </c>
      <c r="AC152" s="35"/>
    </row>
    <row r="153" spans="1:29">
      <c r="A153">
        <v>152</v>
      </c>
      <c r="B153" s="51" t="s">
        <v>223</v>
      </c>
      <c r="C153" s="19">
        <v>1789</v>
      </c>
      <c r="D153" s="18" t="s">
        <v>6</v>
      </c>
      <c r="E153" s="32" t="s">
        <v>128</v>
      </c>
      <c r="F153" s="5" t="s">
        <v>3</v>
      </c>
      <c r="G153" s="18" t="s">
        <v>224</v>
      </c>
      <c r="H153" s="31" t="s">
        <v>146</v>
      </c>
      <c r="I153" s="31"/>
      <c r="J153" s="31"/>
      <c r="K153" s="30">
        <v>326</v>
      </c>
      <c r="L153" s="30"/>
      <c r="M153" s="30">
        <v>163</v>
      </c>
      <c r="N153" s="7" t="s">
        <v>17</v>
      </c>
      <c r="O153" s="8">
        <v>0</v>
      </c>
      <c r="P153" s="51" t="s">
        <v>225</v>
      </c>
      <c r="Q153" s="18" t="s">
        <v>226</v>
      </c>
      <c r="R153" s="18">
        <v>9</v>
      </c>
      <c r="S153" s="18"/>
      <c r="T153" s="18"/>
      <c r="U153" s="18"/>
      <c r="V153" s="18"/>
      <c r="W153" s="17" t="s">
        <v>5</v>
      </c>
      <c r="X153" s="17"/>
      <c r="Y153" s="30" t="s">
        <v>18</v>
      </c>
      <c r="Z153" s="24"/>
      <c r="AA153" s="30"/>
      <c r="AB153" s="21">
        <f>M153*O153</f>
        <v>0</v>
      </c>
      <c r="AC153" s="30"/>
    </row>
    <row r="154" spans="1:29">
      <c r="A154">
        <v>153</v>
      </c>
      <c r="B154" s="51" t="s">
        <v>223</v>
      </c>
      <c r="C154" s="19">
        <v>1789</v>
      </c>
      <c r="D154" s="18" t="s">
        <v>6</v>
      </c>
      <c r="E154" s="32" t="s">
        <v>128</v>
      </c>
      <c r="F154" s="5" t="s">
        <v>8</v>
      </c>
      <c r="G154" s="18" t="s">
        <v>224</v>
      </c>
      <c r="H154" s="31" t="s">
        <v>147</v>
      </c>
      <c r="I154" s="31"/>
      <c r="J154" s="31"/>
      <c r="K154" s="30">
        <v>550</v>
      </c>
      <c r="L154" s="30"/>
      <c r="M154" s="30">
        <v>400</v>
      </c>
      <c r="N154" s="7" t="s">
        <v>2</v>
      </c>
      <c r="O154" s="8">
        <v>0</v>
      </c>
      <c r="P154" s="51" t="s">
        <v>225</v>
      </c>
      <c r="Q154" s="18" t="s">
        <v>226</v>
      </c>
      <c r="R154" s="18">
        <v>9</v>
      </c>
      <c r="S154" s="18"/>
      <c r="T154" s="18"/>
      <c r="U154" s="18"/>
      <c r="V154" s="18"/>
      <c r="W154" s="17" t="s">
        <v>5</v>
      </c>
      <c r="X154" s="17"/>
      <c r="Y154" s="30" t="s">
        <v>18</v>
      </c>
      <c r="Z154" s="24"/>
      <c r="AA154" s="30"/>
      <c r="AB154" s="21">
        <f>M154*O154</f>
        <v>0</v>
      </c>
      <c r="AC154" s="30"/>
    </row>
    <row r="155" spans="1:29">
      <c r="A155">
        <v>154</v>
      </c>
      <c r="B155" s="51" t="s">
        <v>223</v>
      </c>
      <c r="C155" s="19">
        <v>1789</v>
      </c>
      <c r="D155" s="18" t="s">
        <v>6</v>
      </c>
      <c r="E155" s="32" t="s">
        <v>128</v>
      </c>
      <c r="F155" s="5" t="s">
        <v>3</v>
      </c>
      <c r="G155" s="18" t="s">
        <v>224</v>
      </c>
      <c r="H155" s="31" t="s">
        <v>148</v>
      </c>
      <c r="I155" s="31"/>
      <c r="J155" s="31"/>
      <c r="K155" s="30">
        <v>4073</v>
      </c>
      <c r="L155" s="30"/>
      <c r="M155" s="30">
        <v>4526</v>
      </c>
      <c r="N155" s="7" t="s">
        <v>2</v>
      </c>
      <c r="O155" s="8">
        <v>0.9</v>
      </c>
      <c r="P155" s="51" t="s">
        <v>225</v>
      </c>
      <c r="Q155" s="18" t="s">
        <v>226</v>
      </c>
      <c r="R155" s="18">
        <v>9</v>
      </c>
      <c r="S155" s="18"/>
      <c r="T155" s="18"/>
      <c r="U155" s="18"/>
      <c r="V155" s="18"/>
      <c r="W155" s="17" t="s">
        <v>5</v>
      </c>
      <c r="X155" s="17"/>
      <c r="Y155" s="30"/>
      <c r="Z155" s="24">
        <f>K155-AB155</f>
        <v>-0.40000000000009095</v>
      </c>
      <c r="AA155" s="30"/>
      <c r="AB155" s="21">
        <f>M155*O155</f>
        <v>4073.4</v>
      </c>
      <c r="AC155" s="30"/>
    </row>
    <row r="156" spans="1:29">
      <c r="A156">
        <v>155</v>
      </c>
      <c r="B156" s="51" t="s">
        <v>223</v>
      </c>
      <c r="C156" s="19">
        <v>1789</v>
      </c>
      <c r="D156" s="18" t="s">
        <v>6</v>
      </c>
      <c r="E156" s="32" t="s">
        <v>128</v>
      </c>
      <c r="F156" s="5" t="s">
        <v>8</v>
      </c>
      <c r="G156" s="18" t="s">
        <v>224</v>
      </c>
      <c r="H156" s="31" t="s">
        <v>211</v>
      </c>
      <c r="I156" s="31"/>
      <c r="J156" s="31"/>
      <c r="K156" s="30">
        <v>312</v>
      </c>
      <c r="L156" s="30"/>
      <c r="M156" s="30">
        <v>125</v>
      </c>
      <c r="N156" s="7" t="s">
        <v>2</v>
      </c>
      <c r="O156" s="8">
        <v>2.5</v>
      </c>
      <c r="P156" s="51" t="s">
        <v>225</v>
      </c>
      <c r="Q156" s="18" t="s">
        <v>226</v>
      </c>
      <c r="R156" s="18">
        <v>9</v>
      </c>
      <c r="S156" s="18"/>
      <c r="T156" s="18"/>
      <c r="U156" s="18"/>
      <c r="V156" s="18"/>
      <c r="W156" s="17" t="s">
        <v>5</v>
      </c>
      <c r="X156" s="17"/>
      <c r="Y156" s="30" t="s">
        <v>32</v>
      </c>
      <c r="Z156" s="24">
        <f>K156-AB156</f>
        <v>-0.5</v>
      </c>
      <c r="AA156" s="30"/>
      <c r="AB156" s="21">
        <f>M156*O156</f>
        <v>312.5</v>
      </c>
      <c r="AC156" s="30"/>
    </row>
    <row r="157" spans="1:29">
      <c r="A157">
        <v>156</v>
      </c>
      <c r="B157" s="51" t="s">
        <v>223</v>
      </c>
      <c r="C157" s="19">
        <v>1789</v>
      </c>
      <c r="D157" s="18" t="s">
        <v>6</v>
      </c>
      <c r="E157" s="32" t="s">
        <v>128</v>
      </c>
      <c r="F157" s="5" t="s">
        <v>8</v>
      </c>
      <c r="G157" s="18" t="s">
        <v>224</v>
      </c>
      <c r="H157" s="31" t="s">
        <v>212</v>
      </c>
      <c r="I157" s="31"/>
      <c r="J157" s="31"/>
      <c r="K157" s="30">
        <v>990</v>
      </c>
      <c r="L157" s="30"/>
      <c r="M157" s="30">
        <v>3300</v>
      </c>
      <c r="N157" s="7" t="s">
        <v>2</v>
      </c>
      <c r="O157" s="8">
        <v>0.3</v>
      </c>
      <c r="P157" s="51" t="s">
        <v>225</v>
      </c>
      <c r="Q157" s="18" t="s">
        <v>226</v>
      </c>
      <c r="R157" s="18">
        <v>9</v>
      </c>
      <c r="S157" s="18"/>
      <c r="T157" s="18"/>
      <c r="U157" s="18"/>
      <c r="V157" s="18"/>
      <c r="W157" s="17" t="s">
        <v>5</v>
      </c>
      <c r="X157" s="17"/>
      <c r="Y157" s="30"/>
      <c r="Z157" s="24">
        <f>K157-AB157</f>
        <v>0</v>
      </c>
      <c r="AA157" s="30"/>
      <c r="AB157" s="21">
        <f>M157*O157</f>
        <v>990</v>
      </c>
      <c r="AC157" s="30"/>
    </row>
    <row r="158" spans="1:29">
      <c r="A158">
        <v>157</v>
      </c>
      <c r="B158" s="51" t="s">
        <v>223</v>
      </c>
      <c r="C158" s="19">
        <v>1789</v>
      </c>
      <c r="D158" s="18" t="s">
        <v>6</v>
      </c>
      <c r="E158" s="32" t="s">
        <v>128</v>
      </c>
      <c r="F158" s="5" t="s">
        <v>11</v>
      </c>
      <c r="G158" s="18" t="s">
        <v>224</v>
      </c>
      <c r="H158" s="31" t="s">
        <v>149</v>
      </c>
      <c r="I158" s="31"/>
      <c r="J158" s="31"/>
      <c r="K158" s="30">
        <v>900</v>
      </c>
      <c r="L158" s="30"/>
      <c r="M158" s="30">
        <v>60</v>
      </c>
      <c r="N158" s="7" t="s">
        <v>2</v>
      </c>
      <c r="O158" s="8">
        <v>15</v>
      </c>
      <c r="P158" s="51" t="s">
        <v>225</v>
      </c>
      <c r="Q158" s="18" t="s">
        <v>226</v>
      </c>
      <c r="R158" s="18">
        <v>9</v>
      </c>
      <c r="S158" s="18"/>
      <c r="T158" s="18"/>
      <c r="U158" s="18"/>
      <c r="V158" s="18"/>
      <c r="W158" s="17" t="s">
        <v>5</v>
      </c>
      <c r="X158" s="17"/>
      <c r="Y158" s="30"/>
      <c r="Z158" s="24">
        <f>K158-AB158</f>
        <v>0</v>
      </c>
      <c r="AA158" s="30"/>
      <c r="AB158" s="21">
        <f>M158*O158</f>
        <v>900</v>
      </c>
      <c r="AC158" s="30"/>
    </row>
    <row r="159" spans="1:29">
      <c r="A159">
        <v>158</v>
      </c>
      <c r="B159" s="51" t="s">
        <v>223</v>
      </c>
      <c r="C159" s="19">
        <v>1789</v>
      </c>
      <c r="D159" s="18" t="s">
        <v>6</v>
      </c>
      <c r="E159" s="32" t="s">
        <v>128</v>
      </c>
      <c r="F159" s="5" t="s">
        <v>3</v>
      </c>
      <c r="G159" s="18" t="s">
        <v>224</v>
      </c>
      <c r="H159" s="31" t="s">
        <v>150</v>
      </c>
      <c r="I159" s="31"/>
      <c r="J159" s="31"/>
      <c r="K159" s="30">
        <v>539</v>
      </c>
      <c r="L159" s="30"/>
      <c r="M159" s="30">
        <v>3595</v>
      </c>
      <c r="N159" s="7" t="s">
        <v>2</v>
      </c>
      <c r="O159" s="8">
        <v>0.15</v>
      </c>
      <c r="P159" s="51" t="s">
        <v>225</v>
      </c>
      <c r="Q159" s="18" t="s">
        <v>226</v>
      </c>
      <c r="R159" s="18">
        <v>9</v>
      </c>
      <c r="S159" s="18"/>
      <c r="T159" s="18"/>
      <c r="U159" s="18"/>
      <c r="V159" s="18"/>
      <c r="W159" s="17" t="s">
        <v>5</v>
      </c>
      <c r="X159" s="17"/>
      <c r="Y159" s="30"/>
      <c r="Z159" s="24">
        <f>K159-AB159</f>
        <v>-0.25</v>
      </c>
      <c r="AA159" s="30"/>
      <c r="AB159" s="21">
        <f>M159*O159</f>
        <v>539.25</v>
      </c>
      <c r="AC159" s="30"/>
    </row>
    <row r="160" spans="1:29">
      <c r="A160">
        <v>159</v>
      </c>
      <c r="B160" s="51" t="s">
        <v>223</v>
      </c>
      <c r="C160" s="19">
        <v>1789</v>
      </c>
      <c r="D160" s="18" t="s">
        <v>6</v>
      </c>
      <c r="E160" s="32" t="s">
        <v>128</v>
      </c>
      <c r="F160" s="5" t="s">
        <v>11</v>
      </c>
      <c r="G160" s="18" t="s">
        <v>224</v>
      </c>
      <c r="H160" s="31" t="s">
        <v>151</v>
      </c>
      <c r="I160" s="31"/>
      <c r="J160" s="31"/>
      <c r="K160" s="30">
        <v>32802</v>
      </c>
      <c r="L160" s="30"/>
      <c r="M160" s="39">
        <v>47706</v>
      </c>
      <c r="N160" s="7" t="s">
        <v>133</v>
      </c>
      <c r="O160" s="8">
        <v>0.6875</v>
      </c>
      <c r="P160" s="51" t="s">
        <v>225</v>
      </c>
      <c r="Q160" s="18" t="s">
        <v>226</v>
      </c>
      <c r="R160" s="18">
        <v>9</v>
      </c>
      <c r="S160" s="18"/>
      <c r="T160" s="18"/>
      <c r="U160" s="18"/>
      <c r="V160" s="18"/>
      <c r="W160" s="17" t="s">
        <v>5</v>
      </c>
      <c r="X160" s="17"/>
      <c r="Y160" s="30" t="s">
        <v>153</v>
      </c>
      <c r="Z160" s="24">
        <f>K160-AB160</f>
        <v>4.125</v>
      </c>
      <c r="AA160" s="30"/>
      <c r="AB160" s="21">
        <f>M160*O160</f>
        <v>32797.875</v>
      </c>
      <c r="AC160" s="30"/>
    </row>
    <row r="161" spans="1:29">
      <c r="A161">
        <v>160</v>
      </c>
      <c r="B161" s="51" t="s">
        <v>223</v>
      </c>
      <c r="C161" s="19">
        <v>1789</v>
      </c>
      <c r="D161" s="18" t="s">
        <v>6</v>
      </c>
      <c r="E161" s="32" t="s">
        <v>128</v>
      </c>
      <c r="F161" s="5" t="s">
        <v>152</v>
      </c>
      <c r="G161" s="18" t="s">
        <v>224</v>
      </c>
      <c r="H161" s="31" t="s">
        <v>151</v>
      </c>
      <c r="I161" s="31"/>
      <c r="J161" s="31"/>
      <c r="K161" s="30">
        <v>22055</v>
      </c>
      <c r="L161" s="30"/>
      <c r="M161" s="30">
        <v>32079.34</v>
      </c>
      <c r="N161" s="7" t="s">
        <v>133</v>
      </c>
      <c r="O161" s="8">
        <v>0.6875</v>
      </c>
      <c r="P161" s="51" t="s">
        <v>225</v>
      </c>
      <c r="Q161" s="18" t="s">
        <v>226</v>
      </c>
      <c r="R161" s="18">
        <v>9</v>
      </c>
      <c r="S161" s="18"/>
      <c r="T161" s="18"/>
      <c r="U161" s="18"/>
      <c r="V161" s="18"/>
      <c r="W161" s="17" t="s">
        <v>5</v>
      </c>
      <c r="X161" s="17"/>
      <c r="Y161" s="30" t="s">
        <v>153</v>
      </c>
      <c r="Z161" s="24">
        <f>K161-AB161</f>
        <v>0.45375000000058208</v>
      </c>
      <c r="AA161" s="30"/>
      <c r="AB161" s="21">
        <f>M161*O161</f>
        <v>22054.546249999999</v>
      </c>
      <c r="AC161" s="30"/>
    </row>
    <row r="162" spans="1:29">
      <c r="A162">
        <v>161</v>
      </c>
      <c r="B162" s="51" t="s">
        <v>223</v>
      </c>
      <c r="C162" s="19">
        <v>1789</v>
      </c>
      <c r="D162" s="18" t="s">
        <v>6</v>
      </c>
      <c r="E162" s="32" t="s">
        <v>128</v>
      </c>
      <c r="F162" s="5" t="s">
        <v>11</v>
      </c>
      <c r="G162" s="18" t="s">
        <v>224</v>
      </c>
      <c r="H162" s="31" t="s">
        <v>154</v>
      </c>
      <c r="I162" s="31"/>
      <c r="J162" s="31"/>
      <c r="K162" s="30">
        <v>169</v>
      </c>
      <c r="L162" s="30"/>
      <c r="M162" s="30"/>
      <c r="N162" s="7" t="s">
        <v>15</v>
      </c>
      <c r="O162" s="8">
        <v>0</v>
      </c>
      <c r="P162" s="51" t="s">
        <v>225</v>
      </c>
      <c r="Q162" s="18" t="s">
        <v>226</v>
      </c>
      <c r="R162" s="18">
        <v>9</v>
      </c>
      <c r="S162" s="18"/>
      <c r="T162" s="18"/>
      <c r="U162" s="18"/>
      <c r="V162" s="18"/>
      <c r="W162" s="17" t="s">
        <v>5</v>
      </c>
      <c r="X162" s="17"/>
      <c r="Y162" s="30" t="s">
        <v>155</v>
      </c>
      <c r="Z162" s="24"/>
      <c r="AA162" s="30"/>
      <c r="AB162" s="21">
        <f>M162*O162</f>
        <v>0</v>
      </c>
      <c r="AC162" s="30"/>
    </row>
    <row r="163" spans="1:29">
      <c r="A163">
        <v>162</v>
      </c>
      <c r="B163" s="51" t="s">
        <v>223</v>
      </c>
      <c r="C163" s="19">
        <v>1789</v>
      </c>
      <c r="D163" s="18" t="s">
        <v>6</v>
      </c>
      <c r="E163" s="32" t="s">
        <v>128</v>
      </c>
      <c r="F163" s="5" t="s">
        <v>8</v>
      </c>
      <c r="G163" s="18" t="s">
        <v>224</v>
      </c>
      <c r="H163" s="31" t="s">
        <v>154</v>
      </c>
      <c r="I163" s="31"/>
      <c r="J163" s="31"/>
      <c r="K163" s="30">
        <v>117</v>
      </c>
      <c r="L163" s="30"/>
      <c r="M163" s="30"/>
      <c r="N163" s="7" t="s">
        <v>15</v>
      </c>
      <c r="O163" s="8">
        <v>0</v>
      </c>
      <c r="P163" s="51" t="s">
        <v>225</v>
      </c>
      <c r="Q163" s="18" t="s">
        <v>226</v>
      </c>
      <c r="R163" s="18">
        <v>9</v>
      </c>
      <c r="S163" s="18"/>
      <c r="T163" s="18"/>
      <c r="U163" s="18"/>
      <c r="V163" s="18"/>
      <c r="W163" s="17" t="s">
        <v>5</v>
      </c>
      <c r="X163" s="17"/>
      <c r="Y163" s="30" t="s">
        <v>155</v>
      </c>
      <c r="Z163" s="24"/>
      <c r="AA163" s="30"/>
      <c r="AB163" s="21">
        <f>M163*O163</f>
        <v>0</v>
      </c>
      <c r="AC163" s="30"/>
    </row>
    <row r="164" spans="1:29">
      <c r="A164">
        <v>163</v>
      </c>
      <c r="B164" s="51" t="s">
        <v>223</v>
      </c>
      <c r="C164" s="19">
        <v>1789</v>
      </c>
      <c r="D164" s="18" t="s">
        <v>6</v>
      </c>
      <c r="E164" s="32" t="s">
        <v>128</v>
      </c>
      <c r="F164" s="5" t="s">
        <v>3</v>
      </c>
      <c r="G164" s="18" t="s">
        <v>224</v>
      </c>
      <c r="H164" s="31" t="s">
        <v>156</v>
      </c>
      <c r="I164" s="31"/>
      <c r="J164" s="31"/>
      <c r="K164" s="30">
        <v>5219</v>
      </c>
      <c r="L164" s="30"/>
      <c r="M164" s="30">
        <v>5799</v>
      </c>
      <c r="N164" s="7" t="s">
        <v>2</v>
      </c>
      <c r="O164" s="8">
        <v>0.9</v>
      </c>
      <c r="P164" s="51" t="s">
        <v>225</v>
      </c>
      <c r="Q164" s="18" t="s">
        <v>226</v>
      </c>
      <c r="R164" s="18">
        <v>9</v>
      </c>
      <c r="S164" s="18"/>
      <c r="T164" s="18"/>
      <c r="U164" s="18"/>
      <c r="V164" s="18"/>
      <c r="W164" s="17" t="s">
        <v>5</v>
      </c>
      <c r="X164" s="17"/>
      <c r="Y164" s="30"/>
      <c r="Z164" s="24">
        <f>K164-AB164</f>
        <v>-0.1000000000003638</v>
      </c>
      <c r="AA164" s="30"/>
      <c r="AB164" s="21">
        <f>M164*O164</f>
        <v>5219.1000000000004</v>
      </c>
      <c r="AC164" s="30"/>
    </row>
    <row r="165" spans="1:29">
      <c r="A165">
        <v>164</v>
      </c>
      <c r="B165" s="51" t="s">
        <v>223</v>
      </c>
      <c r="C165" s="19">
        <v>1789</v>
      </c>
      <c r="D165" s="18" t="s">
        <v>6</v>
      </c>
      <c r="E165" s="32" t="s">
        <v>128</v>
      </c>
      <c r="F165" s="5" t="s">
        <v>3</v>
      </c>
      <c r="G165" s="18" t="s">
        <v>224</v>
      </c>
      <c r="H165" s="31" t="s">
        <v>157</v>
      </c>
      <c r="I165" s="31"/>
      <c r="J165" s="31"/>
      <c r="K165" s="30">
        <v>1033</v>
      </c>
      <c r="L165" s="30"/>
      <c r="M165" s="30">
        <v>1148</v>
      </c>
      <c r="N165" s="7" t="s">
        <v>2</v>
      </c>
      <c r="O165" s="8">
        <v>0</v>
      </c>
      <c r="P165" s="51" t="s">
        <v>225</v>
      </c>
      <c r="Q165" s="18" t="s">
        <v>226</v>
      </c>
      <c r="R165" s="18">
        <v>9</v>
      </c>
      <c r="S165" s="18"/>
      <c r="T165" s="18"/>
      <c r="U165" s="18"/>
      <c r="V165" s="18"/>
      <c r="W165" s="17" t="s">
        <v>5</v>
      </c>
      <c r="X165" s="17"/>
      <c r="Y165" s="30" t="s">
        <v>18</v>
      </c>
      <c r="Z165" s="24"/>
      <c r="AA165" s="30"/>
      <c r="AB165" s="21">
        <f>M165*O165</f>
        <v>0</v>
      </c>
      <c r="AC165" s="30"/>
    </row>
    <row r="166" spans="1:29">
      <c r="A166">
        <v>165</v>
      </c>
      <c r="B166" s="51" t="s">
        <v>223</v>
      </c>
      <c r="C166" s="19">
        <v>1789</v>
      </c>
      <c r="D166" s="18" t="s">
        <v>6</v>
      </c>
      <c r="E166" s="32" t="s">
        <v>128</v>
      </c>
      <c r="F166" s="5" t="s">
        <v>96</v>
      </c>
      <c r="G166" s="18" t="s">
        <v>224</v>
      </c>
      <c r="H166" s="31" t="s">
        <v>158</v>
      </c>
      <c r="I166" s="31"/>
      <c r="J166" s="31"/>
      <c r="K166" s="30">
        <v>3582</v>
      </c>
      <c r="L166" s="30"/>
      <c r="M166" s="30">
        <v>11936</v>
      </c>
      <c r="N166" s="7"/>
      <c r="O166" s="8">
        <v>0.3</v>
      </c>
      <c r="P166" s="51" t="s">
        <v>225</v>
      </c>
      <c r="Q166" s="18" t="s">
        <v>226</v>
      </c>
      <c r="R166" s="18">
        <v>9</v>
      </c>
      <c r="S166" s="18"/>
      <c r="T166" s="18"/>
      <c r="U166" s="18"/>
      <c r="V166" s="18"/>
      <c r="W166" s="17" t="s">
        <v>5</v>
      </c>
      <c r="X166" s="17"/>
      <c r="Y166" s="30" t="s">
        <v>160</v>
      </c>
      <c r="Z166" s="24">
        <f>K166-AB166</f>
        <v>1.2000000000002728</v>
      </c>
      <c r="AA166" s="30"/>
      <c r="AB166" s="21">
        <f>M166*O166</f>
        <v>3580.7999999999997</v>
      </c>
      <c r="AC166" s="30"/>
    </row>
    <row r="167" spans="1:29">
      <c r="A167">
        <v>166</v>
      </c>
      <c r="B167" s="51" t="s">
        <v>223</v>
      </c>
      <c r="C167" s="19">
        <v>1789</v>
      </c>
      <c r="D167" s="18" t="s">
        <v>6</v>
      </c>
      <c r="E167" s="32" t="s">
        <v>128</v>
      </c>
      <c r="F167" s="5" t="s">
        <v>8</v>
      </c>
      <c r="G167" s="18" t="s">
        <v>224</v>
      </c>
      <c r="H167" s="31" t="s">
        <v>213</v>
      </c>
      <c r="I167" s="31"/>
      <c r="J167" s="31"/>
      <c r="K167" s="30">
        <v>1020</v>
      </c>
      <c r="L167" s="30"/>
      <c r="M167" s="30">
        <v>2041</v>
      </c>
      <c r="N167" s="7" t="s">
        <v>2</v>
      </c>
      <c r="O167" s="8">
        <v>0.5</v>
      </c>
      <c r="P167" s="51" t="s">
        <v>225</v>
      </c>
      <c r="Q167" s="18" t="s">
        <v>226</v>
      </c>
      <c r="R167" s="18">
        <v>9</v>
      </c>
      <c r="S167" s="18"/>
      <c r="T167" s="18"/>
      <c r="U167" s="18"/>
      <c r="V167" s="18"/>
      <c r="W167" s="17" t="s">
        <v>5</v>
      </c>
      <c r="X167" s="17"/>
      <c r="Y167" s="30" t="s">
        <v>32</v>
      </c>
      <c r="Z167" s="24">
        <f>K167-AB167</f>
        <v>-0.5</v>
      </c>
      <c r="AA167" s="30"/>
      <c r="AB167" s="21">
        <f>M167*O167</f>
        <v>1020.5</v>
      </c>
      <c r="AC167" s="30"/>
    </row>
    <row r="168" spans="1:29">
      <c r="A168">
        <v>167</v>
      </c>
      <c r="B168" s="51" t="s">
        <v>223</v>
      </c>
      <c r="C168" s="19">
        <v>1789</v>
      </c>
      <c r="D168" s="18" t="s">
        <v>6</v>
      </c>
      <c r="E168" s="32" t="s">
        <v>128</v>
      </c>
      <c r="F168" s="5" t="s">
        <v>8</v>
      </c>
      <c r="G168" s="18" t="s">
        <v>224</v>
      </c>
      <c r="H168" s="31" t="s">
        <v>60</v>
      </c>
      <c r="I168" s="31"/>
      <c r="J168" s="31"/>
      <c r="K168" s="30">
        <v>1454</v>
      </c>
      <c r="L168" s="30"/>
      <c r="M168" s="30">
        <v>3636</v>
      </c>
      <c r="N168" s="7"/>
      <c r="O168" s="8">
        <v>0.4</v>
      </c>
      <c r="P168" s="51" t="s">
        <v>225</v>
      </c>
      <c r="Q168" s="18" t="s">
        <v>226</v>
      </c>
      <c r="R168" s="18">
        <v>9</v>
      </c>
      <c r="S168" s="18"/>
      <c r="T168" s="18"/>
      <c r="U168" s="18"/>
      <c r="V168" s="18"/>
      <c r="W168" s="17" t="s">
        <v>5</v>
      </c>
      <c r="X168" s="17"/>
      <c r="Y168" s="30" t="s">
        <v>159</v>
      </c>
      <c r="Z168" s="24">
        <f>K168-AB168</f>
        <v>-0.40000000000009095</v>
      </c>
      <c r="AA168" s="30"/>
      <c r="AB168" s="21">
        <f>M168*O168</f>
        <v>1454.4</v>
      </c>
      <c r="AC168" s="30"/>
    </row>
    <row r="169" spans="1:29">
      <c r="A169">
        <v>168</v>
      </c>
      <c r="B169" s="51" t="s">
        <v>223</v>
      </c>
      <c r="C169" s="19">
        <v>1789</v>
      </c>
      <c r="D169" s="18" t="s">
        <v>6</v>
      </c>
      <c r="E169" s="32" t="s">
        <v>128</v>
      </c>
      <c r="F169" s="5" t="s">
        <v>11</v>
      </c>
      <c r="G169" s="18" t="s">
        <v>224</v>
      </c>
      <c r="H169" s="31" t="s">
        <v>161</v>
      </c>
      <c r="I169" s="31"/>
      <c r="J169" s="31"/>
      <c r="K169" s="30">
        <v>529</v>
      </c>
      <c r="L169" s="30"/>
      <c r="M169" s="30"/>
      <c r="N169" s="7" t="s">
        <v>15</v>
      </c>
      <c r="O169" s="8">
        <v>0</v>
      </c>
      <c r="P169" s="51" t="s">
        <v>225</v>
      </c>
      <c r="Q169" s="18" t="s">
        <v>226</v>
      </c>
      <c r="R169" s="18">
        <v>9</v>
      </c>
      <c r="S169" s="18"/>
      <c r="T169" s="18"/>
      <c r="U169" s="18"/>
      <c r="V169" s="18"/>
      <c r="W169" s="17" t="s">
        <v>5</v>
      </c>
      <c r="X169" s="17"/>
      <c r="Y169" s="30" t="s">
        <v>18</v>
      </c>
      <c r="Z169" s="24"/>
      <c r="AA169" s="30"/>
      <c r="AB169" s="21">
        <f>M169*O169</f>
        <v>0</v>
      </c>
      <c r="AC169" s="30"/>
    </row>
    <row r="170" spans="1:29">
      <c r="A170">
        <v>169</v>
      </c>
      <c r="B170" s="51" t="s">
        <v>223</v>
      </c>
      <c r="C170" s="19">
        <v>1789</v>
      </c>
      <c r="D170" s="18" t="s">
        <v>6</v>
      </c>
      <c r="E170" s="32" t="s">
        <v>128</v>
      </c>
      <c r="F170" s="5" t="s">
        <v>11</v>
      </c>
      <c r="G170" s="18" t="s">
        <v>224</v>
      </c>
      <c r="H170" s="31" t="s">
        <v>214</v>
      </c>
      <c r="I170" s="31"/>
      <c r="J170" s="31"/>
      <c r="K170" s="30">
        <v>922</v>
      </c>
      <c r="L170" s="30"/>
      <c r="M170" s="30">
        <v>9225</v>
      </c>
      <c r="N170" s="7" t="s">
        <v>17</v>
      </c>
      <c r="O170" s="8">
        <v>0.1</v>
      </c>
      <c r="P170" s="51" t="s">
        <v>225</v>
      </c>
      <c r="Q170" s="18" t="s">
        <v>226</v>
      </c>
      <c r="R170" s="18">
        <v>9</v>
      </c>
      <c r="S170" s="18"/>
      <c r="T170" s="18"/>
      <c r="U170" s="18"/>
      <c r="V170" s="18"/>
      <c r="W170" s="17" t="s">
        <v>5</v>
      </c>
      <c r="X170" s="17"/>
      <c r="Y170" s="30"/>
      <c r="Z170" s="24">
        <f>K170-AB170</f>
        <v>-0.5</v>
      </c>
      <c r="AA170" s="30"/>
      <c r="AB170" s="21">
        <f>M170*O170</f>
        <v>922.5</v>
      </c>
      <c r="AC170" s="30"/>
    </row>
    <row r="171" spans="1:29">
      <c r="A171">
        <v>170</v>
      </c>
      <c r="B171" s="51" t="s">
        <v>223</v>
      </c>
      <c r="C171" s="19">
        <v>1789</v>
      </c>
      <c r="D171" s="18" t="s">
        <v>6</v>
      </c>
      <c r="E171" s="32" t="s">
        <v>128</v>
      </c>
      <c r="F171" s="5" t="s">
        <v>3</v>
      </c>
      <c r="G171" s="18" t="s">
        <v>224</v>
      </c>
      <c r="H171" s="31" t="s">
        <v>214</v>
      </c>
      <c r="I171" s="31"/>
      <c r="J171" s="31"/>
      <c r="K171" s="30">
        <v>200</v>
      </c>
      <c r="L171" s="30"/>
      <c r="M171" s="30">
        <v>2000</v>
      </c>
      <c r="N171" s="7" t="s">
        <v>17</v>
      </c>
      <c r="O171" s="8">
        <v>0.1</v>
      </c>
      <c r="P171" s="51" t="s">
        <v>225</v>
      </c>
      <c r="Q171" s="18" t="s">
        <v>226</v>
      </c>
      <c r="R171" s="18">
        <v>9</v>
      </c>
      <c r="S171" s="18"/>
      <c r="T171" s="18"/>
      <c r="U171" s="18"/>
      <c r="V171" s="18"/>
      <c r="W171" s="17" t="s">
        <v>5</v>
      </c>
      <c r="X171" s="17"/>
      <c r="Y171" s="30"/>
      <c r="Z171" s="24">
        <f>K171-AB171</f>
        <v>0</v>
      </c>
      <c r="AA171" s="30"/>
      <c r="AB171" s="21">
        <f>M171*O171</f>
        <v>200</v>
      </c>
      <c r="AC171" s="30"/>
    </row>
    <row r="172" spans="1:29">
      <c r="A172">
        <v>171</v>
      </c>
      <c r="B172" s="51" t="s">
        <v>223</v>
      </c>
      <c r="C172" s="19">
        <v>1789</v>
      </c>
      <c r="D172" s="18" t="s">
        <v>6</v>
      </c>
      <c r="E172" s="32" t="s">
        <v>128</v>
      </c>
      <c r="F172" s="34" t="s">
        <v>11</v>
      </c>
      <c r="G172" s="18" t="s">
        <v>224</v>
      </c>
      <c r="H172" s="33" t="s">
        <v>215</v>
      </c>
      <c r="I172" s="33"/>
      <c r="J172" s="33"/>
      <c r="K172" s="35">
        <v>1126</v>
      </c>
      <c r="L172" s="35"/>
      <c r="M172" s="35">
        <v>2936</v>
      </c>
      <c r="N172" s="35" t="s">
        <v>2</v>
      </c>
      <c r="O172" s="27">
        <v>0.35</v>
      </c>
      <c r="P172" s="51" t="s">
        <v>225</v>
      </c>
      <c r="Q172" s="18" t="s">
        <v>226</v>
      </c>
      <c r="R172" s="18">
        <v>9</v>
      </c>
      <c r="S172" s="18"/>
      <c r="T172" s="18"/>
      <c r="U172" s="18"/>
      <c r="V172" s="18"/>
      <c r="W172" s="17" t="s">
        <v>5</v>
      </c>
      <c r="X172" s="17"/>
      <c r="Y172" s="35" t="s">
        <v>162</v>
      </c>
      <c r="Z172" s="28">
        <f>K172-AB172</f>
        <v>98.400000000000091</v>
      </c>
      <c r="AA172" s="30"/>
      <c r="AB172" s="28">
        <f>M172*O172</f>
        <v>1027.5999999999999</v>
      </c>
      <c r="AC172" s="35"/>
    </row>
    <row r="173" spans="1:29">
      <c r="A173">
        <v>172</v>
      </c>
      <c r="B173" s="51" t="s">
        <v>223</v>
      </c>
      <c r="C173" s="19">
        <v>1789</v>
      </c>
      <c r="D173" s="18" t="s">
        <v>6</v>
      </c>
      <c r="E173" s="32" t="s">
        <v>128</v>
      </c>
      <c r="F173" s="34" t="s">
        <v>11</v>
      </c>
      <c r="G173" s="18" t="s">
        <v>224</v>
      </c>
      <c r="H173" s="33" t="s">
        <v>216</v>
      </c>
      <c r="I173" s="33"/>
      <c r="J173" s="33"/>
      <c r="K173" s="35">
        <v>440</v>
      </c>
      <c r="L173" s="35"/>
      <c r="M173" s="35">
        <v>2300</v>
      </c>
      <c r="N173" s="35" t="s">
        <v>2</v>
      </c>
      <c r="O173" s="27">
        <v>0.2</v>
      </c>
      <c r="P173" s="51" t="s">
        <v>225</v>
      </c>
      <c r="Q173" s="18" t="s">
        <v>226</v>
      </c>
      <c r="R173" s="18">
        <v>9</v>
      </c>
      <c r="S173" s="18"/>
      <c r="T173" s="18"/>
      <c r="U173" s="18"/>
      <c r="V173" s="18"/>
      <c r="W173" s="17" t="s">
        <v>5</v>
      </c>
      <c r="X173" s="17"/>
      <c r="Y173" s="35" t="s">
        <v>162</v>
      </c>
      <c r="Z173" s="28">
        <f>K173-AB173</f>
        <v>-20</v>
      </c>
      <c r="AA173" s="30"/>
      <c r="AB173" s="28">
        <f>M173*O173</f>
        <v>460</v>
      </c>
      <c r="AC173" s="35"/>
    </row>
    <row r="174" spans="1:29">
      <c r="A174">
        <v>173</v>
      </c>
      <c r="B174" s="51" t="s">
        <v>223</v>
      </c>
      <c r="C174" s="19">
        <v>1789</v>
      </c>
      <c r="D174" s="18" t="s">
        <v>6</v>
      </c>
      <c r="E174" s="32" t="s">
        <v>128</v>
      </c>
      <c r="F174" s="5" t="s">
        <v>11</v>
      </c>
      <c r="G174" s="18" t="s">
        <v>224</v>
      </c>
      <c r="H174" s="31" t="s">
        <v>163</v>
      </c>
      <c r="I174" s="31"/>
      <c r="J174" s="31"/>
      <c r="K174" s="30">
        <v>1086</v>
      </c>
      <c r="L174" s="30"/>
      <c r="M174" s="30">
        <v>4346</v>
      </c>
      <c r="N174" s="7"/>
      <c r="O174" s="8">
        <v>0.25</v>
      </c>
      <c r="P174" s="51" t="s">
        <v>225</v>
      </c>
      <c r="Q174" s="18" t="s">
        <v>226</v>
      </c>
      <c r="R174" s="18">
        <v>9</v>
      </c>
      <c r="S174" s="18"/>
      <c r="T174" s="18"/>
      <c r="U174" s="18"/>
      <c r="V174" s="18"/>
      <c r="W174" s="17" t="s">
        <v>5</v>
      </c>
      <c r="X174" s="17"/>
      <c r="Y174" s="30" t="s">
        <v>160</v>
      </c>
      <c r="Z174" s="24">
        <f>K174-AB174</f>
        <v>-0.5</v>
      </c>
      <c r="AA174" s="30"/>
      <c r="AB174" s="21">
        <f>M174*O174</f>
        <v>1086.5</v>
      </c>
      <c r="AC174" s="30"/>
    </row>
    <row r="175" spans="1:29">
      <c r="A175">
        <v>174</v>
      </c>
      <c r="B175" s="51" t="s">
        <v>223</v>
      </c>
      <c r="C175" s="19">
        <v>1789</v>
      </c>
      <c r="D175" s="18" t="s">
        <v>6</v>
      </c>
      <c r="E175" s="32" t="s">
        <v>128</v>
      </c>
      <c r="F175" s="5" t="s">
        <v>8</v>
      </c>
      <c r="G175" s="18" t="s">
        <v>224</v>
      </c>
      <c r="H175" s="31" t="s">
        <v>164</v>
      </c>
      <c r="I175" s="31"/>
      <c r="J175" s="31"/>
      <c r="K175" s="38">
        <v>44943</v>
      </c>
      <c r="L175" s="38"/>
      <c r="M175" s="38">
        <v>179375</v>
      </c>
      <c r="N175" s="30" t="s">
        <v>2</v>
      </c>
      <c r="O175" s="8">
        <v>0.25</v>
      </c>
      <c r="P175" s="51" t="s">
        <v>225</v>
      </c>
      <c r="Q175" s="18" t="s">
        <v>226</v>
      </c>
      <c r="R175" s="18">
        <v>10</v>
      </c>
      <c r="S175" s="18"/>
      <c r="T175" s="18"/>
      <c r="U175" s="18"/>
      <c r="V175" s="18"/>
      <c r="W175" s="17" t="s">
        <v>5</v>
      </c>
      <c r="X175" s="17"/>
      <c r="Y175" s="38" t="s">
        <v>165</v>
      </c>
      <c r="Z175" s="24">
        <f>K175-AB175</f>
        <v>99.25</v>
      </c>
      <c r="AA175" s="30"/>
      <c r="AB175" s="21">
        <f>M175*O175</f>
        <v>44843.75</v>
      </c>
      <c r="AC175" s="30"/>
    </row>
    <row r="176" spans="1:29">
      <c r="A176">
        <v>175</v>
      </c>
      <c r="B176" s="51" t="s">
        <v>223</v>
      </c>
      <c r="C176" s="19">
        <v>1789</v>
      </c>
      <c r="D176" s="18" t="s">
        <v>6</v>
      </c>
      <c r="E176" s="32" t="s">
        <v>128</v>
      </c>
      <c r="F176" s="5" t="s">
        <v>3</v>
      </c>
      <c r="G176" s="18" t="s">
        <v>224</v>
      </c>
      <c r="H176" s="31" t="s">
        <v>166</v>
      </c>
      <c r="I176" s="31"/>
      <c r="J176" s="31"/>
      <c r="K176" s="38">
        <v>270</v>
      </c>
      <c r="L176" s="38"/>
      <c r="M176" s="38">
        <v>450</v>
      </c>
      <c r="N176" s="30" t="s">
        <v>2</v>
      </c>
      <c r="O176" s="8">
        <v>0</v>
      </c>
      <c r="P176" s="51" t="s">
        <v>225</v>
      </c>
      <c r="Q176" s="18" t="s">
        <v>226</v>
      </c>
      <c r="R176" s="18">
        <v>10</v>
      </c>
      <c r="S176" s="18"/>
      <c r="T176" s="18"/>
      <c r="U176" s="18"/>
      <c r="V176" s="18"/>
      <c r="W176" s="17" t="s">
        <v>5</v>
      </c>
      <c r="X176" s="17"/>
      <c r="Y176" s="38" t="s">
        <v>18</v>
      </c>
      <c r="Z176" s="24"/>
      <c r="AA176" s="30"/>
      <c r="AB176" s="21">
        <f>M176*O176</f>
        <v>0</v>
      </c>
      <c r="AC176" s="30"/>
    </row>
    <row r="177" spans="1:29">
      <c r="A177">
        <v>176</v>
      </c>
      <c r="B177" s="51" t="s">
        <v>223</v>
      </c>
      <c r="C177" s="19">
        <v>1789</v>
      </c>
      <c r="D177" s="18" t="s">
        <v>6</v>
      </c>
      <c r="E177" s="32" t="s">
        <v>128</v>
      </c>
      <c r="F177" s="5" t="s">
        <v>11</v>
      </c>
      <c r="G177" s="18" t="s">
        <v>224</v>
      </c>
      <c r="H177" s="31" t="s">
        <v>109</v>
      </c>
      <c r="I177" s="31"/>
      <c r="J177" s="31"/>
      <c r="K177" s="38">
        <v>6535</v>
      </c>
      <c r="L177" s="38"/>
      <c r="M177" s="38">
        <v>8169</v>
      </c>
      <c r="N177" s="30" t="s">
        <v>2</v>
      </c>
      <c r="O177" s="8">
        <v>0.8</v>
      </c>
      <c r="P177" s="51" t="s">
        <v>225</v>
      </c>
      <c r="Q177" s="18" t="s">
        <v>226</v>
      </c>
      <c r="R177" s="18">
        <v>10</v>
      </c>
      <c r="S177" s="18"/>
      <c r="T177" s="18"/>
      <c r="U177" s="18"/>
      <c r="V177" s="18"/>
      <c r="W177" s="17" t="s">
        <v>5</v>
      </c>
      <c r="X177" s="17"/>
      <c r="Y177" s="30"/>
      <c r="Z177" s="24">
        <f>K177-AB177</f>
        <v>-0.2000000000007276</v>
      </c>
      <c r="AA177" s="30"/>
      <c r="AB177" s="21">
        <f>M177*O177</f>
        <v>6535.2000000000007</v>
      </c>
      <c r="AC177" s="30"/>
    </row>
    <row r="178" spans="1:29">
      <c r="A178">
        <v>177</v>
      </c>
      <c r="B178" s="51" t="s">
        <v>223</v>
      </c>
      <c r="C178" s="19">
        <v>1789</v>
      </c>
      <c r="D178" s="18" t="s">
        <v>6</v>
      </c>
      <c r="E178" s="32" t="s">
        <v>128</v>
      </c>
      <c r="F178" s="5" t="s">
        <v>3</v>
      </c>
      <c r="G178" s="18" t="s">
        <v>224</v>
      </c>
      <c r="H178" s="31" t="s">
        <v>167</v>
      </c>
      <c r="I178" s="31"/>
      <c r="J178" s="31"/>
      <c r="K178" s="38">
        <v>2316</v>
      </c>
      <c r="L178" s="38"/>
      <c r="M178" s="38">
        <v>554</v>
      </c>
      <c r="N178" s="30" t="s">
        <v>2</v>
      </c>
      <c r="O178" s="8">
        <v>4</v>
      </c>
      <c r="P178" s="51" t="s">
        <v>225</v>
      </c>
      <c r="Q178" s="18" t="s">
        <v>226</v>
      </c>
      <c r="R178" s="18">
        <v>10</v>
      </c>
      <c r="S178" s="18"/>
      <c r="T178" s="18"/>
      <c r="U178" s="18"/>
      <c r="V178" s="18"/>
      <c r="W178" s="17" t="s">
        <v>5</v>
      </c>
      <c r="X178" s="17"/>
      <c r="Y178" s="30" t="s">
        <v>168</v>
      </c>
      <c r="Z178" s="24">
        <f>K178-AB178</f>
        <v>100</v>
      </c>
      <c r="AA178" s="30"/>
      <c r="AB178" s="21">
        <f>M178*O178</f>
        <v>2216</v>
      </c>
      <c r="AC178" s="30"/>
    </row>
    <row r="179" spans="1:29">
      <c r="A179">
        <v>178</v>
      </c>
      <c r="B179" s="51" t="s">
        <v>223</v>
      </c>
      <c r="C179" s="19">
        <v>1789</v>
      </c>
      <c r="D179" s="18" t="s">
        <v>6</v>
      </c>
      <c r="E179" s="32" t="s">
        <v>128</v>
      </c>
      <c r="F179" s="5" t="s">
        <v>11</v>
      </c>
      <c r="G179" s="18" t="s">
        <v>224</v>
      </c>
      <c r="H179" s="31" t="s">
        <v>169</v>
      </c>
      <c r="I179" s="31"/>
      <c r="J179" s="31"/>
      <c r="K179" s="38">
        <v>6638</v>
      </c>
      <c r="L179" s="38"/>
      <c r="M179" s="38">
        <v>8298</v>
      </c>
      <c r="N179" s="30" t="s">
        <v>2</v>
      </c>
      <c r="O179" s="8">
        <v>0.8</v>
      </c>
      <c r="P179" s="51" t="s">
        <v>225</v>
      </c>
      <c r="Q179" s="18" t="s">
        <v>226</v>
      </c>
      <c r="R179" s="18">
        <v>10</v>
      </c>
      <c r="S179" s="18"/>
      <c r="T179" s="18"/>
      <c r="U179" s="18"/>
      <c r="V179" s="18"/>
      <c r="W179" s="17" t="s">
        <v>5</v>
      </c>
      <c r="X179" s="17"/>
      <c r="Y179" s="30"/>
      <c r="Z179" s="24">
        <f>K179-AB179</f>
        <v>-0.4000000000005457</v>
      </c>
      <c r="AA179" s="30"/>
      <c r="AB179" s="21">
        <f>M179*O179</f>
        <v>6638.4000000000005</v>
      </c>
      <c r="AC179" s="30"/>
    </row>
    <row r="180" spans="1:29">
      <c r="A180">
        <v>179</v>
      </c>
      <c r="B180" s="51" t="s">
        <v>223</v>
      </c>
      <c r="C180" s="19">
        <v>1789</v>
      </c>
      <c r="D180" s="18" t="s">
        <v>6</v>
      </c>
      <c r="E180" s="32" t="s">
        <v>128</v>
      </c>
      <c r="F180" s="34" t="s">
        <v>3</v>
      </c>
      <c r="G180" s="18" t="s">
        <v>224</v>
      </c>
      <c r="H180" s="33" t="s">
        <v>169</v>
      </c>
      <c r="I180" s="33"/>
      <c r="J180" s="33"/>
      <c r="K180" s="35">
        <v>9916</v>
      </c>
      <c r="L180" s="35"/>
      <c r="M180" s="35">
        <v>4958</v>
      </c>
      <c r="N180" s="35" t="s">
        <v>2</v>
      </c>
      <c r="O180" s="27">
        <v>2</v>
      </c>
      <c r="P180" s="51" t="s">
        <v>225</v>
      </c>
      <c r="Q180" s="18" t="s">
        <v>226</v>
      </c>
      <c r="R180" s="18">
        <v>10</v>
      </c>
      <c r="S180" s="18"/>
      <c r="T180" s="18"/>
      <c r="U180" s="18"/>
      <c r="V180" s="18"/>
      <c r="W180" s="17" t="s">
        <v>5</v>
      </c>
      <c r="X180" s="17"/>
      <c r="Y180" s="35" t="s">
        <v>171</v>
      </c>
      <c r="Z180" s="28">
        <f>K180-AB180</f>
        <v>0</v>
      </c>
      <c r="AA180" s="30"/>
      <c r="AB180" s="28">
        <f>M180*O180</f>
        <v>9916</v>
      </c>
      <c r="AC180" s="35"/>
    </row>
    <row r="181" spans="1:29">
      <c r="A181">
        <v>180</v>
      </c>
      <c r="B181" s="51" t="s">
        <v>223</v>
      </c>
      <c r="C181" s="19">
        <v>1789</v>
      </c>
      <c r="D181" s="18" t="s">
        <v>6</v>
      </c>
      <c r="E181" s="32" t="s">
        <v>128</v>
      </c>
      <c r="F181" s="5" t="s">
        <v>3</v>
      </c>
      <c r="G181" s="18" t="s">
        <v>224</v>
      </c>
      <c r="H181" s="31" t="s">
        <v>170</v>
      </c>
      <c r="I181" s="31"/>
      <c r="J181" s="31"/>
      <c r="K181" s="38">
        <v>3300</v>
      </c>
      <c r="L181" s="38"/>
      <c r="M181" s="38">
        <v>1650</v>
      </c>
      <c r="N181" s="30" t="s">
        <v>2</v>
      </c>
      <c r="O181" s="8">
        <v>2</v>
      </c>
      <c r="P181" s="51" t="s">
        <v>225</v>
      </c>
      <c r="Q181" s="18" t="s">
        <v>226</v>
      </c>
      <c r="R181" s="18">
        <v>10</v>
      </c>
      <c r="S181" s="18"/>
      <c r="T181" s="18"/>
      <c r="U181" s="18"/>
      <c r="V181" s="18"/>
      <c r="W181" s="17" t="s">
        <v>5</v>
      </c>
      <c r="X181" s="17"/>
      <c r="Y181" s="30"/>
      <c r="Z181" s="24">
        <f>K181-AB181</f>
        <v>0</v>
      </c>
      <c r="AA181" s="30"/>
      <c r="AB181" s="21">
        <f>M181*O181</f>
        <v>3300</v>
      </c>
      <c r="AC181" s="30"/>
    </row>
    <row r="182" spans="1:29">
      <c r="A182">
        <v>181</v>
      </c>
      <c r="B182" s="51" t="s">
        <v>223</v>
      </c>
      <c r="C182" s="19">
        <v>1789</v>
      </c>
      <c r="D182" s="18" t="s">
        <v>6</v>
      </c>
      <c r="E182" s="32" t="s">
        <v>128</v>
      </c>
      <c r="F182" s="5" t="s">
        <v>11</v>
      </c>
      <c r="G182" s="18" t="s">
        <v>224</v>
      </c>
      <c r="H182" s="31" t="s">
        <v>217</v>
      </c>
      <c r="I182" s="31"/>
      <c r="J182" s="31"/>
      <c r="K182" s="38">
        <v>317</v>
      </c>
      <c r="L182" s="38"/>
      <c r="M182" s="30"/>
      <c r="N182" s="30" t="s">
        <v>15</v>
      </c>
      <c r="O182" s="8">
        <v>0</v>
      </c>
      <c r="P182" s="51" t="s">
        <v>225</v>
      </c>
      <c r="Q182" s="18" t="s">
        <v>226</v>
      </c>
      <c r="R182" s="18">
        <v>10</v>
      </c>
      <c r="S182" s="18"/>
      <c r="T182" s="18"/>
      <c r="U182" s="18"/>
      <c r="V182" s="18"/>
      <c r="W182" s="17" t="s">
        <v>5</v>
      </c>
      <c r="X182" s="17"/>
      <c r="Y182" s="30" t="s">
        <v>172</v>
      </c>
      <c r="Z182" s="24"/>
      <c r="AA182" s="30"/>
      <c r="AB182" s="21">
        <f>M182*O182</f>
        <v>0</v>
      </c>
      <c r="AC182" s="30"/>
    </row>
    <row r="183" spans="1:29">
      <c r="A183">
        <v>182</v>
      </c>
      <c r="B183" s="51" t="s">
        <v>223</v>
      </c>
      <c r="C183" s="19">
        <v>1789</v>
      </c>
      <c r="D183" s="18" t="s">
        <v>6</v>
      </c>
      <c r="E183" s="32" t="s">
        <v>128</v>
      </c>
      <c r="F183" s="5" t="s">
        <v>11</v>
      </c>
      <c r="G183" s="18" t="s">
        <v>224</v>
      </c>
      <c r="H183" s="31" t="s">
        <v>173</v>
      </c>
      <c r="I183" s="31"/>
      <c r="J183" s="31"/>
      <c r="K183" s="38">
        <v>308</v>
      </c>
      <c r="L183" s="38"/>
      <c r="M183" s="30">
        <v>123</v>
      </c>
      <c r="N183" s="30" t="s">
        <v>133</v>
      </c>
      <c r="O183" s="8">
        <v>2.5</v>
      </c>
      <c r="P183" s="51" t="s">
        <v>225</v>
      </c>
      <c r="Q183" s="18" t="s">
        <v>226</v>
      </c>
      <c r="R183" s="18">
        <v>10</v>
      </c>
      <c r="S183" s="18"/>
      <c r="T183" s="18"/>
      <c r="U183" s="18"/>
      <c r="V183" s="18"/>
      <c r="W183" s="17" t="s">
        <v>5</v>
      </c>
      <c r="X183" s="17"/>
      <c r="Y183" s="30"/>
      <c r="Z183" s="24">
        <f>K183-AB183</f>
        <v>0.5</v>
      </c>
      <c r="AA183" s="30"/>
      <c r="AB183" s="21">
        <f>M183*O183</f>
        <v>307.5</v>
      </c>
      <c r="AC183" s="30"/>
    </row>
    <row r="184" spans="1:29">
      <c r="A184">
        <v>183</v>
      </c>
      <c r="B184" s="51" t="s">
        <v>223</v>
      </c>
      <c r="C184" s="19">
        <v>1789</v>
      </c>
      <c r="D184" s="18" t="s">
        <v>6</v>
      </c>
      <c r="E184" s="32" t="s">
        <v>128</v>
      </c>
      <c r="F184" s="5" t="s">
        <v>11</v>
      </c>
      <c r="G184" s="18" t="s">
        <v>224</v>
      </c>
      <c r="H184" s="31" t="s">
        <v>71</v>
      </c>
      <c r="I184" s="31"/>
      <c r="J184" s="31"/>
      <c r="K184" s="38">
        <v>661</v>
      </c>
      <c r="L184" s="38"/>
      <c r="M184" s="30"/>
      <c r="N184" s="30" t="s">
        <v>15</v>
      </c>
      <c r="O184" s="8">
        <v>0</v>
      </c>
      <c r="P184" s="51" t="s">
        <v>225</v>
      </c>
      <c r="Q184" s="18" t="s">
        <v>226</v>
      </c>
      <c r="R184" s="18">
        <v>10</v>
      </c>
      <c r="S184" s="18"/>
      <c r="T184" s="18"/>
      <c r="U184" s="18"/>
      <c r="V184" s="18"/>
      <c r="W184" s="17" t="s">
        <v>5</v>
      </c>
      <c r="X184" s="17"/>
      <c r="Y184" s="30" t="s">
        <v>111</v>
      </c>
      <c r="Z184" s="24"/>
      <c r="AA184" s="30"/>
      <c r="AB184" s="21">
        <f>M184*O184</f>
        <v>0</v>
      </c>
      <c r="AC184" s="30"/>
    </row>
    <row r="185" spans="1:29">
      <c r="A185">
        <v>184</v>
      </c>
      <c r="B185" s="51" t="s">
        <v>223</v>
      </c>
      <c r="C185" s="19">
        <v>1789</v>
      </c>
      <c r="D185" s="18" t="s">
        <v>6</v>
      </c>
      <c r="E185" s="32" t="s">
        <v>128</v>
      </c>
      <c r="F185" s="5" t="s">
        <v>3</v>
      </c>
      <c r="G185" s="18" t="s">
        <v>224</v>
      </c>
      <c r="H185" s="31" t="s">
        <v>71</v>
      </c>
      <c r="I185" s="31"/>
      <c r="J185" s="31"/>
      <c r="K185" s="38">
        <v>746</v>
      </c>
      <c r="L185" s="38"/>
      <c r="M185" s="30"/>
      <c r="N185" s="30" t="s">
        <v>15</v>
      </c>
      <c r="O185" s="8">
        <v>0</v>
      </c>
      <c r="P185" s="51" t="s">
        <v>225</v>
      </c>
      <c r="Q185" s="18" t="s">
        <v>226</v>
      </c>
      <c r="R185" s="18">
        <v>10</v>
      </c>
      <c r="S185" s="18"/>
      <c r="T185" s="18"/>
      <c r="U185" s="18"/>
      <c r="V185" s="18"/>
      <c r="W185" s="17" t="s">
        <v>5</v>
      </c>
      <c r="X185" s="17"/>
      <c r="Y185" s="30" t="s">
        <v>111</v>
      </c>
      <c r="Z185" s="24"/>
      <c r="AA185" s="30"/>
      <c r="AB185" s="21">
        <f>M185*O185</f>
        <v>0</v>
      </c>
      <c r="AC185" s="30"/>
    </row>
    <row r="186" spans="1:29">
      <c r="A186">
        <v>185</v>
      </c>
      <c r="B186" s="51" t="s">
        <v>223</v>
      </c>
      <c r="C186" s="19">
        <v>1789</v>
      </c>
      <c r="D186" s="18" t="s">
        <v>6</v>
      </c>
      <c r="E186" s="32" t="s">
        <v>128</v>
      </c>
      <c r="F186" s="5" t="s">
        <v>8</v>
      </c>
      <c r="G186" s="18" t="s">
        <v>224</v>
      </c>
      <c r="H186" s="31" t="s">
        <v>71</v>
      </c>
      <c r="I186" s="31"/>
      <c r="J186" s="31"/>
      <c r="K186" s="38">
        <v>119</v>
      </c>
      <c r="L186" s="38"/>
      <c r="M186" s="30"/>
      <c r="N186" s="30" t="s">
        <v>15</v>
      </c>
      <c r="O186" s="8">
        <v>0</v>
      </c>
      <c r="P186" s="51" t="s">
        <v>225</v>
      </c>
      <c r="Q186" s="18" t="s">
        <v>226</v>
      </c>
      <c r="R186" s="18">
        <v>10</v>
      </c>
      <c r="S186" s="18"/>
      <c r="T186" s="18"/>
      <c r="U186" s="18"/>
      <c r="V186" s="18"/>
      <c r="W186" s="17" t="s">
        <v>5</v>
      </c>
      <c r="X186" s="17"/>
      <c r="Y186" s="30" t="s">
        <v>111</v>
      </c>
      <c r="Z186" s="24"/>
      <c r="AA186" s="30"/>
      <c r="AB186" s="21">
        <f>M186*O186</f>
        <v>0</v>
      </c>
      <c r="AC186" s="30"/>
    </row>
    <row r="187" spans="1:29">
      <c r="A187">
        <v>186</v>
      </c>
      <c r="B187" s="51" t="s">
        <v>223</v>
      </c>
      <c r="C187" s="19">
        <v>1789</v>
      </c>
      <c r="D187" s="18" t="s">
        <v>6</v>
      </c>
      <c r="E187" s="32" t="s">
        <v>128</v>
      </c>
      <c r="F187" s="5" t="s">
        <v>135</v>
      </c>
      <c r="G187" s="18" t="s">
        <v>224</v>
      </c>
      <c r="H187" s="31" t="s">
        <v>71</v>
      </c>
      <c r="I187" s="31"/>
      <c r="J187" s="31"/>
      <c r="K187" s="38">
        <v>165</v>
      </c>
      <c r="L187" s="38"/>
      <c r="M187" s="30"/>
      <c r="N187" s="30" t="s">
        <v>15</v>
      </c>
      <c r="O187" s="8">
        <v>0</v>
      </c>
      <c r="P187" s="51" t="s">
        <v>225</v>
      </c>
      <c r="Q187" s="18" t="s">
        <v>226</v>
      </c>
      <c r="R187" s="18">
        <v>10</v>
      </c>
      <c r="S187" s="18"/>
      <c r="T187" s="18"/>
      <c r="U187" s="18"/>
      <c r="V187" s="18"/>
      <c r="W187" s="17" t="s">
        <v>5</v>
      </c>
      <c r="X187" s="17"/>
      <c r="Y187" s="30" t="s">
        <v>111</v>
      </c>
      <c r="Z187" s="24"/>
      <c r="AA187" s="30"/>
      <c r="AB187" s="21">
        <f>M187*O187</f>
        <v>0</v>
      </c>
      <c r="AC187" s="30"/>
    </row>
    <row r="188" spans="1:29">
      <c r="A188">
        <v>187</v>
      </c>
      <c r="B188" s="51" t="s">
        <v>223</v>
      </c>
      <c r="C188" s="19">
        <v>1789</v>
      </c>
      <c r="D188" s="18" t="s">
        <v>6</v>
      </c>
      <c r="E188" s="32" t="s">
        <v>128</v>
      </c>
      <c r="F188" s="5" t="s">
        <v>3</v>
      </c>
      <c r="G188" s="18" t="s">
        <v>224</v>
      </c>
      <c r="H188" s="31" t="s">
        <v>174</v>
      </c>
      <c r="I188" s="31"/>
      <c r="J188" s="31"/>
      <c r="K188" s="38">
        <v>330</v>
      </c>
      <c r="L188" s="38"/>
      <c r="M188" s="30"/>
      <c r="N188" s="30" t="s">
        <v>15</v>
      </c>
      <c r="O188" s="8">
        <v>0</v>
      </c>
      <c r="P188" s="51" t="s">
        <v>225</v>
      </c>
      <c r="Q188" s="18" t="s">
        <v>226</v>
      </c>
      <c r="R188" s="18">
        <v>10</v>
      </c>
      <c r="S188" s="18"/>
      <c r="T188" s="18"/>
      <c r="U188" s="18"/>
      <c r="V188" s="18"/>
      <c r="W188" s="17" t="s">
        <v>5</v>
      </c>
      <c r="X188" s="17"/>
      <c r="Y188" s="30" t="s">
        <v>111</v>
      </c>
      <c r="Z188" s="24"/>
      <c r="AA188" s="30"/>
      <c r="AB188" s="21">
        <f>M188*O188</f>
        <v>0</v>
      </c>
      <c r="AC188" s="30"/>
    </row>
    <row r="189" spans="1:29">
      <c r="A189">
        <v>188</v>
      </c>
      <c r="B189" s="51" t="s">
        <v>223</v>
      </c>
      <c r="C189" s="19">
        <v>1789</v>
      </c>
      <c r="D189" s="18" t="s">
        <v>6</v>
      </c>
      <c r="E189" s="32" t="s">
        <v>128</v>
      </c>
      <c r="F189" s="5" t="s">
        <v>3</v>
      </c>
      <c r="G189" s="18" t="s">
        <v>224</v>
      </c>
      <c r="H189" s="31" t="s">
        <v>74</v>
      </c>
      <c r="I189" s="31"/>
      <c r="J189" s="31"/>
      <c r="K189" s="38">
        <v>273</v>
      </c>
      <c r="L189" s="38"/>
      <c r="M189" s="30">
        <v>224</v>
      </c>
      <c r="N189" s="30" t="s">
        <v>17</v>
      </c>
      <c r="O189" s="8">
        <v>0</v>
      </c>
      <c r="P189" s="51" t="s">
        <v>225</v>
      </c>
      <c r="Q189" s="18" t="s">
        <v>226</v>
      </c>
      <c r="R189" s="18">
        <v>10</v>
      </c>
      <c r="S189" s="18"/>
      <c r="T189" s="18"/>
      <c r="U189" s="18"/>
      <c r="V189" s="18"/>
      <c r="W189" s="17" t="s">
        <v>5</v>
      </c>
      <c r="X189" s="17"/>
      <c r="Y189" s="30" t="s">
        <v>18</v>
      </c>
      <c r="Z189" s="24"/>
      <c r="AA189" s="30"/>
      <c r="AB189" s="21">
        <f>M189*O189</f>
        <v>0</v>
      </c>
      <c r="AC189" s="30"/>
    </row>
    <row r="190" spans="1:29">
      <c r="A190">
        <v>189</v>
      </c>
      <c r="B190" s="51" t="s">
        <v>223</v>
      </c>
      <c r="C190" s="19">
        <v>1789</v>
      </c>
      <c r="D190" s="18" t="s">
        <v>6</v>
      </c>
      <c r="E190" s="32" t="s">
        <v>128</v>
      </c>
      <c r="F190" s="34" t="s">
        <v>3</v>
      </c>
      <c r="G190" s="18" t="s">
        <v>224</v>
      </c>
      <c r="H190" s="33" t="s">
        <v>218</v>
      </c>
      <c r="I190" s="33"/>
      <c r="J190" s="33"/>
      <c r="K190" s="35">
        <v>303</v>
      </c>
      <c r="L190" s="35"/>
      <c r="M190" s="35"/>
      <c r="N190" s="35" t="s">
        <v>15</v>
      </c>
      <c r="O190" s="27">
        <v>0</v>
      </c>
      <c r="P190" s="51" t="s">
        <v>225</v>
      </c>
      <c r="Q190" s="18" t="s">
        <v>226</v>
      </c>
      <c r="R190" s="18">
        <v>10</v>
      </c>
      <c r="S190" s="18"/>
      <c r="T190" s="18"/>
      <c r="U190" s="18"/>
      <c r="V190" s="18"/>
      <c r="W190" s="17" t="s">
        <v>5</v>
      </c>
      <c r="X190" s="17"/>
      <c r="Y190" s="35" t="s">
        <v>32</v>
      </c>
      <c r="Z190" s="28"/>
      <c r="AA190" s="30"/>
      <c r="AB190" s="28">
        <f>M190*O190</f>
        <v>0</v>
      </c>
      <c r="AC190" s="35"/>
    </row>
    <row r="191" spans="1:29">
      <c r="A191">
        <v>190</v>
      </c>
      <c r="B191" s="51" t="s">
        <v>223</v>
      </c>
      <c r="C191" s="19">
        <v>1789</v>
      </c>
      <c r="D191" s="18" t="s">
        <v>6</v>
      </c>
      <c r="E191" s="32" t="s">
        <v>128</v>
      </c>
      <c r="F191" s="34" t="s">
        <v>135</v>
      </c>
      <c r="G191" s="18" t="s">
        <v>224</v>
      </c>
      <c r="H191" s="33" t="s">
        <v>218</v>
      </c>
      <c r="I191" s="33"/>
      <c r="J191" s="33"/>
      <c r="K191" s="35">
        <v>184</v>
      </c>
      <c r="L191" s="35"/>
      <c r="M191" s="35"/>
      <c r="N191" s="35" t="s">
        <v>15</v>
      </c>
      <c r="O191" s="27">
        <v>0</v>
      </c>
      <c r="P191" s="51" t="s">
        <v>225</v>
      </c>
      <c r="Q191" s="18" t="s">
        <v>226</v>
      </c>
      <c r="R191" s="18">
        <v>10</v>
      </c>
      <c r="S191" s="18"/>
      <c r="T191" s="18"/>
      <c r="U191" s="18"/>
      <c r="V191" s="18"/>
      <c r="W191" s="17" t="s">
        <v>5</v>
      </c>
      <c r="X191" s="17"/>
      <c r="Y191" s="35" t="s">
        <v>32</v>
      </c>
      <c r="Z191" s="28"/>
      <c r="AA191" s="30"/>
      <c r="AB191" s="28">
        <f>M191*O191</f>
        <v>0</v>
      </c>
      <c r="AC191" s="35"/>
    </row>
    <row r="192" spans="1:29">
      <c r="A192">
        <v>191</v>
      </c>
      <c r="B192" s="51" t="s">
        <v>223</v>
      </c>
      <c r="C192" s="19">
        <v>1789</v>
      </c>
      <c r="D192" s="18" t="s">
        <v>6</v>
      </c>
      <c r="E192" s="32" t="s">
        <v>128</v>
      </c>
      <c r="F192" s="5" t="s">
        <v>11</v>
      </c>
      <c r="G192" s="18" t="s">
        <v>224</v>
      </c>
      <c r="H192" s="31" t="s">
        <v>175</v>
      </c>
      <c r="I192" s="31"/>
      <c r="J192" s="31"/>
      <c r="K192" s="38">
        <v>201</v>
      </c>
      <c r="L192" s="38"/>
      <c r="M192" s="30"/>
      <c r="N192" s="30" t="s">
        <v>15</v>
      </c>
      <c r="O192" s="8">
        <v>0</v>
      </c>
      <c r="P192" s="51" t="s">
        <v>225</v>
      </c>
      <c r="Q192" s="18" t="s">
        <v>226</v>
      </c>
      <c r="R192" s="18">
        <v>10</v>
      </c>
      <c r="S192" s="18"/>
      <c r="T192" s="18"/>
      <c r="U192" s="18"/>
      <c r="V192" s="18"/>
      <c r="W192" s="17" t="s">
        <v>5</v>
      </c>
      <c r="X192" s="17"/>
      <c r="Y192" s="30"/>
      <c r="Z192" s="24"/>
      <c r="AA192" s="30"/>
      <c r="AB192" s="21">
        <f>M192*O192</f>
        <v>0</v>
      </c>
      <c r="AC192" s="30"/>
    </row>
    <row r="193" spans="1:29">
      <c r="A193">
        <v>192</v>
      </c>
      <c r="B193" s="51" t="s">
        <v>223</v>
      </c>
      <c r="C193" s="19">
        <v>1789</v>
      </c>
      <c r="D193" s="18" t="s">
        <v>6</v>
      </c>
      <c r="E193" s="32" t="s">
        <v>128</v>
      </c>
      <c r="F193" s="5" t="s">
        <v>3</v>
      </c>
      <c r="G193" s="18" t="s">
        <v>224</v>
      </c>
      <c r="H193" s="31" t="s">
        <v>175</v>
      </c>
      <c r="I193" s="31"/>
      <c r="J193" s="31"/>
      <c r="K193" s="38">
        <v>13541</v>
      </c>
      <c r="L193" s="38"/>
      <c r="M193" s="30"/>
      <c r="N193" s="30" t="s">
        <v>15</v>
      </c>
      <c r="O193" s="8">
        <v>0</v>
      </c>
      <c r="P193" s="51" t="s">
        <v>225</v>
      </c>
      <c r="Q193" s="18" t="s">
        <v>226</v>
      </c>
      <c r="R193" s="18">
        <v>10</v>
      </c>
      <c r="S193" s="18"/>
      <c r="T193" s="18"/>
      <c r="U193" s="18"/>
      <c r="V193" s="18"/>
      <c r="W193" s="17" t="s">
        <v>5</v>
      </c>
      <c r="X193" s="17"/>
      <c r="Y193" s="30"/>
      <c r="Z193" s="24"/>
      <c r="AA193" s="30"/>
      <c r="AB193" s="21">
        <f>M193*O193</f>
        <v>0</v>
      </c>
      <c r="AC193" s="30"/>
    </row>
    <row r="194" spans="1:29">
      <c r="A194">
        <v>193</v>
      </c>
      <c r="B194" s="51" t="s">
        <v>223</v>
      </c>
      <c r="C194" s="19">
        <v>1789</v>
      </c>
      <c r="D194" s="18" t="s">
        <v>6</v>
      </c>
      <c r="E194" s="32" t="s">
        <v>128</v>
      </c>
      <c r="F194" s="34" t="s">
        <v>11</v>
      </c>
      <c r="G194" s="18" t="s">
        <v>224</v>
      </c>
      <c r="H194" s="33" t="s">
        <v>176</v>
      </c>
      <c r="I194" s="33"/>
      <c r="J194" s="33"/>
      <c r="K194" s="35">
        <v>280</v>
      </c>
      <c r="L194" s="35"/>
      <c r="M194" s="35">
        <v>28</v>
      </c>
      <c r="N194" s="35" t="s">
        <v>177</v>
      </c>
      <c r="O194" s="27">
        <v>10</v>
      </c>
      <c r="P194" s="51" t="s">
        <v>225</v>
      </c>
      <c r="Q194" s="18" t="s">
        <v>226</v>
      </c>
      <c r="R194" s="18">
        <v>10</v>
      </c>
      <c r="S194" s="18"/>
      <c r="T194" s="18"/>
      <c r="U194" s="18"/>
      <c r="V194" s="18"/>
      <c r="W194" s="17" t="s">
        <v>5</v>
      </c>
      <c r="X194" s="17"/>
      <c r="Y194" s="35" t="s">
        <v>178</v>
      </c>
      <c r="Z194" s="28">
        <f>K194-AB194</f>
        <v>0</v>
      </c>
      <c r="AA194" s="30"/>
      <c r="AB194" s="28">
        <f>M194*O194</f>
        <v>280</v>
      </c>
      <c r="AC194" s="35"/>
    </row>
    <row r="195" spans="1:29">
      <c r="A195">
        <v>194</v>
      </c>
      <c r="B195" s="51" t="s">
        <v>223</v>
      </c>
      <c r="C195" s="19">
        <v>1789</v>
      </c>
      <c r="D195" s="18" t="s">
        <v>6</v>
      </c>
      <c r="E195" s="32" t="s">
        <v>128</v>
      </c>
      <c r="F195" s="34" t="s">
        <v>8</v>
      </c>
      <c r="G195" s="18" t="s">
        <v>224</v>
      </c>
      <c r="H195" s="33" t="s">
        <v>176</v>
      </c>
      <c r="I195" s="33"/>
      <c r="J195" s="33"/>
      <c r="K195" s="35">
        <v>120</v>
      </c>
      <c r="L195" s="35"/>
      <c r="M195" s="35">
        <v>8</v>
      </c>
      <c r="N195" s="35" t="s">
        <v>177</v>
      </c>
      <c r="O195" s="27">
        <v>15</v>
      </c>
      <c r="P195" s="51" t="s">
        <v>225</v>
      </c>
      <c r="Q195" s="18" t="s">
        <v>226</v>
      </c>
      <c r="R195" s="18">
        <v>10</v>
      </c>
      <c r="S195" s="18"/>
      <c r="T195" s="18"/>
      <c r="U195" s="18"/>
      <c r="V195" s="18"/>
      <c r="W195" s="17" t="s">
        <v>5</v>
      </c>
      <c r="X195" s="17"/>
      <c r="Y195" s="35" t="s">
        <v>178</v>
      </c>
      <c r="Z195" s="28">
        <f>K195-AB195</f>
        <v>0</v>
      </c>
      <c r="AA195" s="30"/>
      <c r="AB195" s="28">
        <f>M195*O195</f>
        <v>120</v>
      </c>
      <c r="AC195" s="35"/>
    </row>
    <row r="196" spans="1:29">
      <c r="A196">
        <v>195</v>
      </c>
      <c r="B196" s="51" t="s">
        <v>223</v>
      </c>
      <c r="C196" s="19">
        <v>1789</v>
      </c>
      <c r="D196" s="18" t="s">
        <v>6</v>
      </c>
      <c r="E196" s="32" t="s">
        <v>128</v>
      </c>
      <c r="F196" s="5" t="s">
        <v>11</v>
      </c>
      <c r="G196" s="18" t="s">
        <v>224</v>
      </c>
      <c r="H196" s="44" t="s">
        <v>179</v>
      </c>
      <c r="I196" s="44"/>
      <c r="J196" s="44"/>
      <c r="K196" s="45">
        <v>137</v>
      </c>
      <c r="L196" s="45"/>
      <c r="M196" s="45">
        <v>53</v>
      </c>
      <c r="N196" s="45" t="s">
        <v>2</v>
      </c>
      <c r="O196" s="8">
        <v>2.5</v>
      </c>
      <c r="P196" s="51" t="s">
        <v>225</v>
      </c>
      <c r="Q196" s="18" t="s">
        <v>226</v>
      </c>
      <c r="R196" s="18">
        <v>10</v>
      </c>
      <c r="S196" s="18"/>
      <c r="T196" s="18"/>
      <c r="U196" s="18"/>
      <c r="V196" s="18"/>
      <c r="W196" s="17" t="s">
        <v>5</v>
      </c>
      <c r="X196" s="17"/>
      <c r="Y196" s="45" t="s">
        <v>35</v>
      </c>
      <c r="Z196" s="21">
        <f>K196-AB196</f>
        <v>4.5</v>
      </c>
      <c r="AA196" s="30"/>
      <c r="AB196" s="21">
        <f>M196*O196</f>
        <v>132.5</v>
      </c>
      <c r="AC196" s="45"/>
    </row>
    <row r="197" spans="1:29">
      <c r="A197">
        <v>196</v>
      </c>
      <c r="B197" s="51" t="s">
        <v>223</v>
      </c>
      <c r="C197" s="19">
        <v>1789</v>
      </c>
      <c r="D197" s="18" t="s">
        <v>6</v>
      </c>
      <c r="E197" s="32" t="s">
        <v>128</v>
      </c>
      <c r="F197" s="5" t="s">
        <v>3</v>
      </c>
      <c r="G197" s="18" t="s">
        <v>224</v>
      </c>
      <c r="H197" s="31" t="s">
        <v>180</v>
      </c>
      <c r="I197" s="31"/>
      <c r="J197" s="31"/>
      <c r="K197" s="30">
        <v>1030</v>
      </c>
      <c r="L197" s="30"/>
      <c r="M197" s="30">
        <v>179</v>
      </c>
      <c r="N197" s="30" t="s">
        <v>2</v>
      </c>
      <c r="O197" s="8">
        <v>0</v>
      </c>
      <c r="P197" s="51" t="s">
        <v>225</v>
      </c>
      <c r="Q197" s="18" t="s">
        <v>226</v>
      </c>
      <c r="R197" s="18">
        <v>10</v>
      </c>
      <c r="S197" s="18"/>
      <c r="T197" s="18"/>
      <c r="U197" s="18"/>
      <c r="V197" s="18"/>
      <c r="W197" s="17" t="s">
        <v>5</v>
      </c>
      <c r="X197" s="17"/>
      <c r="Y197" s="30" t="s">
        <v>18</v>
      </c>
      <c r="Z197" s="24"/>
      <c r="AA197" s="30"/>
      <c r="AB197" s="21">
        <f>M197*O197</f>
        <v>0</v>
      </c>
      <c r="AC197" s="30"/>
    </row>
    <row r="198" spans="1:29">
      <c r="A198">
        <v>197</v>
      </c>
      <c r="B198" s="51" t="s">
        <v>223</v>
      </c>
      <c r="C198" s="19">
        <v>1789</v>
      </c>
      <c r="D198" s="18" t="s">
        <v>6</v>
      </c>
      <c r="E198" s="32" t="s">
        <v>128</v>
      </c>
      <c r="F198" s="5" t="s">
        <v>11</v>
      </c>
      <c r="G198" s="18" t="s">
        <v>224</v>
      </c>
      <c r="H198" s="31" t="s">
        <v>181</v>
      </c>
      <c r="I198" s="31"/>
      <c r="J198" s="31"/>
      <c r="K198" s="30">
        <v>146</v>
      </c>
      <c r="L198" s="30"/>
      <c r="M198" s="30"/>
      <c r="N198" s="30" t="s">
        <v>15</v>
      </c>
      <c r="O198" s="8">
        <v>0</v>
      </c>
      <c r="P198" s="51" t="s">
        <v>225</v>
      </c>
      <c r="Q198" s="18" t="s">
        <v>226</v>
      </c>
      <c r="R198" s="18">
        <v>10</v>
      </c>
      <c r="S198" s="18"/>
      <c r="T198" s="18"/>
      <c r="U198" s="18"/>
      <c r="V198" s="18"/>
      <c r="W198" s="17" t="s">
        <v>5</v>
      </c>
      <c r="X198" s="17"/>
      <c r="Y198" s="30"/>
      <c r="Z198" s="24"/>
      <c r="AA198" s="30"/>
      <c r="AB198" s="21">
        <f>M198*O198</f>
        <v>0</v>
      </c>
      <c r="AC198" s="30"/>
    </row>
    <row r="199" spans="1:29">
      <c r="A199">
        <v>198</v>
      </c>
      <c r="B199" s="51" t="s">
        <v>223</v>
      </c>
      <c r="C199" s="19">
        <v>1789</v>
      </c>
      <c r="D199" s="18" t="s">
        <v>6</v>
      </c>
      <c r="E199" s="32" t="s">
        <v>128</v>
      </c>
      <c r="F199" s="5" t="s">
        <v>3</v>
      </c>
      <c r="G199" s="18" t="s">
        <v>224</v>
      </c>
      <c r="H199" s="31" t="s">
        <v>181</v>
      </c>
      <c r="I199" s="31"/>
      <c r="J199" s="31"/>
      <c r="K199" s="30">
        <v>248</v>
      </c>
      <c r="L199" s="30"/>
      <c r="M199" s="30"/>
      <c r="N199" s="30" t="s">
        <v>15</v>
      </c>
      <c r="O199" s="8">
        <v>0</v>
      </c>
      <c r="P199" s="51" t="s">
        <v>225</v>
      </c>
      <c r="Q199" s="18" t="s">
        <v>226</v>
      </c>
      <c r="R199" s="18">
        <v>10</v>
      </c>
      <c r="S199" s="18"/>
      <c r="T199" s="18"/>
      <c r="U199" s="18"/>
      <c r="V199" s="18"/>
      <c r="W199" s="17" t="s">
        <v>5</v>
      </c>
      <c r="X199" s="17"/>
      <c r="Y199" s="30"/>
      <c r="Z199" s="24"/>
      <c r="AA199" s="30"/>
      <c r="AB199" s="21">
        <f>M199*O199</f>
        <v>0</v>
      </c>
      <c r="AC199" s="30"/>
    </row>
    <row r="200" spans="1:29">
      <c r="A200">
        <v>199</v>
      </c>
      <c r="B200" s="51" t="s">
        <v>223</v>
      </c>
      <c r="C200" s="19">
        <v>1789</v>
      </c>
      <c r="D200" s="18" t="s">
        <v>6</v>
      </c>
      <c r="E200" s="32" t="s">
        <v>128</v>
      </c>
      <c r="F200" s="5" t="s">
        <v>3</v>
      </c>
      <c r="G200" s="18" t="s">
        <v>224</v>
      </c>
      <c r="H200" s="31" t="s">
        <v>78</v>
      </c>
      <c r="I200" s="31"/>
      <c r="J200" s="31"/>
      <c r="K200" s="30">
        <v>1342</v>
      </c>
      <c r="L200" s="30"/>
      <c r="M200" s="30">
        <v>4195</v>
      </c>
      <c r="N200" s="30" t="s">
        <v>2</v>
      </c>
      <c r="O200" s="8">
        <v>0.32</v>
      </c>
      <c r="P200" s="51" t="s">
        <v>225</v>
      </c>
      <c r="Q200" s="18" t="s">
        <v>226</v>
      </c>
      <c r="R200" s="18">
        <v>10</v>
      </c>
      <c r="S200" s="18"/>
      <c r="T200" s="18"/>
      <c r="U200" s="18"/>
      <c r="V200" s="18"/>
      <c r="W200" s="17" t="s">
        <v>5</v>
      </c>
      <c r="X200" s="17"/>
      <c r="Y200" s="30"/>
      <c r="Z200" s="24">
        <f>K200-AB200</f>
        <v>-0.40000000000009095</v>
      </c>
      <c r="AA200" s="30"/>
      <c r="AB200" s="21">
        <f>M200*O200</f>
        <v>1342.4</v>
      </c>
      <c r="AC200" s="30"/>
    </row>
    <row r="201" spans="1:29">
      <c r="A201">
        <v>200</v>
      </c>
      <c r="B201" s="51" t="s">
        <v>223</v>
      </c>
      <c r="C201" s="19">
        <v>1789</v>
      </c>
      <c r="D201" s="18" t="s">
        <v>6</v>
      </c>
      <c r="E201" s="32" t="s">
        <v>128</v>
      </c>
      <c r="F201" s="5" t="s">
        <v>11</v>
      </c>
      <c r="G201" s="18" t="s">
        <v>224</v>
      </c>
      <c r="H201" s="31" t="s">
        <v>182</v>
      </c>
      <c r="I201" s="31"/>
      <c r="J201" s="31"/>
      <c r="K201" s="30">
        <v>123</v>
      </c>
      <c r="L201" s="30"/>
      <c r="M201" s="30">
        <v>205</v>
      </c>
      <c r="N201" s="30" t="s">
        <v>2</v>
      </c>
      <c r="O201" s="8">
        <v>0</v>
      </c>
      <c r="P201" s="51" t="s">
        <v>225</v>
      </c>
      <c r="Q201" s="18" t="s">
        <v>226</v>
      </c>
      <c r="R201" s="18">
        <v>10</v>
      </c>
      <c r="S201" s="18"/>
      <c r="T201" s="18"/>
      <c r="U201" s="18"/>
      <c r="V201" s="18"/>
      <c r="W201" s="17" t="s">
        <v>5</v>
      </c>
      <c r="X201" s="17"/>
      <c r="Y201" s="30" t="s">
        <v>18</v>
      </c>
      <c r="Z201" s="24"/>
      <c r="AA201" s="30"/>
      <c r="AB201" s="21">
        <f>M201*O201</f>
        <v>0</v>
      </c>
      <c r="AC201" s="30"/>
    </row>
    <row r="202" spans="1:29">
      <c r="A202">
        <v>201</v>
      </c>
      <c r="B202" s="51" t="s">
        <v>223</v>
      </c>
      <c r="C202" s="19">
        <v>1789</v>
      </c>
      <c r="D202" s="18" t="s">
        <v>6</v>
      </c>
      <c r="E202" s="32" t="s">
        <v>128</v>
      </c>
      <c r="F202" s="5" t="s">
        <v>3</v>
      </c>
      <c r="G202" s="18" t="s">
        <v>224</v>
      </c>
      <c r="H202" s="31" t="s">
        <v>182</v>
      </c>
      <c r="I202" s="31"/>
      <c r="J202" s="31"/>
      <c r="K202" s="30">
        <v>901</v>
      </c>
      <c r="L202" s="30"/>
      <c r="M202" s="30">
        <v>7900</v>
      </c>
      <c r="N202" s="30" t="s">
        <v>2</v>
      </c>
      <c r="O202" s="8">
        <v>0</v>
      </c>
      <c r="P202" s="51" t="s">
        <v>225</v>
      </c>
      <c r="Q202" s="18" t="s">
        <v>226</v>
      </c>
      <c r="R202" s="18">
        <v>10</v>
      </c>
      <c r="S202" s="18"/>
      <c r="T202" s="18"/>
      <c r="U202" s="18"/>
      <c r="V202" s="18"/>
      <c r="W202" s="17" t="s">
        <v>5</v>
      </c>
      <c r="X202" s="17"/>
      <c r="Y202" s="30" t="s">
        <v>18</v>
      </c>
      <c r="Z202" s="24"/>
      <c r="AA202" s="30"/>
      <c r="AB202" s="21">
        <f>M202*O202</f>
        <v>0</v>
      </c>
      <c r="AC202" s="30"/>
    </row>
    <row r="203" spans="1:29">
      <c r="A203">
        <v>202</v>
      </c>
      <c r="B203" s="51" t="s">
        <v>223</v>
      </c>
      <c r="C203" s="19">
        <v>1789</v>
      </c>
      <c r="D203" s="18" t="s">
        <v>6</v>
      </c>
      <c r="E203" s="32" t="s">
        <v>128</v>
      </c>
      <c r="F203" s="5" t="s">
        <v>3</v>
      </c>
      <c r="G203" s="18" t="s">
        <v>224</v>
      </c>
      <c r="H203" s="31" t="s">
        <v>183</v>
      </c>
      <c r="I203" s="31"/>
      <c r="J203" s="31"/>
      <c r="K203" s="30">
        <v>744</v>
      </c>
      <c r="L203" s="30"/>
      <c r="M203" s="30">
        <v>600</v>
      </c>
      <c r="N203" s="30" t="s">
        <v>2</v>
      </c>
      <c r="O203" s="8">
        <v>0</v>
      </c>
      <c r="P203" s="51" t="s">
        <v>225</v>
      </c>
      <c r="Q203" s="18" t="s">
        <v>226</v>
      </c>
      <c r="R203" s="18">
        <v>10</v>
      </c>
      <c r="S203" s="18"/>
      <c r="T203" s="18"/>
      <c r="U203" s="18"/>
      <c r="V203" s="18"/>
      <c r="W203" s="17" t="s">
        <v>5</v>
      </c>
      <c r="X203" s="17"/>
      <c r="Y203" s="30" t="s">
        <v>18</v>
      </c>
      <c r="Z203" s="24"/>
      <c r="AA203" s="30"/>
      <c r="AB203" s="21">
        <f>M203*O203</f>
        <v>0</v>
      </c>
      <c r="AC203" s="30"/>
    </row>
    <row r="204" spans="1:29">
      <c r="A204">
        <v>203</v>
      </c>
      <c r="B204" s="51" t="s">
        <v>223</v>
      </c>
      <c r="C204" s="19">
        <v>1789</v>
      </c>
      <c r="D204" s="18" t="s">
        <v>6</v>
      </c>
      <c r="E204" s="32" t="s">
        <v>128</v>
      </c>
      <c r="F204" s="5" t="s">
        <v>11</v>
      </c>
      <c r="G204" s="18" t="s">
        <v>224</v>
      </c>
      <c r="H204" s="31" t="s">
        <v>83</v>
      </c>
      <c r="I204" s="31"/>
      <c r="J204" s="31"/>
      <c r="K204" s="30">
        <v>95001</v>
      </c>
      <c r="L204" s="30"/>
      <c r="M204" s="30">
        <v>190003</v>
      </c>
      <c r="N204" s="30" t="s">
        <v>2</v>
      </c>
      <c r="O204" s="8">
        <v>0.5</v>
      </c>
      <c r="P204" s="51" t="s">
        <v>225</v>
      </c>
      <c r="Q204" s="18" t="s">
        <v>226</v>
      </c>
      <c r="R204" s="18">
        <v>10</v>
      </c>
      <c r="S204" s="18"/>
      <c r="T204" s="18"/>
      <c r="U204" s="18"/>
      <c r="V204" s="18"/>
      <c r="W204" s="17" t="s">
        <v>5</v>
      </c>
      <c r="X204" s="17"/>
      <c r="Y204" s="30"/>
      <c r="Z204" s="24">
        <f>K204-AB204</f>
        <v>-0.5</v>
      </c>
      <c r="AA204" s="30"/>
      <c r="AB204" s="21">
        <f>M204*O204</f>
        <v>95001.5</v>
      </c>
      <c r="AC204" s="30"/>
    </row>
    <row r="205" spans="1:29">
      <c r="A205">
        <v>204</v>
      </c>
      <c r="B205" s="51" t="s">
        <v>223</v>
      </c>
      <c r="C205" s="19">
        <v>1789</v>
      </c>
      <c r="D205" s="18" t="s">
        <v>6</v>
      </c>
      <c r="E205" s="32" t="s">
        <v>128</v>
      </c>
      <c r="F205" s="5" t="s">
        <v>152</v>
      </c>
      <c r="G205" s="18" t="s">
        <v>224</v>
      </c>
      <c r="H205" s="31" t="s">
        <v>184</v>
      </c>
      <c r="I205" s="31"/>
      <c r="J205" s="31"/>
      <c r="K205" s="30">
        <v>61110</v>
      </c>
      <c r="L205" s="30"/>
      <c r="M205" s="30">
        <v>8148000</v>
      </c>
      <c r="N205" s="30" t="s">
        <v>2</v>
      </c>
      <c r="O205" s="8">
        <v>7.4999999999999997E-3</v>
      </c>
      <c r="P205" s="51" t="s">
        <v>225</v>
      </c>
      <c r="Q205" s="18" t="s">
        <v>226</v>
      </c>
      <c r="R205" s="18">
        <v>10</v>
      </c>
      <c r="S205" s="18"/>
      <c r="T205" s="18"/>
      <c r="U205" s="18"/>
      <c r="V205" s="18"/>
      <c r="W205" s="17" t="s">
        <v>5</v>
      </c>
      <c r="X205" s="17"/>
      <c r="Y205" s="30"/>
      <c r="Z205" s="24">
        <f>K205-AB205</f>
        <v>0</v>
      </c>
      <c r="AA205" s="30"/>
      <c r="AB205" s="21">
        <f>M205*O205</f>
        <v>61110</v>
      </c>
      <c r="AC205" s="30"/>
    </row>
    <row r="206" spans="1:29">
      <c r="A206">
        <v>205</v>
      </c>
      <c r="B206" s="51" t="s">
        <v>223</v>
      </c>
      <c r="C206" s="19">
        <v>1789</v>
      </c>
      <c r="D206" s="18" t="s">
        <v>6</v>
      </c>
      <c r="E206" s="32" t="s">
        <v>128</v>
      </c>
      <c r="F206" s="5" t="s">
        <v>11</v>
      </c>
      <c r="G206" s="18" t="s">
        <v>224</v>
      </c>
      <c r="H206" s="31" t="s">
        <v>185</v>
      </c>
      <c r="I206" s="31"/>
      <c r="J206" s="31"/>
      <c r="K206" s="30">
        <v>817</v>
      </c>
      <c r="L206" s="30"/>
      <c r="M206" s="30">
        <v>9080</v>
      </c>
      <c r="N206" s="30" t="s">
        <v>2</v>
      </c>
      <c r="O206" s="8">
        <v>0.09</v>
      </c>
      <c r="P206" s="51" t="s">
        <v>225</v>
      </c>
      <c r="Q206" s="18" t="s">
        <v>226</v>
      </c>
      <c r="R206" s="18">
        <v>10</v>
      </c>
      <c r="S206" s="18"/>
      <c r="T206" s="18"/>
      <c r="U206" s="18"/>
      <c r="V206" s="18"/>
      <c r="W206" s="17" t="s">
        <v>5</v>
      </c>
      <c r="X206" s="17"/>
      <c r="Y206" s="30"/>
      <c r="Z206" s="24">
        <f>K206-AB206</f>
        <v>-0.19999999999993179</v>
      </c>
      <c r="AA206" s="30"/>
      <c r="AB206" s="21">
        <f>M206*O206</f>
        <v>817.19999999999993</v>
      </c>
      <c r="AC206" s="30"/>
    </row>
    <row r="207" spans="1:29">
      <c r="A207">
        <v>206</v>
      </c>
      <c r="B207" s="51" t="s">
        <v>223</v>
      </c>
      <c r="C207" s="19">
        <v>1789</v>
      </c>
      <c r="D207" s="18" t="s">
        <v>6</v>
      </c>
      <c r="E207" s="32" t="s">
        <v>128</v>
      </c>
      <c r="F207" s="5" t="s">
        <v>11</v>
      </c>
      <c r="G207" s="18" t="s">
        <v>224</v>
      </c>
      <c r="H207" s="31" t="s">
        <v>118</v>
      </c>
      <c r="I207" s="31"/>
      <c r="J207" s="31"/>
      <c r="K207" s="30">
        <v>258</v>
      </c>
      <c r="L207" s="30"/>
      <c r="M207" s="30">
        <v>1033</v>
      </c>
      <c r="N207" s="30" t="s">
        <v>2</v>
      </c>
      <c r="O207" s="8">
        <v>0.25</v>
      </c>
      <c r="P207" s="51" t="s">
        <v>225</v>
      </c>
      <c r="Q207" s="18" t="s">
        <v>226</v>
      </c>
      <c r="R207" s="18">
        <v>10</v>
      </c>
      <c r="S207" s="18"/>
      <c r="T207" s="18"/>
      <c r="U207" s="18"/>
      <c r="V207" s="18"/>
      <c r="W207" s="17" t="s">
        <v>5</v>
      </c>
      <c r="X207" s="17"/>
      <c r="Y207" s="30"/>
      <c r="Z207" s="24">
        <f>K207-AB207</f>
        <v>-0.25</v>
      </c>
      <c r="AA207" s="30"/>
      <c r="AB207" s="21">
        <f>M207*O207</f>
        <v>258.25</v>
      </c>
      <c r="AC207" s="30"/>
    </row>
    <row r="208" spans="1:29">
      <c r="A208">
        <v>207</v>
      </c>
      <c r="B208" s="51" t="s">
        <v>223</v>
      </c>
      <c r="C208" s="19">
        <v>1789</v>
      </c>
      <c r="D208" s="18" t="s">
        <v>6</v>
      </c>
      <c r="E208" s="32" t="s">
        <v>128</v>
      </c>
      <c r="F208" s="5" t="s">
        <v>11</v>
      </c>
      <c r="G208" s="18" t="s">
        <v>224</v>
      </c>
      <c r="H208" s="31" t="s">
        <v>186</v>
      </c>
      <c r="I208" s="31"/>
      <c r="J208" s="31"/>
      <c r="K208" s="30">
        <v>8166</v>
      </c>
      <c r="L208" s="30"/>
      <c r="M208" s="30">
        <v>10888</v>
      </c>
      <c r="N208" s="30" t="s">
        <v>2</v>
      </c>
      <c r="O208" s="8">
        <v>0.75</v>
      </c>
      <c r="P208" s="51" t="s">
        <v>225</v>
      </c>
      <c r="Q208" s="18" t="s">
        <v>226</v>
      </c>
      <c r="R208" s="18">
        <v>10</v>
      </c>
      <c r="S208" s="18"/>
      <c r="T208" s="18"/>
      <c r="U208" s="18"/>
      <c r="V208" s="18"/>
      <c r="W208" s="17" t="s">
        <v>5</v>
      </c>
      <c r="X208" s="17"/>
      <c r="Y208" s="30"/>
      <c r="Z208" s="24">
        <f>K208-AB208</f>
        <v>0</v>
      </c>
      <c r="AA208" s="30"/>
      <c r="AB208" s="21">
        <f>M208*O208</f>
        <v>8166</v>
      </c>
      <c r="AC208" s="30"/>
    </row>
    <row r="209" spans="1:29">
      <c r="A209">
        <v>208</v>
      </c>
      <c r="B209" s="51" t="s">
        <v>223</v>
      </c>
      <c r="C209" s="19">
        <v>1789</v>
      </c>
      <c r="D209" s="18" t="s">
        <v>6</v>
      </c>
      <c r="E209" s="32" t="s">
        <v>128</v>
      </c>
      <c r="F209" s="5" t="s">
        <v>3</v>
      </c>
      <c r="G209" s="18" t="s">
        <v>224</v>
      </c>
      <c r="H209" s="31" t="s">
        <v>186</v>
      </c>
      <c r="I209" s="31"/>
      <c r="J209" s="31"/>
      <c r="K209" s="30">
        <v>210</v>
      </c>
      <c r="L209" s="30"/>
      <c r="M209" s="30">
        <v>280</v>
      </c>
      <c r="N209" s="30" t="s">
        <v>2</v>
      </c>
      <c r="O209" s="8">
        <v>0.75</v>
      </c>
      <c r="P209" s="51" t="s">
        <v>225</v>
      </c>
      <c r="Q209" s="18" t="s">
        <v>226</v>
      </c>
      <c r="R209" s="18">
        <v>10</v>
      </c>
      <c r="S209" s="18"/>
      <c r="T209" s="18"/>
      <c r="U209" s="18"/>
      <c r="V209" s="18"/>
      <c r="W209" s="17" t="s">
        <v>5</v>
      </c>
      <c r="X209" s="17"/>
      <c r="Y209" s="30"/>
      <c r="Z209" s="24">
        <f>K209-AB209</f>
        <v>0</v>
      </c>
      <c r="AA209" s="30"/>
      <c r="AB209" s="21">
        <f>M209*O209</f>
        <v>210</v>
      </c>
      <c r="AC209" s="30"/>
    </row>
    <row r="210" spans="1:29">
      <c r="A210">
        <v>209</v>
      </c>
      <c r="B210" s="51" t="s">
        <v>223</v>
      </c>
      <c r="C210" s="19">
        <v>1789</v>
      </c>
      <c r="D210" s="18" t="s">
        <v>6</v>
      </c>
      <c r="E210" s="32" t="s">
        <v>128</v>
      </c>
      <c r="F210" s="5" t="s">
        <v>3</v>
      </c>
      <c r="G210" s="18" t="s">
        <v>224</v>
      </c>
      <c r="H210" s="31" t="s">
        <v>187</v>
      </c>
      <c r="I210" s="31"/>
      <c r="J210" s="31"/>
      <c r="K210" s="30">
        <v>3207</v>
      </c>
      <c r="L210" s="30"/>
      <c r="M210" s="30">
        <v>1909</v>
      </c>
      <c r="N210" s="30" t="s">
        <v>2</v>
      </c>
      <c r="O210" s="8">
        <v>0</v>
      </c>
      <c r="P210" s="51" t="s">
        <v>225</v>
      </c>
      <c r="Q210" s="18" t="s">
        <v>226</v>
      </c>
      <c r="R210" s="18">
        <v>10</v>
      </c>
      <c r="S210" s="18"/>
      <c r="T210" s="18"/>
      <c r="U210" s="18"/>
      <c r="V210" s="18"/>
      <c r="W210" s="17" t="s">
        <v>5</v>
      </c>
      <c r="X210" s="17"/>
      <c r="Y210" s="30" t="s">
        <v>18</v>
      </c>
      <c r="Z210" s="24"/>
      <c r="AA210" s="30"/>
      <c r="AB210" s="21">
        <f>M210*O210</f>
        <v>0</v>
      </c>
      <c r="AC210" s="30"/>
    </row>
    <row r="211" spans="1:29">
      <c r="A211">
        <v>210</v>
      </c>
      <c r="B211" s="51" t="s">
        <v>223</v>
      </c>
      <c r="C211" s="19">
        <v>1789</v>
      </c>
      <c r="D211" s="18" t="s">
        <v>6</v>
      </c>
      <c r="E211" s="32" t="s">
        <v>128</v>
      </c>
      <c r="F211" s="5" t="s">
        <v>3</v>
      </c>
      <c r="G211" s="18" t="s">
        <v>224</v>
      </c>
      <c r="H211" s="31" t="s">
        <v>188</v>
      </c>
      <c r="I211" s="31"/>
      <c r="J211" s="31"/>
      <c r="K211" s="30">
        <v>112</v>
      </c>
      <c r="L211" s="30"/>
      <c r="M211" s="30"/>
      <c r="N211" s="30" t="s">
        <v>15</v>
      </c>
      <c r="O211" s="8">
        <v>0</v>
      </c>
      <c r="P211" s="51" t="s">
        <v>225</v>
      </c>
      <c r="Q211" s="18" t="s">
        <v>226</v>
      </c>
      <c r="R211" s="18">
        <v>10</v>
      </c>
      <c r="S211" s="18"/>
      <c r="T211" s="18"/>
      <c r="U211" s="18"/>
      <c r="V211" s="18"/>
      <c r="W211" s="17" t="s">
        <v>5</v>
      </c>
      <c r="X211" s="17"/>
      <c r="Y211" s="30"/>
      <c r="Z211" s="24"/>
      <c r="AA211" s="30"/>
      <c r="AB211" s="21">
        <f>M211*O211</f>
        <v>0</v>
      </c>
      <c r="AC211" s="30"/>
    </row>
    <row r="212" spans="1:29">
      <c r="A212">
        <v>211</v>
      </c>
      <c r="B212" s="51" t="s">
        <v>223</v>
      </c>
      <c r="C212" s="19">
        <v>1789</v>
      </c>
      <c r="D212" s="18" t="s">
        <v>6</v>
      </c>
      <c r="E212" s="32" t="s">
        <v>128</v>
      </c>
      <c r="F212" s="34" t="s">
        <v>11</v>
      </c>
      <c r="G212" s="18" t="s">
        <v>224</v>
      </c>
      <c r="H212" s="33" t="s">
        <v>189</v>
      </c>
      <c r="I212" s="33"/>
      <c r="J212" s="33"/>
      <c r="K212" s="35">
        <v>3750</v>
      </c>
      <c r="L212" s="35"/>
      <c r="M212" s="35">
        <f>66.67*280+48</f>
        <v>18715.600000000002</v>
      </c>
      <c r="N212" s="35" t="s">
        <v>133</v>
      </c>
      <c r="O212" s="27"/>
      <c r="P212" s="51" t="s">
        <v>225</v>
      </c>
      <c r="Q212" s="18" t="s">
        <v>226</v>
      </c>
      <c r="R212" s="18">
        <v>10</v>
      </c>
      <c r="S212" s="18"/>
      <c r="T212" s="18"/>
      <c r="U212" s="18"/>
      <c r="V212" s="18"/>
      <c r="W212" s="17" t="s">
        <v>5</v>
      </c>
      <c r="X212" s="17"/>
      <c r="Y212" s="35" t="s">
        <v>220</v>
      </c>
      <c r="Z212" s="28"/>
      <c r="AA212" s="30"/>
      <c r="AB212" s="28">
        <f>M212*O212</f>
        <v>0</v>
      </c>
      <c r="AC212" s="35"/>
    </row>
    <row r="213" spans="1:29">
      <c r="A213">
        <v>212</v>
      </c>
      <c r="B213" s="51" t="s">
        <v>223</v>
      </c>
      <c r="C213" s="19">
        <v>1789</v>
      </c>
      <c r="D213" s="18" t="s">
        <v>6</v>
      </c>
      <c r="E213" s="32" t="s">
        <v>128</v>
      </c>
      <c r="F213" s="5" t="s">
        <v>11</v>
      </c>
      <c r="G213" s="18" t="s">
        <v>224</v>
      </c>
      <c r="H213" s="31" t="s">
        <v>190</v>
      </c>
      <c r="I213" s="31"/>
      <c r="J213" s="31"/>
      <c r="K213" s="30">
        <v>1674</v>
      </c>
      <c r="L213" s="30"/>
      <c r="M213" s="30">
        <v>1672.08</v>
      </c>
      <c r="N213" s="30" t="s">
        <v>133</v>
      </c>
      <c r="O213" s="8">
        <v>1</v>
      </c>
      <c r="P213" s="51" t="s">
        <v>225</v>
      </c>
      <c r="Q213" s="18" t="s">
        <v>226</v>
      </c>
      <c r="R213" s="18">
        <v>10</v>
      </c>
      <c r="S213" s="18"/>
      <c r="T213" s="18"/>
      <c r="U213" s="18"/>
      <c r="V213" s="18"/>
      <c r="W213" s="17" t="s">
        <v>5</v>
      </c>
      <c r="X213" s="17"/>
      <c r="Y213" s="30"/>
      <c r="Z213" s="24">
        <f>K213-AB213</f>
        <v>1.9200000000000728</v>
      </c>
      <c r="AA213" s="30"/>
      <c r="AB213" s="21">
        <f>M213*O213</f>
        <v>1672.08</v>
      </c>
      <c r="AC213" s="30"/>
    </row>
    <row r="214" spans="1:29">
      <c r="A214">
        <v>213</v>
      </c>
      <c r="B214" s="51" t="s">
        <v>223</v>
      </c>
      <c r="C214" s="19">
        <v>1789</v>
      </c>
      <c r="D214" s="18" t="s">
        <v>6</v>
      </c>
      <c r="E214" s="32" t="s">
        <v>128</v>
      </c>
      <c r="F214" s="5" t="s">
        <v>152</v>
      </c>
      <c r="G214" s="18" t="s">
        <v>224</v>
      </c>
      <c r="H214" s="31" t="s">
        <v>123</v>
      </c>
      <c r="I214" s="31"/>
      <c r="J214" s="31"/>
      <c r="K214" s="30">
        <v>3245</v>
      </c>
      <c r="L214" s="30"/>
      <c r="M214" s="30">
        <f>102*280+124</f>
        <v>28684</v>
      </c>
      <c r="N214" s="30" t="s">
        <v>133</v>
      </c>
      <c r="O214" s="8"/>
      <c r="P214" s="51" t="s">
        <v>225</v>
      </c>
      <c r="Q214" s="18" t="s">
        <v>226</v>
      </c>
      <c r="R214" s="18">
        <v>10</v>
      </c>
      <c r="S214" s="18"/>
      <c r="T214" s="18"/>
      <c r="U214" s="18"/>
      <c r="V214" s="18"/>
      <c r="W214" s="17" t="s">
        <v>5</v>
      </c>
      <c r="X214" s="17"/>
      <c r="Y214" s="30" t="s">
        <v>191</v>
      </c>
      <c r="Z214" s="24"/>
      <c r="AA214" s="30"/>
      <c r="AB214" s="21"/>
      <c r="AC214" s="30"/>
    </row>
    <row r="215" spans="1:29">
      <c r="A215">
        <v>214</v>
      </c>
      <c r="B215" s="51" t="s">
        <v>223</v>
      </c>
      <c r="C215" s="19">
        <v>1789</v>
      </c>
      <c r="D215" s="18" t="s">
        <v>6</v>
      </c>
      <c r="E215" s="30" t="s">
        <v>192</v>
      </c>
      <c r="F215" s="34" t="s">
        <v>194</v>
      </c>
      <c r="G215" s="18" t="s">
        <v>224</v>
      </c>
      <c r="H215" s="33" t="s">
        <v>193</v>
      </c>
      <c r="I215" s="33"/>
      <c r="J215" s="33"/>
      <c r="K215" s="35">
        <v>4410</v>
      </c>
      <c r="L215" s="35"/>
      <c r="M215" s="35">
        <v>49</v>
      </c>
      <c r="N215" s="35" t="s">
        <v>222</v>
      </c>
      <c r="O215" s="27">
        <v>90</v>
      </c>
      <c r="P215" s="51" t="s">
        <v>225</v>
      </c>
      <c r="Q215" s="18" t="s">
        <v>226</v>
      </c>
      <c r="R215" s="30">
        <v>12</v>
      </c>
      <c r="S215" s="30"/>
      <c r="T215" s="30"/>
      <c r="U215" s="30"/>
      <c r="V215" s="30"/>
      <c r="W215" s="17" t="s">
        <v>5</v>
      </c>
      <c r="X215" s="17"/>
      <c r="Y215" s="35" t="s">
        <v>221</v>
      </c>
      <c r="Z215" s="24">
        <f>K215-AB215</f>
        <v>0</v>
      </c>
      <c r="AA215" s="38"/>
      <c r="AB215" s="28">
        <f>M215*O215</f>
        <v>4410</v>
      </c>
      <c r="AC215" s="35"/>
    </row>
    <row r="216" spans="1:29">
      <c r="A216">
        <v>215</v>
      </c>
      <c r="B216" s="51" t="s">
        <v>223</v>
      </c>
      <c r="C216" s="19">
        <v>1789</v>
      </c>
      <c r="D216" s="18" t="s">
        <v>6</v>
      </c>
      <c r="E216" s="30" t="s">
        <v>192</v>
      </c>
      <c r="F216" s="5" t="s">
        <v>196</v>
      </c>
      <c r="G216" s="18" t="s">
        <v>224</v>
      </c>
      <c r="H216" s="31" t="s">
        <v>195</v>
      </c>
      <c r="I216" s="53"/>
      <c r="J216" s="53"/>
      <c r="K216" s="30">
        <v>268</v>
      </c>
      <c r="L216" s="52"/>
      <c r="M216" s="30">
        <v>2.66</v>
      </c>
      <c r="N216" s="30" t="s">
        <v>125</v>
      </c>
      <c r="O216" s="8">
        <v>100</v>
      </c>
      <c r="P216" s="51" t="s">
        <v>225</v>
      </c>
      <c r="Q216" s="18" t="s">
        <v>226</v>
      </c>
      <c r="R216" s="30">
        <v>12</v>
      </c>
      <c r="S216" s="52"/>
      <c r="T216" s="52"/>
      <c r="U216" s="52"/>
      <c r="V216" s="52"/>
      <c r="W216" s="46" t="s">
        <v>5</v>
      </c>
      <c r="X216" s="46"/>
      <c r="Y216" s="30"/>
      <c r="Z216" s="24">
        <f>K216-AB216</f>
        <v>2</v>
      </c>
      <c r="AA216" s="30"/>
      <c r="AB216" s="21">
        <f>M216*O216</f>
        <v>266</v>
      </c>
      <c r="AC216" s="30"/>
    </row>
    <row r="217" spans="1:29">
      <c r="G217" s="48"/>
      <c r="K217" s="41"/>
      <c r="L217" s="41"/>
      <c r="O217" s="40"/>
      <c r="P217" s="40"/>
      <c r="Q217" s="48"/>
      <c r="W217" s="47"/>
      <c r="X217" s="47"/>
      <c r="Z217" s="43"/>
      <c r="AB217" s="42"/>
    </row>
    <row r="218" spans="1:29">
      <c r="G218" s="48"/>
      <c r="K218" s="41"/>
      <c r="L218" s="41"/>
      <c r="O218" s="40"/>
      <c r="P218" s="40"/>
      <c r="Q218" s="48"/>
      <c r="W218" s="47"/>
      <c r="X218" s="47"/>
      <c r="Z218" s="43"/>
      <c r="AB218" s="42"/>
    </row>
    <row r="219" spans="1:29">
      <c r="G219" s="48"/>
      <c r="K219" s="41"/>
      <c r="L219" s="41"/>
      <c r="O219" s="40"/>
      <c r="P219" s="40"/>
      <c r="Q219" s="48"/>
      <c r="W219" s="47"/>
      <c r="X219" s="47"/>
      <c r="Z219" s="43"/>
      <c r="AB219" s="42"/>
    </row>
    <row r="220" spans="1:29">
      <c r="G220" s="48"/>
      <c r="K220" s="41"/>
      <c r="L220" s="41"/>
      <c r="O220" s="40"/>
      <c r="P220" s="40"/>
      <c r="Q220" s="48"/>
      <c r="W220" s="47"/>
      <c r="X220" s="47"/>
      <c r="Z220" s="43"/>
      <c r="AB220" s="42"/>
    </row>
    <row r="221" spans="1:29">
      <c r="G221" s="48"/>
      <c r="K221" s="41"/>
      <c r="L221" s="41"/>
      <c r="O221" s="40"/>
      <c r="P221" s="40"/>
      <c r="Q221" s="48"/>
      <c r="W221" s="47"/>
      <c r="X221" s="47"/>
      <c r="Z221" s="43"/>
      <c r="AB221" s="42"/>
    </row>
    <row r="222" spans="1:29">
      <c r="G222" s="48"/>
      <c r="K222" s="41"/>
      <c r="L222" s="41"/>
      <c r="O222" s="40"/>
      <c r="P222" s="40"/>
      <c r="Q222" s="48"/>
      <c r="W222" s="47"/>
      <c r="X222" s="47"/>
      <c r="Z222" s="43"/>
      <c r="AB222" s="42"/>
    </row>
    <row r="223" spans="1:29">
      <c r="G223" s="48"/>
      <c r="K223" s="41"/>
      <c r="L223" s="41"/>
      <c r="O223" s="40"/>
      <c r="P223" s="40"/>
      <c r="Q223" s="48"/>
      <c r="W223" s="47"/>
      <c r="X223" s="47"/>
      <c r="Z223" s="43"/>
      <c r="AB223" s="42"/>
    </row>
    <row r="224" spans="1:29">
      <c r="G224" s="48"/>
      <c r="K224" s="41"/>
      <c r="L224" s="41"/>
      <c r="O224" s="40"/>
      <c r="P224" s="40"/>
      <c r="Q224" s="48"/>
      <c r="W224" s="47"/>
      <c r="X224" s="47"/>
      <c r="Z224" s="43"/>
      <c r="AB224" s="42"/>
    </row>
    <row r="225" spans="7:28">
      <c r="G225" s="48"/>
      <c r="K225" s="41"/>
      <c r="L225" s="41"/>
      <c r="O225" s="40"/>
      <c r="P225" s="40"/>
      <c r="Q225" s="48"/>
      <c r="W225" s="47"/>
      <c r="X225" s="47"/>
      <c r="Z225" s="43"/>
      <c r="AB225" s="42"/>
    </row>
    <row r="226" spans="7:28">
      <c r="G226" s="48"/>
      <c r="K226" s="41"/>
      <c r="L226" s="41"/>
      <c r="O226" s="40"/>
      <c r="P226" s="40"/>
      <c r="Q226" s="48"/>
      <c r="W226" s="47"/>
      <c r="X226" s="47"/>
      <c r="Z226" s="43"/>
      <c r="AB226" s="42"/>
    </row>
    <row r="227" spans="7:28">
      <c r="G227" s="48"/>
      <c r="K227" s="41"/>
      <c r="L227" s="41"/>
      <c r="O227" s="40"/>
      <c r="P227" s="40"/>
      <c r="Q227" s="48"/>
      <c r="W227" s="47"/>
      <c r="X227" s="47"/>
      <c r="Z227" s="43"/>
      <c r="AB227" s="42"/>
    </row>
    <row r="228" spans="7:28">
      <c r="G228" s="48"/>
      <c r="K228" s="41"/>
      <c r="L228" s="41"/>
      <c r="O228" s="40"/>
      <c r="P228" s="40"/>
      <c r="Q228" s="48"/>
      <c r="W228" s="47"/>
      <c r="X228" s="47"/>
      <c r="Z228" s="43"/>
      <c r="AB228" s="42"/>
    </row>
    <row r="229" spans="7:28">
      <c r="G229" s="41"/>
      <c r="K229" s="41"/>
      <c r="L229" s="41"/>
      <c r="O229" s="40"/>
      <c r="P229" s="40"/>
      <c r="Q229" s="41"/>
      <c r="W229" s="41"/>
      <c r="X229" s="41"/>
      <c r="Z229" s="43"/>
      <c r="AB229" s="42"/>
    </row>
    <row r="230" spans="7:28">
      <c r="G230" s="41"/>
      <c r="K230" s="41"/>
      <c r="L230" s="41"/>
      <c r="O230" s="40"/>
      <c r="P230" s="40"/>
      <c r="Q230" s="41"/>
      <c r="W230" s="41"/>
      <c r="X230" s="41"/>
      <c r="Z230" s="43"/>
      <c r="AB230" s="42"/>
    </row>
    <row r="231" spans="7:28">
      <c r="K231" s="41"/>
      <c r="L231" s="41"/>
      <c r="O231" s="40"/>
      <c r="P231" s="40"/>
      <c r="Z231" s="43"/>
      <c r="AB231" s="42"/>
    </row>
    <row r="232" spans="7:28">
      <c r="K232" s="41"/>
      <c r="L232" s="41"/>
      <c r="O232" s="40"/>
      <c r="P232" s="40"/>
      <c r="Z232" s="43"/>
      <c r="AB232" s="42"/>
    </row>
    <row r="233" spans="7:28">
      <c r="K233" s="41"/>
      <c r="L233" s="41"/>
      <c r="O233" s="40"/>
      <c r="P233" s="40"/>
      <c r="Z233" s="43"/>
      <c r="AB233" s="42"/>
    </row>
    <row r="234" spans="7:28">
      <c r="K234" s="41"/>
      <c r="L234" s="41"/>
      <c r="O234" s="40"/>
      <c r="P234" s="40"/>
      <c r="Z234" s="43"/>
      <c r="AB234" s="42"/>
    </row>
    <row r="235" spans="7:28">
      <c r="K235" s="41"/>
      <c r="L235" s="41"/>
      <c r="O235" s="40"/>
      <c r="P235" s="40"/>
      <c r="Z235" s="43"/>
      <c r="AB235" s="42"/>
    </row>
    <row r="236" spans="7:28">
      <c r="K236" s="41"/>
      <c r="L236" s="41"/>
      <c r="O236" s="40"/>
      <c r="P236" s="40"/>
      <c r="Z236" s="43"/>
      <c r="AB236" s="42"/>
    </row>
    <row r="237" spans="7:28">
      <c r="K237" s="41"/>
      <c r="L237" s="41"/>
      <c r="O237" s="40"/>
      <c r="P237" s="40"/>
      <c r="Z237" s="43"/>
      <c r="AB237" s="42"/>
    </row>
    <row r="238" spans="7:28">
      <c r="K238" s="41"/>
      <c r="L238" s="41"/>
      <c r="O238" s="40"/>
      <c r="P238" s="40"/>
      <c r="Z238" s="43"/>
      <c r="AB238" s="42"/>
    </row>
    <row r="239" spans="7:28">
      <c r="K239" s="41"/>
      <c r="L239" s="41"/>
      <c r="O239" s="40"/>
      <c r="P239" s="40"/>
      <c r="Z239" s="43"/>
      <c r="AB239" s="42"/>
    </row>
    <row r="240" spans="7:28">
      <c r="K240" s="41"/>
      <c r="L240" s="41"/>
      <c r="O240" s="40"/>
      <c r="P240" s="40"/>
      <c r="Z240" s="43"/>
      <c r="AB240" s="42"/>
    </row>
    <row r="241" spans="11:28">
      <c r="K241" s="41"/>
      <c r="L241" s="41"/>
      <c r="O241" s="40"/>
      <c r="P241" s="40"/>
      <c r="Z241" s="43"/>
      <c r="AB241" s="42"/>
    </row>
    <row r="242" spans="11:28">
      <c r="K242" s="41"/>
      <c r="L242" s="41"/>
      <c r="O242" s="40"/>
      <c r="P242" s="40"/>
      <c r="Z242" s="43"/>
      <c r="AB242" s="42"/>
    </row>
    <row r="243" spans="11:28">
      <c r="K243" s="41"/>
      <c r="L243" s="41"/>
      <c r="O243" s="40"/>
      <c r="P243" s="40"/>
      <c r="Z243" s="43"/>
      <c r="AB243" s="42"/>
    </row>
    <row r="244" spans="11:28">
      <c r="K244" s="41"/>
      <c r="L244" s="41"/>
      <c r="O244" s="40"/>
      <c r="P244" s="40"/>
      <c r="Z244" s="43"/>
      <c r="AB244" s="42"/>
    </row>
    <row r="245" spans="11:28">
      <c r="K245" s="41"/>
      <c r="L245" s="41"/>
      <c r="O245" s="40"/>
      <c r="P245" s="40"/>
      <c r="Z245" s="43"/>
      <c r="AB245" s="42"/>
    </row>
    <row r="246" spans="11:28">
      <c r="K246" s="41"/>
      <c r="L246" s="41"/>
      <c r="O246" s="40"/>
      <c r="P246" s="40"/>
      <c r="Z246" s="43"/>
      <c r="AB246" s="42"/>
    </row>
    <row r="247" spans="11:28">
      <c r="K247" s="41"/>
      <c r="L247" s="41"/>
      <c r="O247" s="40"/>
      <c r="P247" s="40"/>
      <c r="Z247" s="43"/>
      <c r="AB247" s="42"/>
    </row>
    <row r="248" spans="11:28">
      <c r="K248" s="41"/>
      <c r="L248" s="41"/>
      <c r="O248" s="40"/>
      <c r="P248" s="40"/>
      <c r="Z248" s="43"/>
      <c r="AB248" s="42"/>
    </row>
    <row r="249" spans="11:28">
      <c r="K249" s="41"/>
      <c r="L249" s="41"/>
      <c r="O249" s="40"/>
      <c r="P249" s="40"/>
      <c r="Z249" s="43"/>
      <c r="AB249" s="42"/>
    </row>
    <row r="250" spans="11:28">
      <c r="K250" s="41"/>
      <c r="L250" s="41"/>
      <c r="O250" s="40"/>
      <c r="P250" s="40"/>
      <c r="Z250" s="43"/>
      <c r="AB250" s="42"/>
    </row>
    <row r="251" spans="11:28">
      <c r="K251" s="41"/>
      <c r="L251" s="41"/>
      <c r="O251" s="40"/>
      <c r="P251" s="40"/>
      <c r="Z251" s="43"/>
      <c r="AB251" s="42"/>
    </row>
    <row r="252" spans="11:28">
      <c r="K252" s="41"/>
      <c r="L252" s="41"/>
      <c r="O252" s="40"/>
      <c r="P252" s="40"/>
      <c r="Z252" s="43"/>
      <c r="AB252" s="42"/>
    </row>
    <row r="253" spans="11:28">
      <c r="K253" s="41"/>
      <c r="L253" s="41"/>
      <c r="O253" s="40"/>
      <c r="P253" s="40"/>
      <c r="Z253" s="43"/>
      <c r="AB253" s="42"/>
    </row>
    <row r="254" spans="11:28">
      <c r="K254" s="41"/>
      <c r="L254" s="41"/>
      <c r="O254" s="40"/>
      <c r="P254" s="40"/>
      <c r="Z254" s="43"/>
      <c r="AB254" s="42"/>
    </row>
    <row r="255" spans="11:28">
      <c r="K255" s="41"/>
      <c r="L255" s="41"/>
      <c r="O255" s="40"/>
      <c r="P255" s="40"/>
      <c r="Z255" s="43"/>
      <c r="AB255" s="42"/>
    </row>
    <row r="256" spans="11:28">
      <c r="K256" s="41"/>
      <c r="L256" s="41"/>
      <c r="O256" s="40"/>
      <c r="P256" s="40"/>
      <c r="Z256" s="43"/>
      <c r="AB256" s="42"/>
    </row>
    <row r="257" spans="11:28">
      <c r="K257" s="41"/>
      <c r="L257" s="41"/>
      <c r="O257" s="40"/>
      <c r="P257" s="40"/>
      <c r="Z257" s="43"/>
      <c r="AB257" s="42"/>
    </row>
    <row r="258" spans="11:28">
      <c r="K258" s="41"/>
      <c r="L258" s="41"/>
      <c r="O258" s="40"/>
      <c r="P258" s="40"/>
      <c r="Z258" s="43"/>
      <c r="AB258" s="42"/>
    </row>
    <row r="259" spans="11:28">
      <c r="K259" s="41"/>
      <c r="L259" s="41"/>
      <c r="O259" s="40"/>
      <c r="P259" s="40"/>
      <c r="Z259" s="43"/>
      <c r="AB259" s="42"/>
    </row>
    <row r="260" spans="11:28">
      <c r="K260" s="41"/>
      <c r="L260" s="41"/>
      <c r="O260" s="40"/>
      <c r="P260" s="40"/>
      <c r="Z260" s="43"/>
      <c r="AB260" s="42"/>
    </row>
    <row r="261" spans="11:28">
      <c r="K261" s="41"/>
      <c r="L261" s="41"/>
      <c r="O261" s="40"/>
      <c r="P261" s="40"/>
      <c r="Z261" s="43"/>
      <c r="AB261" s="42"/>
    </row>
    <row r="262" spans="11:28">
      <c r="K262" s="41"/>
      <c r="L262" s="41"/>
      <c r="O262" s="40"/>
      <c r="P262" s="40"/>
      <c r="Z262" s="43"/>
      <c r="AB262" s="42"/>
    </row>
    <row r="263" spans="11:28">
      <c r="K263" s="41"/>
      <c r="L263" s="41"/>
      <c r="O263" s="40"/>
      <c r="P263" s="40"/>
      <c r="Z263" s="43"/>
      <c r="AB263" s="42"/>
    </row>
    <row r="264" spans="11:28">
      <c r="K264" s="41"/>
      <c r="L264" s="41"/>
      <c r="O264" s="40"/>
      <c r="P264" s="40"/>
      <c r="Z264" s="43"/>
      <c r="AB264" s="42"/>
    </row>
    <row r="265" spans="11:28">
      <c r="K265" s="41"/>
      <c r="L265" s="41"/>
      <c r="O265" s="40"/>
      <c r="P265" s="40"/>
      <c r="Z265" s="43"/>
      <c r="AB265" s="42"/>
    </row>
    <row r="266" spans="11:28">
      <c r="K266" s="41"/>
      <c r="L266" s="41"/>
      <c r="O266" s="40"/>
      <c r="P266" s="40"/>
      <c r="Z266" s="43"/>
      <c r="AB266" s="42"/>
    </row>
    <row r="267" spans="11:28">
      <c r="K267" s="41"/>
      <c r="L267" s="41"/>
      <c r="O267" s="40"/>
      <c r="P267" s="40"/>
      <c r="Z267" s="43"/>
      <c r="AB267" s="42"/>
    </row>
    <row r="268" spans="11:28">
      <c r="K268" s="41"/>
      <c r="L268" s="41"/>
      <c r="O268" s="40"/>
      <c r="P268" s="40"/>
      <c r="Z268" s="43"/>
      <c r="AB268" s="42"/>
    </row>
    <row r="269" spans="11:28">
      <c r="K269" s="41"/>
      <c r="L269" s="41"/>
      <c r="O269" s="40"/>
      <c r="P269" s="40"/>
      <c r="Z269" s="43"/>
      <c r="AB269" s="42"/>
    </row>
    <row r="270" spans="11:28">
      <c r="K270" s="41"/>
      <c r="L270" s="41"/>
      <c r="O270" s="40"/>
      <c r="P270" s="40"/>
      <c r="Z270" s="43"/>
      <c r="AB270" s="42"/>
    </row>
    <row r="271" spans="11:28">
      <c r="K271" s="41"/>
      <c r="L271" s="41"/>
      <c r="O271" s="40"/>
      <c r="P271" s="40"/>
      <c r="Z271" s="43"/>
      <c r="AB271" s="42"/>
    </row>
    <row r="272" spans="11:28">
      <c r="K272" s="41"/>
      <c r="L272" s="41"/>
      <c r="O272" s="40"/>
      <c r="P272" s="40"/>
      <c r="Z272" s="43"/>
      <c r="AB272" s="42"/>
    </row>
    <row r="273" spans="11:28">
      <c r="K273" s="41"/>
      <c r="L273" s="41"/>
      <c r="O273" s="40"/>
      <c r="P273" s="40"/>
      <c r="Z273" s="43"/>
      <c r="AB273" s="42"/>
    </row>
    <row r="274" spans="11:28">
      <c r="K274" s="41"/>
      <c r="L274" s="41"/>
      <c r="O274" s="40"/>
      <c r="P274" s="40"/>
      <c r="Z274" s="43"/>
      <c r="AB274" s="42"/>
    </row>
    <row r="275" spans="11:28">
      <c r="K275" s="41"/>
      <c r="L275" s="41"/>
      <c r="O275" s="40"/>
      <c r="P275" s="40"/>
      <c r="Z275" s="43"/>
      <c r="AB275" s="42"/>
    </row>
    <row r="276" spans="11:28">
      <c r="K276" s="41"/>
      <c r="L276" s="41"/>
      <c r="O276" s="40"/>
      <c r="P276" s="40"/>
      <c r="Z276" s="43"/>
      <c r="AB276" s="42"/>
    </row>
    <row r="277" spans="11:28">
      <c r="K277" s="41"/>
      <c r="L277" s="41"/>
      <c r="O277" s="40"/>
      <c r="P277" s="40"/>
      <c r="Z277" s="43"/>
      <c r="AB277" s="42"/>
    </row>
    <row r="278" spans="11:28">
      <c r="K278" s="41"/>
      <c r="L278" s="41"/>
      <c r="O278" s="40"/>
      <c r="P278" s="40"/>
      <c r="Z278" s="43"/>
      <c r="AB278" s="42"/>
    </row>
    <row r="279" spans="11:28">
      <c r="K279" s="41"/>
      <c r="L279" s="41"/>
      <c r="O279" s="40"/>
      <c r="P279" s="40"/>
      <c r="Z279" s="43"/>
      <c r="AB279" s="42"/>
    </row>
    <row r="280" spans="11:28">
      <c r="K280" s="41"/>
      <c r="L280" s="41"/>
      <c r="O280" s="40"/>
      <c r="P280" s="40"/>
      <c r="Z280" s="43"/>
      <c r="AB280" s="42"/>
    </row>
    <row r="281" spans="11:28">
      <c r="K281" s="41"/>
      <c r="L281" s="41"/>
      <c r="O281" s="40"/>
      <c r="P281" s="40"/>
      <c r="Z281" s="43"/>
      <c r="AB281" s="42"/>
    </row>
    <row r="282" spans="11:28">
      <c r="K282" s="41"/>
      <c r="L282" s="41"/>
      <c r="O282" s="40"/>
      <c r="P282" s="40"/>
      <c r="Z282" s="43"/>
      <c r="AB282" s="42"/>
    </row>
    <row r="283" spans="11:28">
      <c r="K283" s="41"/>
      <c r="L283" s="41"/>
      <c r="O283" s="40"/>
      <c r="P283" s="40"/>
      <c r="Z283" s="43"/>
      <c r="AB283" s="42"/>
    </row>
    <row r="284" spans="11:28">
      <c r="K284" s="41"/>
      <c r="L284" s="41"/>
      <c r="O284" s="40"/>
      <c r="P284" s="40"/>
      <c r="Z284" s="43"/>
      <c r="AB284" s="42"/>
    </row>
    <row r="285" spans="11:28">
      <c r="K285" s="41"/>
      <c r="L285" s="41"/>
      <c r="O285" s="40"/>
      <c r="P285" s="40"/>
      <c r="Z285" s="43"/>
      <c r="AB285" s="42"/>
    </row>
    <row r="286" spans="11:28">
      <c r="K286" s="41"/>
      <c r="L286" s="41"/>
      <c r="O286" s="40"/>
      <c r="P286" s="40"/>
      <c r="Z286" s="43"/>
      <c r="AB286" s="42"/>
    </row>
    <row r="287" spans="11:28">
      <c r="K287" s="41"/>
      <c r="L287" s="41"/>
      <c r="O287" s="40"/>
      <c r="P287" s="40"/>
      <c r="Z287" s="43"/>
      <c r="AB287" s="42"/>
    </row>
    <row r="288" spans="11:28">
      <c r="K288" s="41"/>
      <c r="L288" s="41"/>
      <c r="O288" s="40"/>
      <c r="P288" s="40"/>
      <c r="Z288" s="43"/>
      <c r="AB288" s="42"/>
    </row>
    <row r="289" spans="11:28">
      <c r="K289" s="41"/>
      <c r="L289" s="41"/>
      <c r="O289" s="40"/>
      <c r="P289" s="40"/>
      <c r="Z289" s="43"/>
      <c r="AB289" s="42"/>
    </row>
    <row r="290" spans="11:28">
      <c r="K290" s="41"/>
      <c r="L290" s="41"/>
      <c r="O290" s="40"/>
      <c r="P290" s="40"/>
      <c r="Z290" s="43"/>
      <c r="AB290" s="42"/>
    </row>
    <row r="291" spans="11:28">
      <c r="K291" s="41"/>
      <c r="L291" s="41"/>
      <c r="O291" s="40"/>
      <c r="P291" s="40"/>
      <c r="Z291" s="43"/>
      <c r="AB291" s="42"/>
    </row>
    <row r="292" spans="11:28">
      <c r="K292" s="41"/>
      <c r="L292" s="41"/>
      <c r="O292" s="40"/>
      <c r="P292" s="40"/>
      <c r="Z292" s="43"/>
      <c r="AB292" s="42"/>
    </row>
    <row r="293" spans="11:28">
      <c r="K293" s="41"/>
      <c r="L293" s="41"/>
      <c r="O293" s="40"/>
      <c r="P293" s="40"/>
      <c r="Z293" s="43"/>
      <c r="AB293" s="42"/>
    </row>
    <row r="294" spans="11:28">
      <c r="K294" s="41"/>
      <c r="L294" s="41"/>
      <c r="O294" s="40"/>
      <c r="P294" s="40"/>
      <c r="Z294" s="43"/>
      <c r="AB294" s="42"/>
    </row>
    <row r="295" spans="11:28">
      <c r="K295" s="41"/>
      <c r="L295" s="41"/>
      <c r="O295" s="40"/>
      <c r="P295" s="40"/>
      <c r="Z295" s="43"/>
      <c r="AB295" s="42"/>
    </row>
    <row r="296" spans="11:28">
      <c r="K296" s="41"/>
      <c r="L296" s="41"/>
      <c r="O296" s="40"/>
      <c r="P296" s="40"/>
      <c r="Z296" s="43"/>
      <c r="AB296" s="42"/>
    </row>
    <row r="297" spans="11:28">
      <c r="K297" s="41"/>
      <c r="L297" s="41"/>
      <c r="O297" s="40"/>
      <c r="P297" s="40"/>
      <c r="Z297" s="43"/>
      <c r="AB297" s="42"/>
    </row>
    <row r="298" spans="11:28">
      <c r="K298" s="41"/>
      <c r="L298" s="41"/>
      <c r="O298" s="40"/>
      <c r="P298" s="40"/>
      <c r="Z298" s="43"/>
      <c r="AB298" s="42"/>
    </row>
    <row r="299" spans="11:28">
      <c r="K299" s="41"/>
      <c r="L299" s="41"/>
      <c r="O299" s="40"/>
      <c r="P299" s="40"/>
      <c r="Z299" s="43"/>
      <c r="AB299" s="42"/>
    </row>
    <row r="300" spans="11:28">
      <c r="K300" s="41"/>
      <c r="L300" s="41"/>
      <c r="O300" s="40"/>
      <c r="P300" s="40"/>
      <c r="Z300" s="43"/>
      <c r="AB300" s="42"/>
    </row>
    <row r="301" spans="11:28">
      <c r="K301" s="41"/>
      <c r="L301" s="41"/>
      <c r="O301" s="40"/>
      <c r="P301" s="40"/>
      <c r="Z301" s="43"/>
      <c r="AB301" s="42"/>
    </row>
    <row r="302" spans="11:28">
      <c r="K302" s="41"/>
      <c r="L302" s="41"/>
      <c r="O302" s="40"/>
      <c r="P302" s="40"/>
      <c r="Z302" s="43"/>
      <c r="AB302" s="42"/>
    </row>
    <row r="303" spans="11:28">
      <c r="K303" s="41"/>
      <c r="L303" s="41"/>
      <c r="O303" s="40"/>
      <c r="P303" s="40"/>
      <c r="Z303" s="43"/>
      <c r="AB303" s="42"/>
    </row>
    <row r="304" spans="11:28">
      <c r="K304" s="41"/>
      <c r="L304" s="41"/>
      <c r="O304" s="40"/>
      <c r="P304" s="40"/>
      <c r="Z304" s="43"/>
      <c r="AB304" s="42"/>
    </row>
    <row r="305" spans="11:28">
      <c r="K305" s="41"/>
      <c r="L305" s="41"/>
      <c r="O305" s="41"/>
      <c r="P305" s="41"/>
      <c r="Z305" s="41"/>
      <c r="AB305" s="41"/>
    </row>
    <row r="306" spans="11:28">
      <c r="K306" s="41"/>
      <c r="L306" s="41"/>
      <c r="O306" s="41"/>
      <c r="P306" s="41"/>
      <c r="Z306" s="41"/>
      <c r="AB306" s="41"/>
    </row>
    <row r="307" spans="11:28">
      <c r="K307" s="41"/>
      <c r="L307" s="41"/>
      <c r="O307" s="41"/>
      <c r="P307" s="41"/>
      <c r="Z307" s="41"/>
      <c r="AB307" s="41"/>
    </row>
    <row r="308" spans="11:28">
      <c r="K308" s="41"/>
      <c r="L308" s="41"/>
      <c r="O308" s="41"/>
      <c r="P308" s="41"/>
      <c r="Z308" s="41"/>
      <c r="AB308" s="41"/>
    </row>
    <row r="309" spans="11:28">
      <c r="K309" s="41"/>
      <c r="L309" s="41"/>
      <c r="O309" s="41"/>
      <c r="P309" s="41"/>
      <c r="Z309" s="41"/>
      <c r="AB309" s="41"/>
    </row>
    <row r="310" spans="11:28">
      <c r="K310" s="41"/>
      <c r="L310" s="41"/>
      <c r="O310" s="41"/>
      <c r="P310" s="41"/>
      <c r="Z310" s="41"/>
      <c r="AB310" s="41"/>
    </row>
    <row r="311" spans="11:28">
      <c r="K311" s="41"/>
      <c r="L311" s="41"/>
      <c r="O311" s="41"/>
      <c r="P311" s="41"/>
      <c r="Z311" s="41"/>
      <c r="AB311" s="41"/>
    </row>
    <row r="312" spans="11:28">
      <c r="K312" s="41"/>
      <c r="L312" s="41"/>
      <c r="O312" s="41"/>
      <c r="P312" s="41"/>
      <c r="Z312" s="41"/>
      <c r="AB312" s="41"/>
    </row>
  </sheetData>
  <conditionalFormatting sqref="Z2:Z5 Z7:Z304">
    <cfRule type="cellIs" dxfId="2" priority="3" stopIfTrue="1" operator="greaterThan">
      <formula>0</formula>
    </cfRule>
  </conditionalFormatting>
  <conditionalFormatting sqref="Z6">
    <cfRule type="cellIs" dxfId="0" priority="1" stopIfTrue="1" operator="greaterThan"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Exports 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Guillaume DAUDIN</cp:lastModifiedBy>
  <dcterms:created xsi:type="dcterms:W3CDTF">2014-05-20T06:34:57Z</dcterms:created>
  <dcterms:modified xsi:type="dcterms:W3CDTF">2021-10-25T11:13:25Z</dcterms:modified>
</cp:coreProperties>
</file>