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Joe Deville\Downloads\"/>
    </mc:Choice>
  </mc:AlternateContent>
  <xr:revisionPtr revIDLastSave="0" documentId="8_{6103014A-4D3C-4D95-85FA-3AF91B443A87}" xr6:coauthVersionLast="47" xr6:coauthVersionMax="47" xr10:uidLastSave="{00000000-0000-0000-0000-000000000000}"/>
  <bookViews>
    <workbookView xWindow="-25320" yWindow="-1095" windowWidth="25440" windowHeight="15390" activeTab="3" xr2:uid="{2F77C794-D6AB-41D4-AC3D-0183DD6900FA}"/>
  </bookViews>
  <sheets>
    <sheet name="Introduction" sheetId="7" r:id="rId1"/>
    <sheet name="Costs" sheetId="1" r:id="rId2"/>
    <sheet name="Income" sheetId="2" r:id="rId3"/>
    <sheet name="Other variables" sheetId="6" r:id="rId4"/>
    <sheet name="Sub totals" sheetId="4" state="hidden" r:id="rId5"/>
    <sheet name="Results"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6" l="1"/>
  <c r="I21" i="6"/>
  <c r="H21" i="6"/>
  <c r="J21" i="6"/>
  <c r="G21" i="6"/>
  <c r="B8" i="4" l="1"/>
  <c r="H8" i="4" s="1"/>
  <c r="O6" i="4"/>
  <c r="Q6" i="4" s="1"/>
  <c r="O5" i="4"/>
  <c r="R5" i="4"/>
  <c r="R4" i="4"/>
  <c r="P6" i="4"/>
  <c r="P4" i="4"/>
  <c r="N6" i="4"/>
  <c r="N5" i="4"/>
  <c r="B10" i="4"/>
  <c r="B9" i="4"/>
  <c r="M18" i="3"/>
  <c r="K18" i="3"/>
  <c r="I18" i="3"/>
  <c r="M16" i="3"/>
  <c r="K16" i="3"/>
  <c r="I16" i="3"/>
  <c r="J16" i="4"/>
  <c r="I16" i="4"/>
  <c r="H16" i="4"/>
  <c r="J15" i="4"/>
  <c r="M15" i="3" s="1"/>
  <c r="I15" i="4"/>
  <c r="K15" i="3" s="1"/>
  <c r="D27" i="4"/>
  <c r="C27" i="4"/>
  <c r="D26" i="4"/>
  <c r="C26" i="4"/>
  <c r="D25" i="4"/>
  <c r="C25" i="4"/>
  <c r="D24" i="4"/>
  <c r="C24" i="4"/>
  <c r="D23" i="4"/>
  <c r="C23" i="4"/>
  <c r="J13" i="4"/>
  <c r="I13" i="4"/>
  <c r="R6" i="4"/>
  <c r="P5" i="4"/>
  <c r="O4" i="4"/>
  <c r="Q4" i="4" l="1"/>
  <c r="J14" i="4"/>
  <c r="M13" i="3" s="1"/>
  <c r="I14" i="4"/>
  <c r="S4" i="4" l="1"/>
  <c r="K13" i="3"/>
  <c r="N4" i="4"/>
  <c r="H5" i="4"/>
  <c r="H6" i="4"/>
  <c r="H4" i="4"/>
  <c r="H15" i="4"/>
  <c r="I15" i="3" s="1"/>
  <c r="B27" i="4"/>
  <c r="B26" i="4"/>
  <c r="B25" i="4"/>
  <c r="B24" i="4"/>
  <c r="B23" i="4"/>
  <c r="H13" i="4"/>
  <c r="Q5" i="4"/>
  <c r="S5" i="4" s="1"/>
  <c r="B20" i="4"/>
  <c r="B12" i="4" s="1"/>
  <c r="H10" i="4"/>
  <c r="H21" i="4" s="1"/>
  <c r="H9" i="4"/>
  <c r="C30" i="4" l="1"/>
  <c r="B42" i="4"/>
  <c r="D42" i="4"/>
  <c r="C42" i="4"/>
  <c r="D44" i="4"/>
  <c r="C44" i="4"/>
  <c r="B44" i="4"/>
  <c r="B43" i="4"/>
  <c r="D43" i="4"/>
  <c r="C43" i="4"/>
  <c r="H19" i="4"/>
  <c r="B31" i="4"/>
  <c r="B37" i="4"/>
  <c r="H20" i="4"/>
  <c r="B36" i="4"/>
  <c r="C36" i="4"/>
  <c r="B38" i="4"/>
  <c r="C32" i="4"/>
  <c r="B32" i="4"/>
  <c r="C38" i="4"/>
  <c r="J20" i="4"/>
  <c r="C37" i="4"/>
  <c r="C31" i="4"/>
  <c r="D36" i="4"/>
  <c r="D30" i="4"/>
  <c r="I26" i="4"/>
  <c r="K7" i="3" s="1"/>
  <c r="H26" i="4"/>
  <c r="I7" i="3" s="1"/>
  <c r="B30" i="4"/>
  <c r="S6" i="4"/>
  <c r="I21" i="4"/>
  <c r="J19" i="4"/>
  <c r="I19" i="4"/>
  <c r="I20" i="4"/>
  <c r="K19" i="3"/>
  <c r="M19" i="3"/>
  <c r="I19" i="3"/>
  <c r="I14" i="3"/>
  <c r="M14" i="3"/>
  <c r="K14" i="3"/>
  <c r="H14" i="4"/>
  <c r="I13" i="3" s="1"/>
  <c r="O7" i="4"/>
  <c r="I6" i="3" s="1"/>
  <c r="D45" i="4" l="1"/>
  <c r="M10" i="3" s="1"/>
  <c r="B33" i="4"/>
  <c r="I8" i="3" s="1"/>
  <c r="C45" i="4"/>
  <c r="K10" i="3" s="1"/>
  <c r="J26" i="4"/>
  <c r="M7" i="3" s="1"/>
  <c r="B39" i="4"/>
  <c r="I9" i="3" s="1"/>
  <c r="C39" i="4"/>
  <c r="K9" i="3" s="1"/>
  <c r="C33" i="4"/>
  <c r="K8" i="3" s="1"/>
  <c r="J21" i="4"/>
  <c r="J22" i="4" s="1"/>
  <c r="D32" i="4"/>
  <c r="D38" i="4"/>
  <c r="D31" i="4"/>
  <c r="D37" i="4"/>
  <c r="I22" i="4"/>
  <c r="H22" i="4"/>
  <c r="S7" i="4"/>
  <c r="M6" i="3" s="1"/>
  <c r="Q7" i="4"/>
  <c r="K6" i="3" s="1"/>
  <c r="D33" i="4" l="1"/>
  <c r="M8" i="3" s="1"/>
  <c r="K11" i="3"/>
  <c r="K12" i="3" s="1"/>
  <c r="D39" i="4"/>
  <c r="M9" i="3" s="1"/>
  <c r="M17" i="3"/>
  <c r="M20" i="3"/>
  <c r="I17" i="3"/>
  <c r="I20" i="3"/>
  <c r="K17" i="3"/>
  <c r="K20" i="3"/>
  <c r="I24" i="4"/>
  <c r="J24" i="4"/>
  <c r="H24" i="4"/>
  <c r="M11" i="3" l="1"/>
  <c r="M12" i="3" s="1"/>
  <c r="M21" i="3"/>
  <c r="K21" i="3"/>
  <c r="I21" i="3"/>
  <c r="B45" i="4" l="1"/>
  <c r="I10" i="3" s="1"/>
  <c r="I11" i="3" s="1"/>
  <c r="I12" i="3" s="1"/>
</calcChain>
</file>

<file path=xl/sharedStrings.xml><?xml version="1.0" encoding="utf-8"?>
<sst xmlns="http://schemas.openxmlformats.org/spreadsheetml/2006/main" count="163" uniqueCount="114">
  <si>
    <t>Annual Net print sales income</t>
  </si>
  <si>
    <t>OA deposit fee per book (e.g. OAPEN per-title fee)</t>
  </si>
  <si>
    <t>Secondary annual OA deposit location fee (e.g. JSTOR annual fee)</t>
  </si>
  <si>
    <t>OA deposit annual membership fee (e.g. OAPEN annual membership fee)</t>
  </si>
  <si>
    <t>Staff time</t>
  </si>
  <si>
    <t>Marketing</t>
  </si>
  <si>
    <t>Per title costs</t>
  </si>
  <si>
    <t>Bank fees (if any)</t>
  </si>
  <si>
    <t>Other costs per title (if not already accounted for in your first copy cost above)</t>
  </si>
  <si>
    <t>Enter your per title costs in the pink boxes</t>
  </si>
  <si>
    <t>Royalty payments</t>
  </si>
  <si>
    <t>Higher band subscribers</t>
  </si>
  <si>
    <t>Middle band subscribers</t>
  </si>
  <si>
    <t>Lower band subscribers</t>
  </si>
  <si>
    <t>Annual costs</t>
  </si>
  <si>
    <t>Annual Gross print sales income excluding VAT</t>
  </si>
  <si>
    <t>Enter your income in the blue boxes</t>
  </si>
  <si>
    <t>Costs sub totals</t>
  </si>
  <si>
    <t>Income sub totals</t>
  </si>
  <si>
    <t>Annual Printing costs</t>
  </si>
  <si>
    <t>Annual Royalty payments</t>
  </si>
  <si>
    <t>Annual income</t>
  </si>
  <si>
    <t>Annual Membership Fees - this is what you will charge the libraries through the OBC</t>
  </si>
  <si>
    <t>VAT rate</t>
  </si>
  <si>
    <t>Sub total member fees calculating fees &amp; VAT rate (higher band)</t>
  </si>
  <si>
    <t>Sub total member fees calculating fees &amp; VAT rate (middle band)</t>
  </si>
  <si>
    <t>Sub total member fees calculating fees &amp; VAT rate (lower band)</t>
  </si>
  <si>
    <t>Enter your annual costs in the yellow boxes</t>
  </si>
  <si>
    <t>Other costs of sales (e.g. VAT that might be payable on BPCs)</t>
  </si>
  <si>
    <t>Creation of metadata records per title fee (if any)</t>
  </si>
  <si>
    <t>How many books you hope to publish annually, funded by this OBC membership scheme</t>
  </si>
  <si>
    <t>Base production cost per book or what you charge as a BPC (first copy cost)</t>
  </si>
  <si>
    <t>Miscellaneous other per title costs (if any)</t>
  </si>
  <si>
    <t>Enter other variables in the green boxes</t>
  </si>
  <si>
    <t>Other annual costs</t>
  </si>
  <si>
    <t>BPC aka base production cost per title (less costs below)</t>
  </si>
  <si>
    <t>Other calculations we need to make</t>
  </si>
  <si>
    <t>Higher subscribers</t>
  </si>
  <si>
    <t>Middle subscribers</t>
  </si>
  <si>
    <t>Lower subscribers</t>
  </si>
  <si>
    <t>Sub-totals</t>
  </si>
  <si>
    <t>Year 1</t>
  </si>
  <si>
    <t>Year 2</t>
  </si>
  <si>
    <t>Year 3</t>
  </si>
  <si>
    <t>Other costs of sales (eg VAT on BPCs)</t>
  </si>
  <si>
    <t>Annual BPC revenue from other sources (exc VAT)</t>
  </si>
  <si>
    <t>Annual income from other sources</t>
  </si>
  <si>
    <t>Any other annual misc income (donations, fundraising, etc)</t>
  </si>
  <si>
    <t>Lower banding existing members (leave blank if n/a)</t>
  </si>
  <si>
    <t>Middle banding existing members (leave blank if n/a)</t>
  </si>
  <si>
    <t>Higher banding existing members (leave blank if n/a)</t>
  </si>
  <si>
    <t>Higher band subscribers customer-facing price</t>
  </si>
  <si>
    <t>Middle band subscribers customer-facing price</t>
  </si>
  <si>
    <t>Lower band subscribers customer-facing price</t>
  </si>
  <si>
    <t xml:space="preserve">Member fees received after OBC costs &amp; VAT </t>
  </si>
  <si>
    <t>(higher band)</t>
  </si>
  <si>
    <t>(middle band)</t>
  </si>
  <si>
    <t>Member fees received after OBC costs &amp; VAT</t>
  </si>
  <si>
    <t xml:space="preserve"> (lower band)</t>
  </si>
  <si>
    <t>Other costs per title (if not already accounted for)</t>
  </si>
  <si>
    <t>Cumulative total new libraries joined + initial members if any</t>
  </si>
  <si>
    <t>Higher subscribers (incl. new library sign on fee)</t>
  </si>
  <si>
    <t>Middle subscribers (incl. new library sign on fee)</t>
  </si>
  <si>
    <t>Lower subscribers (incl. new library sign on fee)</t>
  </si>
  <si>
    <t>How many new libraries you think you can sign up at the Medium fee band</t>
  </si>
  <si>
    <t>How many new libraries you think you can sign up at the Low fee band</t>
  </si>
  <si>
    <t>How many new libraries you think you can sign up at the High fee band</t>
  </si>
  <si>
    <t>If you already have a library membership scheme, how many members do you already have at Year 0? (leave blank if not applicable to your press)</t>
  </si>
  <si>
    <t>Summary &amp; models</t>
  </si>
  <si>
    <t>Total Library members</t>
  </si>
  <si>
    <t>Annual BPC revenue secured (excluding VAT)</t>
  </si>
  <si>
    <t>Printing costs of paperback/hardback books for sale</t>
  </si>
  <si>
    <t>Any other annual misc income (institutional support, donations, fundraising, advertising etc)</t>
  </si>
  <si>
    <t>Yearly net revenue = OBC plus other sources</t>
  </si>
  <si>
    <t>How many books you hope to publish annually, funded by BPCs from other sources</t>
  </si>
  <si>
    <t>Total number of books you could fund per year, with income from OBC memberships plus external BPCs</t>
  </si>
  <si>
    <t>OBC Development Fund</t>
  </si>
  <si>
    <t>New onboarding library fees</t>
  </si>
  <si>
    <t>OBC Platform Management fee</t>
  </si>
  <si>
    <t>Cumulative Year 1</t>
  </si>
  <si>
    <t>Cumulative Year 2</t>
  </si>
  <si>
    <t>Cumulative Year 3</t>
  </si>
  <si>
    <t>checksum - new sign ups</t>
  </si>
  <si>
    <t>Income from OBC less all OBC fees</t>
  </si>
  <si>
    <t>Gross revenue from OBC Library membership</t>
  </si>
  <si>
    <t>Net revenue from OBC Library membership</t>
  </si>
  <si>
    <t>Total Development fund fees</t>
  </si>
  <si>
    <t>High</t>
  </si>
  <si>
    <t>Middle</t>
  </si>
  <si>
    <t>Low</t>
  </si>
  <si>
    <t>sub total</t>
  </si>
  <si>
    <t>Total Platform Management fees</t>
  </si>
  <si>
    <t>OBC Development Fund fees (5% annual)</t>
  </si>
  <si>
    <t>OBC Platform Management fees (5% annual)</t>
  </si>
  <si>
    <t>New library onboarding fees (2.5% one-off payment)</t>
  </si>
  <si>
    <t>Total new sign up fees</t>
  </si>
  <si>
    <t>Total OBC fees (incl. VAT if applicable)</t>
  </si>
  <si>
    <t>Other annual income - this is income from any other sources other than the OBC membership fees</t>
  </si>
  <si>
    <t>Total BPCs from e.g. funders (excl. VAT)</t>
  </si>
  <si>
    <t>Net print sales income (less costs &amp; royalties)</t>
  </si>
  <si>
    <t>Other annual misc income (donations, fundraising, etc)</t>
  </si>
  <si>
    <r>
      <t>Annual Net print sales income</t>
    </r>
    <r>
      <rPr>
        <i/>
        <sz val="10"/>
        <color theme="1"/>
        <rFont val="Arial"/>
        <family val="2"/>
      </rPr>
      <t xml:space="preserve"> (this cell is prefilled for you with a simple formula, but you can overtype it if you believe your print income is different to that displayed)</t>
    </r>
  </si>
  <si>
    <t>This tab shows a summary of some figures. It models what you might potentially expect out of the OBC based on the costs and income you entered on the other tabs. To adjust the model and the projected figures, you just need to adjust the figures in the other tabs. Do not type in any of the boxes below though, they are populated by formulae calculated from the details you provided earlier!</t>
  </si>
  <si>
    <t>This spreadsheet models possible income and possible library membership numbers if a press were to join the OBC. If you enter your details in the first three tabs where asked, the Results tab will display some projections based on the figures you've entered. You can change the variables as much as you like in order to model what kind of income you might receive, and what your costs will be. We've entered some dummy figures for now to get you started - you can type over them where indicated.</t>
  </si>
  <si>
    <r>
      <t xml:space="preserve">This spreadsheet it meant to be a tool to help you do some financial modelling. It is NOT compulsory and you won't need to submit a completed version anywhere. It's not part of the OBC application process - it's just designed for presses to use internally to work out what OBC library membership would mean for them in terms of costs, income and how many books you can fund through it, and other sources. If it's not useful you don’t </t>
    </r>
    <r>
      <rPr>
        <i/>
        <sz val="14"/>
        <color theme="1"/>
        <rFont val="Calibri"/>
        <family val="2"/>
        <scheme val="minor"/>
      </rPr>
      <t>need</t>
    </r>
    <r>
      <rPr>
        <sz val="14"/>
        <color theme="1"/>
        <rFont val="Calibri"/>
        <family val="2"/>
        <scheme val="minor"/>
      </rPr>
      <t xml:space="preserve"> to use this spreadsheet!</t>
    </r>
  </si>
  <si>
    <r>
      <t xml:space="preserve">There is an element of 'chicken and egg' with this modelling. For example, it asks you to enter some figures for "how much to charge libraries" but you won't really know what to charge libraries until you see some of the end results. That's OK - you can go back and tweak those figures and see the results as many times as you like. And what it </t>
    </r>
    <r>
      <rPr>
        <i/>
        <sz val="14"/>
        <color theme="1"/>
        <rFont val="Calibri"/>
        <family val="2"/>
        <scheme val="minor"/>
      </rPr>
      <t>will</t>
    </r>
    <r>
      <rPr>
        <sz val="14"/>
        <color theme="1"/>
        <rFont val="Calibri"/>
        <family val="2"/>
        <scheme val="minor"/>
      </rPr>
      <t xml:space="preserve"> do is give you an idea of how many libraries you might need to approach for any given membership fees.  You might also have to guess at some figures like "how many books do think we can publish using OBC membership fees?" That's OK. Just tweak the figures until you are happy that the fees for the libraries will cover the number of OA books you hope to publish using those fees.</t>
    </r>
  </si>
  <si>
    <t>(these are new sign ups made that year, not cumulative - so there is no need to add Year 2 to Year 1 for example, the spreadsheet will do that for you)</t>
  </si>
  <si>
    <t>Net revenue from everything (misc income+BPCs+OBC library members+print sales)</t>
  </si>
  <si>
    <r>
      <rPr>
        <b/>
        <sz val="11"/>
        <rFont val="Calibri"/>
        <family val="2"/>
        <scheme val="minor"/>
      </rPr>
      <t>Target</t>
    </r>
    <r>
      <rPr>
        <sz val="11"/>
        <rFont val="Calibri"/>
        <family val="2"/>
        <scheme val="minor"/>
      </rPr>
      <t xml:space="preserve"> number of books you hope to publish per year with income from OBC alone</t>
    </r>
  </si>
  <si>
    <r>
      <rPr>
        <b/>
        <sz val="11"/>
        <rFont val="Calibri"/>
        <family val="2"/>
        <scheme val="minor"/>
      </rPr>
      <t>Actual</t>
    </r>
    <r>
      <rPr>
        <sz val="11"/>
        <rFont val="Calibri"/>
        <family val="2"/>
        <scheme val="minor"/>
      </rPr>
      <t xml:space="preserve"> number of books you could publish with OBC income alone</t>
    </r>
  </si>
  <si>
    <r>
      <rPr>
        <b/>
        <sz val="11"/>
        <rFont val="Calibri"/>
        <family val="2"/>
        <scheme val="minor"/>
      </rPr>
      <t>Target</t>
    </r>
    <r>
      <rPr>
        <sz val="11"/>
        <rFont val="Calibri"/>
        <family val="2"/>
        <scheme val="minor"/>
      </rPr>
      <t xml:space="preserve"> number of books you hope to publish per year with income from BPCs alone</t>
    </r>
  </si>
  <si>
    <r>
      <rPr>
        <b/>
        <sz val="11"/>
        <rFont val="Calibri"/>
        <family val="2"/>
        <scheme val="minor"/>
      </rPr>
      <t>Actual</t>
    </r>
    <r>
      <rPr>
        <sz val="11"/>
        <rFont val="Calibri"/>
        <family val="2"/>
        <scheme val="minor"/>
      </rPr>
      <t xml:space="preserve"> number of books you could publish from BPCs alone</t>
    </r>
  </si>
  <si>
    <t>Overview</t>
  </si>
  <si>
    <r>
      <rPr>
        <i/>
        <sz val="14"/>
        <color theme="1"/>
        <rFont val="Calibri"/>
        <family val="2"/>
        <scheme val="minor"/>
      </rPr>
      <t>To see different figures in the Results tab, in particular you could try amending on the previous tabs:</t>
    </r>
    <r>
      <rPr>
        <sz val="14"/>
        <color theme="1"/>
        <rFont val="Calibri"/>
        <family val="2"/>
        <scheme val="minor"/>
      </rPr>
      <t xml:space="preserve">
</t>
    </r>
    <r>
      <rPr>
        <b/>
        <sz val="14"/>
        <color theme="1"/>
        <rFont val="Calibri"/>
        <family val="2"/>
        <scheme val="minor"/>
      </rPr>
      <t xml:space="preserve">* How much you'll charge libraries to be members 
* How many books you expect will come with their own BPC funding annually
* How many books you hope to publish annually, funded by this OBC membership scheme
* How many libraries per year you think you might be able to sign up
</t>
    </r>
    <r>
      <rPr>
        <sz val="14"/>
        <color theme="1"/>
        <rFont val="Calibri"/>
        <family val="2"/>
        <scheme val="minor"/>
      </rPr>
      <t xml:space="preserve">
</t>
    </r>
    <r>
      <rPr>
        <i/>
        <sz val="14"/>
        <color theme="1"/>
        <rFont val="Calibri"/>
        <family val="2"/>
        <scheme val="minor"/>
      </rPr>
      <t>Those variables will change the figures you see on this tab (as will the other figures too, but these are perhaps the most useful for projecting possible models)</t>
    </r>
    <r>
      <rPr>
        <sz val="14"/>
        <color theme="1"/>
        <rFont val="Calibri"/>
        <family val="2"/>
        <scheme val="minor"/>
      </rPr>
      <t xml:space="preserve">
</t>
    </r>
    <r>
      <rPr>
        <b/>
        <sz val="14"/>
        <color rgb="FFE71E85"/>
        <rFont val="Calibri"/>
        <family val="2"/>
        <scheme val="minor"/>
      </rPr>
      <t>Important note</t>
    </r>
    <r>
      <rPr>
        <sz val="14"/>
        <color theme="1"/>
        <rFont val="Calibri"/>
        <family val="2"/>
        <scheme val="minor"/>
      </rPr>
      <t xml:space="preserve">
The OBC has tried its best to ensure this modeller functions as it should. However it is only intended as a guide and you should not rely on this spreadsheet alone to price your membership model. We cannot accept responsibility for any decisions you or your organisation make on the basis of this tool, including due to any errors we have not noticed in this tool. At the same time, please do report any errors, so we can fix them!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</si>
</sst>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809]* #,##0.00_-;\-[$£-809]* #,##0.00_-;_-[$£-809]* &quot;-&quot;??_-;_-@_-"/>
    <numFmt numFmtId="165" formatCode="&quot;£&quot;#,##0.00"/>
  </numFmts>
  <fonts count="34" x14ac:knownFonts="1">
    <font>
      <sz val="11"/>
      <color theme="1"/>
      <name val="Calibri"/>
      <family val="2"/>
      <scheme val="minor"/>
    </font>
    <font>
      <b/>
      <sz val="11"/>
      <color theme="1"/>
      <name val="Calibri"/>
      <family val="2"/>
      <scheme val="minor"/>
    </font>
    <font>
      <b/>
      <sz val="10"/>
      <name val="Arial"/>
      <family val="2"/>
    </font>
    <font>
      <sz val="10"/>
      <color theme="1"/>
      <name val="Arial"/>
      <family val="2"/>
    </font>
    <font>
      <sz val="10"/>
      <name val="Arial"/>
      <family val="2"/>
    </font>
    <font>
      <b/>
      <i/>
      <sz val="9"/>
      <color theme="1"/>
      <name val="Arial"/>
      <family val="2"/>
    </font>
    <font>
      <b/>
      <sz val="10"/>
      <color theme="1"/>
      <name val="Arial"/>
      <family val="2"/>
    </font>
    <font>
      <sz val="11"/>
      <color theme="1"/>
      <name val="Calibri"/>
      <family val="2"/>
      <scheme val="minor"/>
    </font>
    <font>
      <sz val="10"/>
      <color rgb="FF000000"/>
      <name val="Arial"/>
      <family val="2"/>
    </font>
    <font>
      <sz val="16"/>
      <color theme="1"/>
      <name val="Calibri"/>
      <family val="2"/>
      <scheme val="minor"/>
    </font>
    <font>
      <sz val="11"/>
      <color theme="1"/>
      <name val="Arial"/>
      <family val="2"/>
    </font>
    <font>
      <b/>
      <sz val="14"/>
      <color theme="1"/>
      <name val="Arial"/>
      <family val="2"/>
    </font>
    <font>
      <b/>
      <i/>
      <sz val="10"/>
      <color theme="1"/>
      <name val="Arial"/>
      <family val="2"/>
    </font>
    <font>
      <sz val="14"/>
      <color theme="1"/>
      <name val="Arial"/>
      <family val="2"/>
    </font>
    <font>
      <i/>
      <sz val="11"/>
      <color theme="1"/>
      <name val="Calibri"/>
      <family val="2"/>
      <scheme val="minor"/>
    </font>
    <font>
      <i/>
      <sz val="10"/>
      <color theme="1"/>
      <name val="Calibri"/>
      <family val="2"/>
      <scheme val="minor"/>
    </font>
    <font>
      <sz val="12"/>
      <color theme="1"/>
      <name val="Arial"/>
      <family val="2"/>
    </font>
    <font>
      <sz val="12"/>
      <color theme="1"/>
      <name val="Calibri"/>
      <family val="2"/>
      <scheme val="minor"/>
    </font>
    <font>
      <sz val="11"/>
      <name val="Calibri"/>
      <family val="2"/>
      <scheme val="minor"/>
    </font>
    <font>
      <sz val="12"/>
      <name val="Calibri"/>
      <family val="2"/>
      <scheme val="minor"/>
    </font>
    <font>
      <b/>
      <sz val="14"/>
      <color rgb="FF272A5B"/>
      <name val="Arial"/>
      <family val="2"/>
    </font>
    <font>
      <b/>
      <sz val="11"/>
      <color theme="1"/>
      <name val="Arial"/>
      <family val="2"/>
    </font>
    <font>
      <i/>
      <sz val="10"/>
      <color theme="1"/>
      <name val="Arial"/>
      <family val="2"/>
    </font>
    <font>
      <b/>
      <sz val="9"/>
      <color theme="1"/>
      <name val="Calibri"/>
      <family val="2"/>
      <scheme val="minor"/>
    </font>
    <font>
      <sz val="8"/>
      <color theme="1"/>
      <name val="Arial"/>
      <family val="2"/>
    </font>
    <font>
      <b/>
      <sz val="10"/>
      <color rgb="FF000000"/>
      <name val="Arial"/>
      <family val="2"/>
    </font>
    <font>
      <b/>
      <sz val="9"/>
      <color theme="1"/>
      <name val="Arial"/>
      <family val="2"/>
    </font>
    <font>
      <sz val="12"/>
      <color rgb="FF272A5B"/>
      <name val="Calibri"/>
      <family val="2"/>
      <scheme val="minor"/>
    </font>
    <font>
      <sz val="12"/>
      <color rgb="FF272A5B"/>
      <name val="Arial"/>
      <family val="2"/>
    </font>
    <font>
      <sz val="14"/>
      <color theme="1"/>
      <name val="Calibri"/>
      <family val="2"/>
      <scheme val="minor"/>
    </font>
    <font>
      <b/>
      <sz val="14"/>
      <color theme="1"/>
      <name val="Calibri"/>
      <family val="2"/>
      <scheme val="minor"/>
    </font>
    <font>
      <i/>
      <sz val="14"/>
      <color theme="1"/>
      <name val="Calibri"/>
      <family val="2"/>
      <scheme val="minor"/>
    </font>
    <font>
      <b/>
      <sz val="11"/>
      <name val="Calibri"/>
      <family val="2"/>
      <scheme val="minor"/>
    </font>
    <font>
      <b/>
      <sz val="14"/>
      <color rgb="FFE71E85"/>
      <name val="Calibri"/>
      <family val="2"/>
      <scheme val="minor"/>
    </font>
  </fonts>
  <fills count="10">
    <fill>
      <patternFill patternType="none"/>
    </fill>
    <fill>
      <patternFill patternType="gray125"/>
    </fill>
    <fill>
      <patternFill patternType="solid">
        <fgColor rgb="FFF488C1"/>
        <bgColor indexed="64"/>
      </patternFill>
    </fill>
    <fill>
      <patternFill patternType="solid">
        <fgColor rgb="FF85C3E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249977111117893"/>
        <bgColor rgb="FFEFEFEF"/>
      </patternFill>
    </fill>
    <fill>
      <patternFill patternType="solid">
        <fgColor theme="9" tint="0.79998168889431442"/>
        <bgColor indexed="64"/>
      </patternFill>
    </fill>
    <fill>
      <patternFill patternType="solid">
        <fgColor rgb="FFA1A4D7"/>
        <bgColor indexed="64"/>
      </patternFill>
    </fill>
  </fills>
  <borders count="9">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rgb="FFE71E85"/>
      </bottom>
      <diagonal/>
    </border>
    <border>
      <left/>
      <right/>
      <top style="thin">
        <color rgb="FFE71E85"/>
      </top>
      <bottom style="medium">
        <color rgb="FFE71E85"/>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150">
    <xf numFmtId="0" fontId="0" fillId="0" borderId="0" xfId="0"/>
    <xf numFmtId="0" fontId="2" fillId="0" borderId="0" xfId="0" applyFont="1" applyAlignment="1">
      <alignment wrapText="1"/>
    </xf>
    <xf numFmtId="165" fontId="3" fillId="0" borderId="0" xfId="0" applyNumberFormat="1" applyFont="1"/>
    <xf numFmtId="165" fontId="0" fillId="0" borderId="0" xfId="0" applyNumberFormat="1"/>
    <xf numFmtId="0" fontId="10" fillId="0" borderId="0" xfId="0" applyFont="1"/>
    <xf numFmtId="0" fontId="11" fillId="0" borderId="0" xfId="0" applyFont="1" applyAlignment="1">
      <alignment vertical="center"/>
    </xf>
    <xf numFmtId="0" fontId="10" fillId="0" borderId="0" xfId="0" applyFont="1" applyFill="1" applyBorder="1"/>
    <xf numFmtId="0" fontId="3" fillId="0" borderId="0" xfId="0" applyFont="1"/>
    <xf numFmtId="164" fontId="3" fillId="0" borderId="0" xfId="0" applyNumberFormat="1" applyFont="1"/>
    <xf numFmtId="164" fontId="3" fillId="2" borderId="0" xfId="0" applyNumberFormat="1" applyFont="1" applyFill="1"/>
    <xf numFmtId="0" fontId="6" fillId="0" borderId="0" xfId="0" applyFont="1"/>
    <xf numFmtId="0" fontId="3" fillId="0" borderId="0" xfId="0" applyFont="1" applyAlignment="1">
      <alignment vertical="top"/>
    </xf>
    <xf numFmtId="0" fontId="6" fillId="0" borderId="1" xfId="0" applyFont="1" applyBorder="1" applyAlignment="1">
      <alignment horizontal="center" vertical="center" textRotation="90"/>
    </xf>
    <xf numFmtId="0" fontId="0" fillId="0" borderId="0" xfId="0" applyBorder="1"/>
    <xf numFmtId="0" fontId="0" fillId="0" borderId="2" xfId="0" applyBorder="1"/>
    <xf numFmtId="165" fontId="5" fillId="0" borderId="0" xfId="0" applyNumberFormat="1" applyFont="1" applyFill="1" applyBorder="1" applyAlignment="1">
      <alignment horizontal="left"/>
    </xf>
    <xf numFmtId="0" fontId="3" fillId="0" borderId="0" xfId="0" applyFont="1" applyBorder="1"/>
    <xf numFmtId="0" fontId="0" fillId="0" borderId="0" xfId="0" applyFill="1"/>
    <xf numFmtId="0" fontId="6" fillId="0" borderId="0" xfId="0" applyFont="1" applyBorder="1" applyAlignment="1">
      <alignment horizontal="center" vertical="center" textRotation="90"/>
    </xf>
    <xf numFmtId="164" fontId="3" fillId="4" borderId="0" xfId="0" applyNumberFormat="1" applyFont="1" applyFill="1"/>
    <xf numFmtId="0" fontId="6" fillId="0" borderId="1" xfId="0" applyFont="1" applyBorder="1" applyAlignment="1">
      <alignment horizontal="center" vertical="center" textRotation="90"/>
    </xf>
    <xf numFmtId="0" fontId="3" fillId="0" borderId="2" xfId="0" applyFont="1" applyFill="1" applyBorder="1"/>
    <xf numFmtId="0" fontId="0" fillId="0" borderId="0" xfId="0" applyFill="1" applyBorder="1"/>
    <xf numFmtId="0" fontId="4" fillId="0" borderId="0" xfId="0" applyFont="1" applyAlignment="1">
      <alignment vertical="center" wrapText="1"/>
    </xf>
    <xf numFmtId="0" fontId="3" fillId="0" borderId="0" xfId="0" applyFont="1" applyAlignment="1">
      <alignment horizontal="left" vertical="center" wrapText="1"/>
    </xf>
    <xf numFmtId="44" fontId="0" fillId="0" borderId="0" xfId="1" applyFont="1" applyBorder="1"/>
    <xf numFmtId="44" fontId="0" fillId="0" borderId="0" xfId="0" applyNumberFormat="1" applyBorder="1"/>
    <xf numFmtId="0" fontId="3" fillId="5" borderId="2" xfId="0" applyFont="1" applyFill="1" applyBorder="1"/>
    <xf numFmtId="0" fontId="0" fillId="5" borderId="0" xfId="0" applyFill="1"/>
    <xf numFmtId="0" fontId="3" fillId="5" borderId="0" xfId="0" applyFont="1" applyFill="1"/>
    <xf numFmtId="0" fontId="0" fillId="5" borderId="0" xfId="0" applyFill="1" applyBorder="1"/>
    <xf numFmtId="164" fontId="6" fillId="5" borderId="4" xfId="1" applyNumberFormat="1" applyFont="1" applyFill="1" applyBorder="1"/>
    <xf numFmtId="0" fontId="3" fillId="5" borderId="0" xfId="0" applyFont="1" applyFill="1" applyBorder="1"/>
    <xf numFmtId="44" fontId="0" fillId="5" borderId="0" xfId="1" applyFont="1" applyFill="1" applyBorder="1"/>
    <xf numFmtId="0" fontId="6" fillId="5" borderId="0" xfId="0" applyFont="1" applyFill="1"/>
    <xf numFmtId="0" fontId="6" fillId="5" borderId="0" xfId="0" applyFont="1" applyFill="1" applyBorder="1"/>
    <xf numFmtId="44" fontId="0" fillId="5" borderId="4" xfId="1" applyFont="1" applyFill="1" applyBorder="1"/>
    <xf numFmtId="44" fontId="1" fillId="5" borderId="4" xfId="1" applyFont="1" applyFill="1" applyBorder="1"/>
    <xf numFmtId="0" fontId="0" fillId="0" borderId="1" xfId="0" applyBorder="1"/>
    <xf numFmtId="165" fontId="5" fillId="0" borderId="1" xfId="0" applyNumberFormat="1" applyFont="1" applyFill="1" applyBorder="1" applyAlignment="1">
      <alignment horizontal="left"/>
    </xf>
    <xf numFmtId="0" fontId="3" fillId="0" borderId="0" xfId="0" applyFont="1" applyBorder="1" applyAlignment="1">
      <alignment horizontal="right"/>
    </xf>
    <xf numFmtId="1" fontId="13" fillId="6" borderId="0" xfId="0" applyNumberFormat="1" applyFont="1" applyFill="1" applyBorder="1" applyAlignment="1">
      <alignment horizontal="center" vertical="center"/>
    </xf>
    <xf numFmtId="0" fontId="0" fillId="0" borderId="0" xfId="0" applyAlignment="1">
      <alignment horizontal="center" vertical="center"/>
    </xf>
    <xf numFmtId="1" fontId="3" fillId="7" borderId="6" xfId="0" applyNumberFormat="1" applyFont="1" applyFill="1" applyBorder="1" applyAlignment="1">
      <alignment horizontal="center" vertical="center"/>
    </xf>
    <xf numFmtId="0" fontId="12" fillId="5" borderId="0" xfId="0" applyFont="1" applyFill="1" applyBorder="1" applyAlignment="1">
      <alignment horizontal="right"/>
    </xf>
    <xf numFmtId="0" fontId="12" fillId="7" borderId="6" xfId="0" applyFont="1" applyFill="1" applyBorder="1" applyAlignment="1">
      <alignment horizontal="center" vertical="center"/>
    </xf>
    <xf numFmtId="0" fontId="9" fillId="0" borderId="2" xfId="0" applyFont="1" applyFill="1" applyBorder="1"/>
    <xf numFmtId="0" fontId="9" fillId="0" borderId="0" xfId="0" applyFont="1" applyFill="1"/>
    <xf numFmtId="0" fontId="9" fillId="0" borderId="0" xfId="0" applyFont="1" applyFill="1" applyBorder="1"/>
    <xf numFmtId="0" fontId="9" fillId="0" borderId="1" xfId="0" applyFont="1" applyFill="1" applyBorder="1"/>
    <xf numFmtId="0" fontId="9" fillId="0" borderId="0" xfId="0" applyFont="1" applyFill="1" applyAlignment="1">
      <alignment horizontal="center" vertical="center"/>
    </xf>
    <xf numFmtId="164" fontId="3" fillId="5" borderId="4" xfId="1" applyNumberFormat="1" applyFont="1" applyFill="1" applyBorder="1"/>
    <xf numFmtId="164" fontId="6" fillId="0" borderId="0" xfId="1" applyNumberFormat="1" applyFont="1" applyFill="1" applyBorder="1"/>
    <xf numFmtId="1" fontId="3" fillId="5" borderId="0" xfId="0" applyNumberFormat="1" applyFont="1" applyFill="1" applyBorder="1"/>
    <xf numFmtId="0" fontId="15" fillId="0" borderId="0" xfId="0" applyFont="1" applyAlignment="1">
      <alignment vertical="center"/>
    </xf>
    <xf numFmtId="0" fontId="12" fillId="0" borderId="0" xfId="0" applyFont="1" applyFill="1" applyBorder="1" applyAlignment="1">
      <alignment horizontal="right"/>
    </xf>
    <xf numFmtId="0" fontId="12" fillId="0" borderId="0" xfId="0" applyFont="1" applyFill="1" applyBorder="1" applyAlignment="1">
      <alignment horizontal="center" vertical="center"/>
    </xf>
    <xf numFmtId="44" fontId="0" fillId="5" borderId="4" xfId="0" applyNumberFormat="1" applyFill="1" applyBorder="1"/>
    <xf numFmtId="0" fontId="4" fillId="5" borderId="0" xfId="0" applyFont="1" applyFill="1" applyAlignment="1">
      <alignment wrapText="1"/>
    </xf>
    <xf numFmtId="164" fontId="3" fillId="5" borderId="5" xfId="0" applyNumberFormat="1" applyFont="1" applyFill="1" applyBorder="1"/>
    <xf numFmtId="164" fontId="3" fillId="5" borderId="0" xfId="0" applyNumberFormat="1" applyFont="1" applyFill="1" applyBorder="1"/>
    <xf numFmtId="164" fontId="3" fillId="5" borderId="3" xfId="0" applyNumberFormat="1" applyFont="1" applyFill="1" applyBorder="1"/>
    <xf numFmtId="44" fontId="0" fillId="5" borderId="3" xfId="1" applyFont="1" applyFill="1" applyBorder="1"/>
    <xf numFmtId="0" fontId="8" fillId="5" borderId="2" xfId="0" applyFont="1" applyFill="1" applyBorder="1"/>
    <xf numFmtId="10" fontId="3" fillId="5" borderId="4" xfId="2" applyNumberFormat="1" applyFont="1" applyFill="1" applyBorder="1"/>
    <xf numFmtId="0" fontId="2" fillId="5" borderId="0" xfId="0" applyFont="1" applyFill="1" applyAlignment="1">
      <alignment wrapText="1"/>
    </xf>
    <xf numFmtId="0" fontId="3" fillId="5" borderId="0" xfId="0" applyFont="1" applyFill="1" applyAlignment="1"/>
    <xf numFmtId="0" fontId="8" fillId="5" borderId="0" xfId="0" applyFont="1" applyFill="1" applyBorder="1"/>
    <xf numFmtId="0" fontId="3" fillId="5" borderId="0" xfId="0" applyFont="1" applyFill="1" applyBorder="1" applyAlignment="1">
      <alignment horizontal="right"/>
    </xf>
    <xf numFmtId="44" fontId="0" fillId="5" borderId="6" xfId="0" applyNumberFormat="1" applyFill="1" applyBorder="1"/>
    <xf numFmtId="164" fontId="10" fillId="3" borderId="0" xfId="0" applyNumberFormat="1" applyFont="1" applyFill="1" applyAlignment="1">
      <alignment horizontal="center" vertical="center"/>
    </xf>
    <xf numFmtId="165" fontId="12" fillId="0" borderId="0" xfId="0" applyNumberFormat="1" applyFont="1" applyFill="1" applyBorder="1" applyAlignment="1">
      <alignment horizontal="center"/>
    </xf>
    <xf numFmtId="0" fontId="2" fillId="0" borderId="0" xfId="0" applyFont="1" applyAlignment="1">
      <alignment vertical="center"/>
    </xf>
    <xf numFmtId="164" fontId="12" fillId="0" borderId="0" xfId="0" applyNumberFormat="1" applyFont="1" applyAlignment="1">
      <alignment horizontal="center"/>
    </xf>
    <xf numFmtId="0" fontId="3" fillId="0" borderId="0" xfId="0" applyFont="1" applyAlignment="1">
      <alignment horizontal="right"/>
    </xf>
    <xf numFmtId="0" fontId="4" fillId="0" borderId="0" xfId="0" applyFont="1" applyAlignment="1">
      <alignment horizontal="right" wrapText="1"/>
    </xf>
    <xf numFmtId="164" fontId="6" fillId="5" borderId="0" xfId="1" applyNumberFormat="1" applyFont="1" applyFill="1" applyBorder="1" applyAlignment="1">
      <alignment horizontal="center"/>
    </xf>
    <xf numFmtId="10" fontId="3" fillId="0" borderId="0" xfId="2" applyNumberFormat="1" applyFont="1" applyFill="1" applyBorder="1"/>
    <xf numFmtId="44" fontId="0" fillId="0" borderId="0" xfId="1" applyFont="1" applyFill="1" applyBorder="1"/>
    <xf numFmtId="44" fontId="1" fillId="0" borderId="0" xfId="1" applyFont="1" applyFill="1" applyBorder="1"/>
    <xf numFmtId="0" fontId="6" fillId="0" borderId="0" xfId="0" applyFont="1" applyFill="1" applyBorder="1" applyAlignment="1">
      <alignment horizontal="center" vertical="center" textRotation="90"/>
    </xf>
    <xf numFmtId="0" fontId="10" fillId="0" borderId="0" xfId="0" applyFont="1" applyFill="1"/>
    <xf numFmtId="0" fontId="3" fillId="0" borderId="0" xfId="0" applyFont="1" applyFill="1" applyAlignment="1">
      <alignment horizontal="right" vertical="center" wrapText="1"/>
    </xf>
    <xf numFmtId="0" fontId="3" fillId="0" borderId="0" xfId="0" applyFont="1" applyFill="1" applyAlignment="1">
      <alignment horizontal="left" vertical="center" wrapText="1"/>
    </xf>
    <xf numFmtId="1" fontId="13" fillId="0" borderId="0" xfId="0" applyNumberFormat="1" applyFont="1" applyFill="1" applyBorder="1" applyAlignment="1">
      <alignment horizontal="center" vertical="center"/>
    </xf>
    <xf numFmtId="0" fontId="14" fillId="0" borderId="0" xfId="0" applyFont="1" applyAlignment="1">
      <alignment vertical="center" wrapText="1"/>
    </xf>
    <xf numFmtId="1" fontId="16" fillId="8" borderId="0" xfId="0" applyNumberFormat="1" applyFont="1" applyFill="1" applyBorder="1" applyAlignment="1">
      <alignment horizontal="center" vertical="center"/>
    </xf>
    <xf numFmtId="164" fontId="16" fillId="2" borderId="0" xfId="0" applyNumberFormat="1" applyFont="1" applyFill="1" applyAlignment="1">
      <alignment horizontal="center" vertical="center"/>
    </xf>
    <xf numFmtId="0" fontId="18" fillId="0" borderId="0" xfId="0" applyFont="1" applyAlignment="1">
      <alignment horizontal="right" wrapText="1"/>
    </xf>
    <xf numFmtId="0" fontId="4" fillId="0" borderId="0" xfId="0" applyFont="1" applyAlignment="1">
      <alignment horizontal="right" vertical="center" wrapText="1"/>
    </xf>
    <xf numFmtId="0" fontId="17" fillId="0" borderId="0" xfId="0" applyFont="1" applyAlignment="1">
      <alignment vertical="center"/>
    </xf>
    <xf numFmtId="0" fontId="0" fillId="0" borderId="0" xfId="0" applyAlignment="1">
      <alignment vertical="center"/>
    </xf>
    <xf numFmtId="0" fontId="3" fillId="0" borderId="0" xfId="0" applyFont="1" applyAlignment="1">
      <alignment horizontal="right" vertical="center"/>
    </xf>
    <xf numFmtId="0" fontId="20" fillId="0" borderId="0" xfId="0" applyFont="1" applyAlignment="1">
      <alignment vertical="center"/>
    </xf>
    <xf numFmtId="0" fontId="3" fillId="0" borderId="0" xfId="0" applyFont="1" applyAlignment="1">
      <alignment horizontal="right" vertical="center" wrapText="1"/>
    </xf>
    <xf numFmtId="0" fontId="6" fillId="0" borderId="1" xfId="0" applyFont="1" applyBorder="1" applyAlignment="1">
      <alignment horizontal="center" vertical="center" textRotation="90"/>
    </xf>
    <xf numFmtId="0" fontId="0" fillId="0" borderId="0" xfId="0" applyFont="1"/>
    <xf numFmtId="0" fontId="0" fillId="0" borderId="0" xfId="0" applyFont="1" applyAlignment="1">
      <alignment horizontal="right"/>
    </xf>
    <xf numFmtId="0" fontId="19" fillId="0" borderId="0" xfId="0" applyFont="1" applyFill="1" applyAlignment="1">
      <alignment horizontal="right" vertical="center" wrapText="1"/>
    </xf>
    <xf numFmtId="0" fontId="10" fillId="0" borderId="1" xfId="0" applyFont="1" applyBorder="1"/>
    <xf numFmtId="0" fontId="21" fillId="0" borderId="0" xfId="0" applyFont="1" applyFill="1"/>
    <xf numFmtId="44" fontId="18" fillId="9" borderId="6" xfId="1" applyFont="1" applyFill="1" applyBorder="1" applyAlignment="1">
      <alignment horizontal="right" vertical="center"/>
    </xf>
    <xf numFmtId="0" fontId="18" fillId="0" borderId="3" xfId="0" applyFont="1" applyBorder="1" applyAlignment="1">
      <alignment horizontal="right" vertical="center"/>
    </xf>
    <xf numFmtId="0" fontId="0" fillId="0" borderId="3" xfId="0" applyFont="1" applyBorder="1" applyAlignment="1">
      <alignment vertical="center"/>
    </xf>
    <xf numFmtId="0" fontId="0" fillId="0" borderId="4" xfId="0" applyFont="1" applyBorder="1" applyAlignment="1">
      <alignment vertical="center"/>
    </xf>
    <xf numFmtId="0" fontId="18" fillId="0" borderId="4" xfId="0" applyFont="1" applyBorder="1" applyAlignment="1">
      <alignment horizontal="right" vertical="center"/>
    </xf>
    <xf numFmtId="2" fontId="18" fillId="9" borderId="6" xfId="1" applyNumberFormat="1" applyFont="1" applyFill="1" applyBorder="1" applyAlignment="1">
      <alignment horizontal="right" vertical="center"/>
    </xf>
    <xf numFmtId="2" fontId="0" fillId="0" borderId="0" xfId="0" applyNumberFormat="1" applyFont="1" applyAlignment="1">
      <alignment horizontal="right"/>
    </xf>
    <xf numFmtId="1" fontId="18" fillId="9" borderId="6" xfId="1" applyNumberFormat="1" applyFont="1" applyFill="1" applyBorder="1" applyAlignment="1">
      <alignment horizontal="right" vertical="center"/>
    </xf>
    <xf numFmtId="1" fontId="0" fillId="0" borderId="0" xfId="0" applyNumberFormat="1" applyFont="1" applyAlignment="1">
      <alignment horizontal="right"/>
    </xf>
    <xf numFmtId="2" fontId="18" fillId="0" borderId="0" xfId="0" applyNumberFormat="1" applyFont="1" applyAlignment="1">
      <alignment horizontal="right" wrapText="1"/>
    </xf>
    <xf numFmtId="0" fontId="4" fillId="0" borderId="0" xfId="0" applyFont="1" applyFill="1" applyAlignment="1">
      <alignment horizontal="right" vertical="center" wrapText="1"/>
    </xf>
    <xf numFmtId="0" fontId="4" fillId="0" borderId="0" xfId="0" applyFont="1" applyFill="1" applyAlignment="1">
      <alignment vertical="center" wrapText="1"/>
    </xf>
    <xf numFmtId="2" fontId="18" fillId="0" borderId="0" xfId="0" applyNumberFormat="1" applyFont="1" applyFill="1" applyAlignment="1">
      <alignment horizontal="right" wrapText="1"/>
    </xf>
    <xf numFmtId="0" fontId="3" fillId="0" borderId="0" xfId="0" applyFont="1" applyAlignment="1">
      <alignment horizontal="right" vertical="center" wrapText="1"/>
    </xf>
    <xf numFmtId="0" fontId="0" fillId="0" borderId="0" xfId="0" applyAlignment="1">
      <alignment horizontal="right"/>
    </xf>
    <xf numFmtId="10" fontId="4" fillId="5" borderId="4" xfId="2" applyNumberFormat="1" applyFont="1" applyFill="1" applyBorder="1"/>
    <xf numFmtId="0" fontId="23" fillId="5" borderId="0" xfId="0" applyFont="1" applyFill="1" applyAlignment="1">
      <alignment horizontal="center" wrapText="1"/>
    </xf>
    <xf numFmtId="0" fontId="24" fillId="5" borderId="0" xfId="0" applyFont="1" applyFill="1" applyBorder="1" applyAlignment="1">
      <alignment horizontal="right" wrapText="1"/>
    </xf>
    <xf numFmtId="164" fontId="0" fillId="0" borderId="0" xfId="0" applyNumberFormat="1" applyBorder="1"/>
    <xf numFmtId="0" fontId="25" fillId="5" borderId="0" xfId="0" applyFont="1" applyFill="1" applyBorder="1"/>
    <xf numFmtId="0" fontId="1" fillId="0" borderId="0" xfId="0" applyFont="1" applyAlignment="1">
      <alignment horizontal="right"/>
    </xf>
    <xf numFmtId="0" fontId="6" fillId="5" borderId="2" xfId="0" applyFont="1" applyFill="1" applyBorder="1"/>
    <xf numFmtId="44" fontId="1" fillId="0" borderId="0" xfId="0" applyNumberFormat="1" applyFont="1"/>
    <xf numFmtId="0" fontId="1" fillId="0" borderId="2" xfId="0" applyFont="1" applyBorder="1" applyAlignment="1">
      <alignment horizontal="right"/>
    </xf>
    <xf numFmtId="9" fontId="0" fillId="0" borderId="0" xfId="0" applyNumberFormat="1"/>
    <xf numFmtId="0" fontId="26" fillId="5" borderId="0" xfId="0" applyFont="1" applyFill="1" applyBorder="1" applyAlignment="1">
      <alignment wrapText="1"/>
    </xf>
    <xf numFmtId="44" fontId="0" fillId="0" borderId="0" xfId="0" applyNumberFormat="1"/>
    <xf numFmtId="0" fontId="0" fillId="0" borderId="0" xfId="0" applyFill="1" applyAlignment="1">
      <alignment horizontal="center" vertical="center"/>
    </xf>
    <xf numFmtId="0" fontId="30" fillId="0" borderId="0" xfId="0" applyFont="1"/>
    <xf numFmtId="0" fontId="29" fillId="0" borderId="0" xfId="0" applyFont="1" applyAlignment="1">
      <alignment wrapText="1"/>
    </xf>
    <xf numFmtId="2" fontId="0" fillId="0" borderId="0" xfId="0" applyNumberFormat="1" applyFill="1"/>
    <xf numFmtId="0" fontId="0" fillId="0" borderId="0" xfId="0" applyAlignment="1">
      <alignment vertical="top"/>
    </xf>
    <xf numFmtId="1" fontId="0" fillId="0" borderId="0" xfId="0" applyNumberFormat="1"/>
    <xf numFmtId="0" fontId="28" fillId="0" borderId="8" xfId="0" applyFont="1" applyBorder="1" applyAlignment="1">
      <alignment horizontal="left" vertical="center" wrapText="1"/>
    </xf>
    <xf numFmtId="0" fontId="29" fillId="0" borderId="0" xfId="0" applyFont="1" applyAlignment="1">
      <alignment wrapText="1"/>
    </xf>
    <xf numFmtId="0" fontId="29" fillId="0" borderId="0" xfId="0" applyFont="1" applyFill="1" applyBorder="1" applyAlignment="1">
      <alignment horizontal="left" vertical="top" wrapText="1"/>
    </xf>
    <xf numFmtId="0" fontId="29" fillId="0" borderId="0" xfId="0" applyFont="1" applyAlignment="1">
      <alignment vertical="top" wrapText="1"/>
    </xf>
    <xf numFmtId="0" fontId="0" fillId="0" borderId="0" xfId="0" applyAlignment="1">
      <alignment vertical="top" wrapText="1"/>
    </xf>
    <xf numFmtId="0" fontId="6" fillId="0" borderId="1" xfId="0" applyFont="1" applyBorder="1" applyAlignment="1">
      <alignment horizontal="center" vertical="center" textRotation="90"/>
    </xf>
    <xf numFmtId="0" fontId="14" fillId="0" borderId="2" xfId="0" applyFont="1" applyBorder="1" applyAlignment="1">
      <alignment horizontal="left" vertical="center" wrapText="1"/>
    </xf>
    <xf numFmtId="0" fontId="14" fillId="0" borderId="0" xfId="0" applyFont="1" applyBorder="1" applyAlignment="1">
      <alignment horizontal="left" vertical="center" wrapText="1"/>
    </xf>
    <xf numFmtId="0" fontId="15" fillId="8" borderId="0" xfId="0" applyFont="1" applyFill="1" applyAlignment="1">
      <alignment horizontal="left" vertical="center" wrapText="1"/>
    </xf>
    <xf numFmtId="0" fontId="3" fillId="0" borderId="0" xfId="0" applyFont="1" applyBorder="1" applyAlignment="1">
      <alignment horizontal="right" vertical="center" wrapText="1"/>
    </xf>
    <xf numFmtId="0" fontId="4" fillId="0" borderId="0" xfId="0" applyFont="1" applyAlignment="1">
      <alignment horizontal="right" vertical="center" wrapText="1"/>
    </xf>
    <xf numFmtId="0" fontId="3" fillId="0" borderId="0" xfId="0" applyFont="1" applyAlignment="1">
      <alignment horizontal="right" vertical="center" wrapText="1"/>
    </xf>
    <xf numFmtId="0" fontId="18" fillId="0" borderId="4" xfId="0" applyFont="1" applyBorder="1" applyAlignment="1">
      <alignment horizontal="right" vertical="center" wrapText="1"/>
    </xf>
    <xf numFmtId="0" fontId="27" fillId="0" borderId="7" xfId="0" applyFont="1" applyBorder="1" applyAlignment="1">
      <alignment horizontal="left" wrapText="1"/>
    </xf>
    <xf numFmtId="0" fontId="18" fillId="0" borderId="4" xfId="0" applyFont="1" applyFill="1" applyBorder="1" applyAlignment="1">
      <alignment horizontal="right" vertical="center" wrapText="1"/>
    </xf>
    <xf numFmtId="0" fontId="0" fillId="0" borderId="4" xfId="0" applyFont="1" applyFill="1" applyBorder="1" applyAlignment="1">
      <alignment horizontal="right"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E71E85"/>
      <color rgb="FFFF5D5D"/>
      <color rgb="FF272A5B"/>
      <color rgb="FFA1A4D7"/>
      <color rgb="FF2396D4"/>
      <color rgb="FF4D4896"/>
      <color rgb="FFF577C3"/>
      <color rgb="FFF4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156438</xdr:colOff>
      <xdr:row>0</xdr:row>
      <xdr:rowOff>76200</xdr:rowOff>
    </xdr:from>
    <xdr:to>
      <xdr:col>16</xdr:col>
      <xdr:colOff>174906</xdr:colOff>
      <xdr:row>4</xdr:row>
      <xdr:rowOff>179624</xdr:rowOff>
    </xdr:to>
    <xdr:pic>
      <xdr:nvPicPr>
        <xdr:cNvPr id="2" name="Picture 1">
          <a:extLst>
            <a:ext uri="{FF2B5EF4-FFF2-40B4-BE49-F238E27FC236}">
              <a16:creationId xmlns:a16="http://schemas.microsoft.com/office/drawing/2014/main" id="{6A2FE3A2-BC2F-404D-803A-4A62618B1A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81238" y="76200"/>
          <a:ext cx="1847268" cy="2198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106680</xdr:colOff>
      <xdr:row>0</xdr:row>
      <xdr:rowOff>91440</xdr:rowOff>
    </xdr:from>
    <xdr:to>
      <xdr:col>0</xdr:col>
      <xdr:colOff>567689</xdr:colOff>
      <xdr:row>1</xdr:row>
      <xdr:rowOff>346568</xdr:rowOff>
    </xdr:to>
    <xdr:pic>
      <xdr:nvPicPr>
        <xdr:cNvPr id="2" name="Picture 1">
          <a:extLst>
            <a:ext uri="{FF2B5EF4-FFF2-40B4-BE49-F238E27FC236}">
              <a16:creationId xmlns:a16="http://schemas.microsoft.com/office/drawing/2014/main" id="{D15E5007-0C60-499B-BC63-4100670675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91440"/>
          <a:ext cx="449579" cy="5351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114300</xdr:rowOff>
    </xdr:from>
    <xdr:to>
      <xdr:col>0</xdr:col>
      <xdr:colOff>567689</xdr:colOff>
      <xdr:row>2</xdr:row>
      <xdr:rowOff>108443</xdr:rowOff>
    </xdr:to>
    <xdr:pic>
      <xdr:nvPicPr>
        <xdr:cNvPr id="2" name="Picture 1">
          <a:extLst>
            <a:ext uri="{FF2B5EF4-FFF2-40B4-BE49-F238E27FC236}">
              <a16:creationId xmlns:a16="http://schemas.microsoft.com/office/drawing/2014/main" id="{3C5557BB-CA58-47EA-BA27-6154E5FAE5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14300"/>
          <a:ext cx="449579" cy="5351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91441</xdr:colOff>
      <xdr:row>0</xdr:row>
      <xdr:rowOff>76200</xdr:rowOff>
    </xdr:from>
    <xdr:to>
      <xdr:col>0</xdr:col>
      <xdr:colOff>541020</xdr:colOff>
      <xdr:row>1</xdr:row>
      <xdr:rowOff>154163</xdr:rowOff>
    </xdr:to>
    <xdr:pic>
      <xdr:nvPicPr>
        <xdr:cNvPr id="3" name="Picture 2">
          <a:extLst>
            <a:ext uri="{FF2B5EF4-FFF2-40B4-BE49-F238E27FC236}">
              <a16:creationId xmlns:a16="http://schemas.microsoft.com/office/drawing/2014/main" id="{D8BE5949-32BB-4804-8F96-C4F6C9DE4B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76200"/>
          <a:ext cx="449579" cy="5351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D566-F954-40B9-AA2E-685E26F388F3}">
  <dimension ref="B3:M35"/>
  <sheetViews>
    <sheetView showGridLines="0" workbookViewId="0">
      <selection activeCell="B9" sqref="B9:M14"/>
    </sheetView>
  </sheetViews>
  <sheetFormatPr defaultColWidth="8.7109375" defaultRowHeight="15" x14ac:dyDescent="0.25"/>
  <sheetData>
    <row r="3" spans="2:13" ht="121.9" customHeight="1" thickBot="1" x14ac:dyDescent="0.3">
      <c r="B3" s="134" t="s">
        <v>103</v>
      </c>
      <c r="C3" s="134"/>
      <c r="D3" s="134"/>
      <c r="E3" s="134"/>
      <c r="F3" s="134"/>
      <c r="G3" s="134"/>
      <c r="H3" s="134"/>
      <c r="I3" s="134"/>
      <c r="J3" s="134"/>
      <c r="K3" s="134"/>
      <c r="L3" s="134"/>
      <c r="M3" s="134"/>
    </row>
    <row r="5" spans="2:13" ht="18.75" x14ac:dyDescent="0.3">
      <c r="B5" s="129" t="s">
        <v>112</v>
      </c>
    </row>
    <row r="6" spans="2:13" ht="18" customHeight="1" x14ac:dyDescent="0.25">
      <c r="B6" s="135" t="s">
        <v>104</v>
      </c>
      <c r="C6" s="135"/>
      <c r="D6" s="135"/>
      <c r="E6" s="135"/>
      <c r="F6" s="135"/>
      <c r="G6" s="135"/>
      <c r="H6" s="135"/>
      <c r="I6" s="135"/>
      <c r="J6" s="135"/>
      <c r="K6" s="135"/>
      <c r="L6" s="135"/>
      <c r="M6" s="135"/>
    </row>
    <row r="7" spans="2:13" ht="18" customHeight="1" x14ac:dyDescent="0.25">
      <c r="B7" s="135"/>
      <c r="C7" s="135"/>
      <c r="D7" s="135"/>
      <c r="E7" s="135"/>
      <c r="F7" s="135"/>
      <c r="G7" s="135"/>
      <c r="H7" s="135"/>
      <c r="I7" s="135"/>
      <c r="J7" s="135"/>
      <c r="K7" s="135"/>
      <c r="L7" s="135"/>
      <c r="M7" s="135"/>
    </row>
    <row r="8" spans="2:13" ht="57" customHeight="1" x14ac:dyDescent="0.25">
      <c r="B8" s="135"/>
      <c r="C8" s="135"/>
      <c r="D8" s="135"/>
      <c r="E8" s="135"/>
      <c r="F8" s="135"/>
      <c r="G8" s="135"/>
      <c r="H8" s="135"/>
      <c r="I8" s="135"/>
      <c r="J8" s="135"/>
      <c r="K8" s="135"/>
      <c r="L8" s="135"/>
      <c r="M8" s="135"/>
    </row>
    <row r="9" spans="2:13" ht="35.65" customHeight="1" x14ac:dyDescent="0.25">
      <c r="B9" s="135" t="s">
        <v>105</v>
      </c>
      <c r="C9" s="135"/>
      <c r="D9" s="135"/>
      <c r="E9" s="135"/>
      <c r="F9" s="135"/>
      <c r="G9" s="135"/>
      <c r="H9" s="135"/>
      <c r="I9" s="135"/>
      <c r="J9" s="135"/>
      <c r="K9" s="135"/>
      <c r="L9" s="135"/>
      <c r="M9" s="135"/>
    </row>
    <row r="10" spans="2:13" ht="11.65" customHeight="1" x14ac:dyDescent="0.25">
      <c r="B10" s="135"/>
      <c r="C10" s="135"/>
      <c r="D10" s="135"/>
      <c r="E10" s="135"/>
      <c r="F10" s="135"/>
      <c r="G10" s="135"/>
      <c r="H10" s="135"/>
      <c r="I10" s="135"/>
      <c r="J10" s="135"/>
      <c r="K10" s="135"/>
      <c r="L10" s="135"/>
      <c r="M10" s="135"/>
    </row>
    <row r="11" spans="2:13" ht="28.15" customHeight="1" x14ac:dyDescent="0.25">
      <c r="B11" s="135"/>
      <c r="C11" s="135"/>
      <c r="D11" s="135"/>
      <c r="E11" s="135"/>
      <c r="F11" s="135"/>
      <c r="G11" s="135"/>
      <c r="H11" s="135"/>
      <c r="I11" s="135"/>
      <c r="J11" s="135"/>
      <c r="K11" s="135"/>
      <c r="L11" s="135"/>
      <c r="M11" s="135"/>
    </row>
    <row r="12" spans="2:13" ht="28.15" customHeight="1" x14ac:dyDescent="0.25">
      <c r="B12" s="135"/>
      <c r="C12" s="135"/>
      <c r="D12" s="135"/>
      <c r="E12" s="135"/>
      <c r="F12" s="135"/>
      <c r="G12" s="135"/>
      <c r="H12" s="135"/>
      <c r="I12" s="135"/>
      <c r="J12" s="135"/>
      <c r="K12" s="135"/>
      <c r="L12" s="135"/>
      <c r="M12" s="135"/>
    </row>
    <row r="13" spans="2:13" ht="28.15" customHeight="1" x14ac:dyDescent="0.25">
      <c r="B13" s="135"/>
      <c r="C13" s="135"/>
      <c r="D13" s="135"/>
      <c r="E13" s="135"/>
      <c r="F13" s="135"/>
      <c r="G13" s="135"/>
      <c r="H13" s="135"/>
      <c r="I13" s="135"/>
      <c r="J13" s="135"/>
      <c r="K13" s="135"/>
      <c r="L13" s="135"/>
      <c r="M13" s="135"/>
    </row>
    <row r="14" spans="2:13" ht="28.15" customHeight="1" x14ac:dyDescent="0.25">
      <c r="B14" s="135"/>
      <c r="C14" s="135"/>
      <c r="D14" s="135"/>
      <c r="E14" s="135"/>
      <c r="F14" s="135"/>
      <c r="G14" s="135"/>
      <c r="H14" s="135"/>
      <c r="I14" s="135"/>
      <c r="J14" s="135"/>
      <c r="K14" s="135"/>
      <c r="L14" s="135"/>
      <c r="M14" s="135"/>
    </row>
    <row r="15" spans="2:13" ht="21.4" customHeight="1" x14ac:dyDescent="0.3">
      <c r="B15" s="130"/>
      <c r="C15" s="130"/>
      <c r="D15" s="130"/>
      <c r="E15" s="130"/>
      <c r="F15" s="130"/>
      <c r="G15" s="130"/>
      <c r="H15" s="130"/>
      <c r="I15" s="130"/>
      <c r="J15" s="130"/>
      <c r="K15" s="130"/>
      <c r="L15" s="130"/>
      <c r="M15" s="130"/>
    </row>
    <row r="16" spans="2:13" s="132" customFormat="1" ht="15" customHeight="1" x14ac:dyDescent="0.25"/>
    <row r="18" spans="2:13" ht="14.65" customHeight="1" x14ac:dyDescent="0.25">
      <c r="B18" s="136" t="s">
        <v>113</v>
      </c>
      <c r="C18" s="136"/>
      <c r="D18" s="136"/>
      <c r="E18" s="136"/>
      <c r="F18" s="136"/>
      <c r="G18" s="136"/>
      <c r="H18" s="136"/>
      <c r="I18" s="136"/>
      <c r="J18" s="136"/>
      <c r="K18" s="136"/>
      <c r="L18" s="136"/>
      <c r="M18" s="136"/>
    </row>
    <row r="19" spans="2:13" x14ac:dyDescent="0.25">
      <c r="B19" s="136"/>
      <c r="C19" s="136"/>
      <c r="D19" s="136"/>
      <c r="E19" s="136"/>
      <c r="F19" s="136"/>
      <c r="G19" s="136"/>
      <c r="H19" s="136"/>
      <c r="I19" s="136"/>
      <c r="J19" s="136"/>
      <c r="K19" s="136"/>
      <c r="L19" s="136"/>
      <c r="M19" s="136"/>
    </row>
    <row r="20" spans="2:13" x14ac:dyDescent="0.25">
      <c r="B20" s="136"/>
      <c r="C20" s="136"/>
      <c r="D20" s="136"/>
      <c r="E20" s="136"/>
      <c r="F20" s="136"/>
      <c r="G20" s="136"/>
      <c r="H20" s="136"/>
      <c r="I20" s="136"/>
      <c r="J20" s="136"/>
      <c r="K20" s="136"/>
      <c r="L20" s="136"/>
      <c r="M20" s="136"/>
    </row>
    <row r="21" spans="2:13" x14ac:dyDescent="0.25">
      <c r="B21" s="136"/>
      <c r="C21" s="136"/>
      <c r="D21" s="136"/>
      <c r="E21" s="136"/>
      <c r="F21" s="136"/>
      <c r="G21" s="136"/>
      <c r="H21" s="136"/>
      <c r="I21" s="136"/>
      <c r="J21" s="136"/>
      <c r="K21" s="136"/>
      <c r="L21" s="136"/>
      <c r="M21" s="136"/>
    </row>
    <row r="22" spans="2:13" x14ac:dyDescent="0.25">
      <c r="B22" s="136"/>
      <c r="C22" s="136"/>
      <c r="D22" s="136"/>
      <c r="E22" s="136"/>
      <c r="F22" s="136"/>
      <c r="G22" s="136"/>
      <c r="H22" s="136"/>
      <c r="I22" s="136"/>
      <c r="J22" s="136"/>
      <c r="K22" s="136"/>
      <c r="L22" s="136"/>
      <c r="M22" s="136"/>
    </row>
    <row r="23" spans="2:13" x14ac:dyDescent="0.25">
      <c r="B23" s="136"/>
      <c r="C23" s="136"/>
      <c r="D23" s="136"/>
      <c r="E23" s="136"/>
      <c r="F23" s="136"/>
      <c r="G23" s="136"/>
      <c r="H23" s="136"/>
      <c r="I23" s="136"/>
      <c r="J23" s="136"/>
      <c r="K23" s="136"/>
      <c r="L23" s="136"/>
      <c r="M23" s="136"/>
    </row>
    <row r="24" spans="2:13" x14ac:dyDescent="0.25">
      <c r="B24" s="136"/>
      <c r="C24" s="136"/>
      <c r="D24" s="136"/>
      <c r="E24" s="136"/>
      <c r="F24" s="136"/>
      <c r="G24" s="136"/>
      <c r="H24" s="136"/>
      <c r="I24" s="136"/>
      <c r="J24" s="136"/>
      <c r="K24" s="136"/>
      <c r="L24" s="136"/>
      <c r="M24" s="136"/>
    </row>
    <row r="25" spans="2:13" x14ac:dyDescent="0.25">
      <c r="B25" s="136"/>
      <c r="C25" s="136"/>
      <c r="D25" s="136"/>
      <c r="E25" s="136"/>
      <c r="F25" s="136"/>
      <c r="G25" s="136"/>
      <c r="H25" s="136"/>
      <c r="I25" s="136"/>
      <c r="J25" s="136"/>
      <c r="K25" s="136"/>
      <c r="L25" s="136"/>
      <c r="M25" s="136"/>
    </row>
    <row r="26" spans="2:13" x14ac:dyDescent="0.25">
      <c r="B26" s="136"/>
      <c r="C26" s="136"/>
      <c r="D26" s="136"/>
      <c r="E26" s="136"/>
      <c r="F26" s="136"/>
      <c r="G26" s="136"/>
      <c r="H26" s="136"/>
      <c r="I26" s="136"/>
      <c r="J26" s="136"/>
      <c r="K26" s="136"/>
      <c r="L26" s="136"/>
      <c r="M26" s="136"/>
    </row>
    <row r="27" spans="2:13" x14ac:dyDescent="0.25">
      <c r="B27" s="136"/>
      <c r="C27" s="136"/>
      <c r="D27" s="136"/>
      <c r="E27" s="136"/>
      <c r="F27" s="136"/>
      <c r="G27" s="136"/>
      <c r="H27" s="136"/>
      <c r="I27" s="136"/>
      <c r="J27" s="136"/>
      <c r="K27" s="136"/>
      <c r="L27" s="136"/>
      <c r="M27" s="136"/>
    </row>
    <row r="28" spans="2:13" x14ac:dyDescent="0.25">
      <c r="B28" s="136"/>
      <c r="C28" s="136"/>
      <c r="D28" s="136"/>
      <c r="E28" s="136"/>
      <c r="F28" s="136"/>
      <c r="G28" s="136"/>
      <c r="H28" s="136"/>
      <c r="I28" s="136"/>
      <c r="J28" s="136"/>
      <c r="K28" s="136"/>
      <c r="L28" s="136"/>
      <c r="M28" s="136"/>
    </row>
    <row r="29" spans="2:13" x14ac:dyDescent="0.25">
      <c r="B29" s="136"/>
      <c r="C29" s="136"/>
      <c r="D29" s="136"/>
      <c r="E29" s="136"/>
      <c r="F29" s="136"/>
      <c r="G29" s="136"/>
      <c r="H29" s="136"/>
      <c r="I29" s="136"/>
      <c r="J29" s="136"/>
      <c r="K29" s="136"/>
      <c r="L29" s="136"/>
      <c r="M29" s="136"/>
    </row>
    <row r="30" spans="2:13" x14ac:dyDescent="0.25">
      <c r="B30" s="136"/>
      <c r="C30" s="136"/>
      <c r="D30" s="136"/>
      <c r="E30" s="136"/>
      <c r="F30" s="136"/>
      <c r="G30" s="136"/>
      <c r="H30" s="136"/>
      <c r="I30" s="136"/>
      <c r="J30" s="136"/>
      <c r="K30" s="136"/>
      <c r="L30" s="136"/>
      <c r="M30" s="136"/>
    </row>
    <row r="31" spans="2:13" x14ac:dyDescent="0.25">
      <c r="B31" s="136"/>
      <c r="C31" s="136"/>
      <c r="D31" s="136"/>
      <c r="E31" s="136"/>
      <c r="F31" s="136"/>
      <c r="G31" s="136"/>
      <c r="H31" s="136"/>
      <c r="I31" s="136"/>
      <c r="J31" s="136"/>
      <c r="K31" s="136"/>
      <c r="L31" s="136"/>
      <c r="M31" s="136"/>
    </row>
    <row r="32" spans="2:13" x14ac:dyDescent="0.25">
      <c r="B32" s="136"/>
      <c r="C32" s="136"/>
      <c r="D32" s="136"/>
      <c r="E32" s="136"/>
      <c r="F32" s="136"/>
      <c r="G32" s="136"/>
      <c r="H32" s="136"/>
      <c r="I32" s="136"/>
      <c r="J32" s="136"/>
      <c r="K32" s="136"/>
      <c r="L32" s="136"/>
      <c r="M32" s="136"/>
    </row>
    <row r="33" spans="2:13" x14ac:dyDescent="0.25">
      <c r="B33" s="136"/>
      <c r="C33" s="136"/>
      <c r="D33" s="136"/>
      <c r="E33" s="136"/>
      <c r="F33" s="136"/>
      <c r="G33" s="136"/>
      <c r="H33" s="136"/>
      <c r="I33" s="136"/>
      <c r="J33" s="136"/>
      <c r="K33" s="136"/>
      <c r="L33" s="136"/>
      <c r="M33" s="136"/>
    </row>
    <row r="34" spans="2:13" ht="77.650000000000006" customHeight="1" x14ac:dyDescent="0.25">
      <c r="B34" s="136"/>
      <c r="C34" s="136"/>
      <c r="D34" s="136"/>
      <c r="E34" s="136"/>
      <c r="F34" s="136"/>
      <c r="G34" s="136"/>
      <c r="H34" s="136"/>
      <c r="I34" s="136"/>
      <c r="J34" s="136"/>
      <c r="K34" s="136"/>
      <c r="L34" s="136"/>
      <c r="M34" s="136"/>
    </row>
    <row r="35" spans="2:13" ht="18.75" x14ac:dyDescent="0.25">
      <c r="B35" s="137"/>
      <c r="C35" s="138"/>
      <c r="D35" s="138"/>
      <c r="E35" s="138"/>
      <c r="F35" s="138"/>
      <c r="G35" s="138"/>
      <c r="H35" s="138"/>
      <c r="I35" s="138"/>
      <c r="J35" s="138"/>
      <c r="K35" s="138"/>
      <c r="L35" s="138"/>
      <c r="M35" s="138"/>
    </row>
  </sheetData>
  <mergeCells count="5">
    <mergeCell ref="B3:M3"/>
    <mergeCell ref="B6:M8"/>
    <mergeCell ref="B9:M14"/>
    <mergeCell ref="B18:M34"/>
    <mergeCell ref="B35:M3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63E49-FA82-477F-84ED-8569F8ABE08D}">
  <dimension ref="B1:J17"/>
  <sheetViews>
    <sheetView showGridLines="0" zoomScaleNormal="100" workbookViewId="0">
      <selection activeCell="F3" sqref="F3"/>
    </sheetView>
  </sheetViews>
  <sheetFormatPr defaultColWidth="8.7109375" defaultRowHeight="12.75" x14ac:dyDescent="0.2"/>
  <cols>
    <col min="1" max="1" width="10.140625" style="7" customWidth="1"/>
    <col min="2" max="2" width="7.7109375" style="7" customWidth="1"/>
    <col min="3" max="3" width="1.42578125" style="7" customWidth="1"/>
    <col min="4" max="4" width="67.42578125" style="7" customWidth="1"/>
    <col min="5" max="5" width="2.42578125" style="7" customWidth="1"/>
    <col min="6" max="6" width="16.140625" style="8" customWidth="1"/>
    <col min="7" max="7" width="2.7109375" style="7" customWidth="1"/>
    <col min="8" max="8" width="15.42578125" style="7" customWidth="1"/>
    <col min="9" max="9" width="2.42578125" style="7" customWidth="1"/>
    <col min="10" max="10" width="15" style="7" customWidth="1"/>
    <col min="11" max="16384" width="8.7109375" style="7"/>
  </cols>
  <sheetData>
    <row r="1" spans="2:10" ht="21.75" customHeight="1" x14ac:dyDescent="0.2"/>
    <row r="2" spans="2:10" ht="30" customHeight="1" x14ac:dyDescent="0.2">
      <c r="B2" s="93" t="s">
        <v>9</v>
      </c>
      <c r="C2" s="5"/>
    </row>
    <row r="3" spans="2:10" ht="34.15" customHeight="1" x14ac:dyDescent="0.2">
      <c r="B3" s="139" t="s">
        <v>6</v>
      </c>
      <c r="C3" s="18"/>
      <c r="D3" s="74" t="s">
        <v>31</v>
      </c>
      <c r="F3" s="87"/>
    </row>
    <row r="4" spans="2:10" ht="34.15" customHeight="1" x14ac:dyDescent="0.2">
      <c r="B4" s="139"/>
      <c r="C4" s="18"/>
      <c r="D4" s="10" t="s">
        <v>8</v>
      </c>
      <c r="E4" s="10"/>
    </row>
    <row r="5" spans="2:10" ht="16.149999999999999" customHeight="1" x14ac:dyDescent="0.2">
      <c r="B5" s="139"/>
      <c r="C5" s="18"/>
      <c r="D5" s="74" t="s">
        <v>5</v>
      </c>
      <c r="F5" s="9"/>
    </row>
    <row r="6" spans="2:10" ht="16.149999999999999" customHeight="1" x14ac:dyDescent="0.2">
      <c r="B6" s="139"/>
      <c r="C6" s="18"/>
      <c r="D6" s="74" t="s">
        <v>4</v>
      </c>
      <c r="F6" s="9">
        <v>0</v>
      </c>
    </row>
    <row r="7" spans="2:10" ht="16.149999999999999" customHeight="1" x14ac:dyDescent="0.2">
      <c r="B7" s="139"/>
      <c r="C7" s="18"/>
      <c r="D7" s="74" t="s">
        <v>7</v>
      </c>
      <c r="F7" s="9">
        <v>0</v>
      </c>
    </row>
    <row r="8" spans="2:10" ht="16.149999999999999" customHeight="1" x14ac:dyDescent="0.2">
      <c r="B8" s="139"/>
      <c r="C8" s="18"/>
      <c r="D8" s="74" t="s">
        <v>1</v>
      </c>
      <c r="F8" s="9">
        <v>0</v>
      </c>
    </row>
    <row r="9" spans="2:10" ht="16.149999999999999" customHeight="1" x14ac:dyDescent="0.2">
      <c r="B9" s="139"/>
      <c r="C9" s="18"/>
      <c r="D9" s="74" t="s">
        <v>29</v>
      </c>
      <c r="F9" s="9">
        <v>0</v>
      </c>
    </row>
    <row r="10" spans="2:10" ht="16.149999999999999" customHeight="1" x14ac:dyDescent="0.2">
      <c r="B10" s="139"/>
      <c r="C10" s="18"/>
      <c r="D10" s="74" t="s">
        <v>32</v>
      </c>
      <c r="F10" s="9">
        <v>0</v>
      </c>
    </row>
    <row r="12" spans="2:10" s="11" customFormat="1" ht="34.9" customHeight="1" x14ac:dyDescent="0.2">
      <c r="B12" s="93" t="s">
        <v>27</v>
      </c>
      <c r="C12" s="5"/>
      <c r="F12" s="73" t="s">
        <v>41</v>
      </c>
      <c r="H12" s="73" t="s">
        <v>42</v>
      </c>
      <c r="J12" s="73" t="s">
        <v>43</v>
      </c>
    </row>
    <row r="13" spans="2:10" ht="26.65" customHeight="1" x14ac:dyDescent="0.2">
      <c r="B13" s="139" t="s">
        <v>14</v>
      </c>
      <c r="C13" s="18"/>
      <c r="D13" s="74" t="s">
        <v>71</v>
      </c>
      <c r="F13" s="19">
        <v>0</v>
      </c>
      <c r="H13" s="19">
        <v>0</v>
      </c>
      <c r="J13" s="19">
        <v>0</v>
      </c>
    </row>
    <row r="14" spans="2:10" ht="26.65" customHeight="1" x14ac:dyDescent="0.2">
      <c r="B14" s="139"/>
      <c r="C14" s="18"/>
      <c r="D14" s="74" t="s">
        <v>10</v>
      </c>
      <c r="F14" s="19">
        <v>0</v>
      </c>
      <c r="H14" s="19">
        <v>0</v>
      </c>
      <c r="J14" s="19">
        <v>0</v>
      </c>
    </row>
    <row r="15" spans="2:10" ht="26.65" customHeight="1" x14ac:dyDescent="0.2">
      <c r="B15" s="139"/>
      <c r="C15" s="18"/>
      <c r="D15" s="74" t="s">
        <v>28</v>
      </c>
      <c r="F15" s="19">
        <v>0</v>
      </c>
      <c r="H15" s="19">
        <v>0</v>
      </c>
      <c r="J15" s="19">
        <v>0</v>
      </c>
    </row>
    <row r="16" spans="2:10" ht="26.65" customHeight="1" x14ac:dyDescent="0.2">
      <c r="B16" s="139"/>
      <c r="C16" s="18"/>
      <c r="D16" s="74" t="s">
        <v>3</v>
      </c>
      <c r="F16" s="19">
        <v>0</v>
      </c>
      <c r="H16" s="19">
        <v>0</v>
      </c>
      <c r="J16" s="19">
        <v>0</v>
      </c>
    </row>
    <row r="17" spans="2:10" ht="26.65" customHeight="1" x14ac:dyDescent="0.2">
      <c r="B17" s="139"/>
      <c r="C17" s="18"/>
      <c r="D17" s="74" t="s">
        <v>2</v>
      </c>
      <c r="F17" s="19">
        <v>0</v>
      </c>
      <c r="H17" s="19">
        <v>0</v>
      </c>
      <c r="J17" s="19">
        <v>0</v>
      </c>
    </row>
  </sheetData>
  <mergeCells count="2">
    <mergeCell ref="B13:B17"/>
    <mergeCell ref="B3:B10"/>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8FB00-BD76-4AC9-80C4-6F35D29DA547}">
  <dimension ref="B2:P15"/>
  <sheetViews>
    <sheetView showGridLines="0" workbookViewId="0">
      <selection activeCell="G9" sqref="G9"/>
    </sheetView>
  </sheetViews>
  <sheetFormatPr defaultColWidth="8.7109375" defaultRowHeight="14.25" x14ac:dyDescent="0.2"/>
  <cols>
    <col min="1" max="1" width="8.7109375" style="4"/>
    <col min="2" max="2" width="5.42578125" style="4" customWidth="1"/>
    <col min="3" max="3" width="2" style="4" customWidth="1"/>
    <col min="4" max="4" width="59" style="4" customWidth="1"/>
    <col min="5" max="5" width="1.7109375" style="4" customWidth="1"/>
    <col min="6" max="6" width="15" style="4" customWidth="1"/>
    <col min="7" max="7" width="3.7109375" style="4" customWidth="1"/>
    <col min="8" max="8" width="16.28515625" style="4" customWidth="1"/>
    <col min="9" max="9" width="3" style="4" customWidth="1"/>
    <col min="10" max="10" width="16.7109375" style="4" customWidth="1"/>
    <col min="11" max="16384" width="8.7109375" style="4"/>
  </cols>
  <sheetData>
    <row r="2" spans="2:16" ht="30" customHeight="1" x14ac:dyDescent="0.2">
      <c r="B2" s="93" t="s">
        <v>16</v>
      </c>
      <c r="C2" s="5"/>
    </row>
    <row r="3" spans="2:16" ht="25.9" customHeight="1" x14ac:dyDescent="0.2">
      <c r="B3" s="139" t="s">
        <v>21</v>
      </c>
      <c r="C3" s="18"/>
      <c r="D3" s="72" t="s">
        <v>22</v>
      </c>
      <c r="E3" s="72"/>
      <c r="F3" s="2"/>
    </row>
    <row r="4" spans="2:16" ht="37.15" customHeight="1" x14ac:dyDescent="0.2">
      <c r="B4" s="139"/>
      <c r="C4" s="18"/>
      <c r="D4" s="89" t="s">
        <v>11</v>
      </c>
      <c r="E4" s="75"/>
      <c r="F4" s="70"/>
    </row>
    <row r="5" spans="2:16" ht="37.15" customHeight="1" x14ac:dyDescent="0.2">
      <c r="B5" s="139"/>
      <c r="C5" s="18"/>
      <c r="D5" s="89" t="s">
        <v>12</v>
      </c>
      <c r="E5" s="75"/>
      <c r="F5" s="70"/>
    </row>
    <row r="6" spans="2:16" ht="37.15" customHeight="1" x14ac:dyDescent="0.2">
      <c r="B6" s="139"/>
      <c r="C6" s="18"/>
      <c r="D6" s="89" t="s">
        <v>13</v>
      </c>
      <c r="E6" s="75"/>
      <c r="F6" s="70"/>
    </row>
    <row r="7" spans="2:16" ht="19.899999999999999" customHeight="1" x14ac:dyDescent="0.2">
      <c r="B7" s="139"/>
      <c r="C7" s="18"/>
      <c r="D7" s="7"/>
      <c r="E7" s="7"/>
      <c r="F7" s="7"/>
    </row>
    <row r="8" spans="2:16" s="6" customFormat="1" ht="31.15" customHeight="1" x14ac:dyDescent="0.2">
      <c r="B8" s="139"/>
      <c r="C8" s="18"/>
      <c r="D8" s="1" t="s">
        <v>97</v>
      </c>
      <c r="E8" s="1"/>
      <c r="F8" s="71" t="s">
        <v>41</v>
      </c>
      <c r="H8" s="71" t="s">
        <v>42</v>
      </c>
      <c r="J8" s="71" t="s">
        <v>43</v>
      </c>
    </row>
    <row r="9" spans="2:16" ht="37.15" customHeight="1" x14ac:dyDescent="0.2">
      <c r="B9" s="139"/>
      <c r="C9" s="18"/>
      <c r="D9" s="92" t="s">
        <v>15</v>
      </c>
      <c r="E9" s="74"/>
      <c r="F9" s="70"/>
      <c r="H9" s="70"/>
      <c r="J9" s="70"/>
    </row>
    <row r="10" spans="2:16" ht="52.9" customHeight="1" x14ac:dyDescent="0.2">
      <c r="B10" s="139"/>
      <c r="C10" s="18"/>
      <c r="D10" s="114" t="s">
        <v>101</v>
      </c>
      <c r="E10" s="74"/>
      <c r="F10" s="70">
        <v>0</v>
      </c>
      <c r="H10" s="70">
        <v>0</v>
      </c>
      <c r="J10" s="70">
        <v>0</v>
      </c>
    </row>
    <row r="11" spans="2:16" ht="37.15" customHeight="1" x14ac:dyDescent="0.2">
      <c r="B11" s="139"/>
      <c r="C11" s="18"/>
      <c r="D11" s="94" t="s">
        <v>72</v>
      </c>
      <c r="E11" s="74"/>
      <c r="F11" s="70">
        <v>0</v>
      </c>
      <c r="H11" s="70">
        <v>0</v>
      </c>
      <c r="J11" s="70">
        <v>0</v>
      </c>
      <c r="K11" s="81"/>
      <c r="L11" s="81"/>
      <c r="M11" s="81"/>
      <c r="N11" s="81"/>
      <c r="O11" s="81"/>
      <c r="P11" s="81"/>
    </row>
    <row r="12" spans="2:16" ht="24.75" customHeight="1" x14ac:dyDescent="0.25">
      <c r="B12" s="99"/>
      <c r="D12" s="82" t="s">
        <v>98</v>
      </c>
      <c r="F12" s="70">
        <v>0</v>
      </c>
      <c r="H12" s="70">
        <v>0</v>
      </c>
      <c r="J12" s="70">
        <v>0</v>
      </c>
      <c r="K12" s="100"/>
      <c r="L12" s="100"/>
      <c r="M12" s="100"/>
      <c r="N12" s="100"/>
      <c r="O12" s="100"/>
      <c r="P12" s="81"/>
    </row>
    <row r="13" spans="2:16" ht="42" customHeight="1" x14ac:dyDescent="0.25">
      <c r="K13" s="100"/>
      <c r="L13" s="100"/>
      <c r="M13" s="100"/>
      <c r="N13" s="100"/>
      <c r="O13" s="100"/>
      <c r="P13" s="81"/>
    </row>
    <row r="14" spans="2:16" ht="12.75" customHeight="1" x14ac:dyDescent="0.2"/>
    <row r="15" spans="2:16" ht="43.15" customHeight="1" x14ac:dyDescent="0.2"/>
  </sheetData>
  <mergeCells count="1">
    <mergeCell ref="B3:B11"/>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CB14-BED3-4AF7-A914-0859E7FD0ADA}">
  <dimension ref="B1:T21"/>
  <sheetViews>
    <sheetView showGridLines="0" tabSelected="1" workbookViewId="0">
      <selection activeCell="K6" sqref="K6"/>
    </sheetView>
  </sheetViews>
  <sheetFormatPr defaultColWidth="8.7109375" defaultRowHeight="15" x14ac:dyDescent="0.25"/>
  <cols>
    <col min="2" max="2" width="4.7109375" customWidth="1"/>
    <col min="3" max="3" width="2.140625" customWidth="1"/>
    <col min="4" max="4" width="29.28515625" customWidth="1"/>
    <col min="5" max="5" width="9.42578125" customWidth="1"/>
    <col min="6" max="6" width="1.42578125" customWidth="1"/>
    <col min="7" max="7" width="16.28515625" customWidth="1"/>
    <col min="8" max="8" width="2.28515625" customWidth="1"/>
    <col min="9" max="9" width="14.7109375" customWidth="1"/>
    <col min="10" max="10" width="2.42578125" customWidth="1"/>
    <col min="11" max="11" width="15.7109375" customWidth="1"/>
    <col min="12" max="12" width="2.28515625" customWidth="1"/>
    <col min="14" max="14" width="3.28515625" customWidth="1"/>
    <col min="16" max="16" width="7.42578125" customWidth="1"/>
    <col min="17" max="17" width="4.28515625" hidden="1" customWidth="1"/>
    <col min="18" max="18" width="8.7109375" hidden="1" customWidth="1"/>
    <col min="19" max="19" width="2.28515625" customWidth="1"/>
    <col min="20" max="20" width="8.7109375" hidden="1" customWidth="1"/>
  </cols>
  <sheetData>
    <row r="1" spans="2:20" ht="36" customHeight="1" x14ac:dyDescent="0.25"/>
    <row r="2" spans="2:20" ht="18" x14ac:dyDescent="0.25">
      <c r="B2" s="93" t="s">
        <v>33</v>
      </c>
    </row>
    <row r="3" spans="2:20" x14ac:dyDescent="0.25">
      <c r="C3" s="4"/>
      <c r="D3" s="4"/>
      <c r="E3" s="4"/>
      <c r="F3" s="4"/>
      <c r="G3" s="71" t="s">
        <v>41</v>
      </c>
      <c r="H3" s="6"/>
      <c r="I3" s="71" t="s">
        <v>42</v>
      </c>
      <c r="J3" s="6"/>
      <c r="K3" s="71" t="s">
        <v>43</v>
      </c>
    </row>
    <row r="4" spans="2:20" ht="37.9" customHeight="1" x14ac:dyDescent="0.25">
      <c r="B4" s="12"/>
      <c r="C4" s="18"/>
      <c r="D4" s="144" t="s">
        <v>30</v>
      </c>
      <c r="E4" s="144"/>
      <c r="F4" s="23"/>
      <c r="G4" s="41">
        <v>0</v>
      </c>
      <c r="I4" s="41">
        <v>0</v>
      </c>
      <c r="K4" s="41">
        <v>0</v>
      </c>
    </row>
    <row r="5" spans="2:20" s="17" customFormat="1" ht="9" customHeight="1" x14ac:dyDescent="0.25">
      <c r="B5" s="80"/>
      <c r="C5" s="80"/>
      <c r="D5" s="111"/>
      <c r="E5" s="111"/>
      <c r="F5" s="112"/>
      <c r="G5" s="84"/>
      <c r="I5" s="84"/>
      <c r="K5" s="84"/>
    </row>
    <row r="6" spans="2:20" ht="30" customHeight="1" x14ac:dyDescent="0.25">
      <c r="B6" s="95"/>
      <c r="C6" s="18"/>
      <c r="D6" s="144" t="s">
        <v>74</v>
      </c>
      <c r="E6" s="144"/>
      <c r="F6" s="23"/>
      <c r="G6" s="41">
        <v>0</v>
      </c>
      <c r="I6" s="41">
        <v>0</v>
      </c>
      <c r="K6" s="41">
        <v>0</v>
      </c>
    </row>
    <row r="7" spans="2:20" ht="8.65" customHeight="1" x14ac:dyDescent="0.25">
      <c r="B7" s="5"/>
      <c r="C7" s="4"/>
      <c r="D7" s="4"/>
      <c r="E7" s="4"/>
      <c r="F7" s="4"/>
      <c r="G7" s="4"/>
    </row>
    <row r="8" spans="2:20" ht="33" customHeight="1" x14ac:dyDescent="0.25">
      <c r="B8" s="12"/>
      <c r="C8" s="4"/>
      <c r="D8" s="145" t="s">
        <v>66</v>
      </c>
      <c r="E8" s="145"/>
      <c r="F8" s="24"/>
      <c r="G8" s="41">
        <v>0</v>
      </c>
      <c r="I8" s="41">
        <v>0</v>
      </c>
      <c r="K8" s="41">
        <v>0</v>
      </c>
      <c r="M8" s="140" t="s">
        <v>106</v>
      </c>
      <c r="N8" s="141"/>
      <c r="O8" s="141"/>
      <c r="P8" s="141"/>
      <c r="Q8" s="141"/>
      <c r="R8" s="141"/>
    </row>
    <row r="9" spans="2:20" s="17" customFormat="1" ht="6.75" customHeight="1" x14ac:dyDescent="0.25">
      <c r="B9" s="80"/>
      <c r="C9" s="81"/>
      <c r="E9" s="82"/>
      <c r="F9" s="83"/>
      <c r="G9" s="84"/>
      <c r="I9" s="84"/>
      <c r="K9" s="84"/>
      <c r="M9" s="140"/>
      <c r="N9" s="141"/>
      <c r="O9" s="141"/>
      <c r="P9" s="141"/>
      <c r="Q9" s="141"/>
      <c r="R9" s="141"/>
    </row>
    <row r="10" spans="2:20" ht="33" customHeight="1" x14ac:dyDescent="0.25">
      <c r="B10" s="20"/>
      <c r="C10" s="4"/>
      <c r="D10" s="145" t="s">
        <v>64</v>
      </c>
      <c r="E10" s="145"/>
      <c r="F10" s="24"/>
      <c r="G10" s="41">
        <v>0</v>
      </c>
      <c r="I10" s="41">
        <v>0</v>
      </c>
      <c r="K10" s="41">
        <v>0</v>
      </c>
      <c r="M10" s="140"/>
      <c r="N10" s="141"/>
      <c r="O10" s="141"/>
      <c r="P10" s="141"/>
      <c r="Q10" s="141"/>
      <c r="R10" s="141"/>
      <c r="S10" s="85"/>
      <c r="T10" s="85"/>
    </row>
    <row r="11" spans="2:20" s="17" customFormat="1" ht="6.75" customHeight="1" x14ac:dyDescent="0.25">
      <c r="B11" s="80"/>
      <c r="C11" s="81"/>
      <c r="E11" s="82"/>
      <c r="F11" s="83"/>
      <c r="G11" s="84"/>
      <c r="I11" s="84"/>
      <c r="K11" s="84"/>
      <c r="M11" s="140"/>
      <c r="N11" s="141"/>
      <c r="O11" s="141"/>
      <c r="P11" s="141"/>
      <c r="Q11" s="141"/>
      <c r="R11" s="141"/>
    </row>
    <row r="12" spans="2:20" ht="33" customHeight="1" x14ac:dyDescent="0.25">
      <c r="B12" s="20"/>
      <c r="C12" s="4"/>
      <c r="D12" s="145" t="s">
        <v>65</v>
      </c>
      <c r="E12" s="145"/>
      <c r="F12" s="24"/>
      <c r="G12" s="41">
        <v>0</v>
      </c>
      <c r="I12" s="41">
        <v>0</v>
      </c>
      <c r="K12" s="41">
        <v>0</v>
      </c>
      <c r="M12" s="140"/>
      <c r="N12" s="141"/>
      <c r="O12" s="141"/>
      <c r="P12" s="141"/>
      <c r="Q12" s="141"/>
      <c r="R12" s="141"/>
    </row>
    <row r="14" spans="2:20" ht="36" customHeight="1" x14ac:dyDescent="0.25">
      <c r="B14" s="38"/>
      <c r="D14" s="143" t="s">
        <v>67</v>
      </c>
      <c r="E14" s="143"/>
      <c r="G14" s="86">
        <v>0</v>
      </c>
      <c r="H14" s="142" t="s">
        <v>50</v>
      </c>
      <c r="I14" s="142"/>
      <c r="J14" s="142"/>
      <c r="K14" s="142"/>
      <c r="L14" s="17"/>
      <c r="M14" s="17"/>
    </row>
    <row r="15" spans="2:20" x14ac:dyDescent="0.25">
      <c r="B15" s="38"/>
      <c r="D15" s="143"/>
      <c r="E15" s="143"/>
      <c r="F15" s="13"/>
      <c r="G15" s="54"/>
    </row>
    <row r="16" spans="2:20" ht="39.75" customHeight="1" x14ac:dyDescent="0.25">
      <c r="B16" s="20"/>
      <c r="D16" s="143"/>
      <c r="E16" s="143"/>
      <c r="G16" s="86">
        <v>0</v>
      </c>
      <c r="H16" s="142" t="s">
        <v>49</v>
      </c>
      <c r="I16" s="142"/>
      <c r="J16" s="142"/>
      <c r="K16" s="142"/>
      <c r="L16" s="17"/>
      <c r="M16" s="17"/>
    </row>
    <row r="17" spans="2:11" x14ac:dyDescent="0.25">
      <c r="B17" s="38"/>
      <c r="D17" s="143"/>
      <c r="E17" s="143"/>
      <c r="F17" s="13"/>
      <c r="G17" s="54"/>
    </row>
    <row r="18" spans="2:11" ht="37.15" customHeight="1" x14ac:dyDescent="0.25">
      <c r="B18" s="38"/>
      <c r="D18" s="143"/>
      <c r="E18" s="143"/>
      <c r="G18" s="86">
        <v>0</v>
      </c>
      <c r="H18" s="142" t="s">
        <v>48</v>
      </c>
      <c r="I18" s="142"/>
      <c r="J18" s="142"/>
      <c r="K18" s="142"/>
    </row>
    <row r="20" spans="2:11" ht="40.15" customHeight="1" x14ac:dyDescent="0.25"/>
    <row r="21" spans="2:11" x14ac:dyDescent="0.25">
      <c r="G21" s="133">
        <f>SUM(G8:G12)</f>
        <v>0</v>
      </c>
      <c r="H21" s="133">
        <f t="shared" ref="H21:J21" si="0">SUM(H8:H12)</f>
        <v>0</v>
      </c>
      <c r="I21" s="133">
        <f>SUM(G8:I12)</f>
        <v>0</v>
      </c>
      <c r="J21" s="133">
        <f t="shared" si="0"/>
        <v>0</v>
      </c>
      <c r="K21" s="133">
        <f>SUM(G8:K12)</f>
        <v>0</v>
      </c>
    </row>
  </sheetData>
  <mergeCells count="10">
    <mergeCell ref="D4:E4"/>
    <mergeCell ref="D8:E8"/>
    <mergeCell ref="D10:E10"/>
    <mergeCell ref="D12:E12"/>
    <mergeCell ref="D6:E6"/>
    <mergeCell ref="M8:R12"/>
    <mergeCell ref="H14:K14"/>
    <mergeCell ref="H16:K16"/>
    <mergeCell ref="H18:K18"/>
    <mergeCell ref="D14:E18"/>
  </mergeCell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4D5E-3F63-4AB9-943B-AB12FF7CF54C}">
  <dimension ref="A1:S45"/>
  <sheetViews>
    <sheetView showGridLines="0" topLeftCell="B1" workbookViewId="0">
      <selection activeCell="S6" sqref="S6"/>
    </sheetView>
  </sheetViews>
  <sheetFormatPr defaultColWidth="8.7109375" defaultRowHeight="15" x14ac:dyDescent="0.25"/>
  <cols>
    <col min="1" max="1" width="47.7109375" style="14" customWidth="1"/>
    <col min="2" max="4" width="12.42578125" customWidth="1"/>
    <col min="5" max="5" width="2.28515625" customWidth="1"/>
    <col min="6" max="6" width="1.7109375" style="14" customWidth="1"/>
    <col min="7" max="7" width="40.7109375" style="13" customWidth="1"/>
    <col min="8" max="8" width="13.42578125" bestFit="1" customWidth="1"/>
    <col min="9" max="10" width="13.42578125" customWidth="1"/>
    <col min="11" max="11" width="2.28515625" style="38" customWidth="1"/>
    <col min="12" max="12" width="2.28515625" customWidth="1"/>
    <col min="13" max="13" width="24.28515625" style="13" customWidth="1"/>
    <col min="14" max="14" width="8.7109375" style="13" customWidth="1"/>
    <col min="15" max="19" width="8.7109375" style="42"/>
  </cols>
  <sheetData>
    <row r="1" spans="1:19" s="47" customFormat="1" ht="21" x14ac:dyDescent="0.35">
      <c r="A1" s="46" t="s">
        <v>17</v>
      </c>
      <c r="F1" s="46"/>
      <c r="G1" s="48" t="s">
        <v>18</v>
      </c>
      <c r="K1" s="49"/>
      <c r="M1" s="48" t="s">
        <v>36</v>
      </c>
      <c r="N1" s="48"/>
      <c r="O1" s="50"/>
      <c r="P1" s="50"/>
      <c r="Q1" s="50"/>
      <c r="R1" s="50"/>
      <c r="S1" s="50"/>
    </row>
    <row r="2" spans="1:19" x14ac:dyDescent="0.25">
      <c r="A2" s="21"/>
      <c r="B2" s="22"/>
      <c r="C2" s="22"/>
      <c r="D2" s="22"/>
    </row>
    <row r="3" spans="1:19" ht="24.75" customHeight="1" x14ac:dyDescent="0.25">
      <c r="A3" s="63" t="s">
        <v>76</v>
      </c>
      <c r="B3" s="64">
        <v>0.05</v>
      </c>
      <c r="C3" s="22"/>
      <c r="D3" s="22"/>
      <c r="M3" s="126" t="s">
        <v>60</v>
      </c>
      <c r="N3" s="118" t="s">
        <v>82</v>
      </c>
      <c r="O3" s="117" t="s">
        <v>79</v>
      </c>
      <c r="P3" s="118" t="s">
        <v>82</v>
      </c>
      <c r="Q3" s="117" t="s">
        <v>80</v>
      </c>
      <c r="R3" s="118" t="s">
        <v>82</v>
      </c>
      <c r="S3" s="117" t="s">
        <v>81</v>
      </c>
    </row>
    <row r="4" spans="1:19" ht="33" customHeight="1" x14ac:dyDescent="0.25">
      <c r="A4" s="63" t="s">
        <v>78</v>
      </c>
      <c r="B4" s="64">
        <v>0.05</v>
      </c>
      <c r="C4" s="77"/>
      <c r="D4" s="77"/>
      <c r="G4" s="58" t="s">
        <v>51</v>
      </c>
      <c r="H4" s="59">
        <f>Income!F4</f>
        <v>0</v>
      </c>
      <c r="M4" s="32" t="s">
        <v>37</v>
      </c>
      <c r="N4" s="53">
        <f>'Other variables'!G8</f>
        <v>0</v>
      </c>
      <c r="O4" s="43">
        <f>'Other variables'!G8+'Other variables'!G14</f>
        <v>0</v>
      </c>
      <c r="P4" s="53">
        <f>'Other variables'!I8</f>
        <v>0</v>
      </c>
      <c r="Q4" s="43">
        <f>'Other variables'!I8+O4</f>
        <v>0</v>
      </c>
      <c r="R4" s="53">
        <f>'Other variables'!K8</f>
        <v>0</v>
      </c>
      <c r="S4" s="43">
        <f>'Other variables'!K8+Q4</f>
        <v>0</v>
      </c>
    </row>
    <row r="5" spans="1:19" x14ac:dyDescent="0.25">
      <c r="A5" s="63" t="s">
        <v>77</v>
      </c>
      <c r="B5" s="116">
        <v>2.5000000000000001E-2</v>
      </c>
      <c r="C5" s="77"/>
      <c r="D5" s="77"/>
      <c r="G5" s="58" t="s">
        <v>52</v>
      </c>
      <c r="H5" s="60">
        <f>Income!F5</f>
        <v>0</v>
      </c>
      <c r="K5" s="39"/>
      <c r="L5" s="15"/>
      <c r="M5" s="32" t="s">
        <v>38</v>
      </c>
      <c r="N5" s="53">
        <f>'Other variables'!G10</f>
        <v>0</v>
      </c>
      <c r="O5" s="43">
        <f>'Other variables'!G10+'Other variables'!G16</f>
        <v>0</v>
      </c>
      <c r="P5" s="53">
        <f>'Other variables'!I10</f>
        <v>0</v>
      </c>
      <c r="Q5" s="43">
        <f>'Other variables'!I10+O5</f>
        <v>0</v>
      </c>
      <c r="R5" s="53">
        <f>'Other variables'!K10</f>
        <v>0</v>
      </c>
      <c r="S5" s="43">
        <f>'Other variables'!K10+Q5</f>
        <v>0</v>
      </c>
    </row>
    <row r="6" spans="1:19" x14ac:dyDescent="0.25">
      <c r="A6" s="63" t="s">
        <v>23</v>
      </c>
      <c r="B6" s="64">
        <v>0</v>
      </c>
      <c r="C6" s="77"/>
      <c r="D6" s="77"/>
      <c r="G6" s="58" t="s">
        <v>53</v>
      </c>
      <c r="H6" s="61">
        <f>Income!F6</f>
        <v>0</v>
      </c>
      <c r="M6" s="32" t="s">
        <v>39</v>
      </c>
      <c r="N6" s="53">
        <f>'Other variables'!G12</f>
        <v>0</v>
      </c>
      <c r="O6" s="43">
        <f>'Other variables'!G12+'Other variables'!G18</f>
        <v>0</v>
      </c>
      <c r="P6" s="53">
        <f>'Other variables'!I12</f>
        <v>0</v>
      </c>
      <c r="Q6" s="43">
        <f>'Other variables'!I12+O6</f>
        <v>0</v>
      </c>
      <c r="R6" s="53">
        <f>'Other variables'!K12</f>
        <v>0</v>
      </c>
      <c r="S6" s="43">
        <f>'Other variables'!K12+Q6</f>
        <v>0</v>
      </c>
    </row>
    <row r="7" spans="1:19" x14ac:dyDescent="0.25">
      <c r="C7" s="17"/>
      <c r="D7" s="17"/>
      <c r="M7" s="44" t="s">
        <v>40</v>
      </c>
      <c r="N7" s="55"/>
      <c r="O7" s="45">
        <f>SUM(O4:O6)</f>
        <v>0</v>
      </c>
      <c r="P7" s="56"/>
      <c r="Q7" s="45">
        <f>SUM(Q4:Q6)</f>
        <v>0</v>
      </c>
      <c r="R7" s="56"/>
      <c r="S7" s="45">
        <f>SUM(S4:S6)</f>
        <v>0</v>
      </c>
    </row>
    <row r="8" spans="1:19" x14ac:dyDescent="0.25">
      <c r="A8" s="27" t="s">
        <v>24</v>
      </c>
      <c r="B8" s="36">
        <f>Income!F4*('Sub totals'!B3+'Sub totals'!$B4+'Sub totals'!$B6)</f>
        <v>0</v>
      </c>
      <c r="C8" s="78"/>
      <c r="D8" s="78"/>
      <c r="G8" s="32" t="s">
        <v>54</v>
      </c>
      <c r="H8" s="57">
        <f>Income!F4-'Sub totals'!B8</f>
        <v>0</v>
      </c>
      <c r="I8" s="26" t="s">
        <v>55</v>
      </c>
      <c r="J8" s="26"/>
    </row>
    <row r="9" spans="1:19" x14ac:dyDescent="0.25">
      <c r="A9" s="27" t="s">
        <v>25</v>
      </c>
      <c r="B9" s="36">
        <f>Income!F5*('Sub totals'!B3+'Sub totals'!$B4+'Sub totals'!$B6)</f>
        <v>0</v>
      </c>
      <c r="C9" s="78"/>
      <c r="D9" s="78"/>
      <c r="G9" s="32" t="s">
        <v>54</v>
      </c>
      <c r="H9" s="57">
        <f>Income!F5-'Sub totals'!B9</f>
        <v>0</v>
      </c>
      <c r="I9" s="26" t="s">
        <v>56</v>
      </c>
      <c r="J9" s="26"/>
    </row>
    <row r="10" spans="1:19" x14ac:dyDescent="0.25">
      <c r="A10" s="27" t="s">
        <v>26</v>
      </c>
      <c r="B10" s="62">
        <f>Income!F6*('Sub totals'!B3+'Sub totals'!$B4+'Sub totals'!$B6)</f>
        <v>0</v>
      </c>
      <c r="C10" s="78"/>
      <c r="D10" s="78"/>
      <c r="G10" s="32" t="s">
        <v>57</v>
      </c>
      <c r="H10" s="57">
        <f>Income!F6-'Sub totals'!B10</f>
        <v>0</v>
      </c>
      <c r="I10" s="26" t="s">
        <v>58</v>
      </c>
      <c r="J10" s="26"/>
    </row>
    <row r="11" spans="1:19" x14ac:dyDescent="0.25">
      <c r="A11" s="16"/>
      <c r="B11" s="25"/>
      <c r="C11" s="78"/>
      <c r="D11" s="78"/>
      <c r="G11" s="16"/>
      <c r="H11" s="26"/>
      <c r="I11" s="26"/>
      <c r="J11" s="26"/>
    </row>
    <row r="12" spans="1:19" x14ac:dyDescent="0.25">
      <c r="A12" s="35" t="s">
        <v>35</v>
      </c>
      <c r="B12" s="37">
        <f>Costs!F3+B20</f>
        <v>0</v>
      </c>
      <c r="C12" s="79"/>
      <c r="D12" s="79"/>
      <c r="G12" s="65" t="s">
        <v>46</v>
      </c>
      <c r="H12" s="76" t="s">
        <v>41</v>
      </c>
      <c r="I12" s="76" t="s">
        <v>42</v>
      </c>
      <c r="J12" s="76" t="s">
        <v>43</v>
      </c>
      <c r="M12" s="119"/>
      <c r="N12" s="40"/>
    </row>
    <row r="13" spans="1:19" x14ac:dyDescent="0.25">
      <c r="A13" s="16"/>
      <c r="B13" s="25"/>
      <c r="C13" s="78"/>
      <c r="D13" s="78"/>
      <c r="G13" s="29" t="s">
        <v>15</v>
      </c>
      <c r="H13" s="57">
        <f>Income!F9</f>
        <v>0</v>
      </c>
      <c r="I13" s="57">
        <f>Income!H9</f>
        <v>0</v>
      </c>
      <c r="J13" s="57">
        <f>Income!J9</f>
        <v>0</v>
      </c>
      <c r="M13" s="119"/>
    </row>
    <row r="14" spans="1:19" x14ac:dyDescent="0.25">
      <c r="A14" s="34" t="s">
        <v>59</v>
      </c>
      <c r="B14" s="33"/>
      <c r="C14" s="78"/>
      <c r="D14" s="78"/>
      <c r="G14" s="29" t="s">
        <v>0</v>
      </c>
      <c r="H14" s="57">
        <f>H13-B23-B24</f>
        <v>0</v>
      </c>
      <c r="I14" s="57">
        <f>I13-C23-C24</f>
        <v>0</v>
      </c>
      <c r="J14" s="57">
        <f>J13-D23-D24</f>
        <v>0</v>
      </c>
      <c r="L14" s="13"/>
    </row>
    <row r="15" spans="1:19" x14ac:dyDescent="0.25">
      <c r="A15" s="29" t="s">
        <v>5</v>
      </c>
      <c r="B15" s="28"/>
      <c r="C15" s="17"/>
      <c r="D15" s="17"/>
      <c r="G15" s="66" t="s">
        <v>47</v>
      </c>
      <c r="H15" s="51">
        <f>Income!F11</f>
        <v>0</v>
      </c>
      <c r="I15" s="51">
        <f>Income!H11</f>
        <v>0</v>
      </c>
      <c r="J15" s="51">
        <f>Income!J11</f>
        <v>0</v>
      </c>
    </row>
    <row r="16" spans="1:19" x14ac:dyDescent="0.25">
      <c r="A16" s="29" t="s">
        <v>4</v>
      </c>
      <c r="B16" s="30"/>
      <c r="C16" s="22"/>
      <c r="D16" s="22"/>
      <c r="G16" s="67" t="s">
        <v>45</v>
      </c>
      <c r="H16" s="51">
        <f>Income!F12</f>
        <v>0</v>
      </c>
      <c r="I16" s="51">
        <f>Income!H12</f>
        <v>0</v>
      </c>
      <c r="J16" s="51">
        <f>Income!J12</f>
        <v>0</v>
      </c>
    </row>
    <row r="17" spans="1:10" x14ac:dyDescent="0.25">
      <c r="A17" s="29" t="s">
        <v>7</v>
      </c>
      <c r="B17" s="30"/>
      <c r="C17" s="22"/>
      <c r="D17" s="22"/>
    </row>
    <row r="18" spans="1:10" x14ac:dyDescent="0.25">
      <c r="A18" s="29" t="s">
        <v>1</v>
      </c>
      <c r="B18" s="30"/>
      <c r="C18" s="22"/>
      <c r="D18" s="22"/>
      <c r="G18" s="120" t="s">
        <v>83</v>
      </c>
      <c r="H18" s="76" t="s">
        <v>41</v>
      </c>
      <c r="I18" s="76" t="s">
        <v>42</v>
      </c>
      <c r="J18" s="76" t="s">
        <v>43</v>
      </c>
    </row>
    <row r="19" spans="1:10" x14ac:dyDescent="0.25">
      <c r="A19" s="29" t="s">
        <v>29</v>
      </c>
      <c r="B19" s="30"/>
      <c r="C19" s="22"/>
      <c r="D19" s="22"/>
      <c r="G19" s="68" t="s">
        <v>61</v>
      </c>
      <c r="H19" s="69">
        <f>(O4*H8)-(N4*H4*B5)</f>
        <v>0</v>
      </c>
      <c r="I19" s="69">
        <f>(Q4*H8)-(P4*H4*B5)</f>
        <v>0</v>
      </c>
      <c r="J19" s="69">
        <f>(S4*H8)-(R4*H4*B5)</f>
        <v>0</v>
      </c>
    </row>
    <row r="20" spans="1:10" x14ac:dyDescent="0.25">
      <c r="A20" s="29" t="s">
        <v>32</v>
      </c>
      <c r="B20" s="31">
        <f>SUM(Costs!F5:F10)</f>
        <v>0</v>
      </c>
      <c r="C20" s="52"/>
      <c r="D20" s="52"/>
      <c r="G20" s="68" t="s">
        <v>62</v>
      </c>
      <c r="H20" s="69">
        <f>(O5*H9)-(N5*H5*B5)</f>
        <v>0</v>
      </c>
      <c r="I20" s="69">
        <f>(Q5*H9)-(P5*H5*B5)</f>
        <v>0</v>
      </c>
      <c r="J20" s="69">
        <f>(S5*H9)-(R5*H5*B5)</f>
        <v>0</v>
      </c>
    </row>
    <row r="21" spans="1:10" x14ac:dyDescent="0.25">
      <c r="G21" s="68" t="s">
        <v>63</v>
      </c>
      <c r="H21" s="69">
        <f>(O6*H10)-(N6*H6*B5)</f>
        <v>0</v>
      </c>
      <c r="I21" s="69">
        <f>(Q6*H10)-(P6*H6*B5)</f>
        <v>0</v>
      </c>
      <c r="J21" s="69">
        <f>(S6*H10)-(R6*H6*B5)</f>
        <v>0</v>
      </c>
    </row>
    <row r="22" spans="1:10" x14ac:dyDescent="0.25">
      <c r="A22" s="34" t="s">
        <v>34</v>
      </c>
      <c r="B22" s="76" t="s">
        <v>41</v>
      </c>
      <c r="C22" s="76" t="s">
        <v>42</v>
      </c>
      <c r="D22" s="76" t="s">
        <v>43</v>
      </c>
      <c r="G22" s="44" t="s">
        <v>40</v>
      </c>
      <c r="H22" s="57">
        <f>SUM(H19:H21)</f>
        <v>0</v>
      </c>
      <c r="I22" s="57">
        <f t="shared" ref="I22:J22" si="0">SUM(I19:I21)</f>
        <v>0</v>
      </c>
      <c r="J22" s="57">
        <f t="shared" si="0"/>
        <v>0</v>
      </c>
    </row>
    <row r="23" spans="1:10" x14ac:dyDescent="0.25">
      <c r="A23" s="27" t="s">
        <v>19</v>
      </c>
      <c r="B23" s="36">
        <f>Costs!F13</f>
        <v>0</v>
      </c>
      <c r="C23" s="36">
        <f>Costs!H13</f>
        <v>0</v>
      </c>
      <c r="D23" s="36">
        <f>Costs!J13</f>
        <v>0</v>
      </c>
      <c r="I23" s="17"/>
      <c r="J23" s="17"/>
    </row>
    <row r="24" spans="1:10" x14ac:dyDescent="0.25">
      <c r="A24" s="27" t="s">
        <v>20</v>
      </c>
      <c r="B24" s="36">
        <f>Costs!F14</f>
        <v>0</v>
      </c>
      <c r="C24" s="36">
        <f>Costs!H14</f>
        <v>0</v>
      </c>
      <c r="D24" s="36">
        <f>Costs!J14</f>
        <v>0</v>
      </c>
      <c r="G24" s="68" t="s">
        <v>73</v>
      </c>
      <c r="H24" s="69">
        <f>H22+H16+H14+H15</f>
        <v>0</v>
      </c>
      <c r="I24" s="69">
        <f>I14+I15+I16+I22</f>
        <v>0</v>
      </c>
      <c r="J24" s="69">
        <f>J14+J15+J16+J22</f>
        <v>0</v>
      </c>
    </row>
    <row r="25" spans="1:10" x14ac:dyDescent="0.25">
      <c r="A25" s="27" t="s">
        <v>44</v>
      </c>
      <c r="B25" s="36">
        <f>Costs!F15</f>
        <v>0</v>
      </c>
      <c r="C25" s="36">
        <f>Costs!H15</f>
        <v>0</v>
      </c>
      <c r="D25" s="36">
        <f>Costs!J15</f>
        <v>0</v>
      </c>
    </row>
    <row r="26" spans="1:10" x14ac:dyDescent="0.25">
      <c r="A26" s="27" t="s">
        <v>3</v>
      </c>
      <c r="B26" s="36">
        <f>Costs!F16</f>
        <v>0</v>
      </c>
      <c r="C26" s="36">
        <f>Costs!H16</f>
        <v>0</v>
      </c>
      <c r="D26" s="36">
        <f>Costs!J16</f>
        <v>0</v>
      </c>
      <c r="G26" s="121" t="s">
        <v>84</v>
      </c>
      <c r="H26" s="69">
        <f>(H4*O4)+(H5*O5)+(H6*O6)</f>
        <v>0</v>
      </c>
      <c r="I26" s="69">
        <f>(H4*Q4)+(H5*Q5)+(H6*Q6)</f>
        <v>0</v>
      </c>
      <c r="J26" s="69">
        <f>(H4*S4)+(H5*S5)+(H6*S6)</f>
        <v>0</v>
      </c>
    </row>
    <row r="27" spans="1:10" x14ac:dyDescent="0.25">
      <c r="A27" s="27" t="s">
        <v>2</v>
      </c>
      <c r="B27" s="51">
        <f>Costs!F17</f>
        <v>0</v>
      </c>
      <c r="C27" s="51">
        <f>Costs!H17</f>
        <v>0</v>
      </c>
      <c r="D27" s="51">
        <f>Costs!J17</f>
        <v>0</v>
      </c>
      <c r="G27" s="42"/>
      <c r="H27" s="42"/>
      <c r="I27" s="42"/>
      <c r="J27" s="42"/>
    </row>
    <row r="28" spans="1:10" x14ac:dyDescent="0.25">
      <c r="G28" s="42"/>
      <c r="H28" s="42"/>
      <c r="I28" s="42"/>
      <c r="J28" s="42"/>
    </row>
    <row r="29" spans="1:10" x14ac:dyDescent="0.25">
      <c r="A29" s="122" t="s">
        <v>86</v>
      </c>
      <c r="B29" s="76" t="s">
        <v>41</v>
      </c>
      <c r="C29" s="76" t="s">
        <v>42</v>
      </c>
      <c r="D29" s="76" t="s">
        <v>43</v>
      </c>
      <c r="G29" s="42"/>
      <c r="H29" s="42"/>
      <c r="I29" s="42"/>
      <c r="J29" s="42"/>
    </row>
    <row r="30" spans="1:10" x14ac:dyDescent="0.25">
      <c r="A30" s="29" t="s">
        <v>87</v>
      </c>
      <c r="B30" s="57">
        <f>H4*(O4*B3)</f>
        <v>0</v>
      </c>
      <c r="C30" s="57">
        <f>H4*(Q4*B3)</f>
        <v>0</v>
      </c>
      <c r="D30" s="57">
        <f>H4*(S4*B3)</f>
        <v>0</v>
      </c>
      <c r="G30" s="128"/>
      <c r="H30" s="42"/>
      <c r="I30" s="42"/>
      <c r="J30" s="42"/>
    </row>
    <row r="31" spans="1:10" x14ac:dyDescent="0.25">
      <c r="A31" s="29" t="s">
        <v>88</v>
      </c>
      <c r="B31" s="57">
        <f>H5*(O5*B3)</f>
        <v>0</v>
      </c>
      <c r="C31" s="57">
        <f>H5*(Q5*B3)</f>
        <v>0</v>
      </c>
      <c r="D31" s="57">
        <f>H5*(S5*B3)</f>
        <v>0</v>
      </c>
      <c r="G31" s="42"/>
      <c r="H31" s="42"/>
      <c r="I31" s="42"/>
      <c r="J31" s="42"/>
    </row>
    <row r="32" spans="1:10" x14ac:dyDescent="0.25">
      <c r="A32" s="66" t="s">
        <v>89</v>
      </c>
      <c r="B32" s="57">
        <f>H6*(O6*B3)</f>
        <v>0</v>
      </c>
      <c r="C32" s="57">
        <f>H6*(Q6*B3)</f>
        <v>0</v>
      </c>
      <c r="D32" s="51">
        <f>H6*(S6*B3)</f>
        <v>0</v>
      </c>
      <c r="G32" s="42"/>
      <c r="H32" s="42"/>
      <c r="I32" s="42"/>
      <c r="J32" s="42"/>
    </row>
    <row r="33" spans="1:4" x14ac:dyDescent="0.25">
      <c r="A33" s="124" t="s">
        <v>90</v>
      </c>
      <c r="B33" s="123">
        <f>SUM(B30:B32)</f>
        <v>0</v>
      </c>
      <c r="C33" s="123">
        <f t="shared" ref="C33:D33" si="1">SUM(C30:C32)</f>
        <v>0</v>
      </c>
      <c r="D33" s="123">
        <f t="shared" si="1"/>
        <v>0</v>
      </c>
    </row>
    <row r="35" spans="1:4" x14ac:dyDescent="0.25">
      <c r="A35" s="122" t="s">
        <v>91</v>
      </c>
      <c r="B35" s="76" t="s">
        <v>41</v>
      </c>
      <c r="C35" s="76" t="s">
        <v>42</v>
      </c>
      <c r="D35" s="76" t="s">
        <v>43</v>
      </c>
    </row>
    <row r="36" spans="1:4" x14ac:dyDescent="0.25">
      <c r="A36" s="29" t="s">
        <v>87</v>
      </c>
      <c r="B36" s="57">
        <f>H4*(O4*B4)</f>
        <v>0</v>
      </c>
      <c r="C36" s="57">
        <f>H4*(Q4*B4)</f>
        <v>0</v>
      </c>
      <c r="D36" s="57">
        <f>H4*(S4*B4)</f>
        <v>0</v>
      </c>
    </row>
    <row r="37" spans="1:4" x14ac:dyDescent="0.25">
      <c r="A37" s="29" t="s">
        <v>88</v>
      </c>
      <c r="B37" s="57">
        <f>H5*(O5*B4)</f>
        <v>0</v>
      </c>
      <c r="C37" s="57">
        <f>H5*(Q5*B4)</f>
        <v>0</v>
      </c>
      <c r="D37" s="57">
        <f>H5*(S5*B4)</f>
        <v>0</v>
      </c>
    </row>
    <row r="38" spans="1:4" x14ac:dyDescent="0.25">
      <c r="A38" s="66" t="s">
        <v>89</v>
      </c>
      <c r="B38" s="57">
        <f>H6*(O6*B4)</f>
        <v>0</v>
      </c>
      <c r="C38" s="57">
        <f>H6*(Q6*B4)</f>
        <v>0</v>
      </c>
      <c r="D38" s="51">
        <f>H6*(S6*B4)</f>
        <v>0</v>
      </c>
    </row>
    <row r="39" spans="1:4" x14ac:dyDescent="0.25">
      <c r="A39" s="124" t="s">
        <v>90</v>
      </c>
      <c r="B39" s="123">
        <f>SUM(B36:B38)</f>
        <v>0</v>
      </c>
      <c r="C39" s="123">
        <f t="shared" ref="C39" si="2">SUM(C36:C38)</f>
        <v>0</v>
      </c>
      <c r="D39" s="123">
        <f t="shared" ref="D39" si="3">SUM(D36:D38)</f>
        <v>0</v>
      </c>
    </row>
    <row r="41" spans="1:4" x14ac:dyDescent="0.25">
      <c r="A41" s="122" t="s">
        <v>95</v>
      </c>
      <c r="B41" s="76" t="s">
        <v>41</v>
      </c>
      <c r="C41" s="76" t="s">
        <v>42</v>
      </c>
      <c r="D41" s="76" t="s">
        <v>43</v>
      </c>
    </row>
    <row r="42" spans="1:4" x14ac:dyDescent="0.25">
      <c r="A42" s="29" t="s">
        <v>87</v>
      </c>
      <c r="B42" s="57">
        <f>H4*(N4*B5)</f>
        <v>0</v>
      </c>
      <c r="C42" s="57">
        <f>H4*(P4*B5)</f>
        <v>0</v>
      </c>
      <c r="D42" s="57">
        <f>H4*(R4*B5)</f>
        <v>0</v>
      </c>
    </row>
    <row r="43" spans="1:4" x14ac:dyDescent="0.25">
      <c r="A43" s="29" t="s">
        <v>88</v>
      </c>
      <c r="B43" s="57">
        <f>H5*(N5*B5)</f>
        <v>0</v>
      </c>
      <c r="C43" s="57">
        <f>H5*(P5*B5)</f>
        <v>0</v>
      </c>
      <c r="D43" s="57">
        <f>H5*(R5*B5)</f>
        <v>0</v>
      </c>
    </row>
    <row r="44" spans="1:4" x14ac:dyDescent="0.25">
      <c r="A44" s="66" t="s">
        <v>89</v>
      </c>
      <c r="B44" s="57">
        <f>H6*(N6*B5)</f>
        <v>0</v>
      </c>
      <c r="C44" s="57">
        <f>H6*(P6*B5)</f>
        <v>0</v>
      </c>
      <c r="D44" s="51">
        <f>H6*(R6*B5)</f>
        <v>0</v>
      </c>
    </row>
    <row r="45" spans="1:4" x14ac:dyDescent="0.25">
      <c r="A45" s="124" t="s">
        <v>90</v>
      </c>
      <c r="B45" s="123">
        <f>SUM(B42:B44)</f>
        <v>0</v>
      </c>
      <c r="C45" s="123">
        <f t="shared" ref="C45" si="4">SUM(C42:C44)</f>
        <v>0</v>
      </c>
      <c r="D45" s="123">
        <f t="shared" ref="D45" si="5">SUM(D42:D44)</f>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42C0-EFEA-46D1-A2AC-9ACBC02A7BF6}">
  <dimension ref="A1:V21"/>
  <sheetViews>
    <sheetView showGridLines="0" zoomScaleNormal="100" workbookViewId="0">
      <selection activeCell="Q7" sqref="Q7"/>
    </sheetView>
  </sheetViews>
  <sheetFormatPr defaultColWidth="8.7109375" defaultRowHeight="15" outlineLevelRow="1" x14ac:dyDescent="0.25"/>
  <cols>
    <col min="1" max="1" width="1.42578125" customWidth="1"/>
    <col min="2" max="2" width="3.28515625" customWidth="1"/>
    <col min="3" max="6" width="8.7109375" customWidth="1"/>
    <col min="7" max="7" width="5.42578125" customWidth="1"/>
    <col min="8" max="8" width="1.28515625" customWidth="1"/>
    <col min="9" max="9" width="18.7109375" customWidth="1"/>
    <col min="10" max="10" width="2.7109375" customWidth="1"/>
    <col min="11" max="11" width="19.7109375" customWidth="1"/>
    <col min="12" max="12" width="3" customWidth="1"/>
    <col min="13" max="13" width="20.7109375" customWidth="1"/>
    <col min="14" max="14" width="2.42578125" customWidth="1"/>
    <col min="16" max="16" width="11.28515625" bestFit="1" customWidth="1"/>
    <col min="17" max="17" width="16.140625" customWidth="1"/>
    <col min="18" max="18" width="11.28515625" bestFit="1" customWidth="1"/>
    <col min="20" max="20" width="11.28515625" bestFit="1" customWidth="1"/>
  </cols>
  <sheetData>
    <row r="1" spans="1:22" ht="23.65" customHeight="1" x14ac:dyDescent="0.25">
      <c r="A1" s="5"/>
      <c r="B1" s="93" t="s">
        <v>68</v>
      </c>
      <c r="C1" s="3"/>
    </row>
    <row r="2" spans="1:22" ht="70.900000000000006" customHeight="1" thickBot="1" x14ac:dyDescent="0.3">
      <c r="B2" s="147" t="s">
        <v>102</v>
      </c>
      <c r="C2" s="147"/>
      <c r="D2" s="147"/>
      <c r="E2" s="147"/>
      <c r="F2" s="147"/>
      <c r="G2" s="147"/>
      <c r="H2" s="147"/>
      <c r="I2" s="147"/>
      <c r="J2" s="147"/>
      <c r="K2" s="147"/>
      <c r="L2" s="147"/>
      <c r="M2" s="147"/>
      <c r="N2" s="147"/>
      <c r="O2" s="147"/>
    </row>
    <row r="3" spans="1:22" ht="9" customHeight="1" x14ac:dyDescent="0.25"/>
    <row r="4" spans="1:22" ht="15.75" customHeight="1" x14ac:dyDescent="0.25">
      <c r="I4" s="71" t="s">
        <v>41</v>
      </c>
      <c r="J4" s="6"/>
      <c r="K4" s="71" t="s">
        <v>42</v>
      </c>
      <c r="L4" s="6"/>
      <c r="M4" s="71" t="s">
        <v>43</v>
      </c>
      <c r="R4" s="71"/>
      <c r="S4" s="6"/>
      <c r="T4" s="71"/>
      <c r="U4" s="6"/>
      <c r="V4" s="71"/>
    </row>
    <row r="6" spans="1:22" ht="20.65" customHeight="1" x14ac:dyDescent="0.25">
      <c r="B6" s="90"/>
      <c r="C6" s="104"/>
      <c r="D6" s="104"/>
      <c r="E6" s="104"/>
      <c r="F6" s="104"/>
      <c r="G6" s="105" t="s">
        <v>69</v>
      </c>
      <c r="H6" s="96"/>
      <c r="I6" s="108">
        <f>'Sub totals'!O7</f>
        <v>0</v>
      </c>
      <c r="J6" s="109"/>
      <c r="K6" s="108">
        <f>'Sub totals'!Q7</f>
        <v>0</v>
      </c>
      <c r="L6" s="109"/>
      <c r="M6" s="108">
        <f>'Sub totals'!S7</f>
        <v>0</v>
      </c>
    </row>
    <row r="7" spans="1:22" ht="20.65" customHeight="1" x14ac:dyDescent="0.25">
      <c r="B7" s="90"/>
      <c r="C7" s="104"/>
      <c r="D7" s="104"/>
      <c r="E7" s="104"/>
      <c r="G7" s="115" t="s">
        <v>84</v>
      </c>
      <c r="I7" s="101">
        <f>'Sub totals'!H26</f>
        <v>0</v>
      </c>
      <c r="J7" s="97"/>
      <c r="K7" s="101">
        <f>'Sub totals'!I26</f>
        <v>0</v>
      </c>
      <c r="L7" s="97"/>
      <c r="M7" s="101">
        <f>'Sub totals'!J26</f>
        <v>0</v>
      </c>
      <c r="P7" s="127"/>
      <c r="Q7" s="127"/>
      <c r="R7" s="127"/>
      <c r="S7" s="127"/>
      <c r="T7" s="127"/>
      <c r="U7" s="127"/>
    </row>
    <row r="8" spans="1:22" ht="20.65" customHeight="1" outlineLevel="1" x14ac:dyDescent="0.25">
      <c r="B8" s="90"/>
      <c r="C8" s="104"/>
      <c r="D8" s="104"/>
      <c r="E8" s="104"/>
      <c r="F8" s="104"/>
      <c r="G8" s="105" t="s">
        <v>92</v>
      </c>
      <c r="H8" s="96"/>
      <c r="I8" s="101">
        <f>'Sub totals'!B33</f>
        <v>0</v>
      </c>
      <c r="J8" s="109"/>
      <c r="K8" s="101">
        <f>'Sub totals'!C33</f>
        <v>0</v>
      </c>
      <c r="L8" s="109"/>
      <c r="M8" s="101">
        <f>'Sub totals'!D33</f>
        <v>0</v>
      </c>
      <c r="O8" s="125"/>
    </row>
    <row r="9" spans="1:22" ht="20.65" customHeight="1" outlineLevel="1" x14ac:dyDescent="0.25">
      <c r="B9" s="90"/>
      <c r="C9" s="104"/>
      <c r="D9" s="104"/>
      <c r="E9" s="104"/>
      <c r="F9" s="104"/>
      <c r="G9" s="105" t="s">
        <v>93</v>
      </c>
      <c r="H9" s="96"/>
      <c r="I9" s="101">
        <f>'Sub totals'!B39</f>
        <v>0</v>
      </c>
      <c r="J9" s="109"/>
      <c r="K9" s="101">
        <f>'Sub totals'!C39</f>
        <v>0</v>
      </c>
      <c r="L9" s="109"/>
      <c r="M9" s="101">
        <f>'Sub totals'!D39</f>
        <v>0</v>
      </c>
    </row>
    <row r="10" spans="1:22" ht="20.65" customHeight="1" outlineLevel="1" x14ac:dyDescent="0.25">
      <c r="B10" s="90"/>
      <c r="C10" s="104"/>
      <c r="D10" s="104"/>
      <c r="E10" s="104"/>
      <c r="F10" s="104"/>
      <c r="G10" s="105" t="s">
        <v>94</v>
      </c>
      <c r="H10" s="96"/>
      <c r="I10" s="101">
        <f>'Sub totals'!B45</f>
        <v>0</v>
      </c>
      <c r="J10" s="109"/>
      <c r="K10" s="101">
        <f>'Sub totals'!C45</f>
        <v>0</v>
      </c>
      <c r="L10" s="109"/>
      <c r="M10" s="101">
        <f>'Sub totals'!D45</f>
        <v>0</v>
      </c>
    </row>
    <row r="11" spans="1:22" ht="20.65" customHeight="1" x14ac:dyDescent="0.25">
      <c r="B11" s="90"/>
      <c r="C11" s="104"/>
      <c r="D11" s="104"/>
      <c r="E11" s="104"/>
      <c r="F11" s="104"/>
      <c r="G11" s="105" t="s">
        <v>96</v>
      </c>
      <c r="H11" s="96"/>
      <c r="I11" s="101">
        <f>SUM(I8:I10)</f>
        <v>0</v>
      </c>
      <c r="J11" s="109"/>
      <c r="K11" s="101">
        <f t="shared" ref="K11:M11" si="0">SUM(K8:K10)</f>
        <v>0</v>
      </c>
      <c r="L11" s="109"/>
      <c r="M11" s="101">
        <f t="shared" si="0"/>
        <v>0</v>
      </c>
    </row>
    <row r="12" spans="1:22" ht="20.65" customHeight="1" x14ac:dyDescent="0.25">
      <c r="B12" s="90"/>
      <c r="C12" s="104"/>
      <c r="D12" s="104"/>
      <c r="E12" s="104"/>
      <c r="F12" s="104"/>
      <c r="G12" s="105" t="s">
        <v>85</v>
      </c>
      <c r="H12" s="96"/>
      <c r="I12" s="101">
        <f>I7-I11</f>
        <v>0</v>
      </c>
      <c r="J12" s="109"/>
      <c r="K12" s="101">
        <f t="shared" ref="K12:M12" si="1">K7-K11</f>
        <v>0</v>
      </c>
      <c r="L12" s="109"/>
      <c r="M12" s="101">
        <f t="shared" si="1"/>
        <v>0</v>
      </c>
    </row>
    <row r="13" spans="1:22" ht="24" customHeight="1" x14ac:dyDescent="0.25">
      <c r="B13" s="90"/>
      <c r="C13" s="103"/>
      <c r="D13" s="103"/>
      <c r="E13" s="103"/>
      <c r="F13" s="103"/>
      <c r="G13" s="102" t="s">
        <v>99</v>
      </c>
      <c r="H13" s="96"/>
      <c r="I13" s="101">
        <f>'Sub totals'!H14</f>
        <v>0</v>
      </c>
      <c r="J13" s="97"/>
      <c r="K13" s="101">
        <f>'Sub totals'!I14</f>
        <v>0</v>
      </c>
      <c r="L13" s="97"/>
      <c r="M13" s="101">
        <f>'Sub totals'!J14</f>
        <v>0</v>
      </c>
    </row>
    <row r="14" spans="1:22" ht="15.75" x14ac:dyDescent="0.25">
      <c r="B14" s="90"/>
      <c r="C14" s="103"/>
      <c r="D14" s="103"/>
      <c r="E14" s="103"/>
      <c r="F14" s="103"/>
      <c r="G14" s="102" t="s">
        <v>70</v>
      </c>
      <c r="H14" s="96"/>
      <c r="I14" s="101">
        <f>'Sub totals'!H16</f>
        <v>0</v>
      </c>
      <c r="J14" s="97"/>
      <c r="K14" s="101">
        <f>'Sub totals'!I16</f>
        <v>0</v>
      </c>
      <c r="L14" s="97"/>
      <c r="M14" s="101">
        <f>'Sub totals'!J16</f>
        <v>0</v>
      </c>
    </row>
    <row r="15" spans="1:22" ht="34.15" customHeight="1" x14ac:dyDescent="0.25">
      <c r="B15" s="90"/>
      <c r="C15" s="149" t="s">
        <v>100</v>
      </c>
      <c r="D15" s="149"/>
      <c r="E15" s="149"/>
      <c r="F15" s="149"/>
      <c r="G15" s="149"/>
      <c r="H15" s="96"/>
      <c r="I15" s="101">
        <f>'Sub totals'!H15</f>
        <v>0</v>
      </c>
      <c r="J15" s="97"/>
      <c r="K15" s="101">
        <f>'Sub totals'!I15</f>
        <v>0</v>
      </c>
      <c r="L15" s="97"/>
      <c r="M15" s="101">
        <f>'Sub totals'!J15</f>
        <v>0</v>
      </c>
    </row>
    <row r="16" spans="1:22" ht="31.9" customHeight="1" x14ac:dyDescent="0.25">
      <c r="B16" s="98"/>
      <c r="C16" s="148" t="s">
        <v>108</v>
      </c>
      <c r="D16" s="148"/>
      <c r="E16" s="148"/>
      <c r="F16" s="148"/>
      <c r="G16" s="148"/>
      <c r="H16" s="96"/>
      <c r="I16" s="108">
        <f>'Other variables'!G4</f>
        <v>0</v>
      </c>
      <c r="J16" s="110"/>
      <c r="K16" s="108">
        <f>'Other variables'!I4</f>
        <v>0</v>
      </c>
      <c r="L16" s="110"/>
      <c r="M16" s="108">
        <f>'Other variables'!K4</f>
        <v>0</v>
      </c>
      <c r="O16" s="17"/>
      <c r="P16" s="17"/>
      <c r="Q16" s="17"/>
      <c r="R16" s="17"/>
      <c r="S16" s="17"/>
      <c r="T16" s="17"/>
    </row>
    <row r="17" spans="2:20" ht="31.9" customHeight="1" x14ac:dyDescent="0.25">
      <c r="B17" s="98"/>
      <c r="C17" s="148" t="s">
        <v>109</v>
      </c>
      <c r="D17" s="148"/>
      <c r="E17" s="148"/>
      <c r="F17" s="148"/>
      <c r="G17" s="148"/>
      <c r="H17" s="96"/>
      <c r="I17" s="106" t="e">
        <f>'Sub totals'!H22/'Sub totals'!B12</f>
        <v>#DIV/0!</v>
      </c>
      <c r="J17" s="107"/>
      <c r="K17" s="106" t="e">
        <f>'Sub totals'!I22/'Sub totals'!B12</f>
        <v>#DIV/0!</v>
      </c>
      <c r="L17" s="107"/>
      <c r="M17" s="106" t="e">
        <f>'Sub totals'!J22/'Sub totals'!B12</f>
        <v>#DIV/0!</v>
      </c>
      <c r="O17" s="17"/>
      <c r="P17" s="17"/>
      <c r="Q17" s="17"/>
      <c r="R17" s="17"/>
      <c r="S17" s="17"/>
    </row>
    <row r="18" spans="2:20" ht="31.9" customHeight="1" x14ac:dyDescent="0.25">
      <c r="B18" s="98"/>
      <c r="C18" s="148" t="s">
        <v>110</v>
      </c>
      <c r="D18" s="148"/>
      <c r="E18" s="148"/>
      <c r="F18" s="148"/>
      <c r="G18" s="148"/>
      <c r="H18" s="96"/>
      <c r="I18" s="108">
        <f>'Other variables'!G6</f>
        <v>0</v>
      </c>
      <c r="J18" s="107"/>
      <c r="K18" s="108">
        <f>'Other variables'!I6</f>
        <v>0</v>
      </c>
      <c r="L18" s="107"/>
      <c r="M18" s="108">
        <f>'Other variables'!K6</f>
        <v>0</v>
      </c>
      <c r="O18" s="17"/>
      <c r="P18" s="17"/>
      <c r="Q18" s="17"/>
      <c r="R18" s="17"/>
      <c r="S18" s="17"/>
    </row>
    <row r="19" spans="2:20" ht="31.9" customHeight="1" x14ac:dyDescent="0.25">
      <c r="B19" s="98"/>
      <c r="C19" s="148" t="s">
        <v>111</v>
      </c>
      <c r="D19" s="148"/>
      <c r="E19" s="148"/>
      <c r="F19" s="148"/>
      <c r="G19" s="148"/>
      <c r="H19" s="96"/>
      <c r="I19" s="106" t="e">
        <f>'Sub totals'!H16/'Sub totals'!B12</f>
        <v>#DIV/0!</v>
      </c>
      <c r="J19" s="113"/>
      <c r="K19" s="106" t="e">
        <f>'Sub totals'!I16/'Sub totals'!B12</f>
        <v>#DIV/0!</v>
      </c>
      <c r="L19" s="110"/>
      <c r="M19" s="106" t="e">
        <f>'Sub totals'!J16/'Sub totals'!B12</f>
        <v>#DIV/0!</v>
      </c>
      <c r="O19" s="17"/>
      <c r="P19" s="17"/>
      <c r="Q19" s="17"/>
      <c r="R19" s="17"/>
      <c r="S19" s="17"/>
      <c r="T19" s="17"/>
    </row>
    <row r="20" spans="2:20" ht="44.65" customHeight="1" x14ac:dyDescent="0.25">
      <c r="B20" s="91"/>
      <c r="C20" s="148" t="s">
        <v>75</v>
      </c>
      <c r="D20" s="148"/>
      <c r="E20" s="148"/>
      <c r="F20" s="148"/>
      <c r="G20" s="148"/>
      <c r="H20" s="88"/>
      <c r="I20" s="106" t="e">
        <f>('Sub totals'!H22+'Sub totals'!H16)/'Sub totals'!B12</f>
        <v>#DIV/0!</v>
      </c>
      <c r="J20" s="113"/>
      <c r="K20" s="106" t="e">
        <f>('Sub totals'!I22+'Sub totals'!I16)/'Sub totals'!B12</f>
        <v>#DIV/0!</v>
      </c>
      <c r="L20" s="110"/>
      <c r="M20" s="106" t="e">
        <f>('Sub totals'!J22+'Sub totals'!J16)/'Sub totals'!B12</f>
        <v>#DIV/0!</v>
      </c>
      <c r="O20" s="17"/>
      <c r="P20" s="131"/>
      <c r="Q20" s="17"/>
      <c r="R20" s="17"/>
      <c r="S20" s="17"/>
    </row>
    <row r="21" spans="2:20" ht="64.150000000000006" customHeight="1" x14ac:dyDescent="0.25">
      <c r="B21" s="90"/>
      <c r="C21" s="146" t="s">
        <v>107</v>
      </c>
      <c r="D21" s="146"/>
      <c r="E21" s="146"/>
      <c r="F21" s="146"/>
      <c r="G21" s="146"/>
      <c r="H21" s="96"/>
      <c r="I21" s="101">
        <f>'Sub totals'!H24</f>
        <v>0</v>
      </c>
      <c r="J21" s="97"/>
      <c r="K21" s="101">
        <f>'Sub totals'!I24</f>
        <v>0</v>
      </c>
      <c r="L21" s="97"/>
      <c r="M21" s="101">
        <f>'Sub totals'!J24</f>
        <v>0</v>
      </c>
    </row>
  </sheetData>
  <mergeCells count="8">
    <mergeCell ref="C21:G21"/>
    <mergeCell ref="B2:O2"/>
    <mergeCell ref="C20:G20"/>
    <mergeCell ref="C15:G15"/>
    <mergeCell ref="C16:G16"/>
    <mergeCell ref="C18:G18"/>
    <mergeCell ref="C17:G17"/>
    <mergeCell ref="C19:G19"/>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Costs</vt:lpstr>
      <vt:lpstr>Income</vt:lpstr>
      <vt:lpstr>Other variables</vt:lpstr>
      <vt:lpstr>Sub totals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COPIM</dc:creator>
  <cp:lastModifiedBy>Joe Deville</cp:lastModifiedBy>
  <dcterms:created xsi:type="dcterms:W3CDTF">2022-03-29T13:53:13Z</dcterms:created>
  <dcterms:modified xsi:type="dcterms:W3CDTF">2022-07-15T14:04:45Z</dcterms:modified>
</cp:coreProperties>
</file>