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a/Desktop/"/>
    </mc:Choice>
  </mc:AlternateContent>
  <xr:revisionPtr revIDLastSave="0" documentId="13_ncr:1_{F788953F-DB70-9841-937A-60D753BBBCC0}" xr6:coauthVersionLast="47" xr6:coauthVersionMax="47" xr10:uidLastSave="{00000000-0000-0000-0000-000000000000}"/>
  <bookViews>
    <workbookView xWindow="780" yWindow="1000" windowWidth="27640" windowHeight="15520" xr2:uid="{D03107D7-DBB2-3A42-8D4F-1A6B0BBE6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4" i="1"/>
  <c r="N4" i="1"/>
  <c r="R3" i="1"/>
  <c r="P3" i="1"/>
  <c r="N3" i="1"/>
  <c r="R2" i="1"/>
  <c r="P2" i="1"/>
  <c r="P5" i="1" s="1"/>
  <c r="P6" i="1" s="1"/>
  <c r="N2" i="1"/>
  <c r="L2" i="1"/>
  <c r="K2" i="1"/>
  <c r="J2" i="1"/>
  <c r="R5" i="1" l="1"/>
  <c r="R6" i="1" s="1"/>
  <c r="N5" i="1"/>
  <c r="N6" i="1" s="1"/>
  <c r="P8" i="1"/>
  <c r="P7" i="1"/>
  <c r="R8" i="1"/>
  <c r="R7" i="1"/>
  <c r="N8" i="1"/>
  <c r="N7" i="1"/>
</calcChain>
</file>

<file path=xl/sharedStrings.xml><?xml version="1.0" encoding="utf-8"?>
<sst xmlns="http://schemas.openxmlformats.org/spreadsheetml/2006/main" count="24" uniqueCount="24">
  <si>
    <t>Publisher</t>
  </si>
  <si>
    <t>Publications per year (yr 1)</t>
  </si>
  <si>
    <t>Publications per year (yr 2)</t>
  </si>
  <si>
    <t>Publications per year (yr 3)</t>
  </si>
  <si>
    <t>% contribution required (yr 1)</t>
  </si>
  <si>
    <t>% contribution required (yr 2)</t>
  </si>
  <si>
    <t>% contribution required (yr 3)</t>
  </si>
  <si>
    <t>Revenues</t>
  </si>
  <si>
    <t>Yr 1 required income</t>
  </si>
  <si>
    <t>Yr 2 required income</t>
  </si>
  <si>
    <t>Yr 3 required income</t>
  </si>
  <si>
    <t>fee band</t>
  </si>
  <si>
    <t xml:space="preserve">Yr 1  Income </t>
  </si>
  <si>
    <t>Yr 1 Library subcriptions</t>
  </si>
  <si>
    <t xml:space="preserve">Yr 2 Income </t>
  </si>
  <si>
    <t>Yr 2 Library subcriptions</t>
  </si>
  <si>
    <t xml:space="preserve">Yr 3 Income </t>
  </si>
  <si>
    <t>Yr 3 Library subcriptions</t>
  </si>
  <si>
    <t>mediastudies.press</t>
  </si>
  <si>
    <t>BPC+ sales +OBC</t>
  </si>
  <si>
    <t>OBC fees</t>
  </si>
  <si>
    <t>Total income</t>
  </si>
  <si>
    <t>Profit/loss</t>
  </si>
  <si>
    <t>Cost per book ( 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</si>
</sst>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 wrapText="1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/>
    <xf numFmtId="9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2BED-7CE5-9148-B487-D78FF6F84C22}">
  <dimension ref="A1:S8"/>
  <sheetViews>
    <sheetView tabSelected="1" topLeftCell="C1" workbookViewId="0">
      <selection activeCell="H12" sqref="H12"/>
    </sheetView>
  </sheetViews>
  <sheetFormatPr baseColWidth="10" defaultRowHeight="16" x14ac:dyDescent="0.2"/>
  <cols>
    <col min="1" max="1" width="20.33203125" customWidth="1"/>
    <col min="3" max="3" width="14.33203125" customWidth="1"/>
    <col min="4" max="4" width="13.83203125" customWidth="1"/>
    <col min="5" max="5" width="14.5" customWidth="1"/>
    <col min="6" max="6" width="14.1640625" customWidth="1"/>
    <col min="7" max="7" width="14" customWidth="1"/>
    <col min="8" max="8" width="14.5" customWidth="1"/>
  </cols>
  <sheetData>
    <row r="1" spans="1:19" ht="68" customHeight="1" x14ac:dyDescent="0.2">
      <c r="A1" s="12" t="s">
        <v>0</v>
      </c>
      <c r="B1" s="32" t="s">
        <v>23</v>
      </c>
      <c r="C1" s="14" t="s">
        <v>1</v>
      </c>
      <c r="D1" s="14" t="s">
        <v>2</v>
      </c>
      <c r="E1" s="14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4" t="s">
        <v>8</v>
      </c>
      <c r="K1" s="14" t="s">
        <v>9</v>
      </c>
      <c r="L1" s="14" t="s">
        <v>10</v>
      </c>
      <c r="M1" s="12" t="s">
        <v>11</v>
      </c>
      <c r="N1" s="15" t="s">
        <v>12</v>
      </c>
      <c r="O1" s="13" t="s">
        <v>13</v>
      </c>
      <c r="P1" s="15" t="s">
        <v>14</v>
      </c>
      <c r="Q1" s="14" t="s">
        <v>15</v>
      </c>
      <c r="R1" s="15" t="s">
        <v>16</v>
      </c>
      <c r="S1" s="14" t="s">
        <v>17</v>
      </c>
    </row>
    <row r="2" spans="1:19" x14ac:dyDescent="0.2">
      <c r="A2" s="26" t="s">
        <v>18</v>
      </c>
      <c r="B2" s="25">
        <v>5000</v>
      </c>
      <c r="C2" s="29">
        <v>5</v>
      </c>
      <c r="D2" s="29">
        <v>5</v>
      </c>
      <c r="E2" s="29">
        <v>5</v>
      </c>
      <c r="F2" s="22">
        <v>0.3</v>
      </c>
      <c r="G2" s="22">
        <v>0.4</v>
      </c>
      <c r="H2" s="22">
        <v>0.6</v>
      </c>
      <c r="I2" s="25" t="s">
        <v>19</v>
      </c>
      <c r="J2" s="25">
        <f>C2*$B2*F2</f>
        <v>7500</v>
      </c>
      <c r="K2" s="25">
        <f t="shared" ref="K2:L2" si="0">D2*$B2*G2</f>
        <v>10000</v>
      </c>
      <c r="L2" s="25">
        <f t="shared" si="0"/>
        <v>15000</v>
      </c>
      <c r="M2" s="1">
        <v>250</v>
      </c>
      <c r="N2" s="2">
        <f>$M2*O2</f>
        <v>6250</v>
      </c>
      <c r="O2" s="3">
        <v>25</v>
      </c>
      <c r="P2" s="2">
        <f>$M2*Q2</f>
        <v>12500</v>
      </c>
      <c r="Q2" s="3">
        <v>50</v>
      </c>
      <c r="R2" s="2">
        <f>$M2*S2</f>
        <v>25000</v>
      </c>
      <c r="S2" s="3">
        <v>100</v>
      </c>
    </row>
    <row r="3" spans="1:19" x14ac:dyDescent="0.2">
      <c r="A3" s="27"/>
      <c r="B3" s="23"/>
      <c r="C3" s="30"/>
      <c r="D3" s="30"/>
      <c r="E3" s="30"/>
      <c r="F3" s="23"/>
      <c r="G3" s="23"/>
      <c r="H3" s="23"/>
      <c r="I3" s="23"/>
      <c r="J3" s="23"/>
      <c r="K3" s="23"/>
      <c r="L3" s="23"/>
      <c r="M3" s="1">
        <v>200</v>
      </c>
      <c r="N3" s="2">
        <f t="shared" ref="N3:N4" si="1">$M3*O3</f>
        <v>3000</v>
      </c>
      <c r="O3" s="3">
        <v>15</v>
      </c>
      <c r="P3" s="2">
        <f t="shared" ref="P3:P4" si="2">$M3*Q3</f>
        <v>6000</v>
      </c>
      <c r="Q3" s="3">
        <v>30</v>
      </c>
      <c r="R3" s="2">
        <f t="shared" ref="R3:R4" si="3">$M3*S3</f>
        <v>12000</v>
      </c>
      <c r="S3" s="3">
        <v>60</v>
      </c>
    </row>
    <row r="4" spans="1:19" x14ac:dyDescent="0.2">
      <c r="A4" s="27"/>
      <c r="B4" s="23"/>
      <c r="C4" s="30"/>
      <c r="D4" s="30"/>
      <c r="E4" s="30"/>
      <c r="F4" s="23"/>
      <c r="G4" s="23"/>
      <c r="H4" s="23"/>
      <c r="I4" s="23"/>
      <c r="J4" s="23"/>
      <c r="K4" s="23"/>
      <c r="L4" s="23"/>
      <c r="M4" s="1">
        <v>50</v>
      </c>
      <c r="N4" s="2">
        <f t="shared" si="1"/>
        <v>250</v>
      </c>
      <c r="O4" s="3">
        <v>5</v>
      </c>
      <c r="P4" s="2">
        <f t="shared" si="2"/>
        <v>500</v>
      </c>
      <c r="Q4" s="3">
        <v>10</v>
      </c>
      <c r="R4" s="2">
        <f t="shared" si="3"/>
        <v>1000</v>
      </c>
      <c r="S4" s="3">
        <v>20</v>
      </c>
    </row>
    <row r="5" spans="1:19" x14ac:dyDescent="0.2">
      <c r="A5" s="27"/>
      <c r="B5" s="23"/>
      <c r="C5" s="30"/>
      <c r="D5" s="30"/>
      <c r="E5" s="30"/>
      <c r="F5" s="23"/>
      <c r="G5" s="23"/>
      <c r="H5" s="23"/>
      <c r="I5" s="23"/>
      <c r="J5" s="23"/>
      <c r="K5" s="23"/>
      <c r="L5" s="23"/>
      <c r="M5" s="4" t="s">
        <v>20</v>
      </c>
      <c r="N5" s="5">
        <f>SUM(N2:N4)*0.1</f>
        <v>950</v>
      </c>
      <c r="O5" s="6"/>
      <c r="P5" s="5">
        <f>SUM(P2:P4)*0.1</f>
        <v>1900</v>
      </c>
      <c r="Q5" s="6"/>
      <c r="R5" s="5">
        <f>SUM(R2:R4)*0.1</f>
        <v>3800</v>
      </c>
      <c r="S5" s="6"/>
    </row>
    <row r="6" spans="1:19" ht="34" x14ac:dyDescent="0.2">
      <c r="A6" s="28"/>
      <c r="B6" s="24"/>
      <c r="C6" s="31"/>
      <c r="D6" s="31"/>
      <c r="E6" s="31"/>
      <c r="F6" s="24"/>
      <c r="G6" s="24"/>
      <c r="H6" s="24"/>
      <c r="I6" s="24"/>
      <c r="J6" s="24"/>
      <c r="K6" s="24"/>
      <c r="L6" s="24"/>
      <c r="M6" s="16" t="s">
        <v>21</v>
      </c>
      <c r="N6" s="20">
        <f>SUM(N2:N4)-N5</f>
        <v>8550</v>
      </c>
      <c r="O6" s="8"/>
      <c r="P6" s="17">
        <f>SUM(P2:P4)-P5</f>
        <v>17100</v>
      </c>
      <c r="Q6" s="16"/>
      <c r="R6" s="17">
        <f>SUM(R2:R4)-R5</f>
        <v>34200</v>
      </c>
      <c r="S6" s="16"/>
    </row>
    <row r="7" spans="1:19" x14ac:dyDescent="0.2">
      <c r="A7" s="9"/>
      <c r="B7" s="10"/>
      <c r="C7" s="11"/>
      <c r="D7" s="11"/>
      <c r="E7" s="11"/>
      <c r="F7" s="10"/>
      <c r="G7" s="10"/>
      <c r="H7" s="10"/>
      <c r="I7" s="10"/>
      <c r="J7" s="10"/>
      <c r="K7" s="10"/>
      <c r="L7" s="10"/>
      <c r="M7" s="19" t="s">
        <v>22</v>
      </c>
      <c r="N7" s="20">
        <f>N6-J2</f>
        <v>1050</v>
      </c>
      <c r="O7" s="21"/>
      <c r="P7" s="20">
        <f>P6-K2</f>
        <v>7100</v>
      </c>
      <c r="Q7" s="7"/>
      <c r="R7" s="20">
        <f>R6-L2</f>
        <v>19200</v>
      </c>
      <c r="S7" s="7"/>
    </row>
    <row r="8" spans="1:19" ht="17" thickBot="1" x14ac:dyDescent="0.25">
      <c r="A8" s="9"/>
      <c r="B8" s="10"/>
      <c r="C8" s="11"/>
      <c r="D8" s="11"/>
      <c r="E8" s="11"/>
      <c r="F8" s="10"/>
      <c r="G8" s="10"/>
      <c r="H8" s="10"/>
      <c r="I8" s="10"/>
      <c r="J8" s="10"/>
      <c r="K8" s="10"/>
      <c r="L8" s="10"/>
      <c r="M8" s="18"/>
      <c r="N8" s="18" t="str">
        <f>IF(N6&lt;=J2,"Not Enough","Enough")</f>
        <v>Enough</v>
      </c>
      <c r="O8" s="33"/>
      <c r="P8" s="18" t="str">
        <f>IF(P6&lt;=K2,"Not Enough","Enough")</f>
        <v>Enough</v>
      </c>
      <c r="Q8" s="18"/>
      <c r="R8" s="18" t="str">
        <f>IF(R6&lt;=L2,"Not Enough","Enough")</f>
        <v>Enough</v>
      </c>
      <c r="S8" s="18"/>
    </row>
  </sheetData>
  <mergeCells count="12">
    <mergeCell ref="L2:L6"/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K2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2022-10-27T09:29:25Z</dcterms:created>
  <dcterms:modified xsi:type="dcterms:W3CDTF">2022-10-27T09:31:52Z</dcterms:modified>
</cp:coreProperties>
</file>