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kak.e.akpakpan\localrepo\adp\samples\"/>
    </mc:Choice>
  </mc:AlternateContent>
  <xr:revisionPtr revIDLastSave="0" documentId="13_ncr:1_{DF61E30E-50BB-4A3C-88A7-EC56B12C9F16}" xr6:coauthVersionLast="45" xr6:coauthVersionMax="45" xr10:uidLastSave="{00000000-0000-0000-0000-000000000000}"/>
  <bookViews>
    <workbookView xWindow="19090" yWindow="-110" windowWidth="19420" windowHeight="10420" firstSheet="1" activeTab="1" xr2:uid="{EABBB705-2B3C-4611-9E1D-6BF3EBBCDB21}"/>
  </bookViews>
  <sheets>
    <sheet name="patient" sheetId="3" state="hidden" r:id="rId1"/>
    <sheet name="patient_cht" sheetId="5" r:id="rId2"/>
    <sheet name="patient_commcare" sheetId="1" r:id="rId3"/>
    <sheet name="patient_openSRP" sheetId="4" r:id="rId4"/>
  </sheets>
  <definedNames>
    <definedName name="_xlnm._FilterDatabase" localSheetId="1" hidden="1">patient_cht!$A$1:$J$45</definedName>
    <definedName name="_xlnm._FilterDatabase" localSheetId="2" hidden="1">patient_commcare!$A$1:$J$62</definedName>
    <definedName name="ExternalData_2" localSheetId="0" hidden="1">patient!$A$1:$B$35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4" i="1" l="1"/>
  <c r="I64" i="1"/>
  <c r="J35" i="4"/>
  <c r="H35" i="4"/>
  <c r="I35" i="4"/>
  <c r="D35" i="4"/>
  <c r="E35" i="4"/>
  <c r="F35" i="4"/>
  <c r="G35" i="4"/>
  <c r="C35" i="4"/>
  <c r="D64" i="1"/>
  <c r="E64" i="1"/>
  <c r="F64" i="1"/>
  <c r="G64" i="1"/>
  <c r="C64" i="1"/>
  <c r="D47" i="5"/>
  <c r="E47" i="5"/>
  <c r="F47" i="5"/>
  <c r="G47" i="5"/>
  <c r="C47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2" i="4"/>
  <c r="A3" i="1"/>
  <c r="A4" i="1"/>
  <c r="A5" i="1"/>
  <c r="A6" i="1"/>
  <c r="A7" i="1"/>
  <c r="A8" i="1"/>
  <c r="A9" i="1"/>
  <c r="A10" i="1"/>
  <c r="A11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2" i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1D211-11CA-4583-8EA8-FA5BCD9275BB}" keepAlive="1" name="Query - patient_cht" description="Connection to the 'patient_cht' query in the workbook." type="5" refreshedVersion="6" background="1">
    <dbPr connection="Provider=Microsoft.Mashup.OleDb.1;Data Source=$Workbook$;Location=patient_cht;Extended Properties=&quot;&quot;" command="SELECT * FROM [patient_cht]"/>
  </connection>
  <connection id="2" xr16:uid="{DAC062B5-0B25-4E19-A644-9177995DC411}" keepAlive="1" name="Query - patient_cht (2)" description="Connection to the 'patient_cht (2)' query in the workbook." type="5" refreshedVersion="6" background="1" saveData="1">
    <dbPr connection="Provider=Microsoft.Mashup.OleDb.1;Data Source=$Workbook$;Location=patient_cht (2);Extended Properties=&quot;&quot;" command="SELECT * FROM [patient_cht (2)]"/>
  </connection>
</connections>
</file>

<file path=xl/sharedStrings.xml><?xml version="1.0" encoding="utf-8"?>
<sst xmlns="http://schemas.openxmlformats.org/spreadsheetml/2006/main" count="465" uniqueCount="295">
  <si>
    <t>Name</t>
  </si>
  <si>
    <t>Value</t>
  </si>
  <si>
    <t>_id</t>
  </si>
  <si>
    <t>735bb176-bc60-4cc6-b854-7dd37c2ccf96</t>
  </si>
  <si>
    <t>sex</t>
  </si>
  <si>
    <t>male</t>
  </si>
  <si>
    <t>_rev</t>
  </si>
  <si>
    <t>6-8db262c8763ceee9bd24a956149affe0</t>
  </si>
  <si>
    <t>name</t>
  </si>
  <si>
    <t>Jeffrey Jacobs</t>
  </si>
  <si>
    <t>type</t>
  </si>
  <si>
    <t>contact</t>
  </si>
  <si>
    <t>art_id</t>
  </si>
  <si>
    <t/>
  </si>
  <si>
    <t>eid_id</t>
  </si>
  <si>
    <t>ncd_id</t>
  </si>
  <si>
    <t>dob_iso</t>
  </si>
  <si>
    <t>1996-07-08</t>
  </si>
  <si>
    <t>age_years</t>
  </si>
  <si>
    <t>23</t>
  </si>
  <si>
    <t>knows_dob</t>
  </si>
  <si>
    <t>no</t>
  </si>
  <si>
    <t>age_months</t>
  </si>
  <si>
    <t>conditions</t>
  </si>
  <si>
    <t>tb</t>
  </si>
  <si>
    <t>dob_approx</t>
  </si>
  <si>
    <t>patient_id</t>
  </si>
  <si>
    <t>668011</t>
  </si>
  <si>
    <t>contact_type</t>
  </si>
  <si>
    <t>person</t>
  </si>
  <si>
    <t>date_of_birth</t>
  </si>
  <si>
    <t>imported_date</t>
  </si>
  <si>
    <t>2020-03-22T10:10:08.994Z</t>
  </si>
  <si>
    <t>reported_date</t>
  </si>
  <si>
    <t>art_start_date</t>
  </si>
  <si>
    <t>2019-07-08</t>
  </si>
  <si>
    <t>ephemeral_years</t>
  </si>
  <si>
    <t>1996</t>
  </si>
  <si>
    <t>ephemeral_months</t>
  </si>
  <si>
    <t>7</t>
  </si>
  <si>
    <t>person_age_years</t>
  </si>
  <si>
    <t>person_age_months</t>
  </si>
  <si>
    <t>276</t>
  </si>
  <si>
    <t>tb_duration_months</t>
  </si>
  <si>
    <t>6</t>
  </si>
  <si>
    <t>primary_phone_number</t>
  </si>
  <si>
    <t>+14155551212</t>
  </si>
  <si>
    <t>c_person_age_in_years</t>
  </si>
  <si>
    <t>c_malnutrition_program</t>
  </si>
  <si>
    <t>secondary_phone_number</t>
  </si>
  <si>
    <t>tb_treatment_start_date</t>
  </si>
  <si>
    <t>2019-01-06</t>
  </si>
  <si>
    <t>Interpretation</t>
  </si>
  <si>
    <t>identifier</t>
  </si>
  <si>
    <t>Sex</t>
  </si>
  <si>
    <t>Type of person</t>
  </si>
  <si>
    <t>parent._id</t>
  </si>
  <si>
    <t>77af9acd-e829-41f1-995e-179f2ea59484</t>
  </si>
  <si>
    <t>076fe33f-8173-56f9-857d-8852342c8810</t>
  </si>
  <si>
    <t>baee5e3f-f079-5a5c-85f1-7c9f8261055f</t>
  </si>
  <si>
    <t>81bf3800-dba4-5db9-b559-5b2ff500e922</t>
  </si>
  <si>
    <t>Mapped</t>
  </si>
  <si>
    <t>x</t>
  </si>
  <si>
    <t>Resource tag</t>
  </si>
  <si>
    <t>gender</t>
  </si>
  <si>
    <t>birthdate</t>
  </si>
  <si>
    <t>Resource</t>
  </si>
  <si>
    <t>Patient</t>
  </si>
  <si>
    <t>Observation</t>
  </si>
  <si>
    <t>Source</t>
  </si>
  <si>
    <t>CHT</t>
  </si>
  <si>
    <t>{</t>
  </si>
  <si>
    <t xml:space="preserve">    "case_id": "6d834c6a1be24d81a3385e530c84f901",</t>
  </si>
  <si>
    <t xml:space="preserve">    "case_json": {</t>
  </si>
  <si>
    <t xml:space="preserve">        "bahmni_id": "GAN203005",</t>
  </si>
  <si>
    <t xml:space="preserve">        "bmi": "21.04",</t>
  </si>
  <si>
    <t xml:space="preserve">        "caste": "other",</t>
  </si>
  <si>
    <t xml:space="preserve">        "class": "general",</t>
  </si>
  <si>
    <t xml:space="preserve">        "dob": "1981-04-25T18:30:00.000000Z",</t>
  </si>
  <si>
    <t xml:space="preserve">        "estimate_dob": "false",</t>
  </si>
  <si>
    <t xml:space="preserve">        "family_name": "Shah",</t>
  </si>
  <si>
    <t xml:space="preserve">        "given_name": "Amit",</t>
  </si>
  <si>
    <t xml:space="preserve">        "height": "185.0",</t>
  </si>
  <si>
    <t xml:space="preserve">        "middle_name": "Kaushik",</t>
  </si>
  <si>
    <t xml:space="preserve">        "sex": "M",</t>
  </si>
  <si>
    <t xml:space="preserve">        "village": "London",</t>
  </si>
  <si>
    <t xml:space="preserve">        "weight": "72.0"</t>
  </si>
  <si>
    <t xml:space="preserve">    },</t>
  </si>
  <si>
    <t xml:space="preserve">    "closed": false,</t>
  </si>
  <si>
    <t xml:space="preserve">    "closed_by": null,</t>
  </si>
  <si>
    <t xml:space="preserve">    "closed_on": null,</t>
  </si>
  <si>
    <t xml:space="preserve">    "deleted": false,</t>
  </si>
  <si>
    <t xml:space="preserve">    "domain": "nhooper",</t>
  </si>
  <si>
    <t xml:space="preserve">    "external_id": "e8aa08f6-86cd-42f9-8924-1b3ea021aeb4",</t>
  </si>
  <si>
    <t xml:space="preserve">    "id": 9439172,</t>
  </si>
  <si>
    <t xml:space="preserve">    "indices": [],</t>
  </si>
  <si>
    <t xml:space="preserve">    "location_id": null,</t>
  </si>
  <si>
    <t xml:space="preserve">    "modified_by": "3c6d579a8abdddd07c033d1725b10735",</t>
  </si>
  <si>
    <t xml:space="preserve">    "modified_on": "2018-11-21T17:20:07.440245Z",</t>
  </si>
  <si>
    <t xml:space="preserve">    "name": "Amit Kaushik Shah",</t>
  </si>
  <si>
    <t xml:space="preserve">    "opened_by": "3c6d579a8abdddd07c033d1725b10735",</t>
  </si>
  <si>
    <t xml:space="preserve">    "opened_on": "2018-11-21T00:00:00.000000Z",</t>
  </si>
  <si>
    <t xml:space="preserve">    "owner_id": "3c6d579a8abdddd07c033d1725b10735",</t>
  </si>
  <si>
    <t xml:space="preserve">    "server_modified_on": "2018-11-21T17:20:07.446018Z",</t>
  </si>
  <si>
    <t xml:space="preserve">    "transactions": [</t>
  </si>
  <si>
    <t xml:space="preserve">        {</t>
  </si>
  <si>
    <t xml:space="preserve">            "date": "2018-11-21T15:00:07.577104Z",</t>
  </si>
  <si>
    <t xml:space="preserve">            "details": {},</t>
  </si>
  <si>
    <t xml:space="preserve">            "form_id": "3c4c108c7c034984962bf556c23fca38",</t>
  </si>
  <si>
    <t xml:space="preserve">            "server_date": "2018-11-21T15:00:08.004073Z",</t>
  </si>
  <si>
    <t xml:space="preserve">            "sync_log_id": null,</t>
  </si>
  <si>
    <t xml:space="preserve">            "type": "form / case_create"</t>
  </si>
  <si>
    <t xml:space="preserve">        },</t>
  </si>
  <si>
    <t xml:space="preserve">            "date": "2018-11-21T17:20:04.952983Z",</t>
  </si>
  <si>
    <t xml:space="preserve">            "form_id": "e28bdcf25a014c1c97945f4d05efb189",</t>
  </si>
  <si>
    <t xml:space="preserve">            "server_date": "2018-11-21T17:20:05.193315Z",</t>
  </si>
  <si>
    <t xml:space="preserve">            "type": "form"</t>
  </si>
  <si>
    <t xml:space="preserve">            "date": "2018-11-21T17:20:07.440245Z",</t>
  </si>
  <si>
    <t xml:space="preserve">            "form_id": "4944f6eb5f684939882659ed60a698ed",</t>
  </si>
  <si>
    <t xml:space="preserve">            "server_date": "2018-11-21T17:20:07.446018Z",</t>
  </si>
  <si>
    <t xml:space="preserve">        }</t>
  </si>
  <si>
    <t xml:space="preserve">    ],</t>
  </si>
  <si>
    <t xml:space="preserve">    "type": "patient"</t>
  </si>
  <si>
    <t>}</t>
  </si>
  <si>
    <t xml:space="preserve">  "firstName": "Paul",</t>
  </si>
  <si>
    <t xml:space="preserve">  "middleName": "Gilbert",</t>
  </si>
  <si>
    <t xml:space="preserve">  "lastName": "Gil",</t>
  </si>
  <si>
    <t xml:space="preserve">  "birthdate": "1990-05-02T03:00:00.000+03:00",</t>
  </si>
  <si>
    <t xml:space="preserve">  "birthdateApprox": false,</t>
  </si>
  <si>
    <t xml:space="preserve">  "deathdateApprox": false,</t>
  </si>
  <si>
    <t xml:space="preserve">  "gender": "Male",</t>
  </si>
  <si>
    <t xml:space="preserve">  "relationships": {</t>
  </si>
  <si>
    <t xml:space="preserve">    "family": [</t>
  </si>
  <si>
    <t xml:space="preserve">      "fd29fce8-a477-4ff1-a71f-fd390b64074d"</t>
  </si>
  <si>
    <t xml:space="preserve">    ]</t>
  </si>
  <si>
    <t xml:space="preserve">  },</t>
  </si>
  <si>
    <t xml:space="preserve">  "baseEntityId": "5352e124-12fa-4d63-8737-06226643804e",</t>
  </si>
  <si>
    <t xml:space="preserve">  "identifiers": {</t>
  </si>
  <si>
    <t xml:space="preserve">    "opensrp_id": "1272319"</t>
  </si>
  <si>
    <t xml:space="preserve">  "addresses": [],</t>
  </si>
  <si>
    <t xml:space="preserve">  "attributes": {</t>
  </si>
  <si>
    <t xml:space="preserve">    "Community_Leader": "[\"chk_religious\"]",</t>
  </si>
  <si>
    <t xml:space="preserve">    "Health_Insurance_Type": "AAR Healthcare",</t>
  </si>
  <si>
    <t xml:space="preserve">    "Health_Insurance_Number": "whhdfh"</t>
  </si>
  <si>
    <t xml:space="preserve">  "dateCreated": "2019-05-03T02:17:51.467+03:00",</t>
  </si>
  <si>
    <t xml:space="preserve">  "dateEdited": "2019-05-02T23:19:36.087+03:00",</t>
  </si>
  <si>
    <t xml:space="preserve">  "serverVersion": 1556828379781,</t>
  </si>
  <si>
    <t xml:space="preserve">  "clientApplicationVersion": 1,</t>
  </si>
  <si>
    <t xml:space="preserve">  "clientDatabaseVersion": 8,</t>
  </si>
  <si>
    <t xml:space="preserve">  "type": "Client",</t>
  </si>
  <si>
    <t xml:space="preserve">  "id": "887245ed-62fa-4bf2-8936-4b2ed0f699ce",</t>
  </si>
  <si>
    <t xml:space="preserve">  "revision": "v3"</t>
  </si>
  <si>
    <t xml:space="preserve">    "_id": "735bb176-bc60-4cc6-b854-7dd37c2ccf96",</t>
  </si>
  <si>
    <t xml:space="preserve">    "sex": "male",</t>
  </si>
  <si>
    <t xml:space="preserve">    "_rev": "6-8db262c8763ceee9bd24a956149affe0",</t>
  </si>
  <si>
    <t xml:space="preserve">    "name": "Jeffrey Jacobs",</t>
  </si>
  <si>
    <t xml:space="preserve">    "type": "contact",</t>
  </si>
  <si>
    <t xml:space="preserve">    "art_id": "",</t>
  </si>
  <si>
    <t xml:space="preserve">    "eid_id": "",</t>
  </si>
  <si>
    <t xml:space="preserve">    "ncd_id": "",</t>
  </si>
  <si>
    <t xml:space="preserve">    "parent": {</t>
  </si>
  <si>
    <t xml:space="preserve">        "_id": "77af9acd-e829-41f1-995e-179f2ea59484",</t>
  </si>
  <si>
    <t xml:space="preserve">        "parent": {</t>
  </si>
  <si>
    <t xml:space="preserve">            "_id": "076fe33f-8173-56f9-857d-8852342c8810",</t>
  </si>
  <si>
    <t xml:space="preserve">            "parent": {</t>
  </si>
  <si>
    <t xml:space="preserve">                "_id": "baee5e3f-f079-5a5c-85f1-7c9f8261055f",</t>
  </si>
  <si>
    <t xml:space="preserve">                "parent": {</t>
  </si>
  <si>
    <t xml:space="preserve">                    "_id": "81bf3800-dba4-5db9-b559-5b2ff500e922"</t>
  </si>
  <si>
    <t xml:space="preserve">                }</t>
  </si>
  <si>
    <t xml:space="preserve">            }</t>
  </si>
  <si>
    <t xml:space="preserve">    "dob_iso": "1996-07-08",</t>
  </si>
  <si>
    <t xml:space="preserve">    "age_years": "23",</t>
  </si>
  <si>
    <t xml:space="preserve">    "knows_dob": "no",</t>
  </si>
  <si>
    <t xml:space="preserve">    "age_months": "",</t>
  </si>
  <si>
    <t xml:space="preserve">    "conditions": "tb",</t>
  </si>
  <si>
    <t xml:space="preserve">    "dob_approx": "1996-07-08",</t>
  </si>
  <si>
    <t xml:space="preserve">    "patient_id": "668011",</t>
  </si>
  <si>
    <t xml:space="preserve">    "contact_type": "person",</t>
  </si>
  <si>
    <t xml:space="preserve">    "date_of_birth": "1996-07-08",</t>
  </si>
  <si>
    <t xml:space="preserve">    "imported_date": "2020-03-22T10:10:08.994Z",</t>
  </si>
  <si>
    <t xml:space="preserve">    "reported_date": 1562566928533,</t>
  </si>
  <si>
    <t xml:space="preserve">    "art_start_date": "2019-07-08",</t>
  </si>
  <si>
    <t xml:space="preserve">    "ephemeral_years": "1996",</t>
  </si>
  <si>
    <t xml:space="preserve">    "ephemeral_months": "7",</t>
  </si>
  <si>
    <t xml:space="preserve">    "person_age_years": "23",</t>
  </si>
  <si>
    <t xml:space="preserve">    "person_age_months": "276",</t>
  </si>
  <si>
    <t xml:space="preserve">    "tb_duration_months": "6",</t>
  </si>
  <si>
    <t xml:space="preserve">    "primary_phone_number": "+14155551212",</t>
  </si>
  <si>
    <t xml:space="preserve">    "c_person_age_in_years": "23",</t>
  </si>
  <si>
    <t xml:space="preserve">    "c_malnutrition_program": "",</t>
  </si>
  <si>
    <t xml:space="preserve">    "secondary_phone_number": "",</t>
  </si>
  <si>
    <t xml:space="preserve">    "tb_treatment_start_date": "2019-01-06"</t>
  </si>
  <si>
    <t>{
     "resourceType":"Patient",</t>
  </si>
  <si>
    <t xml:space="preserve">     "gender": "male",</t>
  </si>
  <si>
    <t xml:space="preserve">    "name": [
        {
            "use": "official",
            "family": "Jacobs",
            "given": [
                "Jeffrey"
            ]
        }
    ]</t>
  </si>
  <si>
    <t xml:space="preserve">    "identifier": [
        {
            "use": "usual",
            "value": "cht/668011"
        }
    ],</t>
  </si>
  <si>
    <t xml:space="preserve">    "birthDate": "1996-07-08",</t>
  </si>
  <si>
    <t xml:space="preserve">    "telecom": [
        {
            "system": "phone",
            "value": "+14155551212",
            "use": "mobile"
        }
    ],</t>
  </si>
  <si>
    <t>FHIR</t>
  </si>
  <si>
    <t xml:space="preserve">    "birthDate": "1981-04-25",</t>
  </si>
  <si>
    <t xml:space="preserve">    "name": [
        {
            "use": "usual",
            "family": "Shah",
            "given": [
                "Amit Kaushik"
            ] 
        }
    ],</t>
  </si>
  <si>
    <t xml:space="preserve">    "gender": "male",</t>
  </si>
  <si>
    <t xml:space="preserve">    "identifier": [
        {
            "use": "usual",
            "value": "commcare/9439172"
        }
    ],</t>
  </si>
  <si>
    <t xml:space="preserve">    "active": true
}</t>
  </si>
  <si>
    <t>{
    "resourceType":"Patient",</t>
  </si>
  <si>
    <t xml:space="preserve">    "name": [
        {
           "use":"official",
           "given": [
               "Paul Gilbert"
           ],
           "family": "Gil" 
        }
    ],</t>
  </si>
  <si>
    <t xml:space="preserve">    "birthDate": "1990-05-02",</t>
  </si>
  <si>
    <t>Question</t>
  </si>
  <si>
    <t>Is this unique to a patient or it is for the case or encounter?</t>
  </si>
  <si>
    <t>What does this mean?  What attribute of the patient does it represent?</t>
  </si>
  <si>
    <t>Is this mean that is not for a patient but for a patient's contact?</t>
  </si>
  <si>
    <t>How are this id used and what does it mean in the patient context?</t>
  </si>
  <si>
    <t>What does this identifier point to?</t>
  </si>
  <si>
    <t>Does this represent link to parent cases or patient's parent records?</t>
  </si>
  <si>
    <t>Comment</t>
  </si>
  <si>
    <t>Used date_of_birth instead</t>
  </si>
  <si>
    <t>age at the time of the care, changes every year so should not be added to the patient recource, consider for encounter or case resource</t>
  </si>
  <si>
    <t>Is this necessary/important, if so should we add an extension to capture it?</t>
  </si>
  <si>
    <t>Age in months changes, if needed can be considered for a case or encounter resource</t>
  </si>
  <si>
    <t>Although this is a chronic condition, it should not be in the patient resource.  It should be considered for a case or encounter resource.</t>
  </si>
  <si>
    <t>What other contact types are there so we can determine whether an existing codeset can be used or we need to extend a codeset to support this?</t>
  </si>
  <si>
    <t>used for as default date of birth tag</t>
  </si>
  <si>
    <t>Is the date the record was imported into CHT, is this useful patient attribute?</t>
  </si>
  <si>
    <t>Is the date the record was reported from CHT, is this useful patient attribute?</t>
  </si>
  <si>
    <t>What is the art start date?  Is that the date when the treatment for TB started?</t>
  </si>
  <si>
    <t>Recommended for case or encounter record</t>
  </si>
  <si>
    <t>What does this mean in the patient context of the patient?  Does the assessment of ephemeral years change over time?</t>
  </si>
  <si>
    <t>If it changes, then it is an observation and sould be part of encounter or observation resource</t>
  </si>
  <si>
    <t>Calculated from date of brith at the time of the case, should be in encounter or case resource</t>
  </si>
  <si>
    <t>How is this different from "person_age_years" above?</t>
  </si>
  <si>
    <t>Calculated from tb_treatment_start_date at the time of the case, should be in encounter or case resource</t>
  </si>
  <si>
    <t>Consider for encounter or case record</t>
  </si>
  <si>
    <t>fhir patient resource</t>
  </si>
  <si>
    <t>fhir encounter resource</t>
  </si>
  <si>
    <t>{
  "resourceType": "Encounter",</t>
  </si>
  <si>
    <t xml:space="preserve">  "identifier": [
    {
      "use": "temp",
      "value": "735bb176-bc60-4cc6-b854-7dd37c2ccf96"
    }
  ],</t>
  </si>
  <si>
    <t xml:space="preserve">  "subject": {
    "reference": "enter slug from patient resource",
    "display": "Jacobs Jeffery"
  },</t>
  </si>
  <si>
    <t>fhir observation resource</t>
  </si>
  <si>
    <t>{
  "resourceType": "Condition",</t>
  </si>
  <si>
    <t>fhir condition resource</t>
  </si>
  <si>
    <t xml:space="preserve"> "onsetDateTime": "2019-01-06"
}</t>
  </si>
  <si>
    <t xml:space="preserve">  "subject": {
    "reference": "enter slug from encounter resource",
    "display": "Condition for Jacobs Jeffery's encounter"
  },</t>
  </si>
  <si>
    <t>Consider for encounter or case record, when there is a value.  Since there is no value there, assume patient is not malnourished and not in the malnutrition program</t>
  </si>
  <si>
    <t>Assumed contact type here means in person compared to call or virtual encounter</t>
  </si>
  <si>
    <t>redundant</t>
  </si>
  <si>
    <t>calculated</t>
  </si>
  <si>
    <t>irrelevant</t>
  </si>
  <si>
    <t>no value</t>
  </si>
  <si>
    <t>Line status</t>
  </si>
  <si>
    <t xml:space="preserve">  "type": [
    {
      "coding": [
        {
          "system": "http://snomed.info/sct",
          "code": "11429006",
          "display": "Consultation"
        }
      ]
    }
  ],  "priority": {
    "coding": [
      {
        "system": "http://snomed.info/sct",
        "code": "17621005",
        "display": "Normal"
      }
    ],</t>
  </si>
  <si>
    <t xml:space="preserve">  "status": "finished",
  "reasonCode": [
    {
      "text": "The patient seen for treatment of tuberculosis
  }</t>
  </si>
  <si>
    <t xml:space="preserve">  "clinicalStatus": {
    "coding": [
      {
        "system": "http://terminology.hl7.org/CodeSystem/condition-clinical",
        "code": "active"
      }
    ]
  },
  "verificationStatus": {
    "coding": [
      {
        "system": "http://terminology.hl7.org/CodeSystem/condition-ver-status",
        "code": "confirmed"
      }
    ],
  },
  "category": [
    {
      "coding": [
        {
          "system": "http://terminology.hl7.org/CodeSystem/condition-category",
          "code": "encounter-diagnosis",
          "display": "Encounter Diagnosis"
        },
        {
          "system": "http://snomed.info/sct",
          "code": "439401001",
          "display": "Diagnosis"
        }
      ]
    }
  ],
  "severity": {
    "coding": [
      {
        "system": "http://snomed.info/sct",
        "code": "6736007",
        "display": "Moderate"
      }
    ]
  },
  "code": {
    "coding": [
      {
        "system": "http://snomed.info/sct",
        "code": "56717001",
        "display": "Tuberculosis"
      }
    ],
    "text": "Tuberculosis treatment"
  },
  "bodySite": [
    {
      "coding": [
        {
          "system": "http://snomed.info/sct",
          "code": "1650005",
          "display": "Hilum of the left Lung"
        }
      ],
      "text": "Left Upper Lung"
    }
  ],
</t>
  </si>
  <si>
    <t>{
     "resourceType":"Encounter",</t>
  </si>
  <si>
    <t xml:space="preserve">  "identifier": [
    {
      "use": "temp",
      "value": "6d834c6a1be24d81a3385e530c84f901"
    }
  ],</t>
  </si>
  <si>
    <t>What identifier does this represent</t>
  </si>
  <si>
    <t>Can this be considered an observation on the patient?</t>
  </si>
  <si>
    <t>What does class mean in this context?  What are the the values for class?</t>
  </si>
  <si>
    <t>if it is important to keep this, then we need an extension</t>
  </si>
  <si>
    <t>Y</t>
  </si>
  <si>
    <t>What does this represent?  Is this the name of the external EMR resource?</t>
  </si>
  <si>
    <t>What does this location ID point to, where the care took place?</t>
  </si>
  <si>
    <t>Use an alternative name attribute</t>
  </si>
  <si>
    <t>app management data</t>
  </si>
  <si>
    <t xml:space="preserve">
}</t>
  </si>
  <si>
    <t xml:space="preserve">    "active": true</t>
  </si>
  <si>
    <t>{
     "resourceType":"Condition",</t>
  </si>
  <si>
    <t>{
  "resourceType":"Observation",  
  "status": "final",
  "category": [
    {
      "coding": [
        {
          "system": "http://terminology.hl7.org/CodeSystem/observation-category",
          "code": "vital-signs",
          "display": "Vital Signs"
        }
      ],
      "text": "Vital Signs"
    }
  ],
  "code": {
    "coding": [
      {
        "system": "http://loinc.org",
        "code": "39156-5",
        "display": "Body mass index (BMI) [Ratio]"
      }
    ],
    "text": "BMI"
  },
  "subject": {
    "reference": "TODO--Add reference to patient slug"
  },
  "encounter": {
    "reference": "TODO--Add reference to patient ensounter slug"
  },
  "effectiveDateTime": "2018-11-21",
  "valueQuantity": {
    "value": 21.04,
    "unit": "kg/m2",
    "system": "http://unitsofmeasure.org",
    "code": "kg/m2"
  }
}</t>
  </si>
  <si>
    <t>{
  "resourceType":"Observation",  
  "status": "final",
  "category": [
    {
      "coding": [
        {
          "system": "http://terminology.hl7.org/CodeSystem/observation-category",
          "code": "vital-signs",
          "display": "Vital Signs"
        }
      ]
    }
  ],
  "code": {
    "coding": [
      {
        "system": "http://loinc.org",
        "code": "29463-7",
        "display": "Body Weight"
      },
      {
        "system": "http://loinc.org",
        "code": "3141-9",
        "display": "Body weight Measured"
      },
      {
        "system": "http://snomed.info/sct",
        "code": "27113001",
        "display": "Body weight"
      },
      {
        "system": "http://acme.org/devices/clinical-codes",
        "code": "body-weight",
        "display": "Body Weight"
      }
    ]
  },
  "subject": {
    "reference": "TODO -- add reference to patient slug here"
  },
  "encounter": {
    "reference": "TODO -- Add reference to patient encounter slug here"
  },
  "effectiveDateTime": "2018-11-21",
  "valueQuantity": {
    "value": 72.0,
    "unit": "kg",
    "system": "http://unitsofmeasure.org",
    "code": "[kg]"
  }
}</t>
  </si>
  <si>
    <t>{
  "resourceType":"Observation",    
  "status": "final",
  "category": [
    {
      "coding": [
        {
          "system": "http://terminology.hl7.org/CodeSystem/observation-category",
          "code": "vital-signs",
          "display": "Vital Signs"
        }
      ],
      "text": "Vital Signs"
    }
  ],
  "code": {
    "coding": [
      {
        "system": "http://loinc.org",
        "code": "8302-2",
        "display": "Body height"
      }
    ],
    "text": "Body height"
  },
  "subject": {
    "reference": "TODO -- add reference to patient slug"
  },
  "encounter": {
    "reference": "TODO -- add reference to patient encounter slug"
  },
  "effectiveDateTime": "2018-11-21",
  "valueQuantity": {
    "value": "185.0",
    "unit": "cm",
    "system": "http://unitsofmeasure.org",
    "code": "[cm]"
  }
}</t>
  </si>
  <si>
    <t xml:space="preserve">  "address": [
    {
      "use": "home",
      "line": [
        "TODO Add Address line"
      ],
      "city": "London",
      "postalCode": "TODO -- Add postal code",
      "country": "TODO -- Add conuntry code"
    }
  ],</t>
  </si>
  <si>
    <t xml:space="preserve">  "class": {
    "system": "http://terminology.hl7.org/CodeSystem/v3-ActCode",
    "code": "FLD",
    "display": "Field -- CHW Visit"
  },</t>
  </si>
  <si>
    <t xml:space="preserve">  "class": {
    "system": "http://terminology.hl7.org/CodeSystem/v3-ActCode",
    "code": "FLD",
    "display": "Fleid -- CHW Visit"
  },
</t>
  </si>
  <si>
    <t>Assumed to indicate the case is still open and patient is active</t>
  </si>
  <si>
    <t>Does this represent records that have been deleted?</t>
  </si>
  <si>
    <t>What does this domain refer to -- a praticular program or a module of the system?</t>
  </si>
  <si>
    <t>This represents a case record that has been modified, correct?</t>
  </si>
  <si>
    <t>This represents the date of modification of the record?</t>
  </si>
  <si>
    <t>Represents the person who opened the case, this is a provider correct?</t>
  </si>
  <si>
    <t>Represents when the case was opened, such that is it is the same as the modified date, it is a new record but of different is a change to an existing record, correct?</t>
  </si>
  <si>
    <t>Represents the owner of the record, which is the facility or the program that the CHW/providers are part of, correct?</t>
  </si>
  <si>
    <t>What are examples of information in this array</t>
  </si>
  <si>
    <t>Is this needed?</t>
  </si>
  <si>
    <t>Does this represent the id of family member(s)?</t>
  </si>
  <si>
    <t>what does this id represent?</t>
  </si>
  <si>
    <t>Is this the status of the patient in the community?  What are the other types exist?  Can this be addressed as honorific in name attribute?</t>
  </si>
  <si>
    <t>fhir InsurancePlan resource</t>
  </si>
  <si>
    <t>{
  "resourceType" : "InsurancePlan"</t>
  </si>
  <si>
    <t xml:space="preserve"> </t>
  </si>
  <si>
    <t xml:space="preserve">  "type"  : "Medical",
  "name" : "AAR Healthcare",</t>
  </si>
  <si>
    <t xml:space="preserve">  "identifier" : {
         "use" : "Official",
         "value" : "whhdfh"
}</t>
  </si>
  <si>
    <t>Number of items in resource</t>
  </si>
  <si>
    <t xml:space="preserve">Number of items </t>
  </si>
  <si>
    <t xml:space="preserve">    "identifier": [
        {
            "use":"official",
            "value": "openSRP/1272319"
        }
    ],</t>
  </si>
  <si>
    <t>Number of items</t>
  </si>
  <si>
    <t xml:space="preserve">  "subject": {
    "reference": "enter slug from patient resource",
    "display": "Insurance plan for Paul Gilbert"
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</si>
</sst>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B0E3E6C-9CF1-4DBA-A13D-1A7CA549474C}" autoFormatId="16" applyNumberFormats="0" applyBorderFormats="0" applyFontFormats="0" applyPatternFormats="0" applyAlignmentFormats="0" applyWidthHeightFormats="0">
  <queryTableRefresh nextId="8" unboundColumnsRight="5">
    <queryTableFields count="7">
      <queryTableField id="1" name="Name" tableColumnId="1"/>
      <queryTableField id="2" name="Value" tableColumnId="2"/>
      <queryTableField id="3" dataBound="0" tableColumnId="4"/>
      <queryTableField id="6" dataBound="0" tableColumnId="7"/>
      <queryTableField id="5" dataBound="0" tableColumnId="6"/>
      <queryTableField id="4" dataBound="0" tableColumnId="5"/>
      <queryTableField id="7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CBEFF-D8FD-4B61-8ADA-C2CF839352C2}" name="patient_cht__2" displayName="patient_cht__2" ref="A1:G35" tableType="queryTable" totalsRowShown="0">
  <autoFilter ref="A1:G35" xr:uid="{CC32884F-55E4-435A-B949-2457EDA9A7F1}"/>
  <tableColumns count="7">
    <tableColumn id="1" xr3:uid="{8BCD6609-9841-4639-9DE0-A2704D3AACDF}" uniqueName="1" name="Name" queryTableFieldId="1"/>
    <tableColumn id="2" xr3:uid="{423F5150-AB1A-4C53-A0CE-3CFF036B34E9}" uniqueName="2" name="Value" queryTableFieldId="2"/>
    <tableColumn id="4" xr3:uid="{FC901270-C887-46B0-A5DE-FF7A9256DB23}" uniqueName="4" name="Interpretation" queryTableFieldId="3"/>
    <tableColumn id="7" xr3:uid="{500E44FC-89D2-4619-A75A-21A23AE2D62D}" uniqueName="7" name="Resource" queryTableFieldId="6"/>
    <tableColumn id="6" xr3:uid="{D4A8AEB7-2A8F-4C6E-B984-9B011C9456FF}" uniqueName="6" name="Resource tag" queryTableFieldId="5"/>
    <tableColumn id="5" xr3:uid="{A33A700A-AC0F-4DDF-92FF-4A8DFE77ADD9}" uniqueName="5" name="Mapped" queryTableFieldId="4"/>
    <tableColumn id="8" xr3:uid="{2E524F57-3828-4013-A8DE-F95C8D1B8920}" uniqueName="8" name="Sour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327C-124E-4429-BB84-3FF794865A15}">
  <dimension ref="A1:G35"/>
  <sheetViews>
    <sheetView topLeftCell="A13" workbookViewId="0">
      <selection activeCell="I19" sqref="I19"/>
    </sheetView>
  </sheetViews>
  <sheetFormatPr defaultRowHeight="14.5" x14ac:dyDescent="0.35"/>
  <cols>
    <col min="1" max="1" width="23.6328125" bestFit="1" customWidth="1"/>
    <col min="2" max="2" width="35" bestFit="1" customWidth="1"/>
    <col min="3" max="3" width="15.1796875" bestFit="1" customWidth="1"/>
    <col min="4" max="4" width="15.1796875" customWidth="1"/>
    <col min="5" max="5" width="14.6328125" customWidth="1"/>
    <col min="6" max="6" width="13.26953125" customWidth="1"/>
  </cols>
  <sheetData>
    <row r="1" spans="1:7" x14ac:dyDescent="0.35">
      <c r="A1" t="s">
        <v>0</v>
      </c>
      <c r="B1" t="s">
        <v>1</v>
      </c>
      <c r="C1" t="s">
        <v>52</v>
      </c>
      <c r="D1" t="s">
        <v>66</v>
      </c>
      <c r="E1" t="s">
        <v>63</v>
      </c>
      <c r="F1" t="s">
        <v>61</v>
      </c>
      <c r="G1" t="s">
        <v>69</v>
      </c>
    </row>
    <row r="2" spans="1:7" x14ac:dyDescent="0.35">
      <c r="A2" t="s">
        <v>2</v>
      </c>
      <c r="B2" t="s">
        <v>3</v>
      </c>
      <c r="C2" t="s">
        <v>53</v>
      </c>
      <c r="E2" t="s">
        <v>53</v>
      </c>
      <c r="G2" t="s">
        <v>70</v>
      </c>
    </row>
    <row r="3" spans="1:7" x14ac:dyDescent="0.35">
      <c r="A3" t="s">
        <v>4</v>
      </c>
      <c r="B3" t="s">
        <v>5</v>
      </c>
      <c r="C3" t="s">
        <v>54</v>
      </c>
      <c r="D3" t="s">
        <v>67</v>
      </c>
      <c r="E3" t="s">
        <v>64</v>
      </c>
      <c r="F3" t="s">
        <v>62</v>
      </c>
      <c r="G3" t="s">
        <v>70</v>
      </c>
    </row>
    <row r="4" spans="1:7" x14ac:dyDescent="0.35">
      <c r="A4" t="s">
        <v>6</v>
      </c>
      <c r="B4" t="s">
        <v>7</v>
      </c>
      <c r="G4" t="s">
        <v>70</v>
      </c>
    </row>
    <row r="5" spans="1:7" x14ac:dyDescent="0.35">
      <c r="A5" t="s">
        <v>8</v>
      </c>
      <c r="B5" t="s">
        <v>9</v>
      </c>
      <c r="C5" t="s">
        <v>8</v>
      </c>
      <c r="D5" t="s">
        <v>67</v>
      </c>
      <c r="E5" t="s">
        <v>8</v>
      </c>
      <c r="F5" t="s">
        <v>62</v>
      </c>
      <c r="G5" t="s">
        <v>70</v>
      </c>
    </row>
    <row r="6" spans="1:7" x14ac:dyDescent="0.35">
      <c r="A6" t="s">
        <v>10</v>
      </c>
      <c r="B6" t="s">
        <v>11</v>
      </c>
      <c r="C6" t="s">
        <v>55</v>
      </c>
      <c r="G6" t="s">
        <v>70</v>
      </c>
    </row>
    <row r="7" spans="1:7" x14ac:dyDescent="0.35">
      <c r="A7" t="s">
        <v>12</v>
      </c>
      <c r="B7" t="s">
        <v>13</v>
      </c>
      <c r="C7" t="s">
        <v>53</v>
      </c>
      <c r="G7" t="s">
        <v>70</v>
      </c>
    </row>
    <row r="8" spans="1:7" x14ac:dyDescent="0.35">
      <c r="A8" t="s">
        <v>14</v>
      </c>
      <c r="B8" t="s">
        <v>13</v>
      </c>
      <c r="C8" t="s">
        <v>53</v>
      </c>
      <c r="G8" t="s">
        <v>70</v>
      </c>
    </row>
    <row r="9" spans="1:7" x14ac:dyDescent="0.35">
      <c r="A9" t="s">
        <v>15</v>
      </c>
      <c r="B9" t="s">
        <v>13</v>
      </c>
      <c r="C9" t="s">
        <v>53</v>
      </c>
      <c r="G9" t="s">
        <v>70</v>
      </c>
    </row>
    <row r="10" spans="1:7" x14ac:dyDescent="0.35">
      <c r="A10" t="s">
        <v>56</v>
      </c>
      <c r="B10" t="s">
        <v>57</v>
      </c>
      <c r="C10" t="s">
        <v>53</v>
      </c>
      <c r="G10" t="s">
        <v>70</v>
      </c>
    </row>
    <row r="11" spans="1:7" x14ac:dyDescent="0.35">
      <c r="A11" t="s">
        <v>56</v>
      </c>
      <c r="B11" t="s">
        <v>58</v>
      </c>
      <c r="C11" t="s">
        <v>53</v>
      </c>
      <c r="G11" t="s">
        <v>70</v>
      </c>
    </row>
    <row r="12" spans="1:7" x14ac:dyDescent="0.35">
      <c r="A12" t="s">
        <v>56</v>
      </c>
      <c r="B12" t="s">
        <v>59</v>
      </c>
      <c r="C12" t="s">
        <v>53</v>
      </c>
      <c r="G12" t="s">
        <v>70</v>
      </c>
    </row>
    <row r="13" spans="1:7" x14ac:dyDescent="0.35">
      <c r="A13" t="s">
        <v>56</v>
      </c>
      <c r="B13" t="s">
        <v>60</v>
      </c>
      <c r="C13" t="s">
        <v>53</v>
      </c>
      <c r="G13" t="s">
        <v>70</v>
      </c>
    </row>
    <row r="14" spans="1:7" x14ac:dyDescent="0.35">
      <c r="A14" t="s">
        <v>16</v>
      </c>
      <c r="B14" t="s">
        <v>17</v>
      </c>
      <c r="D14" t="s">
        <v>67</v>
      </c>
      <c r="E14" t="s">
        <v>65</v>
      </c>
      <c r="F14" t="s">
        <v>62</v>
      </c>
      <c r="G14" t="s">
        <v>70</v>
      </c>
    </row>
    <row r="15" spans="1:7" x14ac:dyDescent="0.35">
      <c r="A15" t="s">
        <v>18</v>
      </c>
      <c r="B15" t="s">
        <v>19</v>
      </c>
      <c r="G15" t="s">
        <v>70</v>
      </c>
    </row>
    <row r="16" spans="1:7" x14ac:dyDescent="0.35">
      <c r="A16" t="s">
        <v>20</v>
      </c>
      <c r="B16" t="s">
        <v>21</v>
      </c>
      <c r="G16" t="s">
        <v>70</v>
      </c>
    </row>
    <row r="17" spans="1:7" x14ac:dyDescent="0.35">
      <c r="A17" t="s">
        <v>22</v>
      </c>
      <c r="B17" t="s">
        <v>13</v>
      </c>
      <c r="G17" t="s">
        <v>70</v>
      </c>
    </row>
    <row r="18" spans="1:7" x14ac:dyDescent="0.35">
      <c r="A18" t="s">
        <v>23</v>
      </c>
      <c r="B18" t="s">
        <v>24</v>
      </c>
      <c r="D18" t="s">
        <v>68</v>
      </c>
      <c r="G18" t="s">
        <v>70</v>
      </c>
    </row>
    <row r="19" spans="1:7" x14ac:dyDescent="0.35">
      <c r="A19" t="s">
        <v>25</v>
      </c>
      <c r="B19" t="s">
        <v>17</v>
      </c>
      <c r="D19" t="s">
        <v>67</v>
      </c>
      <c r="G19" t="s">
        <v>70</v>
      </c>
    </row>
    <row r="20" spans="1:7" x14ac:dyDescent="0.35">
      <c r="A20" t="s">
        <v>26</v>
      </c>
      <c r="B20" t="s">
        <v>27</v>
      </c>
      <c r="D20" t="s">
        <v>67</v>
      </c>
      <c r="E20" t="s">
        <v>53</v>
      </c>
      <c r="G20" t="s">
        <v>70</v>
      </c>
    </row>
    <row r="21" spans="1:7" x14ac:dyDescent="0.35">
      <c r="A21" t="s">
        <v>28</v>
      </c>
      <c r="B21" t="s">
        <v>29</v>
      </c>
      <c r="G21" t="s">
        <v>70</v>
      </c>
    </row>
    <row r="22" spans="1:7" x14ac:dyDescent="0.35">
      <c r="A22" t="s">
        <v>30</v>
      </c>
      <c r="B22" t="s">
        <v>17</v>
      </c>
      <c r="D22" t="s">
        <v>67</v>
      </c>
      <c r="G22" t="s">
        <v>70</v>
      </c>
    </row>
    <row r="23" spans="1:7" x14ac:dyDescent="0.35">
      <c r="A23" t="s">
        <v>31</v>
      </c>
      <c r="B23" t="s">
        <v>32</v>
      </c>
      <c r="G23" t="s">
        <v>70</v>
      </c>
    </row>
    <row r="24" spans="1:7" x14ac:dyDescent="0.35">
      <c r="A24" t="s">
        <v>33</v>
      </c>
      <c r="B24">
        <v>1562566928533</v>
      </c>
      <c r="G24" t="s">
        <v>70</v>
      </c>
    </row>
    <row r="25" spans="1:7" x14ac:dyDescent="0.35">
      <c r="A25" t="s">
        <v>34</v>
      </c>
      <c r="B25" t="s">
        <v>35</v>
      </c>
      <c r="G25" t="s">
        <v>70</v>
      </c>
    </row>
    <row r="26" spans="1:7" x14ac:dyDescent="0.35">
      <c r="A26" t="s">
        <v>36</v>
      </c>
      <c r="B26" t="s">
        <v>37</v>
      </c>
      <c r="G26" t="s">
        <v>70</v>
      </c>
    </row>
    <row r="27" spans="1:7" x14ac:dyDescent="0.35">
      <c r="A27" t="s">
        <v>38</v>
      </c>
      <c r="B27" t="s">
        <v>39</v>
      </c>
      <c r="G27" t="s">
        <v>70</v>
      </c>
    </row>
    <row r="28" spans="1:7" x14ac:dyDescent="0.35">
      <c r="A28" t="s">
        <v>40</v>
      </c>
      <c r="B28" t="s">
        <v>19</v>
      </c>
      <c r="G28" t="s">
        <v>70</v>
      </c>
    </row>
    <row r="29" spans="1:7" x14ac:dyDescent="0.35">
      <c r="A29" t="s">
        <v>41</v>
      </c>
      <c r="B29" t="s">
        <v>42</v>
      </c>
      <c r="G29" t="s">
        <v>70</v>
      </c>
    </row>
    <row r="30" spans="1:7" x14ac:dyDescent="0.35">
      <c r="A30" t="s">
        <v>43</v>
      </c>
      <c r="B30" t="s">
        <v>44</v>
      </c>
      <c r="D30" t="s">
        <v>68</v>
      </c>
      <c r="G30" t="s">
        <v>70</v>
      </c>
    </row>
    <row r="31" spans="1:7" x14ac:dyDescent="0.35">
      <c r="A31" t="s">
        <v>45</v>
      </c>
      <c r="B31" t="s">
        <v>46</v>
      </c>
      <c r="D31" t="s">
        <v>67</v>
      </c>
      <c r="G31" t="s">
        <v>70</v>
      </c>
    </row>
    <row r="32" spans="1:7" x14ac:dyDescent="0.35">
      <c r="A32" t="s">
        <v>47</v>
      </c>
      <c r="B32" t="s">
        <v>19</v>
      </c>
      <c r="G32" t="s">
        <v>70</v>
      </c>
    </row>
    <row r="33" spans="1:7" x14ac:dyDescent="0.35">
      <c r="A33" t="s">
        <v>48</v>
      </c>
      <c r="B33" t="s">
        <v>13</v>
      </c>
      <c r="D33" t="s">
        <v>68</v>
      </c>
      <c r="G33" t="s">
        <v>70</v>
      </c>
    </row>
    <row r="34" spans="1:7" x14ac:dyDescent="0.35">
      <c r="A34" t="s">
        <v>49</v>
      </c>
      <c r="B34" t="s">
        <v>13</v>
      </c>
      <c r="G34" t="s">
        <v>70</v>
      </c>
    </row>
    <row r="35" spans="1:7" x14ac:dyDescent="0.35">
      <c r="A35" t="s">
        <v>50</v>
      </c>
      <c r="B35" t="s">
        <v>51</v>
      </c>
      <c r="D35" t="s">
        <v>68</v>
      </c>
      <c r="G35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ACE9-3112-448E-808C-BED73DADF219}">
  <dimension ref="A1:J47"/>
  <sheetViews>
    <sheetView tabSelected="1" zoomScale="59" zoomScaleNormal="59" workbookViewId="0">
      <selection activeCell="E3" sqref="E3"/>
    </sheetView>
  </sheetViews>
  <sheetFormatPr defaultRowHeight="14.5" x14ac:dyDescent="0.35"/>
  <cols>
    <col min="1" max="1" width="8.7265625" style="1"/>
    <col min="2" max="2" width="51.7265625" style="1" bestFit="1" customWidth="1"/>
    <col min="3" max="3" width="30.453125" style="1" customWidth="1"/>
    <col min="4" max="8" width="42" style="1" customWidth="1"/>
    <col min="9" max="9" width="42.08984375" style="1" customWidth="1"/>
    <col min="10" max="10" width="29.453125" style="1" customWidth="1"/>
    <col min="11" max="16384" width="8.7265625" style="1"/>
  </cols>
  <sheetData>
    <row r="1" spans="1:10" x14ac:dyDescent="0.35">
      <c r="A1" s="1" t="s">
        <v>61</v>
      </c>
      <c r="B1" s="1" t="s">
        <v>69</v>
      </c>
      <c r="C1" s="1" t="s">
        <v>232</v>
      </c>
      <c r="D1" s="1" t="s">
        <v>233</v>
      </c>
      <c r="E1" s="1" t="s">
        <v>239</v>
      </c>
      <c r="F1" s="1" t="s">
        <v>237</v>
      </c>
      <c r="G1" s="1" t="s">
        <v>285</v>
      </c>
      <c r="H1" s="1" t="s">
        <v>248</v>
      </c>
      <c r="I1" s="1" t="s">
        <v>207</v>
      </c>
      <c r="J1" s="1" t="s">
        <v>214</v>
      </c>
    </row>
    <row r="2" spans="1:10" ht="29" x14ac:dyDescent="0.35">
      <c r="A2" s="1" t="str">
        <f t="shared" ref="A2:A45" si="0">IF(LEN(C2)+LEN(D2)+LEN(E2) + LEN(H2) &gt;0, "Y","N")</f>
        <v>Y</v>
      </c>
      <c r="B2" s="1" t="s">
        <v>71</v>
      </c>
      <c r="C2" s="1" t="s">
        <v>192</v>
      </c>
      <c r="D2" s="1" t="s">
        <v>234</v>
      </c>
      <c r="E2" s="1" t="s">
        <v>238</v>
      </c>
    </row>
    <row r="3" spans="1:10" ht="101.5" x14ac:dyDescent="0.35">
      <c r="A3" s="1" t="str">
        <f t="shared" si="0"/>
        <v>Y</v>
      </c>
      <c r="B3" s="1" t="s">
        <v>152</v>
      </c>
      <c r="D3" s="1" t="s">
        <v>235</v>
      </c>
      <c r="E3" s="1" t="s">
        <v>241</v>
      </c>
      <c r="I3" s="1" t="s">
        <v>208</v>
      </c>
    </row>
    <row r="4" spans="1:10" x14ac:dyDescent="0.35">
      <c r="A4" s="1" t="str">
        <f t="shared" si="0"/>
        <v>Y</v>
      </c>
      <c r="B4" s="1" t="s">
        <v>153</v>
      </c>
      <c r="C4" s="1" t="s">
        <v>193</v>
      </c>
    </row>
    <row r="5" spans="1:10" ht="29" x14ac:dyDescent="0.35">
      <c r="A5" s="1" t="str">
        <f t="shared" si="0"/>
        <v>N</v>
      </c>
      <c r="B5" s="1" t="s">
        <v>154</v>
      </c>
      <c r="I5" s="1" t="s">
        <v>209</v>
      </c>
    </row>
    <row r="6" spans="1:10" ht="130.5" x14ac:dyDescent="0.35">
      <c r="A6" s="1" t="str">
        <f t="shared" si="0"/>
        <v>Y</v>
      </c>
      <c r="B6" s="2" t="s">
        <v>155</v>
      </c>
      <c r="C6" s="1" t="s">
        <v>194</v>
      </c>
    </row>
    <row r="7" spans="1:10" ht="116" x14ac:dyDescent="0.35">
      <c r="A7" s="1" t="str">
        <f t="shared" si="0"/>
        <v>Y</v>
      </c>
      <c r="B7" s="1" t="s">
        <v>156</v>
      </c>
      <c r="D7" s="1" t="s">
        <v>271</v>
      </c>
      <c r="I7" s="1" t="s">
        <v>210</v>
      </c>
    </row>
    <row r="8" spans="1:10" ht="29" x14ac:dyDescent="0.35">
      <c r="A8" s="1" t="str">
        <f t="shared" si="0"/>
        <v>Y</v>
      </c>
      <c r="B8" s="1" t="s">
        <v>157</v>
      </c>
      <c r="H8" s="1" t="s">
        <v>247</v>
      </c>
      <c r="I8" s="1" t="s">
        <v>211</v>
      </c>
    </row>
    <row r="9" spans="1:10" ht="29" x14ac:dyDescent="0.35">
      <c r="A9" s="1" t="str">
        <f t="shared" si="0"/>
        <v>Y</v>
      </c>
      <c r="B9" s="1" t="s">
        <v>158</v>
      </c>
      <c r="H9" s="1" t="s">
        <v>247</v>
      </c>
      <c r="I9" s="1" t="s">
        <v>211</v>
      </c>
    </row>
    <row r="10" spans="1:10" ht="29" x14ac:dyDescent="0.35">
      <c r="A10" s="1" t="str">
        <f t="shared" si="0"/>
        <v>Y</v>
      </c>
      <c r="B10" s="1" t="s">
        <v>159</v>
      </c>
      <c r="H10" s="1" t="s">
        <v>247</v>
      </c>
      <c r="I10" s="1" t="s">
        <v>211</v>
      </c>
    </row>
    <row r="11" spans="1:10" ht="29" x14ac:dyDescent="0.35">
      <c r="A11" s="1" t="str">
        <f t="shared" si="0"/>
        <v>N</v>
      </c>
      <c r="B11" s="1" t="s">
        <v>160</v>
      </c>
      <c r="I11" s="1" t="s">
        <v>213</v>
      </c>
    </row>
    <row r="12" spans="1:10" x14ac:dyDescent="0.35">
      <c r="A12" s="1" t="str">
        <f t="shared" si="0"/>
        <v>N</v>
      </c>
      <c r="B12" s="1" t="s">
        <v>161</v>
      </c>
      <c r="I12" s="1" t="s">
        <v>212</v>
      </c>
    </row>
    <row r="13" spans="1:10" ht="29" x14ac:dyDescent="0.35">
      <c r="A13" s="1" t="str">
        <f t="shared" si="0"/>
        <v>N</v>
      </c>
      <c r="B13" s="1" t="s">
        <v>162</v>
      </c>
      <c r="I13" s="1" t="s">
        <v>213</v>
      </c>
    </row>
    <row r="14" spans="1:10" x14ac:dyDescent="0.35">
      <c r="A14" s="1" t="str">
        <f t="shared" si="0"/>
        <v>N</v>
      </c>
      <c r="B14" s="1" t="s">
        <v>163</v>
      </c>
      <c r="I14" s="1" t="s">
        <v>212</v>
      </c>
    </row>
    <row r="15" spans="1:10" ht="29" x14ac:dyDescent="0.35">
      <c r="A15" s="1" t="str">
        <f t="shared" si="0"/>
        <v>N</v>
      </c>
      <c r="B15" s="1" t="s">
        <v>164</v>
      </c>
      <c r="I15" s="1" t="s">
        <v>213</v>
      </c>
    </row>
    <row r="16" spans="1:10" x14ac:dyDescent="0.35">
      <c r="A16" s="1" t="str">
        <f t="shared" si="0"/>
        <v>N</v>
      </c>
      <c r="B16" s="1" t="s">
        <v>165</v>
      </c>
      <c r="I16" s="1" t="s">
        <v>212</v>
      </c>
    </row>
    <row r="17" spans="1:10" ht="29" x14ac:dyDescent="0.35">
      <c r="A17" s="1" t="str">
        <f t="shared" si="0"/>
        <v>N</v>
      </c>
      <c r="B17" s="1" t="s">
        <v>166</v>
      </c>
      <c r="I17" s="1" t="s">
        <v>213</v>
      </c>
    </row>
    <row r="18" spans="1:10" x14ac:dyDescent="0.35">
      <c r="A18" s="1" t="str">
        <f t="shared" si="0"/>
        <v>N</v>
      </c>
      <c r="B18" s="1" t="s">
        <v>167</v>
      </c>
      <c r="I18" s="1" t="s">
        <v>212</v>
      </c>
    </row>
    <row r="19" spans="1:10" x14ac:dyDescent="0.35">
      <c r="A19" s="1" t="str">
        <f t="shared" si="0"/>
        <v>Y</v>
      </c>
      <c r="B19" s="1" t="s">
        <v>168</v>
      </c>
      <c r="H19" s="1" t="s">
        <v>247</v>
      </c>
    </row>
    <row r="20" spans="1:10" x14ac:dyDescent="0.35">
      <c r="A20" s="1" t="str">
        <f t="shared" si="0"/>
        <v>Y</v>
      </c>
      <c r="B20" s="1" t="s">
        <v>169</v>
      </c>
      <c r="H20" s="1" t="s">
        <v>247</v>
      </c>
    </row>
    <row r="21" spans="1:10" x14ac:dyDescent="0.35">
      <c r="A21" s="1" t="str">
        <f t="shared" si="0"/>
        <v>Y</v>
      </c>
      <c r="B21" s="1" t="s">
        <v>120</v>
      </c>
      <c r="H21" s="1" t="s">
        <v>247</v>
      </c>
    </row>
    <row r="22" spans="1:10" x14ac:dyDescent="0.35">
      <c r="A22" s="1" t="str">
        <f t="shared" si="0"/>
        <v>Y</v>
      </c>
      <c r="B22" s="1" t="s">
        <v>87</v>
      </c>
      <c r="H22" s="1" t="s">
        <v>247</v>
      </c>
    </row>
    <row r="23" spans="1:10" x14ac:dyDescent="0.35">
      <c r="A23" s="1" t="str">
        <f t="shared" si="0"/>
        <v>Y</v>
      </c>
      <c r="B23" s="1" t="s">
        <v>170</v>
      </c>
      <c r="H23" s="1" t="s">
        <v>244</v>
      </c>
      <c r="J23" s="1" t="s">
        <v>215</v>
      </c>
    </row>
    <row r="24" spans="1:10" ht="72.5" x14ac:dyDescent="0.35">
      <c r="A24" s="1" t="str">
        <f t="shared" si="0"/>
        <v>Y</v>
      </c>
      <c r="B24" s="1" t="s">
        <v>171</v>
      </c>
      <c r="H24" s="1" t="s">
        <v>245</v>
      </c>
      <c r="J24" s="1" t="s">
        <v>216</v>
      </c>
    </row>
    <row r="25" spans="1:10" ht="29" x14ac:dyDescent="0.35">
      <c r="A25" s="1" t="str">
        <f t="shared" si="0"/>
        <v>N</v>
      </c>
      <c r="B25" s="1" t="s">
        <v>172</v>
      </c>
      <c r="I25" s="1" t="s">
        <v>217</v>
      </c>
    </row>
    <row r="26" spans="1:10" ht="43.5" x14ac:dyDescent="0.35">
      <c r="A26" s="1" t="str">
        <f t="shared" si="0"/>
        <v>Y</v>
      </c>
      <c r="B26" s="1" t="s">
        <v>173</v>
      </c>
      <c r="H26" s="1" t="s">
        <v>245</v>
      </c>
      <c r="J26" s="1" t="s">
        <v>218</v>
      </c>
    </row>
    <row r="27" spans="1:10" ht="409.5" x14ac:dyDescent="0.35">
      <c r="A27" s="1" t="str">
        <f t="shared" si="0"/>
        <v>Y</v>
      </c>
      <c r="B27" s="1" t="s">
        <v>174</v>
      </c>
      <c r="E27" s="1" t="s">
        <v>251</v>
      </c>
      <c r="J27" s="1" t="s">
        <v>219</v>
      </c>
    </row>
    <row r="28" spans="1:10" x14ac:dyDescent="0.35">
      <c r="A28" s="1" t="str">
        <f t="shared" si="0"/>
        <v>Y</v>
      </c>
      <c r="B28" s="1" t="s">
        <v>175</v>
      </c>
      <c r="H28" s="1" t="s">
        <v>244</v>
      </c>
      <c r="J28" s="1" t="s">
        <v>215</v>
      </c>
    </row>
    <row r="29" spans="1:10" ht="87" x14ac:dyDescent="0.35">
      <c r="A29" s="1" t="str">
        <f t="shared" si="0"/>
        <v>Y</v>
      </c>
      <c r="B29" s="1" t="s">
        <v>176</v>
      </c>
      <c r="C29" s="1" t="s">
        <v>195</v>
      </c>
      <c r="D29" s="1" t="s">
        <v>236</v>
      </c>
    </row>
    <row r="30" spans="1:10" ht="261" x14ac:dyDescent="0.35">
      <c r="A30" s="1" t="str">
        <f t="shared" si="0"/>
        <v>Y</v>
      </c>
      <c r="B30" s="1" t="s">
        <v>177</v>
      </c>
      <c r="D30" s="1" t="s">
        <v>249</v>
      </c>
      <c r="I30" s="1" t="s">
        <v>220</v>
      </c>
      <c r="J30" s="1" t="s">
        <v>243</v>
      </c>
    </row>
    <row r="31" spans="1:10" ht="29" x14ac:dyDescent="0.35">
      <c r="A31" s="1" t="str">
        <f t="shared" si="0"/>
        <v>Y</v>
      </c>
      <c r="B31" s="1" t="s">
        <v>178</v>
      </c>
      <c r="C31" s="1" t="s">
        <v>196</v>
      </c>
      <c r="J31" s="1" t="s">
        <v>221</v>
      </c>
    </row>
    <row r="32" spans="1:10" ht="29" x14ac:dyDescent="0.35">
      <c r="A32" s="1" t="str">
        <f t="shared" si="0"/>
        <v>Y</v>
      </c>
      <c r="B32" s="1" t="s">
        <v>179</v>
      </c>
      <c r="H32" s="1" t="s">
        <v>246</v>
      </c>
      <c r="I32" s="1" t="s">
        <v>222</v>
      </c>
    </row>
    <row r="33" spans="1:10" ht="29" x14ac:dyDescent="0.35">
      <c r="A33" s="1" t="str">
        <f t="shared" si="0"/>
        <v>Y</v>
      </c>
      <c r="B33" s="1" t="s">
        <v>180</v>
      </c>
      <c r="H33" s="1" t="s">
        <v>246</v>
      </c>
      <c r="I33" s="1" t="s">
        <v>223</v>
      </c>
    </row>
    <row r="34" spans="1:10" ht="29" x14ac:dyDescent="0.35">
      <c r="A34" s="1" t="str">
        <f t="shared" si="0"/>
        <v>N</v>
      </c>
      <c r="B34" s="1" t="s">
        <v>181</v>
      </c>
      <c r="I34" s="1" t="s">
        <v>224</v>
      </c>
      <c r="J34" s="1" t="s">
        <v>225</v>
      </c>
    </row>
    <row r="35" spans="1:10" ht="58" x14ac:dyDescent="0.35">
      <c r="A35" s="1" t="str">
        <f t="shared" si="0"/>
        <v>N</v>
      </c>
      <c r="B35" s="1" t="s">
        <v>182</v>
      </c>
      <c r="I35" s="1" t="s">
        <v>226</v>
      </c>
      <c r="J35" s="1" t="s">
        <v>227</v>
      </c>
    </row>
    <row r="36" spans="1:10" ht="58" x14ac:dyDescent="0.35">
      <c r="A36" s="1" t="str">
        <f t="shared" si="0"/>
        <v>N</v>
      </c>
      <c r="B36" s="1" t="s">
        <v>183</v>
      </c>
      <c r="I36" s="1" t="s">
        <v>226</v>
      </c>
      <c r="J36" s="1" t="s">
        <v>227</v>
      </c>
    </row>
    <row r="37" spans="1:10" ht="43.5" x14ac:dyDescent="0.35">
      <c r="A37" s="1" t="str">
        <f t="shared" si="0"/>
        <v>Y</v>
      </c>
      <c r="B37" s="1" t="s">
        <v>184</v>
      </c>
      <c r="H37" s="1" t="s">
        <v>245</v>
      </c>
      <c r="J37" s="1" t="s">
        <v>228</v>
      </c>
    </row>
    <row r="38" spans="1:10" ht="43.5" x14ac:dyDescent="0.35">
      <c r="A38" s="1" t="str">
        <f t="shared" si="0"/>
        <v>Y</v>
      </c>
      <c r="B38" s="1" t="s">
        <v>185</v>
      </c>
      <c r="H38" s="1" t="s">
        <v>245</v>
      </c>
      <c r="J38" s="1" t="s">
        <v>228</v>
      </c>
    </row>
    <row r="39" spans="1:10" ht="58" x14ac:dyDescent="0.35">
      <c r="A39" s="1" t="str">
        <f t="shared" si="0"/>
        <v>Y</v>
      </c>
      <c r="B39" s="1" t="s">
        <v>186</v>
      </c>
      <c r="H39" s="1" t="s">
        <v>245</v>
      </c>
      <c r="J39" s="1" t="s">
        <v>230</v>
      </c>
    </row>
    <row r="40" spans="1:10" ht="101.5" x14ac:dyDescent="0.35">
      <c r="A40" s="1" t="str">
        <f t="shared" si="0"/>
        <v>Y</v>
      </c>
      <c r="B40" s="2" t="s">
        <v>187</v>
      </c>
      <c r="C40" s="1" t="s">
        <v>197</v>
      </c>
    </row>
    <row r="41" spans="1:10" ht="43.5" x14ac:dyDescent="0.35">
      <c r="A41" s="1" t="str">
        <f t="shared" si="0"/>
        <v>Y</v>
      </c>
      <c r="B41" s="1" t="s">
        <v>188</v>
      </c>
      <c r="H41" s="1" t="s">
        <v>245</v>
      </c>
      <c r="I41" s="1" t="s">
        <v>229</v>
      </c>
      <c r="J41" s="1" t="s">
        <v>228</v>
      </c>
    </row>
    <row r="42" spans="1:10" ht="87" x14ac:dyDescent="0.35">
      <c r="A42" s="1" t="str">
        <f t="shared" si="0"/>
        <v>Y</v>
      </c>
      <c r="B42" s="1" t="s">
        <v>189</v>
      </c>
      <c r="H42" s="1" t="s">
        <v>247</v>
      </c>
      <c r="J42" s="1" t="s">
        <v>242</v>
      </c>
    </row>
    <row r="43" spans="1:10" x14ac:dyDescent="0.35">
      <c r="A43" s="1" t="str">
        <f t="shared" si="0"/>
        <v>Y</v>
      </c>
      <c r="B43" s="1" t="s">
        <v>190</v>
      </c>
      <c r="H43" s="1" t="s">
        <v>247</v>
      </c>
    </row>
    <row r="44" spans="1:10" ht="29" x14ac:dyDescent="0.35">
      <c r="A44" s="1" t="str">
        <f t="shared" si="0"/>
        <v>Y</v>
      </c>
      <c r="B44" s="1" t="s">
        <v>191</v>
      </c>
      <c r="E44" s="1" t="s">
        <v>240</v>
      </c>
      <c r="J44" s="1" t="s">
        <v>231</v>
      </c>
    </row>
    <row r="45" spans="1:10" ht="87" x14ac:dyDescent="0.35">
      <c r="A45" s="1" t="str">
        <f t="shared" si="0"/>
        <v>Y</v>
      </c>
      <c r="B45" s="1" t="s">
        <v>123</v>
      </c>
      <c r="C45" s="1" t="s">
        <v>203</v>
      </c>
      <c r="D45" s="1" t="s">
        <v>250</v>
      </c>
    </row>
    <row r="47" spans="1:10" x14ac:dyDescent="0.35">
      <c r="B47" s="3" t="s">
        <v>290</v>
      </c>
      <c r="C47" s="1">
        <f>COUNTA(C2:C45)</f>
        <v>7</v>
      </c>
      <c r="D47" s="1">
        <f t="shared" ref="D47:G47" si="1">COUNTA(D2:D45)</f>
        <v>6</v>
      </c>
      <c r="E47" s="1">
        <f t="shared" si="1"/>
        <v>4</v>
      </c>
      <c r="F47" s="1">
        <f t="shared" si="1"/>
        <v>0</v>
      </c>
      <c r="G47" s="1">
        <f t="shared" si="1"/>
        <v>0</v>
      </c>
    </row>
  </sheetData>
  <autoFilter ref="A1:J45" xr:uid="{E38FB67E-1ECA-4586-9834-D18A7D584DD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0319-DFC7-4D8E-BEDF-7BDE45CDFF04}">
  <dimension ref="A1:J64"/>
  <sheetViews>
    <sheetView topLeftCell="A58" zoomScale="56" zoomScaleNormal="56" workbookViewId="0">
      <selection activeCell="F17" sqref="F17"/>
    </sheetView>
  </sheetViews>
  <sheetFormatPr defaultRowHeight="14.5" x14ac:dyDescent="0.35"/>
  <cols>
    <col min="1" max="1" width="8.7265625" style="1"/>
    <col min="2" max="2" width="51.54296875" style="1" bestFit="1" customWidth="1"/>
    <col min="3" max="3" width="42.36328125" style="1" customWidth="1"/>
    <col min="4" max="4" width="34.7265625" style="1" customWidth="1"/>
    <col min="5" max="5" width="24.81640625" style="1" customWidth="1"/>
    <col min="6" max="6" width="30.6328125" style="1" customWidth="1"/>
    <col min="7" max="7" width="35.81640625" style="1" customWidth="1"/>
    <col min="8" max="8" width="17.81640625" style="1" customWidth="1"/>
    <col min="9" max="9" width="35.26953125" style="1" customWidth="1"/>
    <col min="10" max="10" width="22.7265625" style="1" customWidth="1"/>
    <col min="11" max="16384" width="8.7265625" style="1"/>
  </cols>
  <sheetData>
    <row r="1" spans="1:10" x14ac:dyDescent="0.35">
      <c r="A1" s="1" t="s">
        <v>61</v>
      </c>
      <c r="B1" s="1" t="s">
        <v>69</v>
      </c>
      <c r="C1" s="1" t="s">
        <v>198</v>
      </c>
      <c r="D1" s="1" t="s">
        <v>233</v>
      </c>
      <c r="E1" s="1" t="s">
        <v>239</v>
      </c>
      <c r="F1" s="1" t="s">
        <v>237</v>
      </c>
      <c r="G1" s="1" t="s">
        <v>285</v>
      </c>
      <c r="H1" s="1" t="s">
        <v>248</v>
      </c>
      <c r="I1" s="1" t="s">
        <v>207</v>
      </c>
      <c r="J1" s="1" t="s">
        <v>214</v>
      </c>
    </row>
    <row r="2" spans="1:10" ht="43.5" x14ac:dyDescent="0.35">
      <c r="A2" s="1" t="str">
        <f>IF(LEN(C2)+LEN(D2)+LEN(E2) +LEN(F2)+ LEN(H2) &gt;0, "Y","N")</f>
        <v>Y</v>
      </c>
      <c r="B2" s="1" t="s">
        <v>71</v>
      </c>
      <c r="C2" s="1" t="s">
        <v>192</v>
      </c>
      <c r="D2" s="1" t="s">
        <v>252</v>
      </c>
      <c r="E2" s="1" t="s">
        <v>265</v>
      </c>
    </row>
    <row r="3" spans="1:10" ht="101.5" x14ac:dyDescent="0.35">
      <c r="A3" s="1" t="str">
        <f t="shared" ref="A3:A62" si="0">IF(LEN(C3)+LEN(D3)+LEN(E3) +LEN(F3)+ LEN(H3) &gt;0, "Y","N")</f>
        <v>Y</v>
      </c>
      <c r="B3" s="1" t="s">
        <v>72</v>
      </c>
      <c r="D3" s="1" t="s">
        <v>253</v>
      </c>
    </row>
    <row r="4" spans="1:10" x14ac:dyDescent="0.35">
      <c r="A4" s="1" t="str">
        <f t="shared" si="0"/>
        <v>Y</v>
      </c>
      <c r="B4" s="1" t="s">
        <v>73</v>
      </c>
      <c r="H4" s="1" t="s">
        <v>247</v>
      </c>
    </row>
    <row r="5" spans="1:10" x14ac:dyDescent="0.35">
      <c r="A5" s="1" t="str">
        <f t="shared" si="0"/>
        <v>N</v>
      </c>
      <c r="B5" s="1" t="s">
        <v>74</v>
      </c>
      <c r="I5" s="1" t="s">
        <v>254</v>
      </c>
    </row>
    <row r="6" spans="1:10" ht="26.5" customHeight="1" x14ac:dyDescent="0.35">
      <c r="A6" s="1" t="str">
        <f t="shared" si="0"/>
        <v>Y</v>
      </c>
      <c r="B6" s="1" t="s">
        <v>75</v>
      </c>
      <c r="F6" s="1" t="s">
        <v>266</v>
      </c>
    </row>
    <row r="7" spans="1:10" ht="29" x14ac:dyDescent="0.35">
      <c r="A7" s="1" t="str">
        <f t="shared" si="0"/>
        <v>N</v>
      </c>
      <c r="B7" s="1" t="s">
        <v>76</v>
      </c>
      <c r="I7" s="1" t="s">
        <v>255</v>
      </c>
    </row>
    <row r="8" spans="1:10" ht="101.5" x14ac:dyDescent="0.35">
      <c r="A8" s="1" t="str">
        <f t="shared" si="0"/>
        <v>Y</v>
      </c>
      <c r="B8" s="1" t="s">
        <v>77</v>
      </c>
      <c r="D8" s="1" t="s">
        <v>270</v>
      </c>
      <c r="I8" s="1" t="s">
        <v>256</v>
      </c>
    </row>
    <row r="9" spans="1:10" x14ac:dyDescent="0.35">
      <c r="A9" s="1" t="str">
        <f t="shared" si="0"/>
        <v>Y</v>
      </c>
      <c r="B9" s="1" t="s">
        <v>78</v>
      </c>
      <c r="C9" s="1" t="s">
        <v>199</v>
      </c>
    </row>
    <row r="10" spans="1:10" ht="43.5" x14ac:dyDescent="0.35">
      <c r="A10" s="1" t="str">
        <f t="shared" si="0"/>
        <v>N</v>
      </c>
      <c r="B10" s="1" t="s">
        <v>79</v>
      </c>
      <c r="J10" s="1" t="s">
        <v>257</v>
      </c>
    </row>
    <row r="11" spans="1:10" ht="71.5" customHeight="1" x14ac:dyDescent="0.35">
      <c r="A11" s="1" t="str">
        <f t="shared" si="0"/>
        <v>Y</v>
      </c>
      <c r="B11" s="2" t="s">
        <v>80</v>
      </c>
      <c r="C11" s="6" t="s">
        <v>200</v>
      </c>
    </row>
    <row r="12" spans="1:10" ht="34.5" customHeight="1" x14ac:dyDescent="0.35">
      <c r="A12" s="1" t="s">
        <v>258</v>
      </c>
      <c r="B12" s="2" t="s">
        <v>81</v>
      </c>
      <c r="C12" s="6"/>
    </row>
    <row r="13" spans="1:10" ht="30.5" customHeight="1" x14ac:dyDescent="0.35">
      <c r="A13" s="1" t="s">
        <v>258</v>
      </c>
      <c r="B13" s="1" t="s">
        <v>83</v>
      </c>
      <c r="C13" s="6"/>
    </row>
    <row r="14" spans="1:10" ht="32" customHeight="1" x14ac:dyDescent="0.35">
      <c r="A14" s="1" t="str">
        <f t="shared" si="0"/>
        <v>Y</v>
      </c>
      <c r="B14" s="1" t="s">
        <v>82</v>
      </c>
      <c r="F14" s="1" t="s">
        <v>268</v>
      </c>
    </row>
    <row r="15" spans="1:10" x14ac:dyDescent="0.35">
      <c r="A15" s="1" t="str">
        <f t="shared" si="0"/>
        <v>Y</v>
      </c>
      <c r="B15" s="1" t="s">
        <v>84</v>
      </c>
      <c r="C15" s="1" t="s">
        <v>201</v>
      </c>
    </row>
    <row r="16" spans="1:10" ht="159.5" x14ac:dyDescent="0.35">
      <c r="A16" s="1" t="str">
        <f t="shared" si="0"/>
        <v>Y</v>
      </c>
      <c r="B16" s="1" t="s">
        <v>85</v>
      </c>
      <c r="C16" s="1" t="s">
        <v>269</v>
      </c>
    </row>
    <row r="17" spans="1:10" ht="17.5" customHeight="1" x14ac:dyDescent="0.35">
      <c r="A17" s="1" t="str">
        <f t="shared" si="0"/>
        <v>Y</v>
      </c>
      <c r="B17" s="1" t="s">
        <v>86</v>
      </c>
      <c r="F17" s="1" t="s">
        <v>267</v>
      </c>
    </row>
    <row r="18" spans="1:10" x14ac:dyDescent="0.35">
      <c r="A18" s="1" t="str">
        <f t="shared" si="0"/>
        <v>Y</v>
      </c>
      <c r="B18" s="1" t="s">
        <v>87</v>
      </c>
      <c r="H18" s="1" t="s">
        <v>247</v>
      </c>
    </row>
    <row r="19" spans="1:10" ht="43.5" x14ac:dyDescent="0.35">
      <c r="A19" s="1" t="str">
        <f t="shared" si="0"/>
        <v>N</v>
      </c>
      <c r="B19" s="1" t="s">
        <v>88</v>
      </c>
      <c r="J19" s="1" t="s">
        <v>272</v>
      </c>
    </row>
    <row r="20" spans="1:10" ht="43.5" x14ac:dyDescent="0.35">
      <c r="A20" s="1" t="str">
        <f t="shared" si="0"/>
        <v>N</v>
      </c>
      <c r="B20" s="1" t="s">
        <v>89</v>
      </c>
      <c r="J20" s="1" t="s">
        <v>272</v>
      </c>
    </row>
    <row r="21" spans="1:10" ht="43.5" x14ac:dyDescent="0.35">
      <c r="A21" s="1" t="str">
        <f t="shared" si="0"/>
        <v>N</v>
      </c>
      <c r="B21" s="1" t="s">
        <v>90</v>
      </c>
      <c r="J21" s="1" t="s">
        <v>272</v>
      </c>
    </row>
    <row r="22" spans="1:10" ht="29" x14ac:dyDescent="0.35">
      <c r="A22" s="1" t="str">
        <f t="shared" si="0"/>
        <v>N</v>
      </c>
      <c r="B22" s="1" t="s">
        <v>91</v>
      </c>
      <c r="I22" s="1" t="s">
        <v>273</v>
      </c>
    </row>
    <row r="23" spans="1:10" ht="43.5" x14ac:dyDescent="0.35">
      <c r="A23" s="1" t="str">
        <f t="shared" si="0"/>
        <v>Y</v>
      </c>
      <c r="B23" s="1" t="s">
        <v>92</v>
      </c>
      <c r="D23" s="1" t="s">
        <v>62</v>
      </c>
      <c r="I23" s="1" t="s">
        <v>274</v>
      </c>
    </row>
    <row r="24" spans="1:10" ht="29" x14ac:dyDescent="0.35">
      <c r="A24" s="1" t="str">
        <f t="shared" si="0"/>
        <v>N</v>
      </c>
      <c r="B24" s="1" t="s">
        <v>93</v>
      </c>
      <c r="I24" s="1" t="s">
        <v>259</v>
      </c>
    </row>
    <row r="25" spans="1:10" ht="87" x14ac:dyDescent="0.35">
      <c r="A25" s="1" t="str">
        <f t="shared" si="0"/>
        <v>Y</v>
      </c>
      <c r="B25" s="2" t="s">
        <v>94</v>
      </c>
      <c r="C25" s="1" t="s">
        <v>202</v>
      </c>
    </row>
    <row r="26" spans="1:10" ht="43.5" x14ac:dyDescent="0.35">
      <c r="A26" s="1" t="str">
        <f t="shared" si="0"/>
        <v>Y</v>
      </c>
      <c r="B26" s="1" t="s">
        <v>95</v>
      </c>
      <c r="H26" s="1" t="s">
        <v>280</v>
      </c>
    </row>
    <row r="27" spans="1:10" ht="29" x14ac:dyDescent="0.35">
      <c r="A27" s="1" t="str">
        <f t="shared" si="0"/>
        <v>N</v>
      </c>
      <c r="B27" s="1" t="s">
        <v>96</v>
      </c>
      <c r="I27" s="1" t="s">
        <v>260</v>
      </c>
    </row>
    <row r="28" spans="1:10" ht="29" x14ac:dyDescent="0.35">
      <c r="A28" s="1" t="str">
        <f t="shared" si="0"/>
        <v>N</v>
      </c>
      <c r="B28" s="1" t="s">
        <v>97</v>
      </c>
      <c r="I28" s="1" t="s">
        <v>275</v>
      </c>
    </row>
    <row r="29" spans="1:10" ht="29" x14ac:dyDescent="0.35">
      <c r="A29" s="1" t="str">
        <f t="shared" si="0"/>
        <v>N</v>
      </c>
      <c r="B29" s="1" t="s">
        <v>98</v>
      </c>
      <c r="I29" s="1" t="s">
        <v>276</v>
      </c>
    </row>
    <row r="30" spans="1:10" ht="29" x14ac:dyDescent="0.35">
      <c r="A30" s="1" t="str">
        <f t="shared" si="0"/>
        <v>Y</v>
      </c>
      <c r="B30" s="1" t="s">
        <v>99</v>
      </c>
      <c r="H30" s="1" t="s">
        <v>244</v>
      </c>
      <c r="J30" s="1" t="s">
        <v>261</v>
      </c>
    </row>
    <row r="31" spans="1:10" ht="29" x14ac:dyDescent="0.35">
      <c r="A31" s="1" t="str">
        <f t="shared" si="0"/>
        <v>N</v>
      </c>
      <c r="B31" s="1" t="s">
        <v>100</v>
      </c>
      <c r="I31" s="1" t="s">
        <v>277</v>
      </c>
    </row>
    <row r="32" spans="1:10" ht="72.5" x14ac:dyDescent="0.35">
      <c r="A32" s="1" t="str">
        <f t="shared" si="0"/>
        <v>N</v>
      </c>
      <c r="B32" s="1" t="s">
        <v>101</v>
      </c>
      <c r="I32" s="1" t="s">
        <v>278</v>
      </c>
    </row>
    <row r="33" spans="1:9" ht="43.5" x14ac:dyDescent="0.35">
      <c r="A33" s="1" t="str">
        <f t="shared" si="0"/>
        <v>N</v>
      </c>
      <c r="B33" s="1" t="s">
        <v>102</v>
      </c>
      <c r="I33" s="1" t="s">
        <v>279</v>
      </c>
    </row>
    <row r="34" spans="1:9" x14ac:dyDescent="0.35">
      <c r="A34" s="1" t="str">
        <f t="shared" si="0"/>
        <v>Y</v>
      </c>
      <c r="B34" s="1" t="s">
        <v>103</v>
      </c>
      <c r="H34" s="1" t="s">
        <v>247</v>
      </c>
    </row>
    <row r="35" spans="1:9" ht="29" x14ac:dyDescent="0.35">
      <c r="A35" s="1" t="str">
        <f t="shared" si="0"/>
        <v>Y</v>
      </c>
      <c r="B35" s="1" t="s">
        <v>104</v>
      </c>
      <c r="H35" s="1" t="s">
        <v>262</v>
      </c>
    </row>
    <row r="36" spans="1:9" ht="29" x14ac:dyDescent="0.35">
      <c r="A36" s="1" t="str">
        <f t="shared" si="0"/>
        <v>Y</v>
      </c>
      <c r="B36" s="1" t="s">
        <v>105</v>
      </c>
      <c r="H36" s="1" t="s">
        <v>262</v>
      </c>
    </row>
    <row r="37" spans="1:9" ht="29" x14ac:dyDescent="0.35">
      <c r="A37" s="1" t="str">
        <f t="shared" si="0"/>
        <v>Y</v>
      </c>
      <c r="B37" s="1" t="s">
        <v>106</v>
      </c>
      <c r="H37" s="1" t="s">
        <v>262</v>
      </c>
    </row>
    <row r="38" spans="1:9" ht="29" x14ac:dyDescent="0.35">
      <c r="A38" s="1" t="str">
        <f t="shared" si="0"/>
        <v>Y</v>
      </c>
      <c r="B38" s="1" t="s">
        <v>107</v>
      </c>
      <c r="H38" s="1" t="s">
        <v>262</v>
      </c>
    </row>
    <row r="39" spans="1:9" ht="29" x14ac:dyDescent="0.35">
      <c r="A39" s="1" t="str">
        <f t="shared" si="0"/>
        <v>Y</v>
      </c>
      <c r="B39" s="1" t="s">
        <v>108</v>
      </c>
      <c r="H39" s="1" t="s">
        <v>262</v>
      </c>
    </row>
    <row r="40" spans="1:9" ht="29" x14ac:dyDescent="0.35">
      <c r="A40" s="1" t="str">
        <f t="shared" si="0"/>
        <v>Y</v>
      </c>
      <c r="B40" s="1" t="s">
        <v>109</v>
      </c>
      <c r="H40" s="1" t="s">
        <v>262</v>
      </c>
    </row>
    <row r="41" spans="1:9" ht="29" x14ac:dyDescent="0.35">
      <c r="A41" s="1" t="str">
        <f t="shared" si="0"/>
        <v>Y</v>
      </c>
      <c r="B41" s="1" t="s">
        <v>110</v>
      </c>
      <c r="H41" s="1" t="s">
        <v>262</v>
      </c>
    </row>
    <row r="42" spans="1:9" ht="29" x14ac:dyDescent="0.35">
      <c r="A42" s="1" t="str">
        <f t="shared" si="0"/>
        <v>Y</v>
      </c>
      <c r="B42" s="1" t="s">
        <v>111</v>
      </c>
      <c r="H42" s="1" t="s">
        <v>262</v>
      </c>
    </row>
    <row r="43" spans="1:9" x14ac:dyDescent="0.35">
      <c r="A43" s="1" t="str">
        <f t="shared" si="0"/>
        <v>Y</v>
      </c>
      <c r="B43" s="1" t="s">
        <v>112</v>
      </c>
      <c r="H43" s="1" t="s">
        <v>247</v>
      </c>
    </row>
    <row r="44" spans="1:9" x14ac:dyDescent="0.35">
      <c r="A44" s="1" t="str">
        <f t="shared" si="0"/>
        <v>Y</v>
      </c>
      <c r="B44" s="1" t="s">
        <v>105</v>
      </c>
      <c r="H44" s="1" t="s">
        <v>247</v>
      </c>
    </row>
    <row r="45" spans="1:9" ht="29" x14ac:dyDescent="0.35">
      <c r="A45" s="1" t="str">
        <f t="shared" si="0"/>
        <v>Y</v>
      </c>
      <c r="B45" s="1" t="s">
        <v>113</v>
      </c>
      <c r="H45" s="1" t="s">
        <v>262</v>
      </c>
    </row>
    <row r="46" spans="1:9" ht="29" x14ac:dyDescent="0.35">
      <c r="A46" s="1" t="str">
        <f t="shared" si="0"/>
        <v>Y</v>
      </c>
      <c r="B46" s="1" t="s">
        <v>107</v>
      </c>
      <c r="H46" s="1" t="s">
        <v>262</v>
      </c>
    </row>
    <row r="47" spans="1:9" ht="29" x14ac:dyDescent="0.35">
      <c r="A47" s="1" t="str">
        <f t="shared" si="0"/>
        <v>Y</v>
      </c>
      <c r="B47" s="1" t="s">
        <v>114</v>
      </c>
      <c r="H47" s="1" t="s">
        <v>262</v>
      </c>
    </row>
    <row r="48" spans="1:9" ht="29" x14ac:dyDescent="0.35">
      <c r="A48" s="1" t="str">
        <f t="shared" si="0"/>
        <v>Y</v>
      </c>
      <c r="B48" s="1" t="s">
        <v>115</v>
      </c>
      <c r="H48" s="1" t="s">
        <v>262</v>
      </c>
    </row>
    <row r="49" spans="1:9" ht="29" x14ac:dyDescent="0.35">
      <c r="A49" s="1" t="str">
        <f t="shared" si="0"/>
        <v>Y</v>
      </c>
      <c r="B49" s="1" t="s">
        <v>110</v>
      </c>
      <c r="H49" s="1" t="s">
        <v>262</v>
      </c>
    </row>
    <row r="50" spans="1:9" ht="29" x14ac:dyDescent="0.35">
      <c r="A50" s="1" t="str">
        <f t="shared" si="0"/>
        <v>Y</v>
      </c>
      <c r="B50" s="1" t="s">
        <v>116</v>
      </c>
      <c r="H50" s="1" t="s">
        <v>262</v>
      </c>
    </row>
    <row r="51" spans="1:9" x14ac:dyDescent="0.35">
      <c r="A51" s="1" t="str">
        <f t="shared" si="0"/>
        <v>Y</v>
      </c>
      <c r="B51" s="1" t="s">
        <v>112</v>
      </c>
      <c r="H51" s="1" t="s">
        <v>247</v>
      </c>
    </row>
    <row r="52" spans="1:9" x14ac:dyDescent="0.35">
      <c r="A52" s="1" t="str">
        <f t="shared" si="0"/>
        <v>Y</v>
      </c>
      <c r="B52" s="1" t="s">
        <v>105</v>
      </c>
      <c r="H52" s="1" t="s">
        <v>247</v>
      </c>
    </row>
    <row r="53" spans="1:9" ht="29" x14ac:dyDescent="0.35">
      <c r="A53" s="1" t="str">
        <f t="shared" si="0"/>
        <v>Y</v>
      </c>
      <c r="B53" s="1" t="s">
        <v>117</v>
      </c>
      <c r="H53" s="1" t="s">
        <v>262</v>
      </c>
    </row>
    <row r="54" spans="1:9" ht="29" x14ac:dyDescent="0.35">
      <c r="A54" s="1" t="str">
        <f t="shared" si="0"/>
        <v>Y</v>
      </c>
      <c r="B54" s="1" t="s">
        <v>107</v>
      </c>
      <c r="H54" s="1" t="s">
        <v>262</v>
      </c>
    </row>
    <row r="55" spans="1:9" ht="29" x14ac:dyDescent="0.35">
      <c r="A55" s="1" t="str">
        <f t="shared" si="0"/>
        <v>Y</v>
      </c>
      <c r="B55" s="1" t="s">
        <v>118</v>
      </c>
      <c r="H55" s="1" t="s">
        <v>262</v>
      </c>
    </row>
    <row r="56" spans="1:9" ht="29" x14ac:dyDescent="0.35">
      <c r="A56" s="1" t="str">
        <f t="shared" si="0"/>
        <v>Y</v>
      </c>
      <c r="B56" s="1" t="s">
        <v>119</v>
      </c>
      <c r="H56" s="1" t="s">
        <v>262</v>
      </c>
    </row>
    <row r="57" spans="1:9" ht="29" x14ac:dyDescent="0.35">
      <c r="A57" s="1" t="str">
        <f t="shared" si="0"/>
        <v>Y</v>
      </c>
      <c r="B57" s="1" t="s">
        <v>110</v>
      </c>
      <c r="H57" s="1" t="s">
        <v>262</v>
      </c>
    </row>
    <row r="58" spans="1:9" ht="29" x14ac:dyDescent="0.35">
      <c r="A58" s="1" t="str">
        <f t="shared" si="0"/>
        <v>Y</v>
      </c>
      <c r="B58" s="1" t="s">
        <v>116</v>
      </c>
      <c r="H58" s="1" t="s">
        <v>262</v>
      </c>
    </row>
    <row r="59" spans="1:9" x14ac:dyDescent="0.35">
      <c r="A59" s="1" t="str">
        <f t="shared" si="0"/>
        <v>Y</v>
      </c>
      <c r="B59" s="1" t="s">
        <v>120</v>
      </c>
      <c r="H59" s="1" t="s">
        <v>247</v>
      </c>
    </row>
    <row r="60" spans="1:9" x14ac:dyDescent="0.35">
      <c r="A60" s="1" t="str">
        <f t="shared" si="0"/>
        <v>Y</v>
      </c>
      <c r="B60" s="1" t="s">
        <v>121</v>
      </c>
      <c r="H60" s="1" t="s">
        <v>247</v>
      </c>
    </row>
    <row r="61" spans="1:9" x14ac:dyDescent="0.35">
      <c r="A61" s="1" t="str">
        <f t="shared" si="0"/>
        <v>Y</v>
      </c>
      <c r="B61" s="1" t="s">
        <v>122</v>
      </c>
      <c r="C61" s="1" t="s">
        <v>264</v>
      </c>
    </row>
    <row r="62" spans="1:9" ht="29" x14ac:dyDescent="0.35">
      <c r="A62" s="1" t="str">
        <f t="shared" si="0"/>
        <v>Y</v>
      </c>
      <c r="B62" s="1" t="s">
        <v>123</v>
      </c>
      <c r="C62" s="1" t="s">
        <v>263</v>
      </c>
    </row>
    <row r="64" spans="1:9" s="5" customFormat="1" x14ac:dyDescent="0.35">
      <c r="B64" s="4" t="s">
        <v>293</v>
      </c>
      <c r="C64" s="5">
        <f>COUNTA(C2:C62)</f>
        <v>8</v>
      </c>
      <c r="D64" s="5">
        <f t="shared" ref="D64:I64" si="1">COUNTA(D2:D62)</f>
        <v>4</v>
      </c>
      <c r="E64" s="5">
        <f t="shared" si="1"/>
        <v>1</v>
      </c>
      <c r="F64" s="5">
        <f t="shared" si="1"/>
        <v>3</v>
      </c>
      <c r="G64" s="5">
        <f t="shared" si="1"/>
        <v>0</v>
      </c>
      <c r="H64" s="5">
        <f t="shared" si="1"/>
        <v>31</v>
      </c>
      <c r="I64" s="5">
        <f t="shared" si="1"/>
        <v>12</v>
      </c>
    </row>
  </sheetData>
  <autoFilter ref="A1:J62" xr:uid="{E0CF83CC-92CD-4D35-BF0B-196D737C65F7}"/>
  <mergeCells count="1">
    <mergeCell ref="C11:C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2B6C-FB7B-4294-8E53-AAD3EDE6DA8B}">
  <dimension ref="A1:J35"/>
  <sheetViews>
    <sheetView zoomScale="51" zoomScaleNormal="51" workbookViewId="0">
      <selection activeCell="G22" sqref="G22"/>
    </sheetView>
  </sheetViews>
  <sheetFormatPr defaultRowHeight="14.5" x14ac:dyDescent="0.35"/>
  <cols>
    <col min="1" max="1" width="8.7265625" style="1"/>
    <col min="2" max="2" width="51.90625" style="1" bestFit="1" customWidth="1"/>
    <col min="3" max="3" width="49.36328125" style="1" customWidth="1"/>
    <col min="4" max="4" width="18.81640625" style="1" customWidth="1"/>
    <col min="5" max="6" width="19.81640625" style="1" customWidth="1"/>
    <col min="7" max="7" width="35.36328125" style="1" customWidth="1"/>
    <col min="8" max="8" width="24.7265625" style="1" customWidth="1"/>
    <col min="9" max="9" width="24.453125" style="1" customWidth="1"/>
    <col min="10" max="10" width="20.54296875" style="1" customWidth="1"/>
    <col min="11" max="16384" width="8.7265625" style="1"/>
  </cols>
  <sheetData>
    <row r="1" spans="1:10" ht="29" x14ac:dyDescent="0.35">
      <c r="A1" s="1" t="s">
        <v>61</v>
      </c>
      <c r="B1" s="1" t="s">
        <v>69</v>
      </c>
      <c r="C1" s="1" t="s">
        <v>198</v>
      </c>
      <c r="D1" s="1" t="s">
        <v>233</v>
      </c>
      <c r="E1" s="1" t="s">
        <v>239</v>
      </c>
      <c r="F1" s="1" t="s">
        <v>237</v>
      </c>
      <c r="G1" s="1" t="s">
        <v>285</v>
      </c>
      <c r="H1" s="1" t="s">
        <v>248</v>
      </c>
      <c r="I1" s="1" t="s">
        <v>207</v>
      </c>
      <c r="J1" s="1" t="s">
        <v>214</v>
      </c>
    </row>
    <row r="2" spans="1:10" ht="29" x14ac:dyDescent="0.35">
      <c r="A2" s="1" t="str">
        <f>IF(LEN(C2)+LEN(D2)+LEN(E2) +LEN(F2) + LEN(G2) &gt;0, "Y","N")</f>
        <v>Y</v>
      </c>
      <c r="B2" s="1" t="s">
        <v>71</v>
      </c>
      <c r="C2" s="1" t="s">
        <v>204</v>
      </c>
      <c r="G2" s="1" t="s">
        <v>286</v>
      </c>
    </row>
    <row r="3" spans="1:10" x14ac:dyDescent="0.35">
      <c r="A3" s="1" t="str">
        <f t="shared" ref="A3:A33" si="0">IF(LEN(C3)+LEN(D3)+LEN(E3) +LEN(F3) + LEN(G3) &gt;0, "Y","N")</f>
        <v>Y</v>
      </c>
      <c r="B3" s="1" t="s">
        <v>124</v>
      </c>
      <c r="C3" s="6" t="s">
        <v>205</v>
      </c>
    </row>
    <row r="4" spans="1:10" ht="47" customHeight="1" x14ac:dyDescent="0.35">
      <c r="A4" s="1" t="str">
        <f t="shared" si="0"/>
        <v>N</v>
      </c>
      <c r="B4" s="1" t="s">
        <v>125</v>
      </c>
      <c r="C4" s="6"/>
    </row>
    <row r="5" spans="1:10" ht="79.5" customHeight="1" x14ac:dyDescent="0.35">
      <c r="A5" s="1" t="str">
        <f t="shared" si="0"/>
        <v>N</v>
      </c>
      <c r="B5" s="1" t="s">
        <v>126</v>
      </c>
      <c r="C5" s="6"/>
    </row>
    <row r="6" spans="1:10" x14ac:dyDescent="0.35">
      <c r="A6" s="1" t="str">
        <f t="shared" si="0"/>
        <v>Y</v>
      </c>
      <c r="B6" s="1" t="s">
        <v>127</v>
      </c>
      <c r="C6" s="1" t="s">
        <v>206</v>
      </c>
    </row>
    <row r="7" spans="1:10" x14ac:dyDescent="0.35">
      <c r="A7" s="1" t="str">
        <f t="shared" si="0"/>
        <v>N</v>
      </c>
      <c r="B7" s="1" t="s">
        <v>128</v>
      </c>
      <c r="I7" s="1" t="s">
        <v>281</v>
      </c>
    </row>
    <row r="8" spans="1:10" x14ac:dyDescent="0.35">
      <c r="A8" s="1" t="str">
        <f t="shared" si="0"/>
        <v>N</v>
      </c>
      <c r="B8" s="1" t="s">
        <v>129</v>
      </c>
      <c r="I8" s="1" t="s">
        <v>281</v>
      </c>
    </row>
    <row r="9" spans="1:10" x14ac:dyDescent="0.35">
      <c r="A9" s="1" t="str">
        <f t="shared" si="0"/>
        <v>Y</v>
      </c>
      <c r="B9" s="1" t="s">
        <v>130</v>
      </c>
      <c r="C9" s="1" t="s">
        <v>201</v>
      </c>
    </row>
    <row r="10" spans="1:10" ht="58" x14ac:dyDescent="0.35">
      <c r="A10" s="1" t="str">
        <f t="shared" si="0"/>
        <v>N</v>
      </c>
      <c r="B10" s="1" t="s">
        <v>131</v>
      </c>
      <c r="I10" s="1" t="s">
        <v>282</v>
      </c>
    </row>
    <row r="11" spans="1:10" x14ac:dyDescent="0.35">
      <c r="A11" s="1" t="str">
        <f t="shared" si="0"/>
        <v>N</v>
      </c>
      <c r="B11" s="1" t="s">
        <v>132</v>
      </c>
    </row>
    <row r="12" spans="1:10" x14ac:dyDescent="0.35">
      <c r="A12" s="1" t="str">
        <f t="shared" si="0"/>
        <v>N</v>
      </c>
      <c r="B12" s="1" t="s">
        <v>133</v>
      </c>
    </row>
    <row r="13" spans="1:10" x14ac:dyDescent="0.35">
      <c r="A13" s="1" t="str">
        <f t="shared" si="0"/>
        <v>N</v>
      </c>
      <c r="B13" s="1" t="s">
        <v>134</v>
      </c>
    </row>
    <row r="14" spans="1:10" x14ac:dyDescent="0.35">
      <c r="A14" s="1" t="str">
        <f t="shared" si="0"/>
        <v>N</v>
      </c>
      <c r="B14" s="1" t="s">
        <v>135</v>
      </c>
    </row>
    <row r="15" spans="1:10" ht="29" x14ac:dyDescent="0.35">
      <c r="A15" s="1" t="str">
        <f t="shared" si="0"/>
        <v>N</v>
      </c>
      <c r="B15" s="1" t="s">
        <v>136</v>
      </c>
      <c r="I15" s="1" t="s">
        <v>283</v>
      </c>
    </row>
    <row r="16" spans="1:10" x14ac:dyDescent="0.35">
      <c r="A16" s="1" t="str">
        <f t="shared" si="0"/>
        <v>N</v>
      </c>
      <c r="B16" s="1" t="s">
        <v>137</v>
      </c>
    </row>
    <row r="17" spans="1:9" ht="87" x14ac:dyDescent="0.35">
      <c r="A17" s="1" t="str">
        <f t="shared" si="0"/>
        <v>Y</v>
      </c>
      <c r="B17" s="1" t="s">
        <v>138</v>
      </c>
      <c r="C17" s="1" t="s">
        <v>292</v>
      </c>
      <c r="G17" s="1" t="s">
        <v>294</v>
      </c>
    </row>
    <row r="18" spans="1:9" x14ac:dyDescent="0.35">
      <c r="A18" s="1" t="str">
        <f t="shared" si="0"/>
        <v>N</v>
      </c>
      <c r="B18" s="1" t="s">
        <v>135</v>
      </c>
      <c r="H18" s="1" t="s">
        <v>247</v>
      </c>
    </row>
    <row r="19" spans="1:9" x14ac:dyDescent="0.35">
      <c r="A19" s="1" t="str">
        <f t="shared" si="0"/>
        <v>N</v>
      </c>
      <c r="B19" s="1" t="s">
        <v>139</v>
      </c>
    </row>
    <row r="20" spans="1:9" x14ac:dyDescent="0.35">
      <c r="A20" s="1" t="str">
        <f t="shared" si="0"/>
        <v>N</v>
      </c>
      <c r="B20" s="1" t="s">
        <v>140</v>
      </c>
    </row>
    <row r="21" spans="1:9" ht="159.5" x14ac:dyDescent="0.35">
      <c r="A21" s="1" t="str">
        <f t="shared" si="0"/>
        <v>Y</v>
      </c>
      <c r="B21" s="1" t="s">
        <v>141</v>
      </c>
      <c r="G21" s="1" t="s">
        <v>287</v>
      </c>
      <c r="I21" s="1" t="s">
        <v>284</v>
      </c>
    </row>
    <row r="22" spans="1:9" ht="29" x14ac:dyDescent="0.35">
      <c r="A22" s="1" t="str">
        <f t="shared" si="0"/>
        <v>Y</v>
      </c>
      <c r="B22" s="1" t="s">
        <v>142</v>
      </c>
      <c r="G22" s="1" t="s">
        <v>288</v>
      </c>
    </row>
    <row r="23" spans="1:9" ht="58" x14ac:dyDescent="0.35">
      <c r="A23" s="1" t="str">
        <f t="shared" si="0"/>
        <v>Y</v>
      </c>
      <c r="B23" s="1" t="s">
        <v>143</v>
      </c>
      <c r="G23" s="1" t="s">
        <v>289</v>
      </c>
    </row>
    <row r="24" spans="1:9" x14ac:dyDescent="0.35">
      <c r="A24" s="1" t="str">
        <f t="shared" si="0"/>
        <v>N</v>
      </c>
      <c r="B24" s="1" t="s">
        <v>135</v>
      </c>
    </row>
    <row r="25" spans="1:9" x14ac:dyDescent="0.35">
      <c r="A25" s="1" t="str">
        <f t="shared" si="0"/>
        <v>N</v>
      </c>
      <c r="B25" s="1" t="s">
        <v>144</v>
      </c>
    </row>
    <row r="26" spans="1:9" x14ac:dyDescent="0.35">
      <c r="A26" s="1" t="str">
        <f t="shared" si="0"/>
        <v>N</v>
      </c>
      <c r="B26" s="1" t="s">
        <v>145</v>
      </c>
    </row>
    <row r="27" spans="1:9" x14ac:dyDescent="0.35">
      <c r="A27" s="1" t="str">
        <f t="shared" si="0"/>
        <v>N</v>
      </c>
      <c r="B27" s="1" t="s">
        <v>146</v>
      </c>
    </row>
    <row r="28" spans="1:9" x14ac:dyDescent="0.35">
      <c r="A28" s="1" t="str">
        <f t="shared" si="0"/>
        <v>N</v>
      </c>
      <c r="B28" s="1" t="s">
        <v>147</v>
      </c>
    </row>
    <row r="29" spans="1:9" x14ac:dyDescent="0.35">
      <c r="A29" s="1" t="str">
        <f t="shared" si="0"/>
        <v>N</v>
      </c>
      <c r="B29" s="1" t="s">
        <v>148</v>
      </c>
    </row>
    <row r="30" spans="1:9" x14ac:dyDescent="0.35">
      <c r="A30" s="1" t="str">
        <f t="shared" si="0"/>
        <v>N</v>
      </c>
      <c r="B30" s="1" t="s">
        <v>149</v>
      </c>
    </row>
    <row r="31" spans="1:9" x14ac:dyDescent="0.35">
      <c r="A31" s="1" t="str">
        <f t="shared" si="0"/>
        <v>N</v>
      </c>
      <c r="B31" s="1" t="s">
        <v>150</v>
      </c>
    </row>
    <row r="32" spans="1:9" x14ac:dyDescent="0.35">
      <c r="A32" s="1" t="str">
        <f t="shared" si="0"/>
        <v>N</v>
      </c>
      <c r="B32" s="1" t="s">
        <v>151</v>
      </c>
    </row>
    <row r="33" spans="1:10" ht="29" x14ac:dyDescent="0.35">
      <c r="A33" s="1" t="str">
        <f t="shared" si="0"/>
        <v>Y</v>
      </c>
      <c r="B33" s="1" t="s">
        <v>123</v>
      </c>
      <c r="C33" s="1" t="s">
        <v>203</v>
      </c>
    </row>
    <row r="35" spans="1:10" s="5" customFormat="1" x14ac:dyDescent="0.35">
      <c r="B35" s="4" t="s">
        <v>291</v>
      </c>
      <c r="C35" s="5">
        <f>COUNTA(C3:C33)</f>
        <v>5</v>
      </c>
      <c r="D35" s="5">
        <f t="shared" ref="D35:J35" si="1">COUNTA(D3:D33)</f>
        <v>0</v>
      </c>
      <c r="E35" s="5">
        <f t="shared" si="1"/>
        <v>0</v>
      </c>
      <c r="F35" s="5">
        <f t="shared" si="1"/>
        <v>0</v>
      </c>
      <c r="G35" s="5">
        <f t="shared" si="1"/>
        <v>4</v>
      </c>
      <c r="H35" s="5">
        <f t="shared" si="1"/>
        <v>1</v>
      </c>
      <c r="I35" s="5">
        <f t="shared" si="1"/>
        <v>5</v>
      </c>
      <c r="J35" s="5">
        <f t="shared" si="1"/>
        <v>0</v>
      </c>
    </row>
  </sheetData>
  <mergeCells count="1">
    <mergeCell ref="C3:C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5E857-FC3F-4CD4-9F75-A71AF55F6C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patient_cht</vt:lpstr>
      <vt:lpstr>patient_commcare</vt:lpstr>
      <vt:lpstr>patient_openSRP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Akpakpan, Nsikak E.</dc:creator>
  <cp:lastModifiedBy>Akpakpan, Nsikak E.</cp:lastModifiedBy>
  <dcterms:created xsi:type="dcterms:W3CDTF">2021-01-22T04:48:16Z</dcterms:created>
  <dcterms:modified xsi:type="dcterms:W3CDTF">2021-01-25T22:02:30Z</dcterms:modified>
</cp:coreProperties>
</file>