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yonagoncharova/Desktop/РАБОТА/себестоимость phython/"/>
    </mc:Choice>
  </mc:AlternateContent>
  <xr:revisionPtr revIDLastSave="0" documentId="13_ncr:1_{8174E79F-5B8D-9245-BEB5-1202B5654FE1}" xr6:coauthVersionLast="47" xr6:coauthVersionMax="47" xr10:uidLastSave="{00000000-0000-0000-0000-000000000000}"/>
  <bookViews>
    <workbookView xWindow="280" yWindow="500" windowWidth="28240" windowHeight="16300" activeTab="1" xr2:uid="{C057FAF8-EC55-ED44-A225-DA3C1D6275CD}"/>
  </bookViews>
  <sheets>
    <sheet name="Анализаторы" sheetId="1" r:id="rId1"/>
    <sheet name="Потоки" sheetId="2" r:id="rId2"/>
    <sheet name="Реагенты" sheetId="3" r:id="rId3"/>
    <sheet name="Общие_реагенты" sheetId="4" r:id="rId4"/>
    <sheet name="Контроли" sheetId="5" r:id="rId5"/>
    <sheet name="Калибраторы" sheetId="6" r:id="rId6"/>
    <sheet name="Исследования" sheetId="7" r:id="rId7"/>
  </sheets>
  <definedNames>
    <definedName name="_xlnm._FilterDatabase" localSheetId="3" hidden="1">Общие_реагенты!$A$1:$H$19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5" i="7"/>
  <c r="C4" i="7"/>
  <c r="C3" i="7"/>
  <c r="C2" i="7"/>
</calcChain>
</file>

<file path=xl/sharedStrings.xml><?xml version="1.0" encoding="utf-8"?>
<sst xmlns="http://schemas.openxmlformats.org/spreadsheetml/2006/main" count="246" uniqueCount="58">
  <si>
    <t xml:space="preserve">Наименование </t>
  </si>
  <si>
    <t>Код_исследования</t>
  </si>
  <si>
    <t>Поток</t>
  </si>
  <si>
    <t>Процент_ошибок</t>
  </si>
  <si>
    <t>Код_анализатора</t>
  </si>
  <si>
    <t xml:space="preserve">Наименование исследования </t>
  </si>
  <si>
    <t>Код_реагента</t>
  </si>
  <si>
    <t>Расход</t>
  </si>
  <si>
    <t>Цена</t>
  </si>
  <si>
    <t>Код_контроля</t>
  </si>
  <si>
    <t>Наименование</t>
  </si>
  <si>
    <t>График</t>
  </si>
  <si>
    <t>Объем</t>
  </si>
  <si>
    <t>КК</t>
  </si>
  <si>
    <t>id_1</t>
  </si>
  <si>
    <t>id_2</t>
  </si>
  <si>
    <t>id_3</t>
  </si>
  <si>
    <t>cobas 400</t>
  </si>
  <si>
    <t>cobas 600</t>
  </si>
  <si>
    <t>au 480</t>
  </si>
  <si>
    <t xml:space="preserve">глюк 1 </t>
  </si>
  <si>
    <t>срб 1</t>
  </si>
  <si>
    <t xml:space="preserve">Алт 1 </t>
  </si>
  <si>
    <t xml:space="preserve">аст 1 </t>
  </si>
  <si>
    <t>глюкоза</t>
  </si>
  <si>
    <t>с реактивный белок</t>
  </si>
  <si>
    <t>АЛТ</t>
  </si>
  <si>
    <t>АСТ</t>
  </si>
  <si>
    <t>холестерин</t>
  </si>
  <si>
    <t xml:space="preserve">Холестерин </t>
  </si>
  <si>
    <t xml:space="preserve">липаза </t>
  </si>
  <si>
    <t xml:space="preserve">Липаза </t>
  </si>
  <si>
    <t xml:space="preserve">контроль 1 </t>
  </si>
  <si>
    <t xml:space="preserve">контроль 2 </t>
  </si>
  <si>
    <t xml:space="preserve">контроль 3 </t>
  </si>
  <si>
    <t>Код_калибратора</t>
  </si>
  <si>
    <t>Фасовка</t>
  </si>
  <si>
    <t xml:space="preserve">реагент 1 </t>
  </si>
  <si>
    <t xml:space="preserve">Глюкоза </t>
  </si>
  <si>
    <t>реагент 2</t>
  </si>
  <si>
    <t>реагент 3</t>
  </si>
  <si>
    <t>реагент 4</t>
  </si>
  <si>
    <t>реагент 5</t>
  </si>
  <si>
    <t>реагент 6</t>
  </si>
  <si>
    <t xml:space="preserve">с реактивный белок </t>
  </si>
  <si>
    <t xml:space="preserve">Промывка 1 </t>
  </si>
  <si>
    <t>Разбавитель 2</t>
  </si>
  <si>
    <t>Разбавитель 1</t>
  </si>
  <si>
    <t>Промывка 2</t>
  </si>
  <si>
    <t>Промывка 3</t>
  </si>
  <si>
    <t>разбавитель 3</t>
  </si>
  <si>
    <t>Промывка 4</t>
  </si>
  <si>
    <t>Промывка 5</t>
  </si>
  <si>
    <t xml:space="preserve">Промывка 5 </t>
  </si>
  <si>
    <t>Разбавитель 3</t>
  </si>
  <si>
    <t xml:space="preserve">Промывка 8 </t>
  </si>
  <si>
    <t>Наименование исследования</t>
  </si>
  <si>
    <t>Код_сырья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</si>
</sst>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04"/>
      <scheme val="minor"/>
    </font>
    <font>
      <sz val="13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3AF8-1307-9A4D-9140-8D0CDEFE927D}">
  <dimension ref="A1:B4"/>
  <sheetViews>
    <sheetView workbookViewId="0"/>
  </sheetViews>
  <sheetFormatPr baseColWidth="10" defaultRowHeight="16" x14ac:dyDescent="0.2"/>
  <cols>
    <col min="1" max="1" width="15.6640625" bestFit="1" customWidth="1"/>
    <col min="2" max="2" width="14" bestFit="1" customWidth="1"/>
  </cols>
  <sheetData>
    <row r="1" spans="1:2" x14ac:dyDescent="0.2">
      <c r="A1" t="s">
        <v>4</v>
      </c>
      <c r="B1" t="s">
        <v>0</v>
      </c>
    </row>
    <row r="2" spans="1:2" x14ac:dyDescent="0.2">
      <c r="A2" t="s">
        <v>14</v>
      </c>
      <c r="B2" t="s">
        <v>17</v>
      </c>
    </row>
    <row r="3" spans="1:2" x14ac:dyDescent="0.2">
      <c r="A3" t="s">
        <v>15</v>
      </c>
      <c r="B3" t="s">
        <v>18</v>
      </c>
    </row>
    <row r="4" spans="1:2" x14ac:dyDescent="0.2">
      <c r="A4" t="s">
        <v>16</v>
      </c>
      <c r="B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8F25-7BE2-3C40-BF2C-54AF8541064B}">
  <dimension ref="A1:E7"/>
  <sheetViews>
    <sheetView tabSelected="1" workbookViewId="0">
      <selection activeCell="C2" sqref="C2"/>
    </sheetView>
  </sheetViews>
  <sheetFormatPr baseColWidth="10" defaultRowHeight="16" x14ac:dyDescent="0.2"/>
  <cols>
    <col min="1" max="1" width="18.5" bestFit="1" customWidth="1"/>
    <col min="2" max="2" width="29" bestFit="1" customWidth="1"/>
    <col min="3" max="3" width="16.33203125" bestFit="1" customWidth="1"/>
    <col min="4" max="4" width="10" customWidth="1"/>
    <col min="5" max="5" width="17" bestFit="1" customWidth="1"/>
  </cols>
  <sheetData>
    <row r="1" spans="1:5" ht="18" x14ac:dyDescent="0.25">
      <c r="A1" s="1" t="s">
        <v>1</v>
      </c>
      <c r="B1" s="1" t="s">
        <v>5</v>
      </c>
      <c r="C1" t="s">
        <v>4</v>
      </c>
      <c r="D1" s="1" t="s">
        <v>2</v>
      </c>
      <c r="E1" s="1" t="s">
        <v>3</v>
      </c>
    </row>
    <row r="2" spans="1:5" x14ac:dyDescent="0.2">
      <c r="A2" t="s">
        <v>20</v>
      </c>
      <c r="B2" t="s">
        <v>24</v>
      </c>
      <c r="C2" t="s">
        <v>14</v>
      </c>
      <c r="D2">
        <v>4785</v>
      </c>
      <c r="E2">
        <v>3.6</v>
      </c>
    </row>
    <row r="3" spans="1:5" x14ac:dyDescent="0.2">
      <c r="A3" t="s">
        <v>21</v>
      </c>
      <c r="B3" t="s">
        <v>25</v>
      </c>
      <c r="C3" t="s">
        <v>14</v>
      </c>
      <c r="D3">
        <v>3287</v>
      </c>
      <c r="E3">
        <v>5</v>
      </c>
    </row>
    <row r="4" spans="1:5" x14ac:dyDescent="0.2">
      <c r="A4" t="s">
        <v>22</v>
      </c>
      <c r="B4" t="s">
        <v>26</v>
      </c>
      <c r="C4" t="s">
        <v>15</v>
      </c>
      <c r="D4">
        <v>87468</v>
      </c>
      <c r="E4">
        <v>3</v>
      </c>
    </row>
    <row r="5" spans="1:5" x14ac:dyDescent="0.2">
      <c r="A5" t="s">
        <v>23</v>
      </c>
      <c r="B5" t="s">
        <v>27</v>
      </c>
      <c r="C5" t="s">
        <v>15</v>
      </c>
      <c r="D5">
        <v>33764</v>
      </c>
      <c r="E5">
        <v>2</v>
      </c>
    </row>
    <row r="6" spans="1:5" x14ac:dyDescent="0.2">
      <c r="A6" t="s">
        <v>28</v>
      </c>
      <c r="B6" t="s">
        <v>29</v>
      </c>
      <c r="C6" t="s">
        <v>16</v>
      </c>
      <c r="D6">
        <v>3678</v>
      </c>
      <c r="E6">
        <v>7</v>
      </c>
    </row>
    <row r="7" spans="1:5" x14ac:dyDescent="0.2">
      <c r="A7" t="s">
        <v>30</v>
      </c>
      <c r="B7" t="s">
        <v>31</v>
      </c>
      <c r="C7" t="s">
        <v>16</v>
      </c>
      <c r="D7">
        <v>87678</v>
      </c>
      <c r="E7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0378-7C45-A446-B59E-3A3828D82C7C}">
  <dimension ref="A1:H7"/>
  <sheetViews>
    <sheetView workbookViewId="0">
      <selection activeCell="G2" sqref="G2"/>
    </sheetView>
  </sheetViews>
  <sheetFormatPr baseColWidth="10" defaultRowHeight="16" x14ac:dyDescent="0.2"/>
  <cols>
    <col min="1" max="1" width="18.5" bestFit="1" customWidth="1"/>
    <col min="2" max="2" width="26.83203125" bestFit="1" customWidth="1"/>
    <col min="3" max="3" width="15.6640625" bestFit="1" customWidth="1"/>
    <col min="4" max="4" width="13.5" bestFit="1" customWidth="1"/>
    <col min="5" max="5" width="14" bestFit="1" customWidth="1"/>
    <col min="6" max="6" width="7.5" bestFit="1" customWidth="1"/>
    <col min="7" max="7" width="8.6640625" bestFit="1" customWidth="1"/>
    <col min="8" max="8" width="8.6640625" customWidth="1"/>
  </cols>
  <sheetData>
    <row r="1" spans="1:8" ht="18" x14ac:dyDescent="0.25">
      <c r="A1" s="1" t="s">
        <v>1</v>
      </c>
      <c r="B1" t="s">
        <v>5</v>
      </c>
      <c r="C1" t="s">
        <v>4</v>
      </c>
      <c r="D1" s="1" t="s">
        <v>6</v>
      </c>
      <c r="E1" t="s">
        <v>10</v>
      </c>
      <c r="F1" s="1" t="s">
        <v>7</v>
      </c>
      <c r="G1" t="s">
        <v>36</v>
      </c>
      <c r="H1" s="1" t="s">
        <v>8</v>
      </c>
    </row>
    <row r="2" spans="1:8" x14ac:dyDescent="0.2">
      <c r="A2" t="s">
        <v>20</v>
      </c>
      <c r="B2" t="s">
        <v>24</v>
      </c>
      <c r="C2" t="s">
        <v>14</v>
      </c>
      <c r="D2" t="s">
        <v>37</v>
      </c>
      <c r="E2" t="s">
        <v>38</v>
      </c>
      <c r="F2">
        <v>1</v>
      </c>
      <c r="G2">
        <v>100</v>
      </c>
      <c r="H2">
        <v>3445</v>
      </c>
    </row>
    <row r="3" spans="1:8" x14ac:dyDescent="0.2">
      <c r="A3" t="s">
        <v>21</v>
      </c>
      <c r="B3" t="s">
        <v>25</v>
      </c>
      <c r="C3" t="s">
        <v>14</v>
      </c>
      <c r="D3" t="s">
        <v>39</v>
      </c>
      <c r="E3" t="s">
        <v>44</v>
      </c>
      <c r="F3">
        <v>1</v>
      </c>
      <c r="G3">
        <v>100</v>
      </c>
      <c r="H3">
        <v>3548</v>
      </c>
    </row>
    <row r="4" spans="1:8" x14ac:dyDescent="0.2">
      <c r="A4" t="s">
        <v>22</v>
      </c>
      <c r="B4" t="s">
        <v>26</v>
      </c>
      <c r="C4" t="s">
        <v>15</v>
      </c>
      <c r="D4" t="s">
        <v>40</v>
      </c>
      <c r="E4" t="s">
        <v>26</v>
      </c>
      <c r="F4">
        <v>1</v>
      </c>
      <c r="G4">
        <v>700</v>
      </c>
      <c r="H4">
        <v>5785.56</v>
      </c>
    </row>
    <row r="5" spans="1:8" x14ac:dyDescent="0.2">
      <c r="A5" t="s">
        <v>23</v>
      </c>
      <c r="B5" t="s">
        <v>27</v>
      </c>
      <c r="C5" t="s">
        <v>15</v>
      </c>
      <c r="D5" t="s">
        <v>41</v>
      </c>
      <c r="E5" t="s">
        <v>27</v>
      </c>
      <c r="F5">
        <v>1</v>
      </c>
      <c r="G5">
        <v>400</v>
      </c>
      <c r="H5">
        <v>3647</v>
      </c>
    </row>
    <row r="6" spans="1:8" x14ac:dyDescent="0.2">
      <c r="A6" t="s">
        <v>28</v>
      </c>
      <c r="B6" t="s">
        <v>29</v>
      </c>
      <c r="C6" t="s">
        <v>16</v>
      </c>
      <c r="D6" t="s">
        <v>42</v>
      </c>
      <c r="E6" t="s">
        <v>29</v>
      </c>
      <c r="F6">
        <v>1</v>
      </c>
      <c r="G6">
        <v>680</v>
      </c>
      <c r="H6">
        <v>4685</v>
      </c>
    </row>
    <row r="7" spans="1:8" x14ac:dyDescent="0.2">
      <c r="A7" t="s">
        <v>30</v>
      </c>
      <c r="B7" t="s">
        <v>31</v>
      </c>
      <c r="C7" t="s">
        <v>16</v>
      </c>
      <c r="D7" t="s">
        <v>43</v>
      </c>
      <c r="E7" t="s">
        <v>31</v>
      </c>
      <c r="F7">
        <v>1</v>
      </c>
      <c r="G7">
        <v>450</v>
      </c>
      <c r="H7">
        <v>3967.47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6F08-3F4A-0F43-87FF-3B01E9D601E5}">
  <dimension ref="A1:H19"/>
  <sheetViews>
    <sheetView workbookViewId="0">
      <selection activeCell="G1" sqref="G1"/>
    </sheetView>
  </sheetViews>
  <sheetFormatPr baseColWidth="10" defaultRowHeight="16" x14ac:dyDescent="0.2"/>
  <cols>
    <col min="1" max="1" width="18.5" bestFit="1" customWidth="1"/>
    <col min="2" max="2" width="26.83203125" bestFit="1" customWidth="1"/>
    <col min="3" max="3" width="15.6640625" bestFit="1" customWidth="1"/>
    <col min="4" max="4" width="23.5" customWidth="1"/>
    <col min="5" max="5" width="15.33203125" customWidth="1"/>
    <col min="6" max="6" width="7.5" bestFit="1" customWidth="1"/>
    <col min="7" max="7" width="8.6640625" bestFit="1" customWidth="1"/>
    <col min="8" max="8" width="5.83203125" bestFit="1" customWidth="1"/>
  </cols>
  <sheetData>
    <row r="1" spans="1:8" ht="18" x14ac:dyDescent="0.25">
      <c r="A1" s="1" t="s">
        <v>1</v>
      </c>
      <c r="B1" t="s">
        <v>56</v>
      </c>
      <c r="C1" t="s">
        <v>4</v>
      </c>
      <c r="D1" s="1" t="s">
        <v>57</v>
      </c>
      <c r="E1" t="s">
        <v>10</v>
      </c>
      <c r="F1" s="1" t="s">
        <v>7</v>
      </c>
      <c r="G1" t="s">
        <v>36</v>
      </c>
      <c r="H1" s="1" t="s">
        <v>8</v>
      </c>
    </row>
    <row r="2" spans="1:8" x14ac:dyDescent="0.2">
      <c r="A2" t="s">
        <v>20</v>
      </c>
      <c r="B2" t="s">
        <v>24</v>
      </c>
      <c r="C2" s="2" t="s">
        <v>14</v>
      </c>
      <c r="D2" t="s">
        <v>45</v>
      </c>
      <c r="E2" t="s">
        <v>45</v>
      </c>
      <c r="F2">
        <v>14</v>
      </c>
      <c r="G2">
        <v>5000</v>
      </c>
      <c r="H2">
        <v>1000</v>
      </c>
    </row>
    <row r="3" spans="1:8" x14ac:dyDescent="0.2">
      <c r="A3" t="s">
        <v>20</v>
      </c>
      <c r="B3" t="s">
        <v>24</v>
      </c>
      <c r="C3" s="2" t="s">
        <v>14</v>
      </c>
      <c r="D3" t="s">
        <v>49</v>
      </c>
      <c r="E3" t="s">
        <v>49</v>
      </c>
      <c r="F3">
        <v>12</v>
      </c>
      <c r="G3">
        <v>5000</v>
      </c>
      <c r="H3">
        <v>1200</v>
      </c>
    </row>
    <row r="4" spans="1:8" x14ac:dyDescent="0.2">
      <c r="A4" t="s">
        <v>20</v>
      </c>
      <c r="B4" t="s">
        <v>24</v>
      </c>
      <c r="C4" s="2" t="s">
        <v>14</v>
      </c>
      <c r="D4" s="3" t="s">
        <v>47</v>
      </c>
      <c r="E4" s="3" t="s">
        <v>47</v>
      </c>
      <c r="F4">
        <v>5.4</v>
      </c>
      <c r="G4">
        <v>2000</v>
      </c>
      <c r="H4">
        <v>2000</v>
      </c>
    </row>
    <row r="5" spans="1:8" x14ac:dyDescent="0.2">
      <c r="A5" s="3" t="s">
        <v>21</v>
      </c>
      <c r="B5" s="3" t="s">
        <v>25</v>
      </c>
      <c r="C5" s="3" t="s">
        <v>14</v>
      </c>
      <c r="D5" t="s">
        <v>45</v>
      </c>
      <c r="E5" t="s">
        <v>45</v>
      </c>
      <c r="F5">
        <v>45</v>
      </c>
      <c r="G5">
        <v>5000</v>
      </c>
      <c r="H5">
        <v>1000</v>
      </c>
    </row>
    <row r="6" spans="1:8" x14ac:dyDescent="0.2">
      <c r="A6" s="3" t="s">
        <v>21</v>
      </c>
      <c r="B6" s="3" t="s">
        <v>25</v>
      </c>
      <c r="C6" s="3" t="s">
        <v>14</v>
      </c>
      <c r="D6" s="3" t="s">
        <v>47</v>
      </c>
      <c r="E6" s="3" t="s">
        <v>47</v>
      </c>
      <c r="F6">
        <v>3.4</v>
      </c>
      <c r="G6">
        <v>2000</v>
      </c>
      <c r="H6">
        <v>2000</v>
      </c>
    </row>
    <row r="7" spans="1:8" x14ac:dyDescent="0.2">
      <c r="A7" s="3" t="s">
        <v>21</v>
      </c>
      <c r="B7" s="3" t="s">
        <v>25</v>
      </c>
      <c r="C7" s="3" t="s">
        <v>14</v>
      </c>
      <c r="D7" s="3" t="s">
        <v>46</v>
      </c>
      <c r="E7" s="3" t="s">
        <v>46</v>
      </c>
      <c r="F7">
        <v>24</v>
      </c>
      <c r="G7">
        <v>3000</v>
      </c>
      <c r="H7">
        <v>1500</v>
      </c>
    </row>
    <row r="8" spans="1:8" x14ac:dyDescent="0.2">
      <c r="A8" s="3" t="s">
        <v>22</v>
      </c>
      <c r="B8" s="3" t="s">
        <v>26</v>
      </c>
      <c r="C8" s="3" t="s">
        <v>15</v>
      </c>
      <c r="D8" s="3" t="s">
        <v>48</v>
      </c>
      <c r="E8" s="3" t="s">
        <v>48</v>
      </c>
      <c r="F8">
        <v>34</v>
      </c>
      <c r="G8">
        <v>10000</v>
      </c>
      <c r="H8">
        <v>1200</v>
      </c>
    </row>
    <row r="9" spans="1:8" x14ac:dyDescent="0.2">
      <c r="A9" s="3" t="s">
        <v>22</v>
      </c>
      <c r="B9" s="3" t="s">
        <v>26</v>
      </c>
      <c r="C9" s="3" t="s">
        <v>15</v>
      </c>
      <c r="D9" s="3" t="s">
        <v>50</v>
      </c>
      <c r="E9" s="3" t="s">
        <v>50</v>
      </c>
      <c r="F9">
        <v>0.01</v>
      </c>
      <c r="G9">
        <v>200</v>
      </c>
      <c r="H9">
        <v>1200</v>
      </c>
    </row>
    <row r="10" spans="1:8" x14ac:dyDescent="0.2">
      <c r="A10" s="3" t="s">
        <v>22</v>
      </c>
      <c r="B10" s="3" t="s">
        <v>26</v>
      </c>
      <c r="C10" s="3" t="s">
        <v>15</v>
      </c>
      <c r="D10" s="3" t="s">
        <v>51</v>
      </c>
      <c r="E10" s="3" t="s">
        <v>51</v>
      </c>
      <c r="F10">
        <v>0.14000000000000001</v>
      </c>
      <c r="G10">
        <v>500</v>
      </c>
      <c r="H10">
        <v>550</v>
      </c>
    </row>
    <row r="11" spans="1:8" x14ac:dyDescent="0.2">
      <c r="A11" s="3" t="s">
        <v>23</v>
      </c>
      <c r="B11" s="3" t="s">
        <v>27</v>
      </c>
      <c r="C11" s="3" t="s">
        <v>15</v>
      </c>
      <c r="D11" s="3" t="s">
        <v>48</v>
      </c>
      <c r="E11" s="3" t="s">
        <v>48</v>
      </c>
      <c r="F11">
        <v>34</v>
      </c>
      <c r="G11">
        <v>10000</v>
      </c>
      <c r="H11">
        <v>1200</v>
      </c>
    </row>
    <row r="12" spans="1:8" x14ac:dyDescent="0.2">
      <c r="A12" s="3" t="s">
        <v>23</v>
      </c>
      <c r="B12" s="3" t="s">
        <v>27</v>
      </c>
      <c r="C12" s="3" t="s">
        <v>15</v>
      </c>
      <c r="D12" s="3" t="s">
        <v>50</v>
      </c>
      <c r="E12" s="3" t="s">
        <v>50</v>
      </c>
      <c r="F12">
        <v>0.01</v>
      </c>
      <c r="G12">
        <v>200</v>
      </c>
      <c r="H12">
        <v>1200</v>
      </c>
    </row>
    <row r="13" spans="1:8" x14ac:dyDescent="0.2">
      <c r="A13" s="3" t="s">
        <v>23</v>
      </c>
      <c r="B13" s="3" t="s">
        <v>27</v>
      </c>
      <c r="C13" s="3" t="s">
        <v>15</v>
      </c>
      <c r="D13" s="3" t="s">
        <v>51</v>
      </c>
      <c r="E13" s="3" t="s">
        <v>51</v>
      </c>
      <c r="F13">
        <v>0.14000000000000001</v>
      </c>
      <c r="G13">
        <v>500</v>
      </c>
      <c r="H13">
        <v>550</v>
      </c>
    </row>
    <row r="14" spans="1:8" x14ac:dyDescent="0.2">
      <c r="A14" s="3" t="s">
        <v>30</v>
      </c>
      <c r="B14" s="3" t="s">
        <v>31</v>
      </c>
      <c r="C14" s="3" t="s">
        <v>16</v>
      </c>
      <c r="D14" s="3" t="s">
        <v>53</v>
      </c>
      <c r="E14" s="3" t="s">
        <v>53</v>
      </c>
      <c r="F14">
        <v>1</v>
      </c>
      <c r="G14">
        <v>100</v>
      </c>
      <c r="H14">
        <v>150</v>
      </c>
    </row>
    <row r="15" spans="1:8" x14ac:dyDescent="0.2">
      <c r="A15" s="3" t="s">
        <v>30</v>
      </c>
      <c r="B15" s="3" t="s">
        <v>31</v>
      </c>
      <c r="C15" s="3" t="s">
        <v>16</v>
      </c>
      <c r="D15" s="3" t="s">
        <v>54</v>
      </c>
      <c r="E15" s="3" t="s">
        <v>54</v>
      </c>
      <c r="F15">
        <v>0.01</v>
      </c>
      <c r="G15">
        <v>200</v>
      </c>
      <c r="H15">
        <v>1200</v>
      </c>
    </row>
    <row r="16" spans="1:8" x14ac:dyDescent="0.2">
      <c r="A16" s="3" t="s">
        <v>30</v>
      </c>
      <c r="B16" s="3" t="s">
        <v>31</v>
      </c>
      <c r="C16" s="3" t="s">
        <v>16</v>
      </c>
      <c r="D16" s="3" t="s">
        <v>55</v>
      </c>
      <c r="E16" s="3" t="s">
        <v>55</v>
      </c>
      <c r="F16">
        <v>0.05</v>
      </c>
      <c r="G16">
        <v>500</v>
      </c>
      <c r="H16">
        <v>200.87</v>
      </c>
    </row>
    <row r="17" spans="1:8" x14ac:dyDescent="0.2">
      <c r="A17" s="3" t="s">
        <v>28</v>
      </c>
      <c r="B17" s="3" t="s">
        <v>29</v>
      </c>
      <c r="C17" s="3" t="s">
        <v>16</v>
      </c>
      <c r="D17" s="3" t="s">
        <v>52</v>
      </c>
      <c r="E17" s="3" t="s">
        <v>52</v>
      </c>
      <c r="F17">
        <v>1</v>
      </c>
      <c r="G17">
        <v>100</v>
      </c>
      <c r="H17">
        <v>150</v>
      </c>
    </row>
    <row r="18" spans="1:8" x14ac:dyDescent="0.2">
      <c r="A18" s="3" t="s">
        <v>28</v>
      </c>
      <c r="B18" s="3" t="s">
        <v>29</v>
      </c>
      <c r="C18" s="3" t="s">
        <v>16</v>
      </c>
      <c r="D18" s="3" t="s">
        <v>54</v>
      </c>
      <c r="E18" s="3" t="s">
        <v>54</v>
      </c>
      <c r="F18">
        <v>0.01</v>
      </c>
      <c r="G18">
        <v>200</v>
      </c>
      <c r="H18">
        <v>1200</v>
      </c>
    </row>
    <row r="19" spans="1:8" x14ac:dyDescent="0.2">
      <c r="A19" s="3" t="s">
        <v>28</v>
      </c>
      <c r="B19" s="3" t="s">
        <v>29</v>
      </c>
      <c r="C19" s="3" t="s">
        <v>16</v>
      </c>
      <c r="D19" s="3" t="s">
        <v>55</v>
      </c>
      <c r="E19" s="3" t="s">
        <v>55</v>
      </c>
      <c r="F19">
        <v>0.05</v>
      </c>
      <c r="G19">
        <v>500</v>
      </c>
      <c r="H19">
        <v>200.87</v>
      </c>
    </row>
  </sheetData>
  <autoFilter ref="A1:H19" xr:uid="{AACD6F08-3F4A-0F43-87FF-3B01E9D601E5}">
    <sortState xmlns:xlrd2="http://schemas.microsoft.com/office/spreadsheetml/2017/richdata2" ref="A2:H19">
      <sortCondition ref="C1:C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CD6A-F53C-CE40-858D-AC849D73A1EC}">
  <dimension ref="A1:H7"/>
  <sheetViews>
    <sheetView workbookViewId="0">
      <selection activeCell="H1" sqref="H1"/>
    </sheetView>
  </sheetViews>
  <sheetFormatPr baseColWidth="10" defaultRowHeight="16" x14ac:dyDescent="0.2"/>
  <cols>
    <col min="1" max="1" width="17.1640625" bestFit="1" customWidth="1"/>
    <col min="2" max="2" width="26.83203125" bestFit="1" customWidth="1"/>
    <col min="3" max="3" width="12.6640625" bestFit="1" customWidth="1"/>
    <col min="4" max="4" width="13.6640625" bestFit="1" customWidth="1"/>
    <col min="5" max="5" width="7.1640625" bestFit="1" customWidth="1"/>
    <col min="6" max="6" width="6.83203125" bestFit="1" customWidth="1"/>
    <col min="7" max="8" width="10.33203125" customWidth="1"/>
  </cols>
  <sheetData>
    <row r="1" spans="1:8" ht="18" x14ac:dyDescent="0.25">
      <c r="A1" t="s">
        <v>1</v>
      </c>
      <c r="B1" t="s">
        <v>5</v>
      </c>
      <c r="C1" t="s">
        <v>9</v>
      </c>
      <c r="D1" t="s">
        <v>10</v>
      </c>
      <c r="E1" t="s">
        <v>11</v>
      </c>
      <c r="F1" t="s">
        <v>12</v>
      </c>
      <c r="G1" s="1" t="s">
        <v>36</v>
      </c>
      <c r="H1" t="s">
        <v>8</v>
      </c>
    </row>
    <row r="2" spans="1:8" x14ac:dyDescent="0.2">
      <c r="A2" t="s">
        <v>20</v>
      </c>
      <c r="B2" t="s">
        <v>24</v>
      </c>
      <c r="C2" t="s">
        <v>32</v>
      </c>
      <c r="D2" t="s">
        <v>32</v>
      </c>
      <c r="E2">
        <v>30</v>
      </c>
      <c r="F2">
        <v>0.05</v>
      </c>
      <c r="G2">
        <v>35</v>
      </c>
      <c r="H2">
        <v>12000</v>
      </c>
    </row>
    <row r="3" spans="1:8" x14ac:dyDescent="0.2">
      <c r="A3" t="s">
        <v>21</v>
      </c>
      <c r="B3" t="s">
        <v>25</v>
      </c>
      <c r="C3" t="s">
        <v>33</v>
      </c>
      <c r="D3" t="s">
        <v>33</v>
      </c>
      <c r="E3">
        <v>20</v>
      </c>
      <c r="F3">
        <v>0.02</v>
      </c>
      <c r="G3">
        <v>35</v>
      </c>
      <c r="H3">
        <v>12000</v>
      </c>
    </row>
    <row r="4" spans="1:8" x14ac:dyDescent="0.2">
      <c r="A4" t="s">
        <v>22</v>
      </c>
      <c r="B4" t="s">
        <v>26</v>
      </c>
      <c r="C4" t="s">
        <v>32</v>
      </c>
      <c r="D4" t="s">
        <v>32</v>
      </c>
      <c r="E4">
        <v>30</v>
      </c>
      <c r="F4">
        <v>0.02</v>
      </c>
      <c r="G4">
        <v>35</v>
      </c>
      <c r="H4">
        <v>12000</v>
      </c>
    </row>
    <row r="5" spans="1:8" x14ac:dyDescent="0.2">
      <c r="A5" t="s">
        <v>23</v>
      </c>
      <c r="B5" t="s">
        <v>27</v>
      </c>
      <c r="C5" t="s">
        <v>32</v>
      </c>
      <c r="D5" t="s">
        <v>32</v>
      </c>
      <c r="E5">
        <v>30</v>
      </c>
      <c r="F5">
        <v>0.03</v>
      </c>
      <c r="G5">
        <v>35</v>
      </c>
      <c r="H5">
        <v>12000</v>
      </c>
    </row>
    <row r="6" spans="1:8" x14ac:dyDescent="0.2">
      <c r="A6" t="s">
        <v>28</v>
      </c>
      <c r="B6" t="s">
        <v>29</v>
      </c>
      <c r="C6" t="s">
        <v>34</v>
      </c>
      <c r="D6" t="s">
        <v>34</v>
      </c>
      <c r="E6">
        <v>20</v>
      </c>
      <c r="F6">
        <v>2.5000000000000001E-2</v>
      </c>
      <c r="G6">
        <v>35</v>
      </c>
      <c r="H6">
        <v>12000</v>
      </c>
    </row>
    <row r="7" spans="1:8" x14ac:dyDescent="0.2">
      <c r="A7" t="s">
        <v>30</v>
      </c>
      <c r="B7" t="s">
        <v>31</v>
      </c>
      <c r="C7" t="s">
        <v>33</v>
      </c>
      <c r="D7" t="s">
        <v>33</v>
      </c>
      <c r="E7">
        <v>30</v>
      </c>
      <c r="F7">
        <v>2.3E-2</v>
      </c>
      <c r="G7">
        <v>35</v>
      </c>
      <c r="H7">
        <v>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82D8-7DA4-014A-8D50-C12495A85502}">
  <dimension ref="A1:H7"/>
  <sheetViews>
    <sheetView workbookViewId="0">
      <selection activeCell="A2" sqref="A2"/>
    </sheetView>
  </sheetViews>
  <sheetFormatPr baseColWidth="10" defaultRowHeight="16" x14ac:dyDescent="0.2"/>
  <cols>
    <col min="1" max="1" width="17.1640625" bestFit="1" customWidth="1"/>
    <col min="2" max="2" width="26.83203125" bestFit="1" customWidth="1"/>
    <col min="3" max="3" width="12.6640625" bestFit="1" customWidth="1"/>
    <col min="4" max="4" width="13.6640625" bestFit="1" customWidth="1"/>
    <col min="5" max="5" width="10.6640625" customWidth="1"/>
    <col min="6" max="7" width="11.5" customWidth="1"/>
    <col min="8" max="8" width="9.33203125" customWidth="1"/>
  </cols>
  <sheetData>
    <row r="1" spans="1:8" x14ac:dyDescent="0.2">
      <c r="A1" t="s">
        <v>1</v>
      </c>
      <c r="B1" t="s">
        <v>5</v>
      </c>
      <c r="C1" t="s">
        <v>35</v>
      </c>
      <c r="D1" t="s">
        <v>10</v>
      </c>
      <c r="E1" t="s">
        <v>11</v>
      </c>
      <c r="F1" t="s">
        <v>12</v>
      </c>
      <c r="G1" t="s">
        <v>36</v>
      </c>
      <c r="H1" t="s">
        <v>8</v>
      </c>
    </row>
    <row r="2" spans="1:8" x14ac:dyDescent="0.2">
      <c r="A2" t="s">
        <v>20</v>
      </c>
      <c r="B2" t="s">
        <v>24</v>
      </c>
      <c r="C2" t="s">
        <v>32</v>
      </c>
      <c r="D2" t="s">
        <v>32</v>
      </c>
      <c r="E2">
        <v>2</v>
      </c>
      <c r="F2">
        <v>0.38</v>
      </c>
      <c r="G2">
        <v>30</v>
      </c>
      <c r="H2">
        <v>5000</v>
      </c>
    </row>
    <row r="3" spans="1:8" x14ac:dyDescent="0.2">
      <c r="A3" t="s">
        <v>21</v>
      </c>
      <c r="B3" t="s">
        <v>25</v>
      </c>
      <c r="C3" t="s">
        <v>33</v>
      </c>
      <c r="D3" t="s">
        <v>33</v>
      </c>
      <c r="E3">
        <v>3</v>
      </c>
      <c r="F3">
        <v>0.15</v>
      </c>
      <c r="G3">
        <v>30</v>
      </c>
      <c r="H3">
        <v>5000</v>
      </c>
    </row>
    <row r="4" spans="1:8" x14ac:dyDescent="0.2">
      <c r="A4" t="s">
        <v>22</v>
      </c>
      <c r="B4" t="s">
        <v>26</v>
      </c>
      <c r="C4" t="s">
        <v>32</v>
      </c>
      <c r="D4" t="s">
        <v>32</v>
      </c>
      <c r="E4">
        <v>2</v>
      </c>
      <c r="F4">
        <v>0.38</v>
      </c>
      <c r="G4">
        <v>30</v>
      </c>
      <c r="H4">
        <v>5000</v>
      </c>
    </row>
    <row r="5" spans="1:8" x14ac:dyDescent="0.2">
      <c r="A5" t="s">
        <v>23</v>
      </c>
      <c r="B5" t="s">
        <v>27</v>
      </c>
      <c r="C5" t="s">
        <v>32</v>
      </c>
      <c r="D5" t="s">
        <v>32</v>
      </c>
      <c r="E5">
        <v>2</v>
      </c>
      <c r="F5">
        <v>0.38</v>
      </c>
      <c r="G5">
        <v>30</v>
      </c>
      <c r="H5">
        <v>5000</v>
      </c>
    </row>
    <row r="6" spans="1:8" x14ac:dyDescent="0.2">
      <c r="A6" t="s">
        <v>28</v>
      </c>
      <c r="B6" t="s">
        <v>29</v>
      </c>
      <c r="C6" t="s">
        <v>34</v>
      </c>
      <c r="D6" t="s">
        <v>34</v>
      </c>
      <c r="E6">
        <v>10</v>
      </c>
      <c r="F6">
        <v>0.4</v>
      </c>
      <c r="G6">
        <v>30</v>
      </c>
      <c r="H6">
        <v>5000</v>
      </c>
    </row>
    <row r="7" spans="1:8" x14ac:dyDescent="0.2">
      <c r="A7" t="s">
        <v>30</v>
      </c>
      <c r="B7" t="s">
        <v>31</v>
      </c>
      <c r="C7" t="s">
        <v>33</v>
      </c>
      <c r="D7" t="s">
        <v>33</v>
      </c>
      <c r="E7">
        <v>10</v>
      </c>
      <c r="F7">
        <v>0.38</v>
      </c>
      <c r="G7">
        <v>30</v>
      </c>
      <c r="H7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00A8-49ED-A543-A1CF-3DEED8226EA0}">
  <dimension ref="A1:C7"/>
  <sheetViews>
    <sheetView workbookViewId="0"/>
  </sheetViews>
  <sheetFormatPr baseColWidth="10" defaultRowHeight="16" x14ac:dyDescent="0.2"/>
  <cols>
    <col min="1" max="1" width="18.5" bestFit="1" customWidth="1"/>
    <col min="2" max="2" width="17.83203125" bestFit="1" customWidth="1"/>
    <col min="3" max="3" width="9.1640625" customWidth="1"/>
  </cols>
  <sheetData>
    <row r="1" spans="1:3" ht="18" x14ac:dyDescent="0.25">
      <c r="A1" s="1" t="s">
        <v>1</v>
      </c>
      <c r="B1" t="s">
        <v>10</v>
      </c>
      <c r="C1" t="s">
        <v>13</v>
      </c>
    </row>
    <row r="2" spans="1:3" x14ac:dyDescent="0.2">
      <c r="A2" t="s">
        <v>20</v>
      </c>
      <c r="B2" t="s">
        <v>24</v>
      </c>
      <c r="C2">
        <f>(30*3+6)*3</f>
        <v>288</v>
      </c>
    </row>
    <row r="3" spans="1:3" x14ac:dyDescent="0.2">
      <c r="A3" t="s">
        <v>21</v>
      </c>
      <c r="B3" t="s">
        <v>25</v>
      </c>
      <c r="C3">
        <f>30*3+10</f>
        <v>100</v>
      </c>
    </row>
    <row r="4" spans="1:3" x14ac:dyDescent="0.2">
      <c r="A4" t="s">
        <v>22</v>
      </c>
      <c r="B4" t="s">
        <v>26</v>
      </c>
      <c r="C4">
        <f>(30*2+18)*2</f>
        <v>156</v>
      </c>
    </row>
    <row r="5" spans="1:3" x14ac:dyDescent="0.2">
      <c r="A5" t="s">
        <v>23</v>
      </c>
      <c r="B5" t="s">
        <v>27</v>
      </c>
      <c r="C5">
        <f>(30*2+18)*2</f>
        <v>156</v>
      </c>
    </row>
    <row r="6" spans="1:3" x14ac:dyDescent="0.2">
      <c r="A6" t="s">
        <v>28</v>
      </c>
      <c r="B6" t="s">
        <v>29</v>
      </c>
      <c r="C6">
        <f>(30*2+18)*2</f>
        <v>156</v>
      </c>
    </row>
    <row r="7" spans="1:3" x14ac:dyDescent="0.2">
      <c r="A7" t="s">
        <v>30</v>
      </c>
      <c r="B7" t="s">
        <v>31</v>
      </c>
      <c r="C7">
        <f>(30*3+12)*2</f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Анализаторы</vt:lpstr>
      <vt:lpstr>Потоки</vt:lpstr>
      <vt:lpstr>Реагенты</vt:lpstr>
      <vt:lpstr>Общие_реагенты</vt:lpstr>
      <vt:lpstr>Контроли</vt:lpstr>
      <vt:lpstr>Калибраторы</vt:lpstr>
      <vt:lpstr>Исследования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Alyona Goncharova</dc:creator>
  <cp:lastModifiedBy>Alyona Goncharova</cp:lastModifiedBy>
  <dcterms:created xsi:type="dcterms:W3CDTF">2025-04-08T17:36:11Z</dcterms:created>
  <dcterms:modified xsi:type="dcterms:W3CDTF">2025-04-08T19:18:39Z</dcterms:modified>
</cp:coreProperties>
</file>