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n\source\repos\Test_NI\Test_NI\"/>
    </mc:Choice>
  </mc:AlternateContent>
  <xr:revisionPtr revIDLastSave="0" documentId="8_{24CBB1E3-BDDC-4E53-A390-E8E382471D9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O24" i="1" s="1"/>
  <c r="J24" i="1"/>
  <c r="N23" i="1"/>
  <c r="O23" i="1" s="1"/>
  <c r="J23" i="1"/>
  <c r="N22" i="1"/>
  <c r="O22" i="1" s="1"/>
  <c r="N21" i="1"/>
  <c r="O21" i="1" s="1"/>
  <c r="N20" i="1"/>
  <c r="O20" i="1" s="1"/>
  <c r="J20" i="1"/>
  <c r="O19" i="1"/>
  <c r="N19" i="1"/>
  <c r="J19" i="1"/>
  <c r="N18" i="1"/>
  <c r="O18" i="1" s="1"/>
  <c r="J18" i="1"/>
  <c r="O17" i="1"/>
  <c r="N17" i="1"/>
  <c r="J17" i="1"/>
  <c r="N16" i="1"/>
  <c r="O16" i="1" s="1"/>
  <c r="J16" i="1"/>
  <c r="O15" i="1"/>
  <c r="N15" i="1"/>
  <c r="N14" i="1"/>
  <c r="O14" i="1" s="1"/>
  <c r="J14" i="1"/>
  <c r="N13" i="1"/>
  <c r="O13" i="1" s="1"/>
  <c r="J13" i="1"/>
  <c r="N12" i="1"/>
  <c r="O12" i="1" s="1"/>
  <c r="J12" i="1"/>
  <c r="N11" i="1"/>
  <c r="O11" i="1" s="1"/>
  <c r="J11" i="1"/>
  <c r="N10" i="1"/>
  <c r="O10" i="1" s="1"/>
  <c r="J10" i="1"/>
  <c r="N9" i="1"/>
  <c r="O9" i="1" s="1"/>
  <c r="J9" i="1"/>
  <c r="N8" i="1"/>
  <c r="O8" i="1" s="1"/>
  <c r="J8" i="1"/>
  <c r="N7" i="1"/>
  <c r="O7" i="1" s="1"/>
  <c r="J7" i="1"/>
  <c r="N6" i="1"/>
  <c r="O6" i="1" s="1"/>
  <c r="J6" i="1"/>
  <c r="N5" i="1"/>
  <c r="O5" i="1" s="1"/>
  <c r="J5" i="1"/>
  <c r="N4" i="1"/>
  <c r="O4" i="1" s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N3" i="1"/>
  <c r="O3" i="1" s="1"/>
  <c r="J3" i="1"/>
</calcChain>
</file>

<file path=xl/sharedStrings.xml><?xml version="1.0" encoding="utf-8"?>
<sst xmlns="http://schemas.openxmlformats.org/spreadsheetml/2006/main" count="61" uniqueCount="42">
  <si>
    <t>№</t>
  </si>
  <si>
    <t>шифр</t>
  </si>
  <si>
    <t>Наименование проекта</t>
  </si>
  <si>
    <t>ШИРФ</t>
  </si>
  <si>
    <t>ГИП</t>
  </si>
  <si>
    <t>План освоения всего за 2022 года, тыс.руб.</t>
  </si>
  <si>
    <t>План освоения 2022 года, тыс.руб.</t>
  </si>
  <si>
    <t>Итого план</t>
  </si>
  <si>
    <t>Факт освоения 2022 года, тыс.руб.</t>
  </si>
  <si>
    <t>Итого факт</t>
  </si>
  <si>
    <t>Исполнение плана в %</t>
  </si>
  <si>
    <t>январь</t>
  </si>
  <si>
    <t>февраль</t>
  </si>
  <si>
    <t>март</t>
  </si>
  <si>
    <t>Объект 1</t>
  </si>
  <si>
    <t>ГИП1</t>
  </si>
  <si>
    <t>Объект 2</t>
  </si>
  <si>
    <t>ГИП2</t>
  </si>
  <si>
    <t>Объект 12</t>
  </si>
  <si>
    <t>ГИП4</t>
  </si>
  <si>
    <t>Объект 13</t>
  </si>
  <si>
    <t>ГИП5</t>
  </si>
  <si>
    <t>Объект 14</t>
  </si>
  <si>
    <t>Объект 3</t>
  </si>
  <si>
    <t>ГИП3</t>
  </si>
  <si>
    <t>Объект 4</t>
  </si>
  <si>
    <t>Объект 5</t>
  </si>
  <si>
    <t>Объект 6</t>
  </si>
  <si>
    <t>Объект 7</t>
  </si>
  <si>
    <t>Объект 8</t>
  </si>
  <si>
    <t>Объект 17</t>
  </si>
  <si>
    <t>ГИП6</t>
  </si>
  <si>
    <t>Объект 18</t>
  </si>
  <si>
    <t>Объект 9</t>
  </si>
  <si>
    <t>Объект 10</t>
  </si>
  <si>
    <t>Объект 11</t>
  </si>
  <si>
    <t>Объект 15</t>
  </si>
  <si>
    <t>Объект 16</t>
  </si>
  <si>
    <t>Объект 19</t>
  </si>
  <si>
    <t>Объект 20</t>
  </si>
  <si>
    <t>Объект 21</t>
  </si>
  <si>
    <t>Объект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</si>
</sst>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Helv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3" fontId="4" fillId="0" borderId="5" xfId="1" applyNumberFormat="1" applyFont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wrapText="1" shrinkToFit="1"/>
    </xf>
    <xf numFmtId="0" fontId="3" fillId="2" borderId="4" xfId="2" applyFont="1" applyFill="1" applyBorder="1" applyAlignment="1" applyProtection="1">
      <alignment horizontal="left" vertical="center" wrapText="1" shrinkToFit="1"/>
      <protection hidden="1"/>
    </xf>
    <xf numFmtId="3" fontId="3" fillId="2" borderId="3" xfId="2" applyNumberFormat="1" applyFont="1" applyFill="1" applyBorder="1" applyAlignment="1">
      <alignment vertical="center" wrapText="1" shrinkToFit="1"/>
    </xf>
    <xf numFmtId="3" fontId="4" fillId="2" borderId="3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10" fontId="4" fillId="2" borderId="3" xfId="0" applyNumberFormat="1" applyFont="1" applyFill="1" applyBorder="1" applyAlignment="1">
      <alignment vertical="center"/>
    </xf>
    <xf numFmtId="3" fontId="3" fillId="2" borderId="3" xfId="0" applyNumberFormat="1" applyFont="1" applyFill="1" applyBorder="1" applyAlignment="1">
      <alignment horizontal="center" wrapText="1" shrinkToFit="1"/>
    </xf>
    <xf numFmtId="0" fontId="3" fillId="2" borderId="3" xfId="2" applyFont="1" applyFill="1" applyBorder="1" applyAlignment="1" applyProtection="1">
      <alignment horizontal="center" wrapText="1" shrinkToFit="1"/>
      <protection hidden="1"/>
    </xf>
    <xf numFmtId="0" fontId="3" fillId="2" borderId="3" xfId="0" applyFont="1" applyFill="1" applyBorder="1" applyAlignment="1">
      <alignment horizontal="center" wrapText="1" shrinkToFit="1"/>
    </xf>
    <xf numFmtId="0" fontId="7" fillId="2" borderId="3" xfId="0" applyFont="1" applyFill="1" applyBorder="1" applyAlignment="1">
      <alignment horizontal="center" wrapText="1" shrinkToFit="1"/>
    </xf>
    <xf numFmtId="0" fontId="8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/>
    <xf numFmtId="0" fontId="3" fillId="2" borderId="3" xfId="2" applyFont="1" applyFill="1" applyBorder="1" applyAlignment="1" applyProtection="1">
      <alignment horizontal="left" vertical="center" wrapText="1" shrinkToFit="1"/>
      <protection hidden="1"/>
    </xf>
    <xf numFmtId="3" fontId="5" fillId="0" borderId="1" xfId="1" applyNumberFormat="1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 shrinkToFit="1"/>
    </xf>
    <xf numFmtId="3" fontId="4" fillId="0" borderId="1" xfId="1" applyNumberFormat="1" applyFont="1" applyBorder="1" applyAlignment="1">
      <alignment horizontal="center" vertical="center" wrapText="1" shrinkToFit="1"/>
    </xf>
    <xf numFmtId="3" fontId="4" fillId="0" borderId="5" xfId="1" applyNumberFormat="1" applyFont="1" applyBorder="1" applyAlignment="1">
      <alignment horizontal="center" vertical="center" wrapText="1" shrinkToFit="1"/>
    </xf>
    <xf numFmtId="0" fontId="2" fillId="0" borderId="1" xfId="1" applyFont="1" applyBorder="1" applyAlignment="1">
      <alignment horizontal="center" vertical="center" wrapText="1" shrinkToFit="1"/>
    </xf>
    <xf numFmtId="0" fontId="2" fillId="0" borderId="5" xfId="1" applyFont="1" applyBorder="1" applyAlignment="1">
      <alignment horizontal="center" vertical="center" wrapText="1" shrinkToFit="1"/>
    </xf>
    <xf numFmtId="0" fontId="2" fillId="0" borderId="2" xfId="1" applyFont="1" applyBorder="1" applyAlignment="1">
      <alignment horizontal="center" vertical="center" wrapText="1" shrinkToFit="1"/>
    </xf>
    <xf numFmtId="0" fontId="2" fillId="0" borderId="6" xfId="1" applyFont="1" applyBorder="1" applyAlignment="1">
      <alignment horizontal="center" vertical="center" wrapText="1" shrinkToFit="1"/>
    </xf>
    <xf numFmtId="0" fontId="3" fillId="0" borderId="3" xfId="1" applyFont="1" applyBorder="1" applyAlignment="1">
      <alignment horizontal="center" vertical="center" wrapText="1" shrinkToFit="1"/>
    </xf>
    <xf numFmtId="3" fontId="4" fillId="3" borderId="3" xfId="0" applyNumberFormat="1" applyFont="1" applyFill="1" applyBorder="1" applyAlignment="1">
      <alignment vertical="center"/>
    </xf>
  </cellXfs>
  <cellStyles count="3">
    <cellStyle name="Обычный" xfId="0" builtinId="0"/>
    <cellStyle name="Обычный_041028 ТС и Стандарт 2005 ЮНГ" xfId="2" xr:uid="{70A01623-5DAC-44D9-B9F9-969839D0B219}"/>
    <cellStyle name="Обычный_Титул ЮНГ на 2004г 116 скв (ввод 104)" xfId="1" xr:uid="{474CA5C0-0EF0-495B-9E59-4A509F134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J24" sqref="J24"/>
    </sheetView>
  </sheetViews>
  <sheetFormatPr defaultRowHeight="14.4" x14ac:dyDescent="0.3"/>
  <sheetData>
    <row r="1" spans="1:15" ht="18" x14ac:dyDescent="0.3">
      <c r="A1" s="22" t="s">
        <v>0</v>
      </c>
      <c r="B1" s="22" t="s">
        <v>1</v>
      </c>
      <c r="C1" s="24" t="s">
        <v>2</v>
      </c>
      <c r="D1" s="26" t="s">
        <v>3</v>
      </c>
      <c r="E1" s="26" t="s">
        <v>4</v>
      </c>
      <c r="F1" s="20" t="s">
        <v>5</v>
      </c>
      <c r="G1" s="16" t="s">
        <v>6</v>
      </c>
      <c r="H1" s="16"/>
      <c r="I1" s="16"/>
      <c r="J1" s="17" t="s">
        <v>7</v>
      </c>
      <c r="K1" s="16" t="s">
        <v>8</v>
      </c>
      <c r="L1" s="16"/>
      <c r="M1" s="16"/>
      <c r="N1" s="17" t="s">
        <v>9</v>
      </c>
      <c r="O1" s="19" t="s">
        <v>10</v>
      </c>
    </row>
    <row r="2" spans="1:15" ht="15" thickBot="1" x14ac:dyDescent="0.35">
      <c r="A2" s="23"/>
      <c r="B2" s="23"/>
      <c r="C2" s="25"/>
      <c r="D2" s="26"/>
      <c r="E2" s="26"/>
      <c r="F2" s="21"/>
      <c r="G2" s="1" t="s">
        <v>11</v>
      </c>
      <c r="H2" s="1" t="s">
        <v>12</v>
      </c>
      <c r="I2" s="1" t="s">
        <v>13</v>
      </c>
      <c r="J2" s="18"/>
      <c r="K2" s="1" t="s">
        <v>11</v>
      </c>
      <c r="L2" s="1" t="s">
        <v>12</v>
      </c>
      <c r="M2" s="1" t="s">
        <v>13</v>
      </c>
      <c r="N2" s="18"/>
      <c r="O2" s="19"/>
    </row>
    <row r="3" spans="1:15" x14ac:dyDescent="0.3">
      <c r="A3" s="2">
        <v>1</v>
      </c>
      <c r="B3" s="2"/>
      <c r="C3" s="3" t="s">
        <v>14</v>
      </c>
      <c r="D3" s="3"/>
      <c r="E3" s="3" t="s">
        <v>15</v>
      </c>
      <c r="F3" s="4">
        <v>50</v>
      </c>
      <c r="G3" s="4"/>
      <c r="H3" s="4">
        <v>0</v>
      </c>
      <c r="I3" s="4">
        <v>0</v>
      </c>
      <c r="J3" s="5">
        <f t="shared" ref="J3:J14" si="0">G3+H3+I3</f>
        <v>0</v>
      </c>
      <c r="K3" s="6"/>
      <c r="L3" s="6"/>
      <c r="M3" s="6"/>
      <c r="N3" s="6">
        <f>K3+L3+M3</f>
        <v>0</v>
      </c>
      <c r="O3" s="7" t="str">
        <f>IFERROR(N3/J3,"")</f>
        <v/>
      </c>
    </row>
    <row r="4" spans="1:15" x14ac:dyDescent="0.3">
      <c r="A4" s="8">
        <f>A3+1</f>
        <v>2</v>
      </c>
      <c r="B4" s="8"/>
      <c r="C4" s="3" t="s">
        <v>16</v>
      </c>
      <c r="D4" s="3"/>
      <c r="E4" s="3" t="s">
        <v>17</v>
      </c>
      <c r="F4" s="4">
        <v>11594.934659999999</v>
      </c>
      <c r="G4" s="4">
        <v>0</v>
      </c>
      <c r="H4" s="4">
        <v>0</v>
      </c>
      <c r="I4" s="4">
        <v>10250.86321</v>
      </c>
      <c r="J4" s="5">
        <f t="shared" si="0"/>
        <v>10250.86321</v>
      </c>
      <c r="K4" s="6"/>
      <c r="L4" s="6"/>
      <c r="M4" s="6"/>
      <c r="N4" s="6">
        <f t="shared" ref="N4:N24" si="1">K4+L4+M4</f>
        <v>0</v>
      </c>
      <c r="O4" s="7">
        <f t="shared" ref="O4:O24" si="2">IFERROR(N4/J4,"")</f>
        <v>0</v>
      </c>
    </row>
    <row r="5" spans="1:15" ht="26.4" x14ac:dyDescent="0.3">
      <c r="A5" s="8">
        <f t="shared" ref="A5:A24" si="3">A4+1</f>
        <v>3</v>
      </c>
      <c r="B5" s="9"/>
      <c r="C5" s="3" t="s">
        <v>18</v>
      </c>
      <c r="D5" s="3"/>
      <c r="E5" s="3" t="s">
        <v>19</v>
      </c>
      <c r="F5" s="4">
        <v>2500</v>
      </c>
      <c r="G5" s="4">
        <v>0</v>
      </c>
      <c r="H5" s="4">
        <v>0</v>
      </c>
      <c r="I5" s="4">
        <v>0</v>
      </c>
      <c r="J5" s="27">
        <f>G5+H5+I5</f>
        <v>0</v>
      </c>
      <c r="K5" s="6"/>
      <c r="L5" s="6"/>
      <c r="M5" s="6"/>
      <c r="N5" s="6">
        <f>K5+L5+M5</f>
        <v>0</v>
      </c>
      <c r="O5" s="7" t="str">
        <f>IFERROR(N5/J5,"")</f>
        <v/>
      </c>
    </row>
    <row r="6" spans="1:15" ht="26.4" x14ac:dyDescent="0.3">
      <c r="A6" s="8">
        <f t="shared" si="3"/>
        <v>4</v>
      </c>
      <c r="B6" s="9"/>
      <c r="C6" s="3" t="s">
        <v>20</v>
      </c>
      <c r="D6" s="3"/>
      <c r="E6" s="3" t="s">
        <v>21</v>
      </c>
      <c r="F6" s="4">
        <v>4611</v>
      </c>
      <c r="G6" s="4">
        <v>0</v>
      </c>
      <c r="H6" s="4">
        <v>0</v>
      </c>
      <c r="I6" s="4">
        <v>0</v>
      </c>
      <c r="J6" s="27">
        <f>G6+H6+I6</f>
        <v>0</v>
      </c>
      <c r="K6" s="6"/>
      <c r="L6" s="6"/>
      <c r="M6" s="6"/>
      <c r="N6" s="6">
        <f>K6+L6+M6</f>
        <v>0</v>
      </c>
      <c r="O6" s="7" t="str">
        <f>IFERROR(N6/J6,"")</f>
        <v/>
      </c>
    </row>
    <row r="7" spans="1:15" ht="26.4" x14ac:dyDescent="0.3">
      <c r="A7" s="8">
        <f t="shared" si="3"/>
        <v>5</v>
      </c>
      <c r="B7" s="9"/>
      <c r="C7" s="3" t="s">
        <v>22</v>
      </c>
      <c r="D7" s="3"/>
      <c r="E7" s="3" t="s">
        <v>21</v>
      </c>
      <c r="F7" s="4">
        <v>7160.4290100000007</v>
      </c>
      <c r="G7" s="4">
        <v>0</v>
      </c>
      <c r="H7" s="4">
        <v>0</v>
      </c>
      <c r="I7" s="4">
        <v>0</v>
      </c>
      <c r="J7" s="5">
        <f>G7+H7+I7</f>
        <v>0</v>
      </c>
      <c r="K7" s="6"/>
      <c r="L7" s="6"/>
      <c r="M7" s="6"/>
      <c r="N7" s="6">
        <f>K7+L7+M7</f>
        <v>0</v>
      </c>
      <c r="O7" s="7" t="str">
        <f>IFERROR(N7/J7,"")</f>
        <v/>
      </c>
    </row>
    <row r="8" spans="1:15" x14ac:dyDescent="0.3">
      <c r="A8" s="8">
        <f t="shared" si="3"/>
        <v>6</v>
      </c>
      <c r="B8" s="10"/>
      <c r="C8" s="3" t="s">
        <v>23</v>
      </c>
      <c r="D8" s="3"/>
      <c r="E8" s="3" t="s">
        <v>24</v>
      </c>
      <c r="F8" s="4">
        <v>9070.7637900000009</v>
      </c>
      <c r="G8" s="4">
        <v>0</v>
      </c>
      <c r="H8" s="4">
        <v>2126.4769799999999</v>
      </c>
      <c r="I8" s="4">
        <v>0</v>
      </c>
      <c r="J8" s="27">
        <f t="shared" si="0"/>
        <v>2126.4769799999999</v>
      </c>
      <c r="K8" s="6"/>
      <c r="L8" s="6"/>
      <c r="M8" s="6">
        <v>245.95488</v>
      </c>
      <c r="N8" s="6">
        <f t="shared" si="1"/>
        <v>245.95488</v>
      </c>
      <c r="O8" s="7">
        <f t="shared" si="2"/>
        <v>0.11566308138449728</v>
      </c>
    </row>
    <row r="9" spans="1:15" x14ac:dyDescent="0.3">
      <c r="A9" s="8">
        <f t="shared" si="3"/>
        <v>7</v>
      </c>
      <c r="B9" s="2"/>
      <c r="C9" s="3" t="s">
        <v>25</v>
      </c>
      <c r="D9" s="3"/>
      <c r="E9" s="3" t="s">
        <v>19</v>
      </c>
      <c r="F9" s="4">
        <v>2161.614</v>
      </c>
      <c r="G9" s="4">
        <v>0</v>
      </c>
      <c r="H9" s="4">
        <v>0</v>
      </c>
      <c r="I9" s="4">
        <v>187.54</v>
      </c>
      <c r="J9" s="27">
        <f t="shared" si="0"/>
        <v>187.54</v>
      </c>
      <c r="K9" s="6"/>
      <c r="L9" s="6"/>
      <c r="M9" s="6"/>
      <c r="N9" s="6">
        <f t="shared" si="1"/>
        <v>0</v>
      </c>
      <c r="O9" s="7">
        <f t="shared" si="2"/>
        <v>0</v>
      </c>
    </row>
    <row r="10" spans="1:15" x14ac:dyDescent="0.3">
      <c r="A10" s="8">
        <f t="shared" si="3"/>
        <v>8</v>
      </c>
      <c r="B10" s="10"/>
      <c r="C10" s="3" t="s">
        <v>26</v>
      </c>
      <c r="D10" s="3"/>
      <c r="E10" s="3" t="s">
        <v>19</v>
      </c>
      <c r="F10" s="4">
        <v>1500</v>
      </c>
      <c r="G10" s="4">
        <v>0</v>
      </c>
      <c r="H10" s="4">
        <v>0</v>
      </c>
      <c r="I10" s="4">
        <v>0</v>
      </c>
      <c r="J10" s="5">
        <f t="shared" si="0"/>
        <v>0</v>
      </c>
      <c r="K10" s="6"/>
      <c r="L10" s="6"/>
      <c r="M10" s="6"/>
      <c r="N10" s="6">
        <f t="shared" si="1"/>
        <v>0</v>
      </c>
      <c r="O10" s="7" t="str">
        <f t="shared" si="2"/>
        <v/>
      </c>
    </row>
    <row r="11" spans="1:15" x14ac:dyDescent="0.3">
      <c r="A11" s="8">
        <f t="shared" si="3"/>
        <v>9</v>
      </c>
      <c r="B11" s="11"/>
      <c r="C11" s="3" t="s">
        <v>27</v>
      </c>
      <c r="D11" s="3"/>
      <c r="E11" s="3" t="s">
        <v>15</v>
      </c>
      <c r="F11" s="4">
        <v>1000</v>
      </c>
      <c r="G11" s="4">
        <v>0</v>
      </c>
      <c r="H11" s="4">
        <v>0</v>
      </c>
      <c r="I11" s="4">
        <v>0</v>
      </c>
      <c r="J11" s="27">
        <f t="shared" si="0"/>
        <v>0</v>
      </c>
      <c r="K11" s="12"/>
      <c r="L11" s="6">
        <v>738.36125000000004</v>
      </c>
      <c r="M11" s="6">
        <v>1107.6893</v>
      </c>
      <c r="N11" s="6">
        <f t="shared" si="1"/>
        <v>1846.0505499999999</v>
      </c>
      <c r="O11" s="7" t="str">
        <f t="shared" si="2"/>
        <v/>
      </c>
    </row>
    <row r="12" spans="1:15" x14ac:dyDescent="0.3">
      <c r="A12" s="8">
        <f t="shared" si="3"/>
        <v>10</v>
      </c>
      <c r="B12" s="11"/>
      <c r="C12" s="3" t="s">
        <v>28</v>
      </c>
      <c r="D12" s="3"/>
      <c r="E12" s="3" t="s">
        <v>15</v>
      </c>
      <c r="F12" s="4">
        <v>1000</v>
      </c>
      <c r="G12" s="4">
        <v>0</v>
      </c>
      <c r="H12" s="4">
        <v>0</v>
      </c>
      <c r="I12" s="4">
        <v>0</v>
      </c>
      <c r="J12" s="27">
        <f t="shared" si="0"/>
        <v>0</v>
      </c>
      <c r="K12" s="6"/>
      <c r="L12" s="6"/>
      <c r="M12" s="6">
        <v>1579.54936</v>
      </c>
      <c r="N12" s="6">
        <f t="shared" si="1"/>
        <v>1579.54936</v>
      </c>
      <c r="O12" s="7" t="str">
        <f t="shared" si="2"/>
        <v/>
      </c>
    </row>
    <row r="13" spans="1:15" x14ac:dyDescent="0.3">
      <c r="A13" s="8">
        <f t="shared" si="3"/>
        <v>11</v>
      </c>
      <c r="B13" s="11"/>
      <c r="C13" s="3" t="s">
        <v>29</v>
      </c>
      <c r="D13" s="3"/>
      <c r="E13" s="3" t="s">
        <v>15</v>
      </c>
      <c r="F13" s="4">
        <v>3500</v>
      </c>
      <c r="G13" s="4">
        <v>0</v>
      </c>
      <c r="H13" s="4">
        <v>0</v>
      </c>
      <c r="I13" s="4">
        <v>0</v>
      </c>
      <c r="J13" s="5">
        <f t="shared" si="0"/>
        <v>0</v>
      </c>
      <c r="K13" s="6"/>
      <c r="L13" s="6"/>
      <c r="M13" s="6"/>
      <c r="N13" s="6">
        <f t="shared" si="1"/>
        <v>0</v>
      </c>
      <c r="O13" s="7" t="str">
        <f t="shared" si="2"/>
        <v/>
      </c>
    </row>
    <row r="14" spans="1:15" ht="26.4" x14ac:dyDescent="0.3">
      <c r="A14" s="8">
        <f t="shared" si="3"/>
        <v>12</v>
      </c>
      <c r="B14" s="9"/>
      <c r="C14" s="3" t="s">
        <v>30</v>
      </c>
      <c r="D14" s="3"/>
      <c r="E14" s="3" t="s">
        <v>31</v>
      </c>
      <c r="F14" s="4">
        <v>100</v>
      </c>
      <c r="G14" s="4">
        <v>0</v>
      </c>
      <c r="H14" s="4">
        <v>0</v>
      </c>
      <c r="I14" s="4">
        <v>0</v>
      </c>
      <c r="J14" s="5">
        <f t="shared" si="0"/>
        <v>0</v>
      </c>
      <c r="K14" s="6"/>
      <c r="L14" s="6"/>
      <c r="M14" s="6">
        <v>100.2696</v>
      </c>
      <c r="N14" s="6">
        <f t="shared" si="1"/>
        <v>100.2696</v>
      </c>
      <c r="O14" s="7" t="str">
        <f t="shared" si="2"/>
        <v/>
      </c>
    </row>
    <row r="15" spans="1:15" ht="26.4" x14ac:dyDescent="0.3">
      <c r="A15" s="8">
        <f t="shared" si="3"/>
        <v>13</v>
      </c>
      <c r="B15" s="13"/>
      <c r="C15" s="3" t="s">
        <v>32</v>
      </c>
      <c r="D15" s="14"/>
      <c r="E15" s="14" t="s">
        <v>21</v>
      </c>
      <c r="F15" s="6"/>
      <c r="G15" s="6"/>
      <c r="H15" s="6"/>
      <c r="I15" s="6"/>
      <c r="J15" s="27"/>
      <c r="K15" s="6"/>
      <c r="L15" s="6"/>
      <c r="M15" s="6">
        <v>107.92</v>
      </c>
      <c r="N15" s="6">
        <f t="shared" si="1"/>
        <v>107.92</v>
      </c>
      <c r="O15" s="7" t="str">
        <f t="shared" si="2"/>
        <v/>
      </c>
    </row>
    <row r="16" spans="1:15" x14ac:dyDescent="0.3">
      <c r="A16" s="8">
        <f t="shared" si="3"/>
        <v>14</v>
      </c>
      <c r="B16" s="9"/>
      <c r="C16" s="3" t="s">
        <v>33</v>
      </c>
      <c r="D16" s="3"/>
      <c r="E16" s="3" t="s">
        <v>21</v>
      </c>
      <c r="F16" s="4">
        <v>3497</v>
      </c>
      <c r="G16" s="4">
        <v>0</v>
      </c>
      <c r="H16" s="4">
        <v>0</v>
      </c>
      <c r="I16" s="4">
        <v>1584</v>
      </c>
      <c r="J16" s="27">
        <f>G16+H16+I16</f>
        <v>1584</v>
      </c>
      <c r="K16" s="6"/>
      <c r="L16" s="6"/>
      <c r="M16" s="6"/>
      <c r="N16" s="6">
        <f>K16+L16+M16</f>
        <v>0</v>
      </c>
      <c r="O16" s="7">
        <f>IFERROR(N16/J16,"")</f>
        <v>0</v>
      </c>
    </row>
    <row r="17" spans="1:15" ht="26.4" x14ac:dyDescent="0.3">
      <c r="A17" s="8">
        <f t="shared" si="3"/>
        <v>15</v>
      </c>
      <c r="B17" s="9"/>
      <c r="C17" s="3" t="s">
        <v>34</v>
      </c>
      <c r="D17" s="3"/>
      <c r="E17" s="3" t="s">
        <v>17</v>
      </c>
      <c r="F17" s="4">
        <v>4355.9036099999994</v>
      </c>
      <c r="G17" s="4">
        <v>0</v>
      </c>
      <c r="H17" s="4">
        <v>0</v>
      </c>
      <c r="I17" s="4">
        <v>2608.9405200000001</v>
      </c>
      <c r="J17" s="27">
        <f>G17+H17+I17</f>
        <v>2608.9405200000001</v>
      </c>
      <c r="K17" s="6"/>
      <c r="L17" s="6"/>
      <c r="M17" s="6"/>
      <c r="N17" s="6">
        <f>K17+L17+M17</f>
        <v>0</v>
      </c>
      <c r="O17" s="7">
        <f>IFERROR(N17/J17,"")</f>
        <v>0</v>
      </c>
    </row>
    <row r="18" spans="1:15" ht="26.4" x14ac:dyDescent="0.3">
      <c r="A18" s="8">
        <f t="shared" si="3"/>
        <v>16</v>
      </c>
      <c r="B18" s="9"/>
      <c r="C18" s="3" t="s">
        <v>35</v>
      </c>
      <c r="D18" s="3"/>
      <c r="E18" s="3" t="s">
        <v>24</v>
      </c>
      <c r="F18" s="4">
        <v>1000</v>
      </c>
      <c r="G18" s="4">
        <v>0</v>
      </c>
      <c r="H18" s="4">
        <v>0</v>
      </c>
      <c r="I18" s="4">
        <v>0</v>
      </c>
      <c r="J18" s="5">
        <f>G18+H18+I18</f>
        <v>0</v>
      </c>
      <c r="K18" s="6"/>
      <c r="L18" s="6"/>
      <c r="M18" s="6"/>
      <c r="N18" s="6">
        <f>K18+L18+M18</f>
        <v>0</v>
      </c>
      <c r="O18" s="7" t="str">
        <f>IFERROR(N18/J18,"")</f>
        <v/>
      </c>
    </row>
    <row r="19" spans="1:15" ht="26.4" x14ac:dyDescent="0.3">
      <c r="A19" s="8">
        <f t="shared" si="3"/>
        <v>17</v>
      </c>
      <c r="B19" s="9"/>
      <c r="C19" s="3" t="s">
        <v>36</v>
      </c>
      <c r="D19" s="3"/>
      <c r="E19" s="3" t="s">
        <v>21</v>
      </c>
      <c r="F19" s="4">
        <v>863.4</v>
      </c>
      <c r="G19" s="4">
        <v>0</v>
      </c>
      <c r="H19" s="4">
        <v>0</v>
      </c>
      <c r="I19" s="4">
        <v>0</v>
      </c>
      <c r="J19" s="5">
        <f>G19+H19+I19</f>
        <v>0</v>
      </c>
      <c r="K19" s="6"/>
      <c r="L19" s="6"/>
      <c r="M19" s="6"/>
      <c r="N19" s="6">
        <f>K19+L19+M19</f>
        <v>0</v>
      </c>
      <c r="O19" s="7" t="str">
        <f>IFERROR(N19/J19,"")</f>
        <v/>
      </c>
    </row>
    <row r="20" spans="1:15" ht="26.4" x14ac:dyDescent="0.3">
      <c r="A20" s="8">
        <f t="shared" si="3"/>
        <v>18</v>
      </c>
      <c r="B20" s="9"/>
      <c r="C20" s="3" t="s">
        <v>37</v>
      </c>
      <c r="D20" s="3"/>
      <c r="E20" s="3" t="s">
        <v>21</v>
      </c>
      <c r="F20" s="4">
        <v>13949.431780000001</v>
      </c>
      <c r="G20" s="4">
        <v>0</v>
      </c>
      <c r="H20" s="4">
        <v>0</v>
      </c>
      <c r="I20" s="4">
        <v>0</v>
      </c>
      <c r="J20" s="27">
        <f>G20+H20+I20</f>
        <v>0</v>
      </c>
      <c r="K20" s="6"/>
      <c r="L20" s="6"/>
      <c r="M20" s="6"/>
      <c r="N20" s="6">
        <f>K20+L20+M20</f>
        <v>0</v>
      </c>
      <c r="O20" s="7" t="str">
        <f>IFERROR(N20/J20,"")</f>
        <v/>
      </c>
    </row>
    <row r="21" spans="1:15" ht="26.4" x14ac:dyDescent="0.3">
      <c r="A21" s="8">
        <f t="shared" si="3"/>
        <v>19</v>
      </c>
      <c r="B21" s="13"/>
      <c r="C21" s="3" t="s">
        <v>38</v>
      </c>
      <c r="D21" s="14"/>
      <c r="E21" s="14" t="s">
        <v>31</v>
      </c>
      <c r="F21" s="6"/>
      <c r="G21" s="6"/>
      <c r="H21" s="6"/>
      <c r="I21" s="6"/>
      <c r="J21" s="5"/>
      <c r="K21" s="6">
        <v>171.19200000000001</v>
      </c>
      <c r="L21" s="6"/>
      <c r="M21" s="6"/>
      <c r="N21" s="6">
        <f t="shared" si="1"/>
        <v>171.19200000000001</v>
      </c>
      <c r="O21" s="7" t="str">
        <f t="shared" si="2"/>
        <v/>
      </c>
    </row>
    <row r="22" spans="1:15" ht="26.4" x14ac:dyDescent="0.3">
      <c r="A22" s="8">
        <f t="shared" si="3"/>
        <v>20</v>
      </c>
      <c r="B22" s="13"/>
      <c r="C22" s="15" t="s">
        <v>39</v>
      </c>
      <c r="D22" s="14"/>
      <c r="E22" s="14" t="s">
        <v>17</v>
      </c>
      <c r="F22" s="6"/>
      <c r="G22" s="6"/>
      <c r="H22" s="6"/>
      <c r="I22" s="6"/>
      <c r="J22" s="5"/>
      <c r="K22" s="6">
        <v>463.46879999999999</v>
      </c>
      <c r="L22" s="6"/>
      <c r="M22" s="6"/>
      <c r="N22" s="6">
        <f t="shared" si="1"/>
        <v>463.46879999999999</v>
      </c>
      <c r="O22" s="7" t="str">
        <f t="shared" si="2"/>
        <v/>
      </c>
    </row>
    <row r="23" spans="1:15" ht="26.4" x14ac:dyDescent="0.3">
      <c r="A23" s="8">
        <f t="shared" si="3"/>
        <v>21</v>
      </c>
      <c r="B23" s="11"/>
      <c r="C23" s="15" t="s">
        <v>40</v>
      </c>
      <c r="D23" s="15"/>
      <c r="E23" s="15" t="s">
        <v>15</v>
      </c>
      <c r="F23" s="4">
        <v>3000</v>
      </c>
      <c r="G23" s="4">
        <v>0</v>
      </c>
      <c r="H23" s="4">
        <v>0</v>
      </c>
      <c r="I23" s="4">
        <v>0</v>
      </c>
      <c r="J23" s="5">
        <f t="shared" ref="J23:J24" si="4">G23+H23+I23</f>
        <v>0</v>
      </c>
      <c r="K23" s="12"/>
      <c r="L23" s="6">
        <v>38.361249999999998</v>
      </c>
      <c r="M23" s="6">
        <v>117.6893</v>
      </c>
      <c r="N23" s="6">
        <f t="shared" si="1"/>
        <v>156.05054999999999</v>
      </c>
      <c r="O23" s="7" t="str">
        <f t="shared" si="2"/>
        <v/>
      </c>
    </row>
    <row r="24" spans="1:15" ht="26.4" x14ac:dyDescent="0.3">
      <c r="A24" s="8">
        <f t="shared" si="3"/>
        <v>22</v>
      </c>
      <c r="B24" s="11"/>
      <c r="C24" s="15" t="s">
        <v>41</v>
      </c>
      <c r="D24" s="15"/>
      <c r="E24" s="15" t="s">
        <v>15</v>
      </c>
      <c r="F24" s="4">
        <v>2000</v>
      </c>
      <c r="G24" s="4">
        <v>0</v>
      </c>
      <c r="H24" s="4">
        <v>0</v>
      </c>
      <c r="I24" s="4">
        <v>0</v>
      </c>
      <c r="J24" s="5">
        <f t="shared" si="4"/>
        <v>0</v>
      </c>
      <c r="K24" s="6"/>
      <c r="L24" s="6"/>
      <c r="M24" s="6">
        <v>159.54658000000001</v>
      </c>
      <c r="N24" s="6">
        <f t="shared" si="1"/>
        <v>159.54658000000001</v>
      </c>
      <c r="O24" s="7" t="str">
        <f t="shared" si="2"/>
        <v/>
      </c>
    </row>
  </sheetData>
  <mergeCells count="11">
    <mergeCell ref="F1:F2"/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Ромка Ромка</dc:creator>
  <cp:lastModifiedBy>Ромка Ромка</cp:lastModifiedBy>
  <dcterms:created xsi:type="dcterms:W3CDTF">2015-06-05T18:19:34Z</dcterms:created>
  <dcterms:modified xsi:type="dcterms:W3CDTF">2023-05-25T16:43:12Z</dcterms:modified>
</cp:coreProperties>
</file>