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Crystal" sheetId="1" r:id="rId1"/>
    <sheet name="Eseries" sheetId="2" r:id="rId2"/>
  </sheets>
  <definedNames>
    <definedName name="C_LOAD">Crystal!$B$3</definedName>
    <definedName name="C_STRAY">Crystal!$B$4</definedName>
    <definedName name="C_X">Crystal!$B$6</definedName>
    <definedName name="E24_MAX">Eseries!$A$49</definedName>
    <definedName name="E24_MIN">Eseries!$A$2</definedName>
  </definedNames>
  <calcPr calcId="145621"/>
</workbook>
</file>

<file path=xl/calcChain.xml><?xml version="1.0" encoding="utf-8"?>
<calcChain xmlns="http://schemas.openxmlformats.org/spreadsheetml/2006/main">
  <c r="B6" i="1" l="1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50" i="2" s="1"/>
  <c r="D6" i="1" l="1"/>
  <c r="B7" i="1" l="1"/>
</calcChain>
</file>

<file path=xl/comments1.xml><?xml version="1.0" encoding="utf-8"?>
<comments xmlns="http://schemas.openxmlformats.org/spreadsheetml/2006/main">
  <authors>
    <author>Josip Medved</author>
  </authors>
  <commentList>
    <comment ref="A1" authorId="0">
      <text>
        <r>
          <rPr>
            <sz val="9"/>
            <color indexed="81"/>
            <rFont val="Tahoma"/>
            <family val="2"/>
          </rPr>
          <t>http://ww1.microchip.com/downloads/en/AppNotes/00826a.pdf</t>
        </r>
      </text>
    </comment>
    <comment ref="B6" authorId="0">
      <text>
        <r>
          <rPr>
            <sz val="9"/>
            <color indexed="81"/>
            <rFont val="Tahoma"/>
            <family val="2"/>
          </rPr>
          <t>C0G/NP0</t>
        </r>
      </text>
    </comment>
  </commentList>
</comments>
</file>

<file path=xl/sharedStrings.xml><?xml version="1.0" encoding="utf-8"?>
<sst xmlns="http://schemas.openxmlformats.org/spreadsheetml/2006/main" count="6" uniqueCount="5">
  <si>
    <t>C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</si>
  <si>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</si>
  <si>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stray</t>
    </r>
  </si>
  <si>
    <t>E24</t>
  </si>
  <si>
    <t>PIC crystal capacitors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</si>
</sst>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&quot;pF&quot;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2" borderId="0" xfId="0" applyNumberFormat="1" applyFill="1" applyProtection="1">
      <protection locked="0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B1"/>
    </sheetView>
  </sheetViews>
  <sheetFormatPr defaultRowHeight="14.4" x14ac:dyDescent="0.3"/>
  <cols>
    <col min="1" max="2" width="10.77734375" customWidth="1"/>
    <col min="3" max="3" width="8.77734375" customWidth="1"/>
    <col min="4" max="4" width="8.88671875" hidden="1" customWidth="1"/>
  </cols>
  <sheetData>
    <row r="1" spans="1:4" s="5" customFormat="1" x14ac:dyDescent="0.3">
      <c r="A1" s="6" t="s">
        <v>4</v>
      </c>
      <c r="B1" s="6"/>
    </row>
    <row r="3" spans="1:4" ht="15.6" x14ac:dyDescent="0.35">
      <c r="A3" t="s">
        <v>1</v>
      </c>
      <c r="B3" s="4">
        <v>18</v>
      </c>
    </row>
    <row r="4" spans="1:4" ht="15.6" x14ac:dyDescent="0.35">
      <c r="A4" t="s">
        <v>2</v>
      </c>
      <c r="B4" s="4">
        <v>5</v>
      </c>
    </row>
    <row r="6" spans="1:4" x14ac:dyDescent="0.3">
      <c r="A6" t="s">
        <v>0</v>
      </c>
      <c r="B6" s="1">
        <f>INDEX(E24_MIN:E24_MAX,MATCH(SMALL(E24_MIN:E24_MAX,COUNTIF(E24_MIN:E24_MAX,"&lt; "&amp;D6)+1),E24_MIN:E24_MAX,0))</f>
        <v>27</v>
      </c>
      <c r="D6">
        <f>(C_LOAD-C_STRAY)*2</f>
        <v>26</v>
      </c>
    </row>
    <row r="7" spans="1:4" ht="15.6" x14ac:dyDescent="0.35">
      <c r="A7" t="s">
        <v>1</v>
      </c>
      <c r="B7" s="1">
        <f>(C_X*C_X)/(C_X+C_X)+C_STRAY</f>
        <v>18.5</v>
      </c>
    </row>
  </sheetData>
  <mergeCells count="1">
    <mergeCell ref="A1:B1"/>
  </mergeCells>
  <dataValidations count="2">
    <dataValidation type="whole" showInputMessage="1" showErrorMessage="1" sqref="B3">
      <formula1>1</formula1>
      <formula2>33</formula2>
    </dataValidation>
    <dataValidation type="decimal" showInputMessage="1" showErrorMessage="1" sqref="B4">
      <formula1>2</formula1>
      <formula2>10</formula2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7" workbookViewId="0">
      <selection activeCell="A49" sqref="A49"/>
    </sheetView>
  </sheetViews>
  <sheetFormatPr defaultRowHeight="14.4" x14ac:dyDescent="0.3"/>
  <cols>
    <col min="1" max="1" width="8.88671875" customWidth="1"/>
  </cols>
  <sheetData>
    <row r="1" spans="1:1" x14ac:dyDescent="0.3">
      <c r="A1" s="2" t="s">
        <v>3</v>
      </c>
    </row>
    <row r="2" spans="1:1" x14ac:dyDescent="0.3">
      <c r="A2" s="3">
        <v>1</v>
      </c>
    </row>
    <row r="3" spans="1:1" x14ac:dyDescent="0.3">
      <c r="A3" s="3">
        <v>1.1000000000000001</v>
      </c>
    </row>
    <row r="4" spans="1:1" x14ac:dyDescent="0.3">
      <c r="A4" s="3">
        <v>1.2</v>
      </c>
    </row>
    <row r="5" spans="1:1" x14ac:dyDescent="0.3">
      <c r="A5" s="3">
        <v>1.3</v>
      </c>
    </row>
    <row r="6" spans="1:1" x14ac:dyDescent="0.3">
      <c r="A6" s="3">
        <v>1.5</v>
      </c>
    </row>
    <row r="7" spans="1:1" x14ac:dyDescent="0.3">
      <c r="A7" s="3">
        <v>1.6</v>
      </c>
    </row>
    <row r="8" spans="1:1" x14ac:dyDescent="0.3">
      <c r="A8" s="3">
        <v>1.8</v>
      </c>
    </row>
    <row r="9" spans="1:1" x14ac:dyDescent="0.3">
      <c r="A9" s="3">
        <v>2</v>
      </c>
    </row>
    <row r="10" spans="1:1" x14ac:dyDescent="0.3">
      <c r="A10" s="3">
        <v>2.2000000000000002</v>
      </c>
    </row>
    <row r="11" spans="1:1" x14ac:dyDescent="0.3">
      <c r="A11" s="3">
        <v>2.4</v>
      </c>
    </row>
    <row r="12" spans="1:1" x14ac:dyDescent="0.3">
      <c r="A12" s="3">
        <v>2.7</v>
      </c>
    </row>
    <row r="13" spans="1:1" x14ac:dyDescent="0.3">
      <c r="A13" s="3">
        <v>3</v>
      </c>
    </row>
    <row r="14" spans="1:1" x14ac:dyDescent="0.3">
      <c r="A14" s="3">
        <v>3.3</v>
      </c>
    </row>
    <row r="15" spans="1:1" x14ac:dyDescent="0.3">
      <c r="A15" s="3">
        <v>3.6</v>
      </c>
    </row>
    <row r="16" spans="1:1" x14ac:dyDescent="0.3">
      <c r="A16" s="3">
        <v>3.9</v>
      </c>
    </row>
    <row r="17" spans="1:1" x14ac:dyDescent="0.3">
      <c r="A17" s="3">
        <v>4.3</v>
      </c>
    </row>
    <row r="18" spans="1:1" x14ac:dyDescent="0.3">
      <c r="A18" s="3">
        <v>4.7</v>
      </c>
    </row>
    <row r="19" spans="1:1" x14ac:dyDescent="0.3">
      <c r="A19" s="3">
        <v>5.0999999999999996</v>
      </c>
    </row>
    <row r="20" spans="1:1" x14ac:dyDescent="0.3">
      <c r="A20" s="3">
        <v>5.6</v>
      </c>
    </row>
    <row r="21" spans="1:1" x14ac:dyDescent="0.3">
      <c r="A21" s="3">
        <v>6.2</v>
      </c>
    </row>
    <row r="22" spans="1:1" x14ac:dyDescent="0.3">
      <c r="A22" s="3">
        <v>6.8</v>
      </c>
    </row>
    <row r="23" spans="1:1" x14ac:dyDescent="0.3">
      <c r="A23" s="3">
        <v>7.5</v>
      </c>
    </row>
    <row r="24" spans="1:1" x14ac:dyDescent="0.3">
      <c r="A24" s="3">
        <v>8.1999999999999993</v>
      </c>
    </row>
    <row r="25" spans="1:1" x14ac:dyDescent="0.3">
      <c r="A25" s="3">
        <v>9.1</v>
      </c>
    </row>
    <row r="26" spans="1:1" x14ac:dyDescent="0.3">
      <c r="A26" s="3">
        <f>A2*10</f>
        <v>10</v>
      </c>
    </row>
    <row r="27" spans="1:1" x14ac:dyDescent="0.3">
      <c r="A27" s="3">
        <f>A3*10</f>
        <v>11</v>
      </c>
    </row>
    <row r="28" spans="1:1" x14ac:dyDescent="0.3">
      <c r="A28" s="3">
        <f>A4*10</f>
        <v>12</v>
      </c>
    </row>
    <row r="29" spans="1:1" x14ac:dyDescent="0.3">
      <c r="A29" s="3">
        <f>A5*10</f>
        <v>13</v>
      </c>
    </row>
    <row r="30" spans="1:1" x14ac:dyDescent="0.3">
      <c r="A30" s="3">
        <f>A6*10</f>
        <v>15</v>
      </c>
    </row>
    <row r="31" spans="1:1" x14ac:dyDescent="0.3">
      <c r="A31" s="3">
        <f>A7*10</f>
        <v>16</v>
      </c>
    </row>
    <row r="32" spans="1:1" x14ac:dyDescent="0.3">
      <c r="A32" s="3">
        <f>A8*10</f>
        <v>18</v>
      </c>
    </row>
    <row r="33" spans="1:1" x14ac:dyDescent="0.3">
      <c r="A33" s="3">
        <f>A9*10</f>
        <v>20</v>
      </c>
    </row>
    <row r="34" spans="1:1" x14ac:dyDescent="0.3">
      <c r="A34" s="3">
        <f>A10*10</f>
        <v>22</v>
      </c>
    </row>
    <row r="35" spans="1:1" x14ac:dyDescent="0.3">
      <c r="A35" s="3">
        <f>A11*10</f>
        <v>24</v>
      </c>
    </row>
    <row r="36" spans="1:1" x14ac:dyDescent="0.3">
      <c r="A36" s="3">
        <f>A12*10</f>
        <v>27</v>
      </c>
    </row>
    <row r="37" spans="1:1" x14ac:dyDescent="0.3">
      <c r="A37" s="3">
        <f>A13*10</f>
        <v>30</v>
      </c>
    </row>
    <row r="38" spans="1:1" x14ac:dyDescent="0.3">
      <c r="A38" s="3">
        <f>A14*10</f>
        <v>33</v>
      </c>
    </row>
    <row r="39" spans="1:1" x14ac:dyDescent="0.3">
      <c r="A39" s="3">
        <f>A15*10</f>
        <v>36</v>
      </c>
    </row>
    <row r="40" spans="1:1" x14ac:dyDescent="0.3">
      <c r="A40" s="3">
        <f>A16*10</f>
        <v>39</v>
      </c>
    </row>
    <row r="41" spans="1:1" x14ac:dyDescent="0.3">
      <c r="A41" s="3">
        <f>A17*10</f>
        <v>43</v>
      </c>
    </row>
    <row r="42" spans="1:1" x14ac:dyDescent="0.3">
      <c r="A42" s="3">
        <f>A18*10</f>
        <v>47</v>
      </c>
    </row>
    <row r="43" spans="1:1" x14ac:dyDescent="0.3">
      <c r="A43" s="3">
        <f>A19*10</f>
        <v>51</v>
      </c>
    </row>
    <row r="44" spans="1:1" x14ac:dyDescent="0.3">
      <c r="A44" s="3">
        <f>A20*10</f>
        <v>56</v>
      </c>
    </row>
    <row r="45" spans="1:1" x14ac:dyDescent="0.3">
      <c r="A45" s="3">
        <f>A21*10</f>
        <v>62</v>
      </c>
    </row>
    <row r="46" spans="1:1" x14ac:dyDescent="0.3">
      <c r="A46" s="3">
        <f>A22*10</f>
        <v>68</v>
      </c>
    </row>
    <row r="47" spans="1:1" x14ac:dyDescent="0.3">
      <c r="A47" s="3">
        <f>A23*10</f>
        <v>75</v>
      </c>
    </row>
    <row r="48" spans="1:1" x14ac:dyDescent="0.3">
      <c r="A48" s="3">
        <f>A24*10</f>
        <v>82</v>
      </c>
    </row>
    <row r="49" spans="1:1" x14ac:dyDescent="0.3">
      <c r="A49" s="3">
        <f>A25*10</f>
        <v>91</v>
      </c>
    </row>
    <row r="50" spans="1:1" x14ac:dyDescent="0.3">
      <c r="A50" s="3">
        <f>A26*10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Crystal</vt:lpstr>
      <vt:lpstr>Eseries</vt:lpstr>
      <vt:lpstr>C_LOAD</vt:lpstr>
      <vt:lpstr>C_STRAY</vt:lpstr>
      <vt:lpstr>C_X</vt:lpstr>
      <vt:lpstr>E24_MAX</vt:lpstr>
      <vt:lpstr>E24_MIN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Medved</dc:creator>
  <cp:lastModifiedBy>Josip Medved</cp:lastModifiedBy>
  <dcterms:created xsi:type="dcterms:W3CDTF">2014-03-23T22:06:39Z</dcterms:created>
  <dcterms:modified xsi:type="dcterms:W3CDTF">2014-03-23T22:46:02Z</dcterms:modified>
</cp:coreProperties>
</file>