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Power" sheetId="1" r:id="rId1"/>
    <sheet name="Precision" sheetId="2" r:id="rId2"/>
  </sheets>
  <calcPr calcId="145621"/>
</workbook>
</file>

<file path=xl/calcChain.xml><?xml version="1.0" encoding="utf-8"?>
<calcChain xmlns="http://schemas.openxmlformats.org/spreadsheetml/2006/main">
  <c r="D2" i="2" l="1"/>
  <c r="B6" i="1"/>
  <c r="B5" i="1"/>
  <c r="D5" i="1" s="1"/>
  <c r="D6" i="1"/>
  <c r="B1" i="1"/>
  <c r="D1" i="1" s="1"/>
  <c r="D9" i="1" s="1"/>
  <c r="D10" i="2"/>
  <c r="D3" i="2"/>
  <c r="D1" i="2"/>
  <c r="D3" i="1"/>
  <c r="D4" i="1"/>
  <c r="D7" i="1"/>
  <c r="D2" i="1"/>
  <c r="D11" i="2" l="1"/>
  <c r="D7" i="2"/>
  <c r="D6" i="2"/>
  <c r="B6" i="2" s="1"/>
  <c r="B9" i="1"/>
  <c r="D11" i="1"/>
  <c r="B11" i="1" s="1"/>
  <c r="D10" i="1"/>
  <c r="B10" i="1" s="1"/>
  <c r="B7" i="2" l="1"/>
  <c r="D8" i="2"/>
  <c r="B8" i="2" s="1"/>
  <c r="B10" i="2" l="1"/>
  <c r="B11" i="2"/>
</calcChain>
</file>

<file path=xl/sharedStrings.xml><?xml version="1.0" encoding="utf-8"?>
<sst xmlns="http://schemas.openxmlformats.org/spreadsheetml/2006/main" count="18" uniqueCount="15">
  <si>
    <r>
      <t>Voltage</t>
    </r>
    <r>
      <rPr>
        <vertAlign val="subscript"/>
        <sz val="11"/>
        <color theme="1"/>
        <rFont val="Calibri"/>
        <family val="2"/>
        <charset val="238"/>
        <scheme val="minor"/>
      </rPr>
      <t>(max)</t>
    </r>
    <r>
      <rPr>
        <sz val="11"/>
        <color theme="1"/>
        <rFont val="Calibri"/>
        <family val="2"/>
        <scheme val="minor"/>
      </rPr>
      <t>:</t>
    </r>
  </si>
  <si>
    <r>
      <t>Current</t>
    </r>
    <r>
      <rPr>
        <vertAlign val="subscript"/>
        <sz val="11"/>
        <color theme="1"/>
        <rFont val="Calibri"/>
        <family val="2"/>
        <charset val="238"/>
        <scheme val="minor"/>
      </rPr>
      <t>(max)</t>
    </r>
    <r>
      <rPr>
        <sz val="11"/>
        <color theme="1"/>
        <rFont val="Calibri"/>
        <family val="2"/>
        <scheme val="minor"/>
      </rPr>
      <t>:</t>
    </r>
  </si>
  <si>
    <r>
      <t>Voltage</t>
    </r>
    <r>
      <rPr>
        <vertAlign val="subscript"/>
        <sz val="11"/>
        <color theme="1"/>
        <rFont val="Calibri"/>
        <family val="2"/>
        <charset val="238"/>
        <scheme val="minor"/>
      </rPr>
      <t>(dropout)</t>
    </r>
    <r>
      <rPr>
        <sz val="11"/>
        <color theme="1"/>
        <rFont val="Calibri"/>
        <family val="2"/>
        <scheme val="minor"/>
      </rPr>
      <t>:</t>
    </r>
  </si>
  <si>
    <r>
      <t>Voltage</t>
    </r>
    <r>
      <rPr>
        <vertAlign val="subscript"/>
        <sz val="11"/>
        <color theme="1"/>
        <rFont val="Calibri"/>
        <family val="2"/>
        <charset val="238"/>
        <scheme val="minor"/>
      </rPr>
      <t>(ldo)</t>
    </r>
    <r>
      <rPr>
        <sz val="11"/>
        <color theme="1"/>
        <rFont val="Calibri"/>
        <family val="2"/>
        <scheme val="minor"/>
      </rPr>
      <t>: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</si>
  <si>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θJA</t>
    </r>
    <r>
      <rPr>
        <sz val="11"/>
        <color theme="1"/>
        <rFont val="Calibri"/>
        <family val="2"/>
        <scheme val="minor"/>
      </rPr>
      <t>: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</si>
  <si>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Jmax</t>
    </r>
    <r>
      <rPr>
        <sz val="11"/>
        <color theme="1"/>
        <rFont val="Calibri"/>
        <family val="2"/>
        <scheme val="minor"/>
      </rPr>
      <t>: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</si>
  <si>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</si>
  <si>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Dmax</t>
    </r>
    <r>
      <rPr>
        <sz val="11"/>
        <color theme="1"/>
        <rFont val="Calibri"/>
        <family val="2"/>
        <scheme val="minor"/>
      </rPr>
      <t>:</t>
    </r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</si>
  <si>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D</t>
    </r>
    <r>
      <rPr>
        <sz val="11"/>
        <color theme="1"/>
        <rFont val="Calibri"/>
        <family val="2"/>
        <scheme val="minor"/>
      </rPr>
      <t>:</t>
    </r>
  </si>
  <si>
    <r>
      <t>Voltage</t>
    </r>
    <r>
      <rPr>
        <vertAlign val="subscript"/>
        <sz val="11"/>
        <color theme="1"/>
        <rFont val="Calibri"/>
        <family val="2"/>
        <charset val="238"/>
        <scheme val="minor"/>
      </rPr>
      <t>(out)</t>
    </r>
    <r>
      <rPr>
        <sz val="11"/>
        <color theme="1"/>
        <rFont val="Calibri"/>
        <family val="2"/>
        <scheme val="minor"/>
      </rPr>
      <t>: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</si>
  <si>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ref(accuracy)</t>
    </r>
    <r>
      <rPr>
        <sz val="11"/>
        <color theme="1"/>
        <rFont val="Calibri"/>
        <family val="2"/>
        <scheme val="minor"/>
      </rPr>
      <t>: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</si>
  <si>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ref</t>
    </r>
    <r>
      <rPr>
        <sz val="11"/>
        <color theme="1"/>
        <rFont val="Calibri"/>
        <family val="2"/>
        <scheme val="minor"/>
      </rPr>
      <t>:</t>
    </r>
  </si>
  <si>
    <t>Ratio:</t>
  </si>
  <si>
    <t>Vmin:</t>
  </si>
  <si>
    <t>Vmax: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</si>
</sst>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\ &quot;V&quot;"/>
    <numFmt numFmtId="165" formatCode="0\ &quot;mA&quot;"/>
    <numFmt numFmtId="166" formatCode="0.0"/>
    <numFmt numFmtId="168" formatCode="0\ &quot;°C/W&quot;"/>
    <numFmt numFmtId="169" formatCode="0\ &quot;°C&quot;"/>
    <numFmt numFmtId="170" formatCode="0\ &quot;mW&quot;"/>
    <numFmt numFmtId="172" formatCode="0.0\ &quot;:1&quot;"/>
    <numFmt numFmtId="174" formatCode="0\ &quot;mV&quot;"/>
    <numFmt numFmtId="175" formatCode="0.0\ &quot;%&quot;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6" fontId="0" fillId="0" borderId="0" xfId="0" applyNumberFormat="1"/>
    <xf numFmtId="0" fontId="0" fillId="0" borderId="0" xfId="0" applyNumberFormat="1"/>
    <xf numFmtId="164" fontId="0" fillId="3" borderId="0" xfId="0" applyNumberFormat="1" applyFill="1"/>
    <xf numFmtId="170" fontId="0" fillId="3" borderId="0" xfId="0" applyNumberFormat="1" applyFill="1"/>
    <xf numFmtId="164" fontId="0" fillId="2" borderId="0" xfId="0" applyNumberFormat="1" applyFill="1" applyProtection="1">
      <protection locked="0"/>
    </xf>
    <xf numFmtId="165" fontId="0" fillId="2" borderId="0" xfId="0" applyNumberFormat="1" applyFill="1" applyProtection="1">
      <protection locked="0"/>
    </xf>
    <xf numFmtId="168" fontId="0" fillId="2" borderId="0" xfId="0" applyNumberFormat="1" applyFill="1" applyProtection="1">
      <protection locked="0"/>
    </xf>
    <xf numFmtId="169" fontId="0" fillId="2" borderId="0" xfId="0" applyNumberFormat="1" applyFill="1" applyProtection="1">
      <protection locked="0"/>
    </xf>
    <xf numFmtId="172" fontId="0" fillId="0" borderId="0" xfId="0" applyNumberFormat="1"/>
    <xf numFmtId="172" fontId="0" fillId="2" borderId="0" xfId="0" applyNumberFormat="1" applyFill="1" applyProtection="1">
      <protection locked="0"/>
    </xf>
    <xf numFmtId="174" fontId="0" fillId="3" borderId="0" xfId="0" applyNumberFormat="1" applyFill="1"/>
    <xf numFmtId="175" fontId="0" fillId="2" borderId="0" xfId="0" applyNumberFormat="1" applyFill="1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6" sqref="B6"/>
    </sheetView>
  </sheetViews>
  <sheetFormatPr defaultRowHeight="14.4" x14ac:dyDescent="0.3"/>
  <cols>
    <col min="1" max="1" width="13.77734375" customWidth="1"/>
    <col min="2" max="2" width="10.77734375" customWidth="1"/>
  </cols>
  <sheetData>
    <row r="1" spans="1:4" ht="15.6" x14ac:dyDescent="0.35">
      <c r="A1" t="s">
        <v>0</v>
      </c>
      <c r="B1" s="5">
        <f>24*1.1</f>
        <v>26.400000000000002</v>
      </c>
      <c r="D1" s="2">
        <f>B1</f>
        <v>26.400000000000002</v>
      </c>
    </row>
    <row r="2" spans="1:4" ht="15.6" x14ac:dyDescent="0.35">
      <c r="A2" t="s">
        <v>1</v>
      </c>
      <c r="B2" s="6">
        <v>30</v>
      </c>
      <c r="D2" s="2">
        <f>B2/1000</f>
        <v>0.03</v>
      </c>
    </row>
    <row r="3" spans="1:4" ht="15.6" x14ac:dyDescent="0.35">
      <c r="A3" t="s">
        <v>2</v>
      </c>
      <c r="B3" s="5">
        <v>1.2</v>
      </c>
      <c r="D3" s="2">
        <f>B3</f>
        <v>1.2</v>
      </c>
    </row>
    <row r="4" spans="1:4" ht="15.6" x14ac:dyDescent="0.35">
      <c r="A4" t="s">
        <v>9</v>
      </c>
      <c r="B4" s="5">
        <v>3.3</v>
      </c>
      <c r="D4" s="2">
        <f>B4</f>
        <v>3.3</v>
      </c>
    </row>
    <row r="5" spans="1:4" ht="15.6" x14ac:dyDescent="0.35">
      <c r="A5" t="s">
        <v>4</v>
      </c>
      <c r="B5" s="7">
        <f>92*1.25</f>
        <v>115</v>
      </c>
      <c r="D5" s="2">
        <f>B5</f>
        <v>115</v>
      </c>
    </row>
    <row r="6" spans="1:4" ht="15.6" x14ac:dyDescent="0.35">
      <c r="A6" t="s">
        <v>5</v>
      </c>
      <c r="B6" s="8">
        <f>150*0.75</f>
        <v>112.5</v>
      </c>
      <c r="D6" s="2">
        <f>B6</f>
        <v>112.5</v>
      </c>
    </row>
    <row r="7" spans="1:4" ht="15.6" x14ac:dyDescent="0.35">
      <c r="A7" t="s">
        <v>6</v>
      </c>
      <c r="B7" s="8">
        <v>30</v>
      </c>
      <c r="D7" s="2">
        <f>B7</f>
        <v>30</v>
      </c>
    </row>
    <row r="9" spans="1:4" ht="15.6" x14ac:dyDescent="0.35">
      <c r="A9" t="s">
        <v>3</v>
      </c>
      <c r="B9" s="3">
        <f>D9</f>
        <v>23.1</v>
      </c>
      <c r="D9" s="1">
        <f>D1-D4</f>
        <v>23.1</v>
      </c>
    </row>
    <row r="10" spans="1:4" ht="15.6" x14ac:dyDescent="0.35">
      <c r="A10" t="s">
        <v>8</v>
      </c>
      <c r="B10" s="4">
        <f>D10*1000</f>
        <v>693.00000000000011</v>
      </c>
      <c r="D10">
        <f>D9*D2</f>
        <v>0.69300000000000006</v>
      </c>
    </row>
    <row r="11" spans="1:4" ht="15.6" x14ac:dyDescent="0.35">
      <c r="A11" t="s">
        <v>7</v>
      </c>
      <c r="B11" s="4">
        <f>D11*1000</f>
        <v>717.39130434782601</v>
      </c>
      <c r="D11">
        <f>(D6-D7)/D5</f>
        <v>0.71739130434782605</v>
      </c>
    </row>
  </sheetData>
  <conditionalFormatting sqref="B10">
    <cfRule type="cellIs" dxfId="0" priority="1" operator="greaterThan">
      <formula>$B$11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sqref="D1"/>
    </sheetView>
  </sheetViews>
  <sheetFormatPr defaultRowHeight="14.4" x14ac:dyDescent="0.3"/>
  <cols>
    <col min="1" max="1" width="10.77734375" customWidth="1"/>
    <col min="4" max="4" width="8.88671875" style="2"/>
  </cols>
  <sheetData>
    <row r="1" spans="1:4" ht="15.6" x14ac:dyDescent="0.35">
      <c r="A1" t="s">
        <v>11</v>
      </c>
      <c r="B1" s="5">
        <v>3.3</v>
      </c>
      <c r="D1" s="2">
        <f>B1</f>
        <v>3.3</v>
      </c>
    </row>
    <row r="2" spans="1:4" ht="15.6" x14ac:dyDescent="0.35">
      <c r="A2" t="s">
        <v>10</v>
      </c>
      <c r="B2" s="12">
        <v>0.5</v>
      </c>
      <c r="D2" s="2">
        <f>B2/100</f>
        <v>5.0000000000000001E-3</v>
      </c>
    </row>
    <row r="3" spans="1:4" x14ac:dyDescent="0.3">
      <c r="A3" t="s">
        <v>12</v>
      </c>
      <c r="B3" s="10">
        <v>7.5</v>
      </c>
      <c r="D3" s="2">
        <f>B3</f>
        <v>7.5</v>
      </c>
    </row>
    <row r="4" spans="1:4" x14ac:dyDescent="0.3">
      <c r="B4" s="9"/>
    </row>
    <row r="6" spans="1:4" x14ac:dyDescent="0.3">
      <c r="A6" t="s">
        <v>13</v>
      </c>
      <c r="B6" s="11">
        <f>D6*1000</f>
        <v>24.169921875</v>
      </c>
      <c r="D6" s="2">
        <f>(D1*D3)/1024</f>
        <v>2.4169921875E-2</v>
      </c>
    </row>
    <row r="7" spans="1:4" x14ac:dyDescent="0.3">
      <c r="A7" t="s">
        <v>14</v>
      </c>
      <c r="B7" s="3">
        <f>D7</f>
        <v>24.75</v>
      </c>
      <c r="D7" s="2">
        <f>D1*D3</f>
        <v>24.75</v>
      </c>
    </row>
    <row r="8" spans="1:4" x14ac:dyDescent="0.3">
      <c r="A8" t="s">
        <v>14</v>
      </c>
      <c r="B8" s="3">
        <f>D8</f>
        <v>24.873749999999998</v>
      </c>
      <c r="D8" s="2">
        <f>D7*(1+D2)</f>
        <v>24.873749999999998</v>
      </c>
    </row>
    <row r="10" spans="1:4" x14ac:dyDescent="0.3">
      <c r="A10" t="s">
        <v>14</v>
      </c>
      <c r="B10" s="3">
        <f>D10</f>
        <v>5.003173828125</v>
      </c>
      <c r="D10" s="2">
        <f>D1*D3*207/1024</f>
        <v>5.003173828125</v>
      </c>
    </row>
    <row r="11" spans="1:4" x14ac:dyDescent="0.3">
      <c r="A11" t="s">
        <v>14</v>
      </c>
      <c r="B11" s="3">
        <f>D11</f>
        <v>5.0281896972656241</v>
      </c>
      <c r="D11" s="2">
        <f>D10*(1+D2)</f>
        <v>5.0281896972656241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</vt:lpstr>
      <vt:lpstr>Precision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2012-08-12T05:48:26Z</dcterms:modified>
</cp:coreProperties>
</file>