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UNERACIONES" sheetId="1" r:id="rId4"/>
    <sheet state="visible" name="EQUIPOS E INFRAESTRUCTURA" sheetId="2" r:id="rId5"/>
    <sheet state="visible" name="SOFTWARE Y FUNGIBLES" sheetId="3" r:id="rId6"/>
    <sheet state="visible" name="OTROS" sheetId="4" r:id="rId7"/>
    <sheet state="visible" name="TOTAL" sheetId="5" r:id="rId8"/>
  </sheets>
  <definedNames/>
  <calcPr/>
  <extLst>
    <ext uri="GoogleSheetsCustomDataVersion2">
      <go:sheetsCustomData xmlns:go="http://customooxmlschemas.google.com/" r:id="rId9" roundtripDataChecksum="ttcfsQ4R8xg21xwCh/Kk8G2Z1vG1ScjYfclzzGT9Ibo="/>
    </ext>
  </extLst>
</workbook>
</file>

<file path=xl/sharedStrings.xml><?xml version="1.0" encoding="utf-8"?>
<sst xmlns="http://schemas.openxmlformats.org/spreadsheetml/2006/main" count="195" uniqueCount="79">
  <si>
    <t xml:space="preserve"> </t>
  </si>
  <si>
    <t>REMUNERACIONES, HONORARIOS E INCENTIVOS</t>
  </si>
  <si>
    <t>HONORARIOS</t>
  </si>
  <si>
    <t>INCENTIVOS</t>
  </si>
  <si>
    <t>REMUNERACIONES</t>
  </si>
  <si>
    <t>DEDICACION</t>
  </si>
  <si>
    <t>MESES A</t>
  </si>
  <si>
    <t>TOTAL</t>
  </si>
  <si>
    <t>ITEM</t>
  </si>
  <si>
    <t>J. COMPLETA</t>
  </si>
  <si>
    <t>SUBTOTAL</t>
  </si>
  <si>
    <t>AL PROYECTO</t>
  </si>
  <si>
    <t>CONTRATAR</t>
  </si>
  <si>
    <t>PROYECTO</t>
  </si>
  <si>
    <t>M$/MES</t>
  </si>
  <si>
    <t>% DE JORNADA</t>
  </si>
  <si>
    <t>Nº</t>
  </si>
  <si>
    <t>M$</t>
  </si>
  <si>
    <t>Profesionales</t>
  </si>
  <si>
    <t>Jefe de proyecto</t>
  </si>
  <si>
    <t>Desarrollador web</t>
  </si>
  <si>
    <t>Programador Python</t>
  </si>
  <si>
    <t xml:space="preserve">Programador Python junior </t>
  </si>
  <si>
    <t>Programador PostgreSQL</t>
  </si>
  <si>
    <t>Técnicos</t>
  </si>
  <si>
    <t xml:space="preserve">Maestro Constructor </t>
  </si>
  <si>
    <t>Electricista</t>
  </si>
  <si>
    <t>Personal de apoyo</t>
  </si>
  <si>
    <t xml:space="preserve">Personal de limpieza </t>
  </si>
  <si>
    <t>Contador</t>
  </si>
  <si>
    <t>EQUIPOS</t>
  </si>
  <si>
    <t>COSTO</t>
  </si>
  <si>
    <t>UNITARIO</t>
  </si>
  <si>
    <t>CANTIDAD</t>
  </si>
  <si>
    <t>NOMBRE DEL EQUIPO</t>
  </si>
  <si>
    <t>DESCRIPCIÓN</t>
  </si>
  <si>
    <t>CASO ADQUISICIONES</t>
  </si>
  <si>
    <t>CASO ARRIENDO O USO</t>
  </si>
  <si>
    <t>UNIDADES</t>
  </si>
  <si>
    <t>M$/UNIDAD</t>
  </si>
  <si>
    <t>UNIDADES EXISTENTES (M$/MES)</t>
  </si>
  <si>
    <t>O MESES</t>
  </si>
  <si>
    <t>Thinkstation P360 Tower</t>
  </si>
  <si>
    <t>Computador desarrollo</t>
  </si>
  <si>
    <t>Monitor de 27" ThinkVision P27h-30</t>
  </si>
  <si>
    <t>Monitor computador</t>
  </si>
  <si>
    <t>Escritorio Melanina negro azul</t>
  </si>
  <si>
    <t>Escritorio para computadores</t>
  </si>
  <si>
    <t>Silla ergonómica capricornio</t>
  </si>
  <si>
    <t>Silla para escritorio</t>
  </si>
  <si>
    <t>Aire acondicionado portátil RCA</t>
  </si>
  <si>
    <t>Climatización oficina</t>
  </si>
  <si>
    <t>INFRAESTRUCTURA</t>
  </si>
  <si>
    <t>NOMBRE DE LA INFRAESTRUCTURA</t>
  </si>
  <si>
    <t>O HABILITACIÓN$/UNIDAD</t>
  </si>
  <si>
    <t>Habilitación oficinas</t>
  </si>
  <si>
    <t>Habilitación computadores</t>
  </si>
  <si>
    <t>Renta oficina</t>
  </si>
  <si>
    <t xml:space="preserve">Renta del espacio </t>
  </si>
  <si>
    <t>SOFTWARE</t>
  </si>
  <si>
    <t>Microsoft 365 Familia</t>
  </si>
  <si>
    <t>Contrato de Servicios de Servidor de Datos
(Cloud SQL Enterprise).</t>
  </si>
  <si>
    <t>FUNGIBLES</t>
  </si>
  <si>
    <t>Aire acondicionado portatil RCA</t>
  </si>
  <si>
    <t>PROPIEDAD INTELECTUAL</t>
  </si>
  <si>
    <t>G</t>
  </si>
  <si>
    <t>GASTOS GENERALES E IMPREVISTOS</t>
  </si>
  <si>
    <t xml:space="preserve">Costo Registro de derechos de autor </t>
  </si>
  <si>
    <t>Costo Creacion de Marca</t>
  </si>
  <si>
    <t>Marketing</t>
  </si>
  <si>
    <t>Creacion de sociedad</t>
  </si>
  <si>
    <t>GASTOS COMUNES</t>
  </si>
  <si>
    <t>Gasto comunes oficina</t>
  </si>
  <si>
    <t>Cuenta luz</t>
  </si>
  <si>
    <t>Cuenta agua</t>
  </si>
  <si>
    <t>Cuenta internet</t>
  </si>
  <si>
    <t>GASTOS DE ADMINISTRACIÓN SUPERIOR</t>
  </si>
  <si>
    <t>COSTO TOTAL DEL PROYECTO</t>
  </si>
  <si>
    <t>HONORARIOS, INCENTIVOS, REMUNERACIONES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</si>
</sst>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;(#,##0)"/>
    <numFmt numFmtId="165" formatCode="#,##0.00\ [$€-1]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8.0"/>
      <color rgb="FF000000"/>
      <name val="Arial"/>
    </font>
    <font>
      <sz val="10.0"/>
      <color rgb="FF000000"/>
      <name val="Arial"/>
    </font>
    <font>
      <sz val="6.0"/>
      <color rgb="FF000000"/>
      <name val="Arial"/>
    </font>
    <font>
      <sz val="11.0"/>
      <color rgb="FF000000"/>
      <name val="Arial"/>
    </font>
    <font>
      <b/>
      <sz val="10.0"/>
      <color rgb="FFFF0000"/>
      <name val="Arial"/>
    </font>
    <font>
      <b/>
      <sz val="10.0"/>
      <color rgb="FF3366FF"/>
      <name val="Arial"/>
    </font>
    <font>
      <sz val="8.0"/>
      <color rgb="FF000000"/>
      <name val="Arial"/>
    </font>
    <font>
      <b/>
      <sz val="8.0"/>
      <color rgb="FF3366FF"/>
      <name val="Arial"/>
    </font>
    <font>
      <color theme="1"/>
      <name val="Arial"/>
      <scheme val="minor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6" fillId="0" fontId="4" numFmtId="0" xfId="0" applyAlignment="1" applyBorder="1" applyFont="1">
      <alignment horizontal="center" shrinkToFit="0" vertical="bottom" wrapText="0"/>
    </xf>
    <xf borderId="7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9" fillId="2" fontId="5" numFmtId="0" xfId="0" applyAlignment="1" applyBorder="1" applyFill="1" applyFont="1">
      <alignment horizontal="left" shrinkToFit="0" vertical="bottom" wrapText="0"/>
    </xf>
    <xf borderId="10" fillId="0" fontId="5" numFmtId="3" xfId="0" applyAlignment="1" applyBorder="1" applyFont="1" applyNumberFormat="1">
      <alignment shrinkToFit="0" vertical="center" wrapText="1"/>
    </xf>
    <xf borderId="10" fillId="0" fontId="3" numFmtId="0" xfId="0" applyAlignment="1" applyBorder="1" applyFont="1">
      <alignment shrinkToFit="0" vertical="bottom" wrapText="0"/>
    </xf>
    <xf borderId="10" fillId="0" fontId="3" numFmtId="3" xfId="0" applyAlignment="1" applyBorder="1" applyFont="1" applyNumberFormat="1">
      <alignment shrinkToFit="0" vertical="bottom" wrapText="0"/>
    </xf>
    <xf borderId="10" fillId="0" fontId="3" numFmtId="9" xfId="0" applyAlignment="1" applyBorder="1" applyFont="1" applyNumberFormat="1">
      <alignment shrinkToFit="0" vertical="bottom" wrapText="0"/>
    </xf>
    <xf borderId="10" fillId="0" fontId="3" numFmtId="164" xfId="0" applyAlignment="1" applyBorder="1" applyFont="1" applyNumberFormat="1">
      <alignment shrinkToFit="0" vertical="bottom" wrapText="0"/>
    </xf>
    <xf borderId="10" fillId="0" fontId="5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shrinkToFit="0" vertical="bottom" wrapText="1"/>
    </xf>
    <xf borderId="10" fillId="2" fontId="5" numFmtId="0" xfId="0" applyAlignment="1" applyBorder="1" applyFon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0" fillId="0" fontId="1" numFmtId="164" xfId="0" applyAlignment="1" applyBorder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8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right" shrinkToFit="0" vertical="bottom" wrapText="0"/>
    </xf>
    <xf borderId="12" fillId="0" fontId="3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4" fillId="0" fontId="8" numFmtId="0" xfId="0" applyAlignment="1" applyBorder="1" applyFont="1">
      <alignment shrinkToFit="0" vertical="bottom" wrapText="0"/>
    </xf>
    <xf borderId="4" fillId="0" fontId="8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shrinkToFit="0" vertical="bottom" wrapText="0"/>
    </xf>
    <xf borderId="6" fillId="0" fontId="8" numFmtId="0" xfId="0" applyAlignment="1" applyBorder="1" applyFont="1">
      <alignment horizontal="center" shrinkToFit="0" vertical="bottom" wrapText="0"/>
    </xf>
    <xf borderId="10" fillId="0" fontId="8" numFmtId="0" xfId="0" applyAlignment="1" applyBorder="1" applyFont="1">
      <alignment shrinkToFit="0" vertical="bottom" wrapText="0"/>
    </xf>
    <xf borderId="10" fillId="0" fontId="8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10" fillId="0" fontId="8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readingOrder="0"/>
    </xf>
    <xf borderId="10" fillId="0" fontId="8" numFmtId="164" xfId="0" applyAlignment="1" applyBorder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5" numFmtId="165" xfId="0" applyAlignment="1" applyFont="1" applyNumberFormat="1">
      <alignment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10" fillId="0" fontId="8" numFmtId="164" xfId="0" applyAlignment="1" applyBorder="1" applyFont="1" applyNumberFormat="1">
      <alignment horizontal="center" shrinkToFit="0" vertical="bottom" wrapText="0"/>
    </xf>
    <xf borderId="10" fillId="0" fontId="8" numFmtId="0" xfId="0" applyAlignment="1" applyBorder="1" applyFont="1">
      <alignment horizontal="center" shrinkToFit="0" vertical="bottom" wrapText="0"/>
    </xf>
    <xf borderId="10" fillId="0" fontId="1" numFmtId="164" xfId="0" applyAlignment="1" applyBorder="1" applyFont="1" applyNumberFormat="1">
      <alignment horizontal="center" shrinkToFit="0" vertical="bottom" wrapText="0"/>
    </xf>
    <xf borderId="0" fillId="0" fontId="6" numFmtId="10" xfId="0" applyAlignment="1" applyFont="1" applyNumberFormat="1">
      <alignment horizontal="center" shrinkToFit="0" vertical="bottom" wrapText="0"/>
    </xf>
    <xf borderId="0" fillId="0" fontId="3" numFmtId="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8.0"/>
    <col customWidth="1" min="2" max="2" width="12.13"/>
    <col customWidth="1" min="3" max="3" width="10.13"/>
    <col customWidth="1" min="4" max="4" width="12.13"/>
    <col customWidth="1" min="5" max="5" width="9.13"/>
    <col customWidth="1" min="6" max="6" width="12.13"/>
    <col customWidth="1" min="7" max="7" width="8.5"/>
    <col customWidth="1" min="8" max="26" width="10.63"/>
  </cols>
  <sheetData>
    <row r="1" ht="12.75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/>
      <c r="B3" s="4" t="s">
        <v>2</v>
      </c>
      <c r="C3" s="4" t="s">
        <v>3</v>
      </c>
      <c r="D3" s="4" t="s">
        <v>4</v>
      </c>
      <c r="E3" s="4" t="s">
        <v>0</v>
      </c>
      <c r="F3" s="4" t="s">
        <v>5</v>
      </c>
      <c r="G3" s="4" t="s">
        <v>6</v>
      </c>
      <c r="H3" s="4" t="s">
        <v>7</v>
      </c>
    </row>
    <row r="4" ht="12.75" customHeight="1">
      <c r="A4" s="5" t="s">
        <v>8</v>
      </c>
      <c r="B4" s="6" t="s">
        <v>9</v>
      </c>
      <c r="C4" s="6" t="s">
        <v>9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</row>
    <row r="5" ht="12.75" customHeight="1">
      <c r="A5" s="7"/>
      <c r="B5" s="8" t="s">
        <v>14</v>
      </c>
      <c r="C5" s="8" t="s">
        <v>14</v>
      </c>
      <c r="D5" s="8" t="s">
        <v>14</v>
      </c>
      <c r="E5" s="8" t="s">
        <v>14</v>
      </c>
      <c r="F5" s="8" t="s">
        <v>15</v>
      </c>
      <c r="G5" s="8" t="s">
        <v>16</v>
      </c>
      <c r="H5" s="8" t="s">
        <v>17</v>
      </c>
    </row>
    <row r="6" ht="12.75" customHeight="1">
      <c r="A6" s="9" t="s">
        <v>18</v>
      </c>
      <c r="B6" s="10"/>
      <c r="C6" s="10"/>
      <c r="D6" s="10"/>
      <c r="E6" s="10"/>
      <c r="F6" s="10"/>
      <c r="G6" s="10"/>
      <c r="H6" s="11"/>
    </row>
    <row r="7" ht="12.75" customHeight="1">
      <c r="A7" s="12" t="s">
        <v>19</v>
      </c>
      <c r="B7" s="13"/>
      <c r="C7" s="14"/>
      <c r="D7" s="13">
        <v>1500000.0</v>
      </c>
      <c r="E7" s="15">
        <f t="shared" ref="E7:E11" si="1">SUM(B7:D7)</f>
        <v>1500000</v>
      </c>
      <c r="F7" s="16">
        <v>1.0</v>
      </c>
      <c r="G7" s="14">
        <v>4.0</v>
      </c>
      <c r="H7" s="17">
        <f t="shared" ref="H7:H11" si="2">+E7*F7*G7</f>
        <v>6000000</v>
      </c>
    </row>
    <row r="8" ht="12.75" customHeight="1">
      <c r="A8" s="18" t="s">
        <v>20</v>
      </c>
      <c r="B8" s="17"/>
      <c r="C8" s="17"/>
      <c r="D8" s="17">
        <v>850000.0</v>
      </c>
      <c r="E8" s="17">
        <f t="shared" si="1"/>
        <v>850000</v>
      </c>
      <c r="F8" s="16">
        <v>1.0</v>
      </c>
      <c r="G8" s="14">
        <v>3.0</v>
      </c>
      <c r="H8" s="17">
        <f t="shared" si="2"/>
        <v>2550000</v>
      </c>
    </row>
    <row r="9" ht="12.75" customHeight="1">
      <c r="A9" s="19" t="s">
        <v>21</v>
      </c>
      <c r="B9" s="17"/>
      <c r="C9" s="17"/>
      <c r="D9" s="17">
        <v>850000.0</v>
      </c>
      <c r="E9" s="17">
        <f t="shared" si="1"/>
        <v>850000</v>
      </c>
      <c r="F9" s="16">
        <v>1.0</v>
      </c>
      <c r="G9" s="20">
        <v>3.0</v>
      </c>
      <c r="H9" s="17">
        <f t="shared" si="2"/>
        <v>2550000</v>
      </c>
    </row>
    <row r="10" ht="12.75" customHeight="1">
      <c r="A10" s="19" t="s">
        <v>22</v>
      </c>
      <c r="B10" s="17"/>
      <c r="C10" s="17"/>
      <c r="D10" s="17">
        <v>500000.0</v>
      </c>
      <c r="E10" s="17">
        <f t="shared" si="1"/>
        <v>500000</v>
      </c>
      <c r="F10" s="16">
        <v>1.0</v>
      </c>
      <c r="G10" s="20">
        <v>3.0</v>
      </c>
      <c r="H10" s="17">
        <f t="shared" si="2"/>
        <v>1500000</v>
      </c>
    </row>
    <row r="11" ht="12.75" customHeight="1">
      <c r="A11" s="19" t="s">
        <v>23</v>
      </c>
      <c r="B11" s="17"/>
      <c r="C11" s="17"/>
      <c r="D11" s="17">
        <v>500000.0</v>
      </c>
      <c r="E11" s="17">
        <f t="shared" si="1"/>
        <v>500000</v>
      </c>
      <c r="F11" s="16">
        <v>1.0</v>
      </c>
      <c r="G11" s="20">
        <v>3.0</v>
      </c>
      <c r="H11" s="17">
        <f t="shared" si="2"/>
        <v>1500000</v>
      </c>
    </row>
    <row r="12" ht="12.75" customHeight="1">
      <c r="A12" s="14"/>
      <c r="B12" s="17"/>
      <c r="C12" s="17"/>
      <c r="D12" s="17"/>
      <c r="E12" s="17"/>
      <c r="F12" s="16"/>
      <c r="G12" s="14"/>
      <c r="H12" s="17"/>
    </row>
    <row r="13" ht="12.75" customHeight="1">
      <c r="A13" s="9" t="s">
        <v>24</v>
      </c>
      <c r="B13" s="21"/>
      <c r="C13" s="21"/>
      <c r="D13" s="21"/>
      <c r="E13" s="17" t="s">
        <v>0</v>
      </c>
      <c r="F13" s="10"/>
      <c r="G13" s="10"/>
      <c r="H13" s="17" t="s">
        <v>0</v>
      </c>
    </row>
    <row r="14" ht="12.75" customHeight="1">
      <c r="A14" s="18" t="s">
        <v>25</v>
      </c>
      <c r="B14" s="17">
        <v>138460.0</v>
      </c>
      <c r="C14" s="17"/>
      <c r="D14" s="17"/>
      <c r="E14" s="17">
        <f t="shared" ref="E14:E15" si="3">SUM(B14:D14)</f>
        <v>138460</v>
      </c>
      <c r="F14" s="16">
        <v>1.0</v>
      </c>
      <c r="G14" s="14">
        <v>1.0</v>
      </c>
      <c r="H14" s="17">
        <f t="shared" ref="H14:H15" si="4">+E14*F14*G14</f>
        <v>138460</v>
      </c>
    </row>
    <row r="15" ht="12.75" customHeight="1">
      <c r="A15" s="19" t="s">
        <v>26</v>
      </c>
      <c r="B15" s="17">
        <v>106333.0</v>
      </c>
      <c r="C15" s="17"/>
      <c r="D15" s="17"/>
      <c r="E15" s="17">
        <f t="shared" si="3"/>
        <v>106333</v>
      </c>
      <c r="F15" s="16">
        <v>1.0</v>
      </c>
      <c r="G15" s="14">
        <v>1.0</v>
      </c>
      <c r="H15" s="17">
        <f t="shared" si="4"/>
        <v>106333</v>
      </c>
    </row>
    <row r="16" ht="12.75" customHeight="1">
      <c r="A16" s="14"/>
      <c r="B16" s="17"/>
      <c r="C16" s="17"/>
      <c r="D16" s="17"/>
      <c r="E16" s="17"/>
      <c r="F16" s="16"/>
      <c r="G16" s="14"/>
      <c r="H16" s="17"/>
    </row>
    <row r="17" ht="12.75" customHeight="1">
      <c r="A17" s="14"/>
      <c r="B17" s="17"/>
      <c r="C17" s="17"/>
      <c r="D17" s="17"/>
      <c r="E17" s="17"/>
      <c r="F17" s="16"/>
      <c r="G17" s="14"/>
      <c r="H17" s="17"/>
    </row>
    <row r="18" ht="12.75" customHeight="1">
      <c r="A18" s="9" t="s">
        <v>27</v>
      </c>
      <c r="B18" s="21"/>
      <c r="C18" s="21"/>
      <c r="D18" s="21"/>
      <c r="E18" s="17" t="s">
        <v>0</v>
      </c>
      <c r="F18" s="10"/>
      <c r="G18" s="10"/>
      <c r="H18" s="17" t="s">
        <v>0</v>
      </c>
    </row>
    <row r="19" ht="12.75" customHeight="1">
      <c r="A19" s="18" t="s">
        <v>28</v>
      </c>
      <c r="B19" s="17"/>
      <c r="C19" s="17"/>
      <c r="D19" s="17">
        <v>375000.0</v>
      </c>
      <c r="E19" s="17">
        <f t="shared" ref="E19:E20" si="5">SUM(B19:D19)</f>
        <v>375000</v>
      </c>
      <c r="F19" s="16">
        <v>1.0</v>
      </c>
      <c r="G19" s="14">
        <v>4.0</v>
      </c>
      <c r="H19" s="17">
        <f t="shared" ref="H19:H20" si="6">+E19*F19*G19</f>
        <v>1500000</v>
      </c>
    </row>
    <row r="20" ht="12.75" customHeight="1">
      <c r="A20" s="19" t="s">
        <v>29</v>
      </c>
      <c r="B20" s="17"/>
      <c r="C20" s="17"/>
      <c r="D20" s="17">
        <v>700000.0</v>
      </c>
      <c r="E20" s="17">
        <f t="shared" si="5"/>
        <v>700000</v>
      </c>
      <c r="F20" s="16">
        <v>1.0</v>
      </c>
      <c r="G20" s="14">
        <v>4.0</v>
      </c>
      <c r="H20" s="17">
        <f t="shared" si="6"/>
        <v>2800000</v>
      </c>
    </row>
    <row r="21" ht="12.75" customHeight="1">
      <c r="A21" s="14"/>
      <c r="B21" s="17"/>
      <c r="C21" s="17"/>
      <c r="D21" s="17"/>
      <c r="E21" s="17"/>
      <c r="F21" s="16"/>
      <c r="G21" s="14"/>
      <c r="H21" s="17"/>
    </row>
    <row r="22" ht="12.75" customHeight="1">
      <c r="A22" s="14"/>
      <c r="B22" s="17"/>
      <c r="C22" s="17"/>
      <c r="D22" s="17"/>
      <c r="E22" s="17"/>
      <c r="F22" s="16"/>
      <c r="G22" s="14"/>
      <c r="H22" s="17"/>
    </row>
    <row r="23" ht="12.75" customHeight="1">
      <c r="A23" s="14"/>
      <c r="B23" s="17"/>
      <c r="C23" s="17"/>
      <c r="D23" s="17"/>
      <c r="E23" s="17"/>
      <c r="F23" s="16"/>
      <c r="G23" s="14"/>
      <c r="H23" s="17"/>
    </row>
    <row r="24" ht="12.75" customHeight="1">
      <c r="A24" s="14"/>
      <c r="B24" s="17"/>
      <c r="C24" s="17"/>
      <c r="D24" s="17"/>
      <c r="E24" s="17"/>
      <c r="F24" s="16"/>
      <c r="G24" s="14"/>
      <c r="H24" s="17"/>
    </row>
    <row r="25" ht="12.75" customHeight="1">
      <c r="A25" s="9" t="s">
        <v>10</v>
      </c>
      <c r="B25" s="22"/>
      <c r="C25" s="22"/>
      <c r="D25" s="22"/>
      <c r="E25" s="22"/>
      <c r="F25" s="22"/>
      <c r="G25" s="22"/>
      <c r="H25" s="23">
        <f>SUM(H6:H24)</f>
        <v>18644793</v>
      </c>
    </row>
    <row r="26" ht="12.75" customHeight="1">
      <c r="A26" s="24"/>
    </row>
    <row r="27" ht="12.75" customHeight="1"/>
    <row r="28" ht="12.75" customHeight="1">
      <c r="A28" s="1"/>
    </row>
    <row r="29" ht="12.75" customHeight="1">
      <c r="A29" s="1"/>
    </row>
    <row r="30" ht="12.75" customHeight="1">
      <c r="A30" s="1"/>
    </row>
    <row r="31" ht="12.75" customHeight="1">
      <c r="A31" s="1"/>
    </row>
    <row r="32" ht="12.75" customHeight="1">
      <c r="A32" s="25"/>
    </row>
    <row r="33" ht="12.75" customHeight="1">
      <c r="A33" s="26"/>
    </row>
    <row r="34" ht="12.75" customHeight="1">
      <c r="A34" s="27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13"/>
    <col customWidth="1" min="2" max="2" width="22.88"/>
    <col customWidth="1" min="3" max="3" width="16.88"/>
    <col customWidth="1" min="4" max="4" width="20.13"/>
    <col customWidth="1" min="5" max="5" width="9.0"/>
    <col customWidth="1" min="6" max="6" width="45.25"/>
    <col customWidth="1" min="7" max="26" width="10.63"/>
  </cols>
  <sheetData>
    <row r="1" ht="12.75" customHeight="1">
      <c r="A1" s="1" t="s">
        <v>30</v>
      </c>
    </row>
    <row r="2" ht="12.75" customHeight="1"/>
    <row r="3" ht="12.75" customHeight="1">
      <c r="A3" s="28" t="s">
        <v>0</v>
      </c>
      <c r="B3" s="29" t="s">
        <v>0</v>
      </c>
      <c r="C3" s="30" t="s">
        <v>31</v>
      </c>
      <c r="D3" s="31" t="s">
        <v>32</v>
      </c>
      <c r="E3" s="29" t="s">
        <v>33</v>
      </c>
      <c r="F3" s="29" t="s">
        <v>31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3" t="s">
        <v>34</v>
      </c>
      <c r="B4" s="34" t="s">
        <v>35</v>
      </c>
      <c r="C4" s="4" t="s">
        <v>36</v>
      </c>
      <c r="D4" s="4" t="s">
        <v>37</v>
      </c>
      <c r="E4" s="34" t="s">
        <v>38</v>
      </c>
      <c r="F4" s="34" t="s">
        <v>7</v>
      </c>
    </row>
    <row r="5" ht="12.75" customHeight="1">
      <c r="A5" s="35"/>
      <c r="B5" s="35"/>
      <c r="C5" s="8" t="s">
        <v>39</v>
      </c>
      <c r="D5" s="8" t="s">
        <v>40</v>
      </c>
      <c r="E5" s="36" t="s">
        <v>41</v>
      </c>
      <c r="F5" s="36" t="s">
        <v>17</v>
      </c>
    </row>
    <row r="6" ht="12.75" customHeight="1">
      <c r="A6" s="37" t="s">
        <v>42</v>
      </c>
      <c r="B6" s="38" t="s">
        <v>43</v>
      </c>
      <c r="C6" s="37">
        <v>1707817.0</v>
      </c>
      <c r="D6" s="37"/>
      <c r="E6" s="37">
        <v>5.0</v>
      </c>
      <c r="F6" s="37">
        <f t="shared" ref="F6:F25" si="1">(+C6+D6)*E6</f>
        <v>8539085</v>
      </c>
    </row>
    <row r="7" ht="12.75" customHeight="1">
      <c r="A7" s="37" t="s">
        <v>44</v>
      </c>
      <c r="B7" s="37" t="s">
        <v>45</v>
      </c>
      <c r="C7" s="37">
        <v>499990.0</v>
      </c>
      <c r="D7" s="37"/>
      <c r="E7" s="37">
        <v>5.0</v>
      </c>
      <c r="F7" s="37">
        <f t="shared" si="1"/>
        <v>2499950</v>
      </c>
    </row>
    <row r="8" ht="12.75" customHeight="1">
      <c r="A8" s="37" t="s">
        <v>46</v>
      </c>
      <c r="B8" s="37" t="s">
        <v>47</v>
      </c>
      <c r="C8" s="37">
        <v>162980.0</v>
      </c>
      <c r="D8" s="37"/>
      <c r="E8" s="37">
        <v>5.0</v>
      </c>
      <c r="F8" s="37">
        <f t="shared" si="1"/>
        <v>814900</v>
      </c>
    </row>
    <row r="9" ht="12.75" customHeight="1">
      <c r="A9" s="37" t="s">
        <v>48</v>
      </c>
      <c r="B9" s="37" t="s">
        <v>49</v>
      </c>
      <c r="C9" s="37">
        <v>88980.0</v>
      </c>
      <c r="D9" s="37"/>
      <c r="E9" s="37">
        <v>5.0</v>
      </c>
      <c r="F9" s="37">
        <f t="shared" si="1"/>
        <v>444900</v>
      </c>
    </row>
    <row r="10" ht="12.75" customHeight="1">
      <c r="A10" s="37" t="s">
        <v>50</v>
      </c>
      <c r="B10" s="37" t="s">
        <v>51</v>
      </c>
      <c r="C10" s="37">
        <v>349990.0</v>
      </c>
      <c r="D10" s="37"/>
      <c r="E10" s="37">
        <v>1.0</v>
      </c>
      <c r="F10" s="37">
        <f t="shared" si="1"/>
        <v>349990</v>
      </c>
    </row>
    <row r="11" ht="12.75" customHeight="1">
      <c r="A11" s="37"/>
      <c r="B11" s="37"/>
      <c r="C11" s="37"/>
      <c r="D11" s="37"/>
      <c r="E11" s="37"/>
      <c r="F11" s="37">
        <f t="shared" si="1"/>
        <v>0</v>
      </c>
    </row>
    <row r="12" ht="12.75" customHeight="1">
      <c r="A12" s="37"/>
      <c r="B12" s="37"/>
      <c r="C12" s="37"/>
      <c r="D12" s="37"/>
      <c r="E12" s="37"/>
      <c r="F12" s="37">
        <f t="shared" si="1"/>
        <v>0</v>
      </c>
    </row>
    <row r="13" ht="12.75" customHeight="1">
      <c r="A13" s="37"/>
      <c r="B13" s="37"/>
      <c r="C13" s="37"/>
      <c r="D13" s="37"/>
      <c r="E13" s="37"/>
      <c r="F13" s="37">
        <f t="shared" si="1"/>
        <v>0</v>
      </c>
    </row>
    <row r="14" ht="12.75" customHeight="1">
      <c r="A14" s="37"/>
      <c r="B14" s="37"/>
      <c r="C14" s="37"/>
      <c r="D14" s="37"/>
      <c r="E14" s="37"/>
      <c r="F14" s="37">
        <f t="shared" si="1"/>
        <v>0</v>
      </c>
    </row>
    <row r="15" ht="12.75" customHeight="1">
      <c r="A15" s="37"/>
      <c r="B15" s="37"/>
      <c r="C15" s="37"/>
      <c r="D15" s="37"/>
      <c r="E15" s="37"/>
      <c r="F15" s="37">
        <f t="shared" si="1"/>
        <v>0</v>
      </c>
    </row>
    <row r="16" ht="12.75" customHeight="1">
      <c r="A16" s="37"/>
      <c r="B16" s="37"/>
      <c r="C16" s="37"/>
      <c r="D16" s="37"/>
      <c r="E16" s="37"/>
      <c r="F16" s="37">
        <f t="shared" si="1"/>
        <v>0</v>
      </c>
    </row>
    <row r="17" ht="12.75" customHeight="1">
      <c r="A17" s="37"/>
      <c r="B17" s="37"/>
      <c r="C17" s="37"/>
      <c r="D17" s="37"/>
      <c r="E17" s="37"/>
      <c r="F17" s="37">
        <f t="shared" si="1"/>
        <v>0</v>
      </c>
    </row>
    <row r="18" ht="12.75" customHeight="1">
      <c r="A18" s="37"/>
      <c r="B18" s="37"/>
      <c r="C18" s="37"/>
      <c r="D18" s="37"/>
      <c r="E18" s="37"/>
      <c r="F18" s="37">
        <f t="shared" si="1"/>
        <v>0</v>
      </c>
    </row>
    <row r="19" ht="12.75" customHeight="1">
      <c r="A19" s="37"/>
      <c r="B19" s="37"/>
      <c r="C19" s="37"/>
      <c r="D19" s="37"/>
      <c r="E19" s="37"/>
      <c r="F19" s="37">
        <f t="shared" si="1"/>
        <v>0</v>
      </c>
    </row>
    <row r="20" ht="12.75" customHeight="1">
      <c r="A20" s="37"/>
      <c r="B20" s="37"/>
      <c r="C20" s="37"/>
      <c r="D20" s="37"/>
      <c r="E20" s="37"/>
      <c r="F20" s="37">
        <f t="shared" si="1"/>
        <v>0</v>
      </c>
    </row>
    <row r="21" ht="12.75" customHeight="1">
      <c r="A21" s="37"/>
      <c r="B21" s="37"/>
      <c r="C21" s="37"/>
      <c r="D21" s="37"/>
      <c r="E21" s="37"/>
      <c r="F21" s="37">
        <f t="shared" si="1"/>
        <v>0</v>
      </c>
    </row>
    <row r="22" ht="12.75" customHeight="1">
      <c r="A22" s="37"/>
      <c r="B22" s="37"/>
      <c r="C22" s="37"/>
      <c r="D22" s="37"/>
      <c r="E22" s="37"/>
      <c r="F22" s="37">
        <f t="shared" si="1"/>
        <v>0</v>
      </c>
    </row>
    <row r="23" ht="12.75" customHeight="1">
      <c r="A23" s="37"/>
      <c r="B23" s="37"/>
      <c r="C23" s="37"/>
      <c r="D23" s="37"/>
      <c r="E23" s="37"/>
      <c r="F23" s="37">
        <f t="shared" si="1"/>
        <v>0</v>
      </c>
    </row>
    <row r="24" ht="12.75" customHeight="1">
      <c r="A24" s="37"/>
      <c r="B24" s="37"/>
      <c r="C24" s="37"/>
      <c r="D24" s="37"/>
      <c r="E24" s="37"/>
      <c r="F24" s="37">
        <f t="shared" si="1"/>
        <v>0</v>
      </c>
    </row>
    <row r="25" ht="12.75" customHeight="1">
      <c r="A25" s="37"/>
      <c r="B25" s="37"/>
      <c r="C25" s="37"/>
      <c r="D25" s="37"/>
      <c r="E25" s="37"/>
      <c r="F25" s="37">
        <f t="shared" si="1"/>
        <v>0</v>
      </c>
    </row>
    <row r="26" ht="12.75" customHeight="1">
      <c r="A26" s="9" t="s">
        <v>10</v>
      </c>
      <c r="B26" s="22"/>
      <c r="C26" s="22"/>
      <c r="D26" s="22"/>
      <c r="E26" s="22"/>
      <c r="F26" s="39">
        <f>SUM(F6:F25)</f>
        <v>12648825</v>
      </c>
    </row>
    <row r="27" ht="12.75" customHeight="1">
      <c r="B27" s="32"/>
      <c r="C27" s="32"/>
      <c r="D27" s="32"/>
      <c r="E27" s="32"/>
      <c r="F27" s="2"/>
    </row>
    <row r="28" ht="12.75" customHeight="1">
      <c r="A28" s="26"/>
    </row>
    <row r="29" ht="12.75" customHeight="1">
      <c r="A29" s="26"/>
    </row>
    <row r="30" ht="12.75" customHeight="1">
      <c r="A30" s="1" t="s">
        <v>52</v>
      </c>
    </row>
    <row r="31" ht="12.75" customHeight="1"/>
    <row r="32" ht="12.75" customHeight="1">
      <c r="A32" s="28" t="s">
        <v>0</v>
      </c>
      <c r="B32" s="29" t="s">
        <v>0</v>
      </c>
      <c r="C32" s="30" t="s">
        <v>31</v>
      </c>
      <c r="D32" s="31" t="s">
        <v>32</v>
      </c>
      <c r="E32" s="29" t="s">
        <v>33</v>
      </c>
      <c r="F32" s="29" t="s">
        <v>31</v>
      </c>
    </row>
    <row r="33" ht="12.75" customHeight="1">
      <c r="A33" s="33" t="s">
        <v>53</v>
      </c>
      <c r="B33" s="34" t="s">
        <v>35</v>
      </c>
      <c r="C33" s="4" t="s">
        <v>36</v>
      </c>
      <c r="D33" s="4" t="s">
        <v>37</v>
      </c>
      <c r="E33" s="34" t="s">
        <v>38</v>
      </c>
      <c r="F33" s="34" t="s">
        <v>7</v>
      </c>
    </row>
    <row r="34" ht="12.75" customHeight="1">
      <c r="A34" s="35"/>
      <c r="B34" s="35"/>
      <c r="C34" s="8" t="s">
        <v>54</v>
      </c>
      <c r="D34" s="8" t="s">
        <v>40</v>
      </c>
      <c r="E34" s="36" t="s">
        <v>41</v>
      </c>
      <c r="F34" s="36" t="s">
        <v>17</v>
      </c>
    </row>
    <row r="35" ht="12.75" customHeight="1">
      <c r="A35" s="37" t="s">
        <v>55</v>
      </c>
      <c r="B35" s="37" t="s">
        <v>56</v>
      </c>
      <c r="C35" s="37">
        <v>171827.0</v>
      </c>
      <c r="D35" s="37"/>
      <c r="E35" s="37">
        <v>1.0</v>
      </c>
      <c r="F35" s="37">
        <f t="shared" ref="F35:F44" si="2">(+C35+D35)*E35</f>
        <v>171827</v>
      </c>
    </row>
    <row r="36" ht="12.75" customHeight="1">
      <c r="A36" s="37" t="s">
        <v>57</v>
      </c>
      <c r="B36" s="37" t="s">
        <v>58</v>
      </c>
      <c r="C36" s="37"/>
      <c r="D36" s="37">
        <v>490000.0</v>
      </c>
      <c r="E36" s="37">
        <v>4.0</v>
      </c>
      <c r="F36" s="37">
        <f t="shared" si="2"/>
        <v>1960000</v>
      </c>
    </row>
    <row r="37" ht="12.75" customHeight="1">
      <c r="A37" s="37"/>
      <c r="B37" s="37"/>
      <c r="C37" s="37"/>
      <c r="D37" s="37"/>
      <c r="E37" s="37"/>
      <c r="F37" s="37">
        <f t="shared" si="2"/>
        <v>0</v>
      </c>
    </row>
    <row r="38" ht="12.75" customHeight="1">
      <c r="A38" s="37"/>
      <c r="B38" s="37"/>
      <c r="C38" s="37"/>
      <c r="D38" s="37"/>
      <c r="E38" s="37"/>
      <c r="F38" s="37">
        <f t="shared" si="2"/>
        <v>0</v>
      </c>
    </row>
    <row r="39" ht="12.75" customHeight="1">
      <c r="A39" s="37"/>
      <c r="B39" s="37"/>
      <c r="C39" s="37"/>
      <c r="D39" s="37"/>
      <c r="E39" s="37"/>
      <c r="F39" s="37">
        <f t="shared" si="2"/>
        <v>0</v>
      </c>
    </row>
    <row r="40" ht="12.75" customHeight="1">
      <c r="A40" s="37"/>
      <c r="B40" s="37"/>
      <c r="C40" s="37"/>
      <c r="D40" s="37"/>
      <c r="E40" s="37"/>
      <c r="F40" s="37">
        <f t="shared" si="2"/>
        <v>0</v>
      </c>
    </row>
    <row r="41" ht="12.75" customHeight="1">
      <c r="A41" s="37"/>
      <c r="B41" s="37"/>
      <c r="C41" s="37"/>
      <c r="D41" s="37"/>
      <c r="E41" s="37"/>
      <c r="F41" s="37">
        <f t="shared" si="2"/>
        <v>0</v>
      </c>
    </row>
    <row r="42" ht="12.75" customHeight="1">
      <c r="A42" s="37"/>
      <c r="B42" s="37"/>
      <c r="C42" s="37"/>
      <c r="D42" s="37"/>
      <c r="E42" s="37"/>
      <c r="F42" s="37">
        <f t="shared" si="2"/>
        <v>0</v>
      </c>
    </row>
    <row r="43" ht="12.75" customHeight="1">
      <c r="A43" s="37"/>
      <c r="B43" s="37"/>
      <c r="C43" s="37"/>
      <c r="D43" s="37"/>
      <c r="E43" s="37"/>
      <c r="F43" s="37">
        <f t="shared" si="2"/>
        <v>0</v>
      </c>
    </row>
    <row r="44" ht="12.75" customHeight="1">
      <c r="A44" s="37"/>
      <c r="B44" s="37"/>
      <c r="C44" s="37"/>
      <c r="D44" s="37"/>
      <c r="E44" s="37"/>
      <c r="F44" s="37">
        <f t="shared" si="2"/>
        <v>0</v>
      </c>
    </row>
    <row r="45" ht="12.75" customHeight="1">
      <c r="A45" s="9" t="s">
        <v>10</v>
      </c>
      <c r="B45" s="22"/>
      <c r="C45" s="22"/>
      <c r="D45" s="22"/>
      <c r="E45" s="22"/>
      <c r="F45" s="39">
        <f>SUM(F35:F44)</f>
        <v>2131827</v>
      </c>
    </row>
    <row r="46" ht="12.75" customHeight="1"/>
    <row r="47" ht="12.75" customHeight="1"/>
    <row r="48" ht="12.75" customHeight="1"/>
    <row r="49" ht="12.75" customHeight="1"/>
    <row r="50" ht="12.75" customHeight="1"/>
    <row r="51" ht="15.75" customHeight="1">
      <c r="A51" s="10"/>
    </row>
    <row r="52" ht="12.75" customHeight="1">
      <c r="A52" s="1"/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0.5"/>
    <col customWidth="1" min="2" max="24" width="10.63"/>
  </cols>
  <sheetData>
    <row r="1" ht="12.75" customHeight="1">
      <c r="A1" s="1" t="s">
        <v>59</v>
      </c>
    </row>
    <row r="2" ht="12.75" customHeight="1"/>
    <row r="3" ht="12.75" customHeight="1">
      <c r="A3" s="40" t="s">
        <v>0</v>
      </c>
      <c r="B3" s="40" t="s">
        <v>31</v>
      </c>
      <c r="C3" s="40" t="s">
        <v>0</v>
      </c>
      <c r="D3" s="40" t="s">
        <v>31</v>
      </c>
    </row>
    <row r="4" ht="12.75" customHeight="1">
      <c r="A4" s="41" t="s">
        <v>35</v>
      </c>
      <c r="B4" s="41" t="s">
        <v>32</v>
      </c>
      <c r="C4" s="41" t="s">
        <v>33</v>
      </c>
      <c r="D4" s="41" t="s">
        <v>7</v>
      </c>
    </row>
    <row r="5" ht="12.75" customHeight="1">
      <c r="A5" s="35"/>
      <c r="B5" s="42" t="s">
        <v>39</v>
      </c>
      <c r="C5" s="42"/>
      <c r="D5" s="42" t="s">
        <v>17</v>
      </c>
    </row>
    <row r="6" ht="12.75" customHeight="1">
      <c r="A6" s="43" t="s">
        <v>60</v>
      </c>
      <c r="B6" s="43">
        <v>6990.0</v>
      </c>
      <c r="C6" s="43">
        <v>5.0</v>
      </c>
      <c r="D6" s="37">
        <f t="shared" ref="D6:D15" si="1">+B6*C6</f>
        <v>34950</v>
      </c>
    </row>
    <row r="7">
      <c r="A7" s="43" t="s">
        <v>61</v>
      </c>
      <c r="B7" s="43">
        <v>151.0</v>
      </c>
      <c r="C7" s="43">
        <v>5.0</v>
      </c>
      <c r="D7" s="37">
        <f t="shared" si="1"/>
        <v>755</v>
      </c>
    </row>
    <row r="8" ht="12.75" customHeight="1">
      <c r="A8" s="37"/>
      <c r="B8" s="37"/>
      <c r="C8" s="37"/>
      <c r="D8" s="37">
        <f t="shared" si="1"/>
        <v>0</v>
      </c>
    </row>
    <row r="9" ht="12.75" customHeight="1">
      <c r="A9" s="37"/>
      <c r="B9" s="37"/>
      <c r="C9" s="37"/>
      <c r="D9" s="37">
        <f t="shared" si="1"/>
        <v>0</v>
      </c>
    </row>
    <row r="10" ht="12.75" customHeight="1">
      <c r="A10" s="37"/>
      <c r="B10" s="37"/>
      <c r="C10" s="37"/>
      <c r="D10" s="37">
        <f t="shared" si="1"/>
        <v>0</v>
      </c>
    </row>
    <row r="11" ht="12.75" customHeight="1">
      <c r="A11" s="37"/>
      <c r="B11" s="37"/>
      <c r="C11" s="37"/>
      <c r="D11" s="37">
        <f t="shared" si="1"/>
        <v>0</v>
      </c>
    </row>
    <row r="12" ht="12.75" customHeight="1">
      <c r="A12" s="37"/>
      <c r="B12" s="37"/>
      <c r="C12" s="37"/>
      <c r="D12" s="37">
        <f t="shared" si="1"/>
        <v>0</v>
      </c>
    </row>
    <row r="13" ht="12.75" customHeight="1">
      <c r="A13" s="37"/>
      <c r="B13" s="37"/>
      <c r="C13" s="37"/>
      <c r="D13" s="37">
        <f t="shared" si="1"/>
        <v>0</v>
      </c>
    </row>
    <row r="14" ht="12.75" customHeight="1">
      <c r="A14" s="37"/>
      <c r="B14" s="37"/>
      <c r="C14" s="37"/>
      <c r="D14" s="37">
        <f t="shared" si="1"/>
        <v>0</v>
      </c>
    </row>
    <row r="15" ht="12.75" customHeight="1">
      <c r="A15" s="37"/>
      <c r="B15" s="37"/>
      <c r="C15" s="37"/>
      <c r="D15" s="37">
        <f t="shared" si="1"/>
        <v>0</v>
      </c>
    </row>
    <row r="16" ht="12.75" customHeight="1">
      <c r="A16" s="9" t="s">
        <v>10</v>
      </c>
      <c r="B16" s="22"/>
      <c r="C16" s="11"/>
      <c r="D16" s="39">
        <f>SUM(D6:D15)</f>
        <v>35705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2.75" customHeight="1">
      <c r="A17" s="1"/>
      <c r="B17" s="10"/>
      <c r="C17" s="10"/>
      <c r="D17" s="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2.75" customHeight="1">
      <c r="B18" s="10"/>
      <c r="C18" s="10"/>
      <c r="D18" s="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12.75" customHeight="1">
      <c r="B19" s="10"/>
      <c r="C19" s="10"/>
      <c r="D19" s="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12.75" customHeight="1">
      <c r="A20" s="44"/>
      <c r="B20" s="10"/>
      <c r="C20" s="10"/>
      <c r="D20" s="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2.75" customHeight="1"/>
    <row r="22" ht="12.75" customHeight="1">
      <c r="A22" s="1" t="s">
        <v>62</v>
      </c>
    </row>
    <row r="23" ht="12.75" customHeight="1"/>
    <row r="24" ht="12.75" customHeight="1">
      <c r="A24" s="40" t="s">
        <v>0</v>
      </c>
      <c r="B24" s="40" t="s">
        <v>31</v>
      </c>
      <c r="C24" s="40" t="s">
        <v>0</v>
      </c>
      <c r="D24" s="40" t="s">
        <v>31</v>
      </c>
    </row>
    <row r="25" ht="12.75" customHeight="1">
      <c r="A25" s="41" t="s">
        <v>35</v>
      </c>
      <c r="B25" s="41" t="s">
        <v>32</v>
      </c>
      <c r="C25" s="41" t="s">
        <v>33</v>
      </c>
      <c r="D25" s="41" t="s">
        <v>7</v>
      </c>
    </row>
    <row r="26" ht="12.75" customHeight="1">
      <c r="A26" s="35"/>
      <c r="B26" s="42" t="s">
        <v>39</v>
      </c>
      <c r="C26" s="42"/>
      <c r="D26" s="42" t="s">
        <v>17</v>
      </c>
    </row>
    <row r="27" ht="12.75" customHeight="1">
      <c r="A27" s="37" t="s">
        <v>42</v>
      </c>
      <c r="B27" s="37">
        <v>1707817.0</v>
      </c>
      <c r="C27" s="37">
        <v>5.0</v>
      </c>
      <c r="D27" s="37">
        <f t="shared" ref="D27:D41" si="2">+B27*C27</f>
        <v>8539085</v>
      </c>
    </row>
    <row r="28" ht="12.75" customHeight="1">
      <c r="A28" s="37" t="s">
        <v>44</v>
      </c>
      <c r="B28" s="37">
        <v>499990.0</v>
      </c>
      <c r="C28" s="37">
        <v>5.0</v>
      </c>
      <c r="D28" s="37">
        <f t="shared" si="2"/>
        <v>2499950</v>
      </c>
    </row>
    <row r="29" ht="12.75" customHeight="1">
      <c r="A29" s="37" t="s">
        <v>63</v>
      </c>
      <c r="B29" s="37">
        <v>349990.0</v>
      </c>
      <c r="C29" s="37">
        <v>1.0</v>
      </c>
      <c r="D29" s="37">
        <f t="shared" si="2"/>
        <v>349990</v>
      </c>
    </row>
    <row r="30" ht="12.75" customHeight="1">
      <c r="A30" s="37"/>
      <c r="B30" s="37"/>
      <c r="C30" s="37"/>
      <c r="D30" s="37">
        <f t="shared" si="2"/>
        <v>0</v>
      </c>
    </row>
    <row r="31" ht="12.75" customHeight="1">
      <c r="A31" s="37"/>
      <c r="B31" s="37"/>
      <c r="C31" s="37"/>
      <c r="D31" s="37">
        <f t="shared" si="2"/>
        <v>0</v>
      </c>
    </row>
    <row r="32" ht="12.75" customHeight="1">
      <c r="A32" s="37"/>
      <c r="B32" s="37"/>
      <c r="C32" s="37"/>
      <c r="D32" s="37">
        <f t="shared" si="2"/>
        <v>0</v>
      </c>
    </row>
    <row r="33" ht="12.75" customHeight="1">
      <c r="A33" s="37"/>
      <c r="B33" s="37"/>
      <c r="C33" s="37"/>
      <c r="D33" s="37">
        <f t="shared" si="2"/>
        <v>0</v>
      </c>
    </row>
    <row r="34" ht="12.75" customHeight="1">
      <c r="A34" s="37"/>
      <c r="B34" s="37"/>
      <c r="C34" s="37"/>
      <c r="D34" s="37">
        <f t="shared" si="2"/>
        <v>0</v>
      </c>
    </row>
    <row r="35" ht="12.75" customHeight="1">
      <c r="A35" s="37"/>
      <c r="B35" s="37"/>
      <c r="C35" s="37"/>
      <c r="D35" s="37">
        <f t="shared" si="2"/>
        <v>0</v>
      </c>
    </row>
    <row r="36" ht="12.75" customHeight="1">
      <c r="A36" s="37"/>
      <c r="B36" s="37"/>
      <c r="C36" s="37"/>
      <c r="D36" s="37">
        <f t="shared" si="2"/>
        <v>0</v>
      </c>
    </row>
    <row r="37" ht="12.75" customHeight="1">
      <c r="A37" s="37"/>
      <c r="B37" s="37"/>
      <c r="C37" s="37"/>
      <c r="D37" s="37">
        <f t="shared" si="2"/>
        <v>0</v>
      </c>
    </row>
    <row r="38" ht="12.75" customHeight="1">
      <c r="A38" s="37"/>
      <c r="B38" s="37"/>
      <c r="C38" s="37"/>
      <c r="D38" s="37">
        <f t="shared" si="2"/>
        <v>0</v>
      </c>
    </row>
    <row r="39" ht="12.75" customHeight="1">
      <c r="A39" s="37"/>
      <c r="B39" s="37"/>
      <c r="C39" s="37"/>
      <c r="D39" s="37">
        <f t="shared" si="2"/>
        <v>0</v>
      </c>
    </row>
    <row r="40" ht="12.75" customHeight="1">
      <c r="A40" s="37"/>
      <c r="B40" s="37"/>
      <c r="C40" s="37"/>
      <c r="D40" s="37">
        <f t="shared" si="2"/>
        <v>0</v>
      </c>
    </row>
    <row r="41" ht="12.75" customHeight="1">
      <c r="A41" s="37"/>
      <c r="B41" s="37"/>
      <c r="C41" s="37"/>
      <c r="D41" s="37">
        <f t="shared" si="2"/>
        <v>0</v>
      </c>
    </row>
    <row r="42" ht="12.75" customHeight="1">
      <c r="A42" s="9" t="s">
        <v>10</v>
      </c>
      <c r="B42" s="22"/>
      <c r="C42" s="11"/>
      <c r="D42" s="39">
        <f>SUM(D27:D41)</f>
        <v>11389025</v>
      </c>
    </row>
    <row r="43" ht="12.75" customHeight="1"/>
    <row r="44" ht="12.75" customHeight="1"/>
    <row r="45" ht="12.75" customHeight="1"/>
    <row r="46" ht="12.75" customHeight="1">
      <c r="A46" s="1"/>
    </row>
    <row r="47" ht="12.75" customHeight="1">
      <c r="A47" s="1"/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7.5"/>
    <col customWidth="1" min="2" max="6" width="10.63"/>
  </cols>
  <sheetData>
    <row r="1" ht="12.75" customHeight="1"/>
    <row r="2" ht="12.75" customHeight="1">
      <c r="A2" s="1" t="s">
        <v>64</v>
      </c>
    </row>
    <row r="3" ht="12.75" customHeight="1"/>
    <row r="4" ht="12.75" customHeight="1">
      <c r="A4" s="40" t="s">
        <v>0</v>
      </c>
      <c r="B4" s="40" t="s">
        <v>31</v>
      </c>
      <c r="C4" s="40" t="s">
        <v>0</v>
      </c>
      <c r="D4" s="40" t="s">
        <v>31</v>
      </c>
    </row>
    <row r="5" ht="12.75" customHeight="1">
      <c r="A5" s="41" t="s">
        <v>35</v>
      </c>
      <c r="B5" s="41" t="s">
        <v>32</v>
      </c>
      <c r="C5" s="41" t="s">
        <v>33</v>
      </c>
      <c r="D5" s="41" t="s">
        <v>7</v>
      </c>
    </row>
    <row r="6" ht="12.75" customHeight="1">
      <c r="A6" s="35"/>
      <c r="B6" s="42" t="s">
        <v>39</v>
      </c>
      <c r="C6" s="42"/>
      <c r="D6" s="42" t="s">
        <v>17</v>
      </c>
    </row>
    <row r="7" ht="12.75" customHeight="1">
      <c r="A7" s="37"/>
      <c r="B7" s="37"/>
      <c r="C7" s="37"/>
      <c r="D7" s="37">
        <f t="shared" ref="D7:D9" si="1">+B7*C7</f>
        <v>0</v>
      </c>
    </row>
    <row r="8" ht="12.75" customHeight="1">
      <c r="A8" s="37"/>
      <c r="B8" s="37"/>
      <c r="C8" s="37"/>
      <c r="D8" s="37">
        <f t="shared" si="1"/>
        <v>0</v>
      </c>
    </row>
    <row r="9" ht="12.75" customHeight="1">
      <c r="A9" s="37"/>
      <c r="B9" s="37"/>
      <c r="C9" s="37"/>
      <c r="D9" s="37">
        <f t="shared" si="1"/>
        <v>0</v>
      </c>
      <c r="E9" s="45" t="s">
        <v>65</v>
      </c>
    </row>
    <row r="10" ht="12.75" customHeight="1">
      <c r="A10" s="9" t="s">
        <v>10</v>
      </c>
      <c r="B10" s="22"/>
      <c r="C10" s="11"/>
      <c r="D10" s="39">
        <f>SUM(D7:D9)</f>
        <v>0</v>
      </c>
    </row>
    <row r="11" ht="12.75" customHeight="1">
      <c r="A11" s="10"/>
      <c r="B11" s="10"/>
      <c r="C11" s="10"/>
      <c r="D11" s="1"/>
    </row>
    <row r="12" ht="12.75" customHeight="1">
      <c r="A12" s="1"/>
      <c r="B12" s="10"/>
      <c r="C12" s="10"/>
      <c r="D12" s="1"/>
    </row>
    <row r="13" ht="12.75" customHeight="1">
      <c r="A13" s="1" t="s">
        <v>66</v>
      </c>
      <c r="B13" s="10"/>
      <c r="C13" s="10"/>
      <c r="D13" s="1"/>
    </row>
    <row r="14" ht="12.75" customHeight="1"/>
    <row r="15" ht="12.75" customHeight="1">
      <c r="A15" s="40" t="s">
        <v>0</v>
      </c>
      <c r="B15" s="40" t="s">
        <v>31</v>
      </c>
      <c r="C15" s="40" t="s">
        <v>0</v>
      </c>
      <c r="D15" s="40" t="s">
        <v>31</v>
      </c>
    </row>
    <row r="16" ht="12.75" customHeight="1">
      <c r="A16" s="41" t="s">
        <v>35</v>
      </c>
      <c r="B16" s="41" t="s">
        <v>32</v>
      </c>
      <c r="C16" s="41" t="s">
        <v>33</v>
      </c>
      <c r="D16" s="41" t="s">
        <v>7</v>
      </c>
    </row>
    <row r="17" ht="12.75" customHeight="1">
      <c r="A17" s="35"/>
      <c r="B17" s="42" t="s">
        <v>39</v>
      </c>
      <c r="C17" s="42"/>
      <c r="D17" s="42" t="s">
        <v>17</v>
      </c>
    </row>
    <row r="18" ht="12.75" customHeight="1">
      <c r="A18" s="37"/>
      <c r="B18" s="37"/>
      <c r="C18" s="37"/>
      <c r="D18" s="37"/>
    </row>
    <row r="19" ht="12.75" customHeight="1">
      <c r="A19" s="37"/>
      <c r="B19" s="37"/>
      <c r="C19" s="37"/>
      <c r="D19" s="37"/>
    </row>
    <row r="20" ht="12.75" customHeight="1">
      <c r="A20" s="37" t="s">
        <v>67</v>
      </c>
      <c r="B20" s="46">
        <v>1097271.0</v>
      </c>
      <c r="C20" s="37">
        <v>1.0</v>
      </c>
      <c r="D20" s="46">
        <f t="shared" ref="D20:D23" si="2">B20*C20</f>
        <v>1097271</v>
      </c>
    </row>
    <row r="21" ht="12.75" customHeight="1">
      <c r="A21" s="37" t="s">
        <v>68</v>
      </c>
      <c r="B21" s="46">
        <v>219077.0</v>
      </c>
      <c r="C21" s="37">
        <v>1.0</v>
      </c>
      <c r="D21" s="46">
        <f t="shared" si="2"/>
        <v>219077</v>
      </c>
    </row>
    <row r="22" ht="12.75" customHeight="1">
      <c r="A22" s="37" t="s">
        <v>69</v>
      </c>
      <c r="B22" s="46">
        <v>721541.0</v>
      </c>
      <c r="C22" s="37">
        <v>4.0</v>
      </c>
      <c r="D22" s="46">
        <f t="shared" si="2"/>
        <v>2886164</v>
      </c>
    </row>
    <row r="23" ht="12.75" customHeight="1">
      <c r="A23" s="37" t="s">
        <v>70</v>
      </c>
      <c r="B23" s="46">
        <v>238000.0</v>
      </c>
      <c r="C23" s="37">
        <v>1.0</v>
      </c>
      <c r="D23" s="46">
        <f t="shared" si="2"/>
        <v>238000</v>
      </c>
    </row>
    <row r="24" ht="12.75" customHeight="1">
      <c r="A24" s="9" t="s">
        <v>10</v>
      </c>
      <c r="B24" s="22"/>
      <c r="C24" s="11"/>
      <c r="D24" s="23">
        <f>SUM(D18:D23)</f>
        <v>4440512</v>
      </c>
    </row>
    <row r="25" ht="12.75" customHeight="1">
      <c r="A25" s="10"/>
      <c r="B25" s="10"/>
      <c r="C25" s="10"/>
      <c r="D25" s="1"/>
    </row>
    <row r="26" ht="12.75" customHeight="1">
      <c r="A26" s="10"/>
      <c r="B26" s="10"/>
      <c r="C26" s="10"/>
      <c r="D26" s="1"/>
    </row>
    <row r="27" ht="12.75" customHeight="1">
      <c r="A27" s="10"/>
      <c r="B27" s="10"/>
      <c r="C27" s="10"/>
      <c r="D27" s="1"/>
    </row>
    <row r="28" ht="12.75" customHeight="1">
      <c r="A28" s="1"/>
      <c r="B28" s="10"/>
      <c r="C28" s="10"/>
      <c r="D28" s="1"/>
    </row>
    <row r="29" ht="12.75" customHeight="1">
      <c r="A29" s="1"/>
      <c r="B29" s="10"/>
      <c r="C29" s="10"/>
      <c r="D29" s="1"/>
    </row>
    <row r="30" ht="12.75" customHeight="1">
      <c r="A30" s="1" t="s">
        <v>71</v>
      </c>
      <c r="B30" s="10"/>
      <c r="C30" s="10"/>
      <c r="D30" s="1"/>
    </row>
    <row r="31" ht="12.75" customHeight="1">
      <c r="A31" s="1"/>
      <c r="B31" s="10"/>
      <c r="C31" s="10"/>
      <c r="D31" s="1"/>
    </row>
    <row r="32" ht="12.75" customHeight="1">
      <c r="A32" s="40" t="s">
        <v>0</v>
      </c>
      <c r="B32" s="40" t="s">
        <v>31</v>
      </c>
      <c r="C32" s="40" t="s">
        <v>0</v>
      </c>
      <c r="D32" s="40" t="s">
        <v>31</v>
      </c>
    </row>
    <row r="33" ht="12.75" customHeight="1">
      <c r="A33" s="41" t="s">
        <v>35</v>
      </c>
      <c r="B33" s="41" t="s">
        <v>32</v>
      </c>
      <c r="C33" s="41" t="s">
        <v>33</v>
      </c>
      <c r="D33" s="41" t="s">
        <v>7</v>
      </c>
    </row>
    <row r="34" ht="12.75" customHeight="1">
      <c r="A34" s="35"/>
      <c r="B34" s="42" t="s">
        <v>39</v>
      </c>
      <c r="C34" s="42"/>
      <c r="D34" s="42" t="s">
        <v>17</v>
      </c>
    </row>
    <row r="35" ht="12.75" customHeight="1">
      <c r="A35" s="37" t="s">
        <v>72</v>
      </c>
      <c r="B35" s="37">
        <v>90000.0</v>
      </c>
      <c r="C35" s="37">
        <v>4.0</v>
      </c>
      <c r="D35" s="37">
        <f t="shared" ref="D35:D38" si="3">+B35*C35</f>
        <v>360000</v>
      </c>
    </row>
    <row r="36" ht="12.75" customHeight="1">
      <c r="A36" s="37" t="s">
        <v>73</v>
      </c>
      <c r="B36" s="37">
        <v>344500.0</v>
      </c>
      <c r="C36" s="37">
        <v>4.0</v>
      </c>
      <c r="D36" s="37">
        <f t="shared" si="3"/>
        <v>1378000</v>
      </c>
    </row>
    <row r="37" ht="12.75" customHeight="1">
      <c r="A37" s="37" t="s">
        <v>74</v>
      </c>
      <c r="B37" s="37">
        <v>29323.0</v>
      </c>
      <c r="C37" s="37">
        <v>4.0</v>
      </c>
      <c r="D37" s="37">
        <f t="shared" si="3"/>
        <v>117292</v>
      </c>
    </row>
    <row r="38" ht="12.75" customHeight="1">
      <c r="A38" s="37" t="s">
        <v>75</v>
      </c>
      <c r="B38" s="37">
        <v>23480.0</v>
      </c>
      <c r="C38" s="37">
        <v>4.0</v>
      </c>
      <c r="D38" s="37">
        <f t="shared" si="3"/>
        <v>93920</v>
      </c>
    </row>
    <row r="39" ht="12.75" customHeight="1">
      <c r="A39" s="9" t="s">
        <v>10</v>
      </c>
      <c r="B39" s="22"/>
      <c r="C39" s="11"/>
      <c r="D39" s="39">
        <f>SUM(D35:D38)</f>
        <v>1949212</v>
      </c>
    </row>
    <row r="40" ht="12.75" customHeight="1">
      <c r="A40" s="10"/>
      <c r="B40" s="10"/>
      <c r="C40" s="10"/>
      <c r="D40" s="1"/>
    </row>
    <row r="41" ht="12.75" customHeight="1">
      <c r="A41" s="10"/>
      <c r="B41" s="10"/>
      <c r="C41" s="10"/>
      <c r="D41" s="1"/>
    </row>
    <row r="42" ht="12.75" customHeight="1">
      <c r="A42" s="10"/>
      <c r="B42" s="10"/>
      <c r="C42" s="10"/>
      <c r="D42" s="1"/>
    </row>
    <row r="43" ht="12.75" customHeight="1">
      <c r="A43" s="10"/>
      <c r="B43" s="10"/>
      <c r="C43" s="10"/>
      <c r="D43" s="1"/>
    </row>
    <row r="44" ht="12.75" customHeight="1">
      <c r="A44" s="10"/>
      <c r="B44" s="10"/>
      <c r="C44" s="10"/>
      <c r="D44" s="1"/>
    </row>
    <row r="45" ht="12.75" customHeight="1">
      <c r="A45" s="10"/>
      <c r="B45" s="10"/>
      <c r="C45" s="10"/>
      <c r="D45" s="1"/>
    </row>
    <row r="46" ht="12.75" customHeight="1">
      <c r="A46" s="1"/>
      <c r="B46" s="10"/>
      <c r="C46" s="10"/>
      <c r="D46" s="1"/>
    </row>
    <row r="47" ht="12.75" customHeight="1">
      <c r="A47" s="1" t="s">
        <v>76</v>
      </c>
    </row>
    <row r="48" ht="12.75" customHeight="1">
      <c r="A48" s="47" t="s">
        <v>0</v>
      </c>
    </row>
    <row r="49" ht="12.75" customHeight="1">
      <c r="A49" s="40" t="s">
        <v>0</v>
      </c>
      <c r="B49" s="40" t="s">
        <v>31</v>
      </c>
      <c r="C49" s="40" t="s">
        <v>0</v>
      </c>
      <c r="D49" s="40" t="s">
        <v>31</v>
      </c>
    </row>
    <row r="50" ht="12.75" customHeight="1">
      <c r="A50" s="41" t="s">
        <v>35</v>
      </c>
      <c r="B50" s="41" t="s">
        <v>32</v>
      </c>
      <c r="C50" s="41" t="s">
        <v>33</v>
      </c>
      <c r="D50" s="41" t="s">
        <v>7</v>
      </c>
    </row>
    <row r="51" ht="12.75" customHeight="1">
      <c r="A51" s="35"/>
      <c r="B51" s="42" t="s">
        <v>39</v>
      </c>
      <c r="C51" s="42"/>
      <c r="D51" s="42" t="s">
        <v>17</v>
      </c>
    </row>
    <row r="52" ht="12.75" customHeight="1">
      <c r="A52" s="37"/>
      <c r="B52" s="37"/>
      <c r="C52" s="37"/>
      <c r="D52" s="37">
        <f t="shared" ref="D52:D53" si="4">+B52*C52</f>
        <v>0</v>
      </c>
    </row>
    <row r="53" ht="12.75" customHeight="1">
      <c r="A53" s="37"/>
      <c r="B53" s="37"/>
      <c r="C53" s="37"/>
      <c r="D53" s="37">
        <f t="shared" si="4"/>
        <v>0</v>
      </c>
    </row>
    <row r="54" ht="12.75" customHeight="1">
      <c r="A54" s="9" t="s">
        <v>10</v>
      </c>
      <c r="B54" s="22"/>
      <c r="C54" s="11"/>
      <c r="D54" s="39">
        <f>SUM(D52:D53)</f>
        <v>0</v>
      </c>
    </row>
    <row r="55" ht="12.75" customHeight="1"/>
    <row r="56" ht="12.75" customHeight="1"/>
    <row r="57" ht="12.75" customHeight="1"/>
    <row r="58" ht="12.75" customHeight="1"/>
    <row r="59" ht="12.75" customHeight="1">
      <c r="A59" s="1"/>
    </row>
    <row r="60" ht="12.75" customHeight="1">
      <c r="A60" s="1"/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4.63"/>
    <col customWidth="1" min="2" max="2" width="12.38"/>
    <col customWidth="1" min="3" max="22" width="11.5"/>
  </cols>
  <sheetData>
    <row r="1" ht="12.75" customHeight="1">
      <c r="A1" s="48" t="s">
        <v>77</v>
      </c>
    </row>
    <row r="2" ht="12.75" customHeight="1"/>
    <row r="3" ht="12.75" customHeight="1"/>
    <row r="4" ht="12.75" customHeight="1">
      <c r="A4" s="28"/>
      <c r="B4" s="40" t="s">
        <v>31</v>
      </c>
      <c r="D4" s="49"/>
    </row>
    <row r="5" ht="12.75" customHeight="1">
      <c r="A5" s="50" t="s">
        <v>8</v>
      </c>
      <c r="B5" s="41" t="s">
        <v>7</v>
      </c>
    </row>
    <row r="6" ht="12.75" customHeight="1">
      <c r="A6" s="35"/>
      <c r="B6" s="42" t="s">
        <v>17</v>
      </c>
    </row>
    <row r="7" ht="12.75" customHeight="1">
      <c r="A7" s="37" t="s">
        <v>78</v>
      </c>
      <c r="B7" s="51">
        <f>REMUNERACIONES!H25</f>
        <v>18644793</v>
      </c>
      <c r="C7" s="32"/>
      <c r="D7" s="32"/>
      <c r="E7" s="32"/>
    </row>
    <row r="8" ht="12.75" customHeight="1">
      <c r="A8" s="37" t="s">
        <v>30</v>
      </c>
      <c r="B8" s="52">
        <f>'EQUIPOS E INFRAESTRUCTURA'!F26</f>
        <v>12648825</v>
      </c>
      <c r="C8" s="32"/>
      <c r="D8" s="32"/>
      <c r="E8" s="32"/>
    </row>
    <row r="9" ht="12.75" customHeight="1">
      <c r="A9" s="37" t="s">
        <v>52</v>
      </c>
      <c r="B9" s="52">
        <f>'EQUIPOS E INFRAESTRUCTURA'!F45</f>
        <v>2131827</v>
      </c>
      <c r="C9" s="32"/>
      <c r="D9" s="32"/>
      <c r="E9" s="32"/>
    </row>
    <row r="10" ht="12.75" customHeight="1">
      <c r="A10" s="37" t="s">
        <v>59</v>
      </c>
      <c r="B10" s="52">
        <f>'SOFTWARE Y FUNGIBLES'!D16</f>
        <v>35705</v>
      </c>
      <c r="C10" s="32"/>
      <c r="D10" s="32"/>
      <c r="E10" s="32"/>
    </row>
    <row r="11" ht="12.75" customHeight="1">
      <c r="A11" s="37" t="s">
        <v>64</v>
      </c>
      <c r="B11" s="52">
        <f>OTROS!D10</f>
        <v>0</v>
      </c>
      <c r="C11" s="32"/>
      <c r="D11" s="32"/>
      <c r="E11" s="32"/>
    </row>
    <row r="12" ht="12.75" customHeight="1">
      <c r="A12" s="37" t="s">
        <v>71</v>
      </c>
      <c r="B12" s="52">
        <f>OTROS!D39</f>
        <v>1949212</v>
      </c>
      <c r="C12" s="32"/>
      <c r="D12" s="32"/>
      <c r="E12" s="32"/>
    </row>
    <row r="13" ht="12.75" customHeight="1">
      <c r="A13" s="37" t="s">
        <v>66</v>
      </c>
      <c r="B13" s="51">
        <f>OTROS!D24</f>
        <v>4440512</v>
      </c>
      <c r="C13" s="32"/>
      <c r="D13" s="32"/>
      <c r="E13" s="32"/>
    </row>
    <row r="14" ht="12.75" customHeight="1">
      <c r="A14" s="39" t="s">
        <v>7</v>
      </c>
      <c r="B14" s="53">
        <f>SUM(B7:B13)</f>
        <v>39850874</v>
      </c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2.75" customHeight="1">
      <c r="A15" s="10"/>
      <c r="B15" s="54"/>
    </row>
    <row r="16" ht="12.75" customHeight="1">
      <c r="A16" s="1"/>
      <c r="B16" s="54"/>
    </row>
    <row r="17" ht="12.75" customHeight="1">
      <c r="A17" s="1"/>
      <c r="B17" s="55"/>
    </row>
    <row r="18" ht="12.75" customHeight="1">
      <c r="A18" s="1"/>
      <c r="B18" s="55"/>
    </row>
    <row r="19" ht="12.75" customHeight="1">
      <c r="A19" s="1"/>
      <c r="B19" s="55"/>
    </row>
    <row r="20" ht="12.75" customHeight="1">
      <c r="A20" s="1"/>
      <c r="B20" s="55"/>
    </row>
    <row r="21" ht="12.75" customHeight="1">
      <c r="A21" s="1"/>
      <c r="B21" s="55"/>
    </row>
    <row r="22" ht="12.75" customHeight="1">
      <c r="A22" s="1"/>
      <c r="B22" s="55"/>
    </row>
    <row r="23" ht="12.75" customHeight="1">
      <c r="A23" s="1"/>
      <c r="B23" s="55"/>
    </row>
    <row r="24" ht="12.75" customHeight="1"/>
    <row r="25" ht="12.75" customHeight="1">
      <c r="A25" s="1"/>
      <c r="B25" s="55"/>
    </row>
    <row r="26" ht="12.75" customHeight="1">
      <c r="A26" s="1"/>
      <c r="B26" s="55"/>
    </row>
    <row r="27" ht="12.75" customHeight="1">
      <c r="A27" s="1"/>
      <c r="B27" s="55"/>
    </row>
    <row r="28" ht="12.75" customHeight="1">
      <c r="A28" s="24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1999-03-29T20:02:48Z</dcterms:created>
  <dc:creator>FONDEF</dc:creator>
</cp:coreProperties>
</file>