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UNERACIONES" sheetId="1" r:id="rId4"/>
    <sheet state="visible" name="EQUIPOS E INFRAESTRUCTURA" sheetId="2" r:id="rId5"/>
    <sheet state="visible" name="SOFTWARE Y FUNGIBLES" sheetId="3" r:id="rId6"/>
    <sheet state="visible" name="OTROS" sheetId="4" r:id="rId7"/>
    <sheet state="visible" name="TOTAL" sheetId="5" r:id="rId8"/>
  </sheets>
  <definedNames/>
  <calcPr/>
  <extLst>
    <ext uri="GoogleSheetsCustomDataVersion2">
      <go:sheetsCustomData xmlns:go="http://customooxmlschemas.google.com/" r:id="rId9" roundtripDataChecksum="C0pWiNr192GpjgyAnOlbGOEyFp4rlwSXlkGklx8ULhw="/>
    </ext>
  </extLst>
</workbook>
</file>

<file path=xl/sharedStrings.xml><?xml version="1.0" encoding="utf-8"?>
<sst xmlns="http://schemas.openxmlformats.org/spreadsheetml/2006/main" count="166" uniqueCount="64">
  <si>
    <t>REMUNERACIONES,
HONORARIOS E 
INCENTIVOS</t>
  </si>
  <si>
    <t>Horas Trabajadas</t>
  </si>
  <si>
    <t>Subtotal UF</t>
  </si>
  <si>
    <t>Subtotal CLP</t>
  </si>
  <si>
    <t>TOTAL</t>
  </si>
  <si>
    <t>ITEM</t>
  </si>
  <si>
    <t>Profesionales</t>
  </si>
  <si>
    <t>Jefe de Proyecto</t>
  </si>
  <si>
    <t>95.83</t>
  </si>
  <si>
    <t>$3,450,000</t>
  </si>
  <si>
    <t>Analista QA</t>
  </si>
  <si>
    <t>48.11</t>
  </si>
  <si>
    <t>$1,731,750</t>
  </si>
  <si>
    <t>Gerente TI</t>
  </si>
  <si>
    <t>96.15</t>
  </si>
  <si>
    <t>$3,461,500</t>
  </si>
  <si>
    <t>Desarrollador Web</t>
  </si>
  <si>
    <t>62.50</t>
  </si>
  <si>
    <t>$2,250,000</t>
  </si>
  <si>
    <t>SUBTOTAL</t>
  </si>
  <si>
    <t>302.59</t>
  </si>
  <si>
    <t>$10,893,250</t>
  </si>
  <si>
    <t>EQUIPOS</t>
  </si>
  <si>
    <t xml:space="preserve"> 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</si>
  <si>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</si>
  <si>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</si>
  <si>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</si>
  <si>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</si>
  <si>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</si>
  <si>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</si>
  <si>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</si>
  <si>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</si>
  <si>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</si>
  <si>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</si>
  <si>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</si>
  <si>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M$</t>
  </si>
  <si>
    <t>Notebooks</t>
  </si>
  <si>
    <t>Notebooks para los 3 integrantes</t>
  </si>
  <si>
    <t>Mouse y Teclado</t>
  </si>
  <si>
    <t>Equipos de entrada para cada integrante</t>
  </si>
  <si>
    <t>Router Wi-Fi</t>
  </si>
  <si>
    <t>Router de alta capacidad</t>
  </si>
  <si>
    <t>INFRAESTRUCTURA</t>
  </si>
  <si>
    <t>NOMBRE DE LA INFRAESTRUCTURA</t>
  </si>
  <si>
    <t>O HABILITACIÓN$/UNIDAD</t>
  </si>
  <si>
    <t>Servidor Contratado (VPS/Cloud)</t>
  </si>
  <si>
    <t>Alquiler de servidor para hosting</t>
  </si>
  <si>
    <t>Internet de Alta Velocidad</t>
  </si>
  <si>
    <t>Conexión a internet para el equipo</t>
  </si>
  <si>
    <t>Costo de Luz</t>
  </si>
  <si>
    <t>Consumo estimado de luz</t>
  </si>
  <si>
    <t>Total Equipos e Infraestructura</t>
  </si>
  <si>
    <t>SOFTWARE</t>
  </si>
  <si>
    <t>windos 11</t>
  </si>
  <si>
    <t>git ha0</t>
  </si>
  <si>
    <t>gpt</t>
  </si>
  <si>
    <t>FUNGIBLES</t>
  </si>
  <si>
    <t>PROPIEDAD INTELECTUAL</t>
  </si>
  <si>
    <t>G</t>
  </si>
  <si>
    <t>GASTOS GENERALES E IMPREVISTOS</t>
  </si>
  <si>
    <t>GASTOS COMUNES</t>
  </si>
  <si>
    <t>GASTOS DE ADMINISTRACIÓN SUPERIOR</t>
  </si>
  <si>
    <t>COSTO TOTAL DEL PROYECTO</t>
  </si>
  <si>
    <t>HONORARIOS, INCENTIVOS, REMUNERACIONES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</si>
</sst>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#,##0;(#,##0)"/>
    <numFmt numFmtId="166" formatCode="#,##0.00\ [$€-1]"/>
  </numFmts>
  <fonts count="15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Arial"/>
    </font>
    <font>
      <sz val="8.0"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sz val="10.0"/>
      <color rgb="FFFF0000"/>
      <name val="Arial"/>
    </font>
    <font>
      <b/>
      <sz val="10.0"/>
      <color rgb="FF3366FF"/>
      <name val="Arial"/>
    </font>
    <font>
      <sz val="8.0"/>
      <color rgb="FF000000"/>
      <name val="Arial"/>
    </font>
    <font>
      <sz val="6.0"/>
      <color rgb="FF000000"/>
      <name val="Arial"/>
    </font>
    <font>
      <b/>
      <sz val="8.0"/>
      <color rgb="FF3366FF"/>
      <name val="Arial"/>
    </font>
    <font>
      <sz val="11.0"/>
      <color rgb="FF000000"/>
      <name val="Arial"/>
    </font>
    <font>
      <b/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vertical="bottom" wrapText="0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center" vertical="bottom"/>
    </xf>
    <xf borderId="1" fillId="0" fontId="6" numFmtId="4" xfId="0" applyAlignment="1" applyBorder="1" applyFont="1" applyNumberFormat="1">
      <alignment horizontal="center" vertical="bottom"/>
    </xf>
    <xf borderId="1" fillId="0" fontId="6" numFmtId="164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readingOrder="0"/>
    </xf>
    <xf borderId="1" fillId="0" fontId="7" numFmtId="3" xfId="0" applyAlignment="1" applyBorder="1" applyFont="1" applyNumberFormat="1">
      <alignment readingOrder="0"/>
    </xf>
    <xf borderId="1" fillId="0" fontId="7" numFmtId="4" xfId="0" applyAlignment="1" applyBorder="1" applyFont="1" applyNumberFormat="1">
      <alignment readingOrder="0"/>
    </xf>
    <xf borderId="1" fillId="0" fontId="7" numFmtId="164" xfId="0" applyAlignment="1" applyBorder="1" applyFont="1" applyNumberFormat="1">
      <alignment readingOrder="0"/>
    </xf>
    <xf borderId="1" fillId="0" fontId="7" numFmtId="165" xfId="0" applyAlignment="1" applyBorder="1" applyFont="1" applyNumberFormat="1">
      <alignment readingOrder="0"/>
    </xf>
    <xf borderId="1" fillId="0" fontId="7" numFmtId="164" xfId="0" applyAlignment="1" applyBorder="1" applyFont="1" applyNumberFormat="1">
      <alignment readingOrder="0"/>
    </xf>
    <xf borderId="1" fillId="0" fontId="7" numFmtId="0" xfId="0" applyBorder="1" applyFont="1"/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10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3" fillId="0" fontId="10" numFmtId="0" xfId="0" applyAlignment="1" applyBorder="1" applyFont="1">
      <alignment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11" numFmtId="0" xfId="0" applyAlignment="1" applyBorder="1" applyFont="1">
      <alignment horizontal="center" shrinkToFit="0" vertical="bottom" wrapText="0"/>
    </xf>
    <xf borderId="4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/>
    </xf>
    <xf borderId="1" fillId="0" fontId="4" numFmtId="0" xfId="0" applyAlignment="1" applyBorder="1" applyFont="1">
      <alignment horizontal="right" vertical="bottom"/>
    </xf>
    <xf borderId="1" fillId="0" fontId="7" numFmtId="0" xfId="0" applyBorder="1" applyFont="1"/>
    <xf borderId="0" fillId="0" fontId="3" numFmtId="0" xfId="0" applyAlignment="1" applyFont="1">
      <alignment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6" numFmtId="0" xfId="0" applyFont="1"/>
    <xf borderId="1" fillId="0" fontId="10" numFmtId="165" xfId="0" applyAlignment="1" applyBorder="1" applyFont="1" applyNumberFormat="1">
      <alignment shrinkToFit="0" vertical="bottom" wrapText="0"/>
    </xf>
    <xf borderId="1" fillId="0" fontId="1" numFmtId="165" xfId="0" applyAlignment="1" applyBorder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3" numFmtId="166" xfId="0" applyAlignment="1" applyFont="1" applyNumberFormat="1">
      <alignment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1" fillId="0" fontId="10" numFmtId="165" xfId="0" applyAlignment="1" applyBorder="1" applyFont="1" applyNumberFormat="1">
      <alignment horizontal="center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" numFmtId="165" xfId="0" applyAlignment="1" applyBorder="1" applyFont="1" applyNumberFormat="1">
      <alignment horizontal="center" shrinkToFit="0" vertical="bottom" wrapText="0"/>
    </xf>
    <xf borderId="0" fillId="0" fontId="8" numFmtId="10" xfId="0" applyAlignment="1" applyFont="1" applyNumberFormat="1">
      <alignment horizontal="center" shrinkToFit="0" vertical="bottom" wrapText="0"/>
    </xf>
    <xf borderId="0" fillId="0" fontId="3" numFmtId="9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8.0"/>
    <col customWidth="1" min="2" max="5" width="17.5"/>
    <col customWidth="1" min="6" max="22" width="10.63"/>
  </cols>
  <sheetData>
    <row r="1" ht="42.75" customHeight="1">
      <c r="A1" s="1" t="s">
        <v>0</v>
      </c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2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2.75" customHeight="1">
      <c r="A3" s="4"/>
      <c r="B3" s="5" t="s">
        <v>1</v>
      </c>
      <c r="C3" s="5" t="s">
        <v>2</v>
      </c>
      <c r="D3" s="5" t="s">
        <v>3</v>
      </c>
      <c r="E3" s="5" t="s">
        <v>4</v>
      </c>
    </row>
    <row r="4" ht="12.75" customHeight="1">
      <c r="A4" s="6" t="s">
        <v>5</v>
      </c>
      <c r="B4" s="7"/>
      <c r="C4" s="7"/>
      <c r="D4" s="7"/>
      <c r="E4" s="7"/>
    </row>
    <row r="5" ht="12.75" customHeight="1">
      <c r="A5" s="6"/>
      <c r="B5" s="8"/>
      <c r="C5" s="8"/>
      <c r="D5" s="8"/>
      <c r="E5" s="8"/>
    </row>
    <row r="6" ht="12.75" customHeight="1">
      <c r="A6" s="9" t="s">
        <v>6</v>
      </c>
      <c r="B6" s="10"/>
      <c r="C6" s="11"/>
      <c r="D6" s="12"/>
      <c r="E6" s="12"/>
    </row>
    <row r="7" ht="12.75" customHeight="1">
      <c r="A7" s="13" t="s">
        <v>7</v>
      </c>
      <c r="B7" s="14">
        <v>250.0</v>
      </c>
      <c r="C7" s="15" t="s">
        <v>8</v>
      </c>
      <c r="D7" s="16" t="s">
        <v>9</v>
      </c>
      <c r="E7" s="16" t="s">
        <v>9</v>
      </c>
    </row>
    <row r="8" ht="12.75" customHeight="1">
      <c r="A8" s="13" t="s">
        <v>10</v>
      </c>
      <c r="B8" s="17">
        <v>250.0</v>
      </c>
      <c r="C8" s="15" t="s">
        <v>11</v>
      </c>
      <c r="D8" s="16" t="s">
        <v>12</v>
      </c>
      <c r="E8" s="16" t="s">
        <v>12</v>
      </c>
    </row>
    <row r="9" ht="12.75" customHeight="1">
      <c r="A9" s="13" t="s">
        <v>13</v>
      </c>
      <c r="B9" s="17">
        <v>250.0</v>
      </c>
      <c r="C9" s="15" t="s">
        <v>14</v>
      </c>
      <c r="D9" s="16" t="s">
        <v>15</v>
      </c>
      <c r="E9" s="16" t="s">
        <v>15</v>
      </c>
    </row>
    <row r="10" ht="12.75" customHeight="1">
      <c r="A10" s="13" t="s">
        <v>16</v>
      </c>
      <c r="B10" s="17">
        <v>250.0</v>
      </c>
      <c r="C10" s="17" t="s">
        <v>17</v>
      </c>
      <c r="D10" s="18" t="s">
        <v>18</v>
      </c>
      <c r="E10" s="16" t="s">
        <v>18</v>
      </c>
    </row>
    <row r="11" ht="12.75" customHeight="1">
      <c r="A11" s="13" t="s">
        <v>19</v>
      </c>
      <c r="B11" s="19"/>
      <c r="C11" s="13" t="s">
        <v>20</v>
      </c>
      <c r="D11" s="13" t="s">
        <v>21</v>
      </c>
      <c r="E11" s="18" t="s">
        <v>21</v>
      </c>
    </row>
    <row r="12" ht="12.75" customHeight="1">
      <c r="A12" s="20"/>
    </row>
    <row r="13" ht="12.75" customHeight="1"/>
    <row r="14" ht="12.75" customHeight="1">
      <c r="A14" s="3"/>
    </row>
    <row r="15" ht="12.75" customHeight="1">
      <c r="A15" s="3"/>
    </row>
    <row r="16" ht="12.75" customHeight="1">
      <c r="A16" s="3"/>
    </row>
    <row r="17" ht="12.75" customHeight="1">
      <c r="A17" s="3"/>
    </row>
    <row r="18" ht="12.75" customHeight="1">
      <c r="A18" s="3"/>
    </row>
    <row r="19" ht="12.75" customHeight="1">
      <c r="A19" s="21"/>
    </row>
    <row r="20" ht="12.75" customHeight="1">
      <c r="A20" s="21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4">
    <mergeCell ref="B3:B5"/>
    <mergeCell ref="C3:C5"/>
    <mergeCell ref="D3:D5"/>
    <mergeCell ref="E3:E5"/>
  </mergeCells>
  <conditionalFormatting sqref="D7:D10">
    <cfRule type="notContainsBlanks" dxfId="0" priority="1">
      <formula>LEN(TRIM(D7))&gt;0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6.13"/>
    <col customWidth="1" min="2" max="2" width="32.25"/>
    <col customWidth="1" min="3" max="3" width="16.88"/>
    <col customWidth="1" min="4" max="4" width="20.13"/>
    <col customWidth="1" min="5" max="5" width="9.0"/>
    <col customWidth="1" min="6" max="6" width="45.25"/>
    <col customWidth="1" min="7" max="26" width="10.63"/>
  </cols>
  <sheetData>
    <row r="1" ht="12.75" customHeight="1">
      <c r="A1" s="3" t="s">
        <v>22</v>
      </c>
    </row>
    <row r="2" ht="12.75" customHeight="1"/>
    <row r="3" ht="12.75" customHeight="1">
      <c r="A3" s="22" t="s">
        <v>23</v>
      </c>
      <c r="B3" s="23" t="s">
        <v>23</v>
      </c>
      <c r="C3" s="24" t="s">
        <v>24</v>
      </c>
      <c r="D3" s="25" t="s">
        <v>25</v>
      </c>
      <c r="E3" s="23" t="s">
        <v>26</v>
      </c>
      <c r="F3" s="23" t="s">
        <v>24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2.75" customHeight="1">
      <c r="A4" s="27" t="s">
        <v>27</v>
      </c>
      <c r="B4" s="28" t="s">
        <v>28</v>
      </c>
      <c r="C4" s="29" t="s">
        <v>29</v>
      </c>
      <c r="D4" s="29" t="s">
        <v>30</v>
      </c>
      <c r="E4" s="28" t="s">
        <v>31</v>
      </c>
      <c r="F4" s="28" t="s">
        <v>4</v>
      </c>
    </row>
    <row r="5" ht="12.75" customHeight="1">
      <c r="A5" s="30"/>
      <c r="B5" s="30"/>
      <c r="C5" s="31" t="s">
        <v>32</v>
      </c>
      <c r="D5" s="31" t="s">
        <v>33</v>
      </c>
      <c r="E5" s="32" t="s">
        <v>34</v>
      </c>
      <c r="F5" s="32" t="s">
        <v>35</v>
      </c>
    </row>
    <row r="6" ht="12.75" customHeight="1">
      <c r="A6" s="13" t="s">
        <v>36</v>
      </c>
      <c r="B6" s="13" t="s">
        <v>37</v>
      </c>
      <c r="C6" s="33">
        <v>500000.0</v>
      </c>
      <c r="D6" s="34"/>
      <c r="E6" s="33">
        <v>3.0</v>
      </c>
      <c r="F6" s="34">
        <f t="shared" ref="F6:F18" si="1">(+C6+D6)*E6</f>
        <v>1500000</v>
      </c>
    </row>
    <row r="7" ht="12.75" customHeight="1">
      <c r="A7" s="13" t="s">
        <v>38</v>
      </c>
      <c r="B7" s="13" t="s">
        <v>39</v>
      </c>
      <c r="C7" s="33">
        <v>15000.0</v>
      </c>
      <c r="D7" s="34"/>
      <c r="E7" s="33">
        <v>3.0</v>
      </c>
      <c r="F7" s="34">
        <f t="shared" si="1"/>
        <v>45000</v>
      </c>
    </row>
    <row r="8" ht="12.75" customHeight="1">
      <c r="A8" s="13" t="s">
        <v>40</v>
      </c>
      <c r="B8" s="13" t="s">
        <v>41</v>
      </c>
      <c r="C8" s="33">
        <v>150000.0</v>
      </c>
      <c r="D8" s="34"/>
      <c r="E8" s="33">
        <v>1.0</v>
      </c>
      <c r="F8" s="34">
        <f t="shared" si="1"/>
        <v>150000</v>
      </c>
    </row>
    <row r="9" ht="12.75" customHeight="1">
      <c r="A9" s="13"/>
      <c r="B9" s="13"/>
      <c r="C9" s="13"/>
      <c r="D9" s="13"/>
      <c r="E9" s="33"/>
      <c r="F9" s="34">
        <f t="shared" si="1"/>
        <v>0</v>
      </c>
    </row>
    <row r="10" ht="12.75" customHeight="1">
      <c r="A10" s="13"/>
      <c r="B10" s="13"/>
      <c r="C10" s="13"/>
      <c r="D10" s="13"/>
      <c r="E10" s="33"/>
      <c r="F10" s="34">
        <f t="shared" si="1"/>
        <v>0</v>
      </c>
    </row>
    <row r="11" ht="12.75" customHeight="1">
      <c r="A11" s="13"/>
      <c r="B11" s="13"/>
      <c r="C11" s="33"/>
      <c r="D11" s="34"/>
      <c r="E11" s="33"/>
      <c r="F11" s="34">
        <f t="shared" si="1"/>
        <v>0</v>
      </c>
    </row>
    <row r="12" ht="12.75" customHeight="1">
      <c r="A12" s="13"/>
      <c r="B12" s="13"/>
      <c r="C12" s="33"/>
      <c r="D12" s="34"/>
      <c r="E12" s="33"/>
      <c r="F12" s="34">
        <f t="shared" si="1"/>
        <v>0</v>
      </c>
    </row>
    <row r="13" ht="12.75" customHeight="1">
      <c r="A13" s="13"/>
      <c r="B13" s="13"/>
      <c r="C13" s="33"/>
      <c r="D13" s="34"/>
      <c r="E13" s="33"/>
      <c r="F13" s="34">
        <f t="shared" si="1"/>
        <v>0</v>
      </c>
    </row>
    <row r="14" ht="12.75" customHeight="1">
      <c r="A14" s="34"/>
      <c r="B14" s="34"/>
      <c r="C14" s="34"/>
      <c r="D14" s="34"/>
      <c r="E14" s="34"/>
      <c r="F14" s="34">
        <f t="shared" si="1"/>
        <v>0</v>
      </c>
    </row>
    <row r="15" ht="12.75" customHeight="1">
      <c r="A15" s="34"/>
      <c r="B15" s="34"/>
      <c r="C15" s="34"/>
      <c r="D15" s="34"/>
      <c r="E15" s="34"/>
      <c r="F15" s="34">
        <f t="shared" si="1"/>
        <v>0</v>
      </c>
    </row>
    <row r="16" ht="12.75" customHeight="1">
      <c r="A16" s="34"/>
      <c r="B16" s="34"/>
      <c r="C16" s="34"/>
      <c r="D16" s="34"/>
      <c r="E16" s="34"/>
      <c r="F16" s="34">
        <f t="shared" si="1"/>
        <v>0</v>
      </c>
    </row>
    <row r="17" ht="12.75" customHeight="1">
      <c r="A17" s="34"/>
      <c r="B17" s="34"/>
      <c r="C17" s="34"/>
      <c r="D17" s="34"/>
      <c r="E17" s="34"/>
      <c r="F17" s="34">
        <f t="shared" si="1"/>
        <v>0</v>
      </c>
    </row>
    <row r="18" ht="12.75" customHeight="1">
      <c r="A18" s="34"/>
      <c r="B18" s="34"/>
      <c r="C18" s="34"/>
      <c r="D18" s="34"/>
      <c r="E18" s="34"/>
      <c r="F18" s="34">
        <f t="shared" si="1"/>
        <v>0</v>
      </c>
    </row>
    <row r="19" ht="12.75" customHeight="1">
      <c r="A19" s="35" t="s">
        <v>19</v>
      </c>
      <c r="B19" s="36"/>
      <c r="C19" s="36"/>
      <c r="D19" s="36"/>
      <c r="E19" s="36"/>
      <c r="F19" s="9">
        <f>SUM(F6:F18)</f>
        <v>1695000</v>
      </c>
      <c r="H19" s="37"/>
    </row>
    <row r="20" ht="12.75" customHeight="1">
      <c r="B20" s="26"/>
      <c r="C20" s="26"/>
      <c r="D20" s="26"/>
      <c r="E20" s="26"/>
      <c r="F20" s="2"/>
    </row>
    <row r="21" ht="12.75" customHeight="1">
      <c r="A21" s="3" t="s">
        <v>42</v>
      </c>
    </row>
    <row r="22" ht="12.75" customHeight="1"/>
    <row r="23" ht="12.75" customHeight="1">
      <c r="A23" s="22" t="s">
        <v>23</v>
      </c>
      <c r="B23" s="23" t="s">
        <v>23</v>
      </c>
      <c r="C23" s="24" t="s">
        <v>24</v>
      </c>
      <c r="D23" s="25" t="s">
        <v>25</v>
      </c>
      <c r="E23" s="23" t="s">
        <v>26</v>
      </c>
      <c r="F23" s="23" t="s">
        <v>24</v>
      </c>
    </row>
    <row r="24" ht="12.75" customHeight="1">
      <c r="A24" s="27" t="s">
        <v>43</v>
      </c>
      <c r="B24" s="28" t="s">
        <v>28</v>
      </c>
      <c r="C24" s="29" t="s">
        <v>29</v>
      </c>
      <c r="D24" s="29" t="s">
        <v>30</v>
      </c>
      <c r="E24" s="28" t="s">
        <v>31</v>
      </c>
      <c r="F24" s="28" t="s">
        <v>4</v>
      </c>
    </row>
    <row r="25" ht="12.75" customHeight="1">
      <c r="A25" s="30"/>
      <c r="B25" s="30"/>
      <c r="C25" s="31" t="s">
        <v>44</v>
      </c>
      <c r="D25" s="31" t="s">
        <v>33</v>
      </c>
      <c r="E25" s="32" t="s">
        <v>34</v>
      </c>
      <c r="F25" s="32" t="s">
        <v>35</v>
      </c>
    </row>
    <row r="26" ht="12.75" customHeight="1">
      <c r="A26" s="13" t="s">
        <v>45</v>
      </c>
      <c r="B26" s="13" t="s">
        <v>46</v>
      </c>
      <c r="C26" s="33">
        <v>100000.0</v>
      </c>
      <c r="D26" s="34"/>
      <c r="E26" s="33">
        <v>6.0</v>
      </c>
      <c r="F26" s="34">
        <f t="shared" ref="F26:F31" si="2">(+C26+D26)*E26</f>
        <v>600000</v>
      </c>
    </row>
    <row r="27" ht="12.75" customHeight="1">
      <c r="A27" s="13" t="s">
        <v>47</v>
      </c>
      <c r="B27" s="13" t="s">
        <v>48</v>
      </c>
      <c r="C27" s="33">
        <v>50000.0</v>
      </c>
      <c r="D27" s="34"/>
      <c r="E27" s="33">
        <v>6.0</v>
      </c>
      <c r="F27" s="34">
        <f t="shared" si="2"/>
        <v>300000</v>
      </c>
    </row>
    <row r="28" ht="12.75" customHeight="1">
      <c r="A28" s="13" t="s">
        <v>49</v>
      </c>
      <c r="B28" s="13" t="s">
        <v>50</v>
      </c>
      <c r="C28" s="33">
        <v>30000.0</v>
      </c>
      <c r="D28" s="34"/>
      <c r="E28" s="33">
        <v>6.0</v>
      </c>
      <c r="F28" s="34">
        <f t="shared" si="2"/>
        <v>180000</v>
      </c>
    </row>
    <row r="29" ht="12.75" customHeight="1">
      <c r="A29" s="34"/>
      <c r="B29" s="34"/>
      <c r="C29" s="34"/>
      <c r="D29" s="34"/>
      <c r="E29" s="38"/>
      <c r="F29" s="38">
        <f t="shared" si="2"/>
        <v>0</v>
      </c>
    </row>
    <row r="30" ht="12.75" customHeight="1">
      <c r="A30" s="34"/>
      <c r="B30" s="34"/>
      <c r="C30" s="34"/>
      <c r="D30" s="34"/>
      <c r="E30" s="34"/>
      <c r="F30" s="34">
        <f t="shared" si="2"/>
        <v>0</v>
      </c>
    </row>
    <row r="31" ht="12.75" customHeight="1">
      <c r="A31" s="34"/>
      <c r="B31" s="34"/>
      <c r="C31" s="34"/>
      <c r="D31" s="34"/>
      <c r="E31" s="34"/>
      <c r="F31" s="34">
        <f t="shared" si="2"/>
        <v>0</v>
      </c>
    </row>
    <row r="32" ht="12.75" customHeight="1">
      <c r="A32" s="35" t="s">
        <v>19</v>
      </c>
      <c r="B32" s="36"/>
      <c r="C32" s="36"/>
      <c r="D32" s="36"/>
      <c r="E32" s="36"/>
      <c r="F32" s="9">
        <f>SUM(F26:F31)</f>
        <v>1080000</v>
      </c>
    </row>
    <row r="33" ht="12.75" customHeight="1"/>
    <row r="34" ht="12.75" customHeight="1"/>
    <row r="35" ht="12.75" customHeight="1"/>
    <row r="36" ht="12.75" customHeight="1">
      <c r="A36" s="13" t="s">
        <v>51</v>
      </c>
      <c r="B36" s="39"/>
      <c r="C36" s="39"/>
      <c r="D36" s="39"/>
      <c r="E36" s="39"/>
      <c r="F36" s="13">
        <f>F19+F32</f>
        <v>2775000</v>
      </c>
    </row>
    <row r="37" ht="12.75" customHeight="1"/>
    <row r="38" ht="15.75" customHeight="1">
      <c r="A38" s="40"/>
    </row>
    <row r="39" ht="12.75" customHeight="1">
      <c r="A39" s="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0.5"/>
    <col customWidth="1" min="2" max="24" width="10.63"/>
  </cols>
  <sheetData>
    <row r="1" ht="12.75" customHeight="1">
      <c r="A1" s="3" t="s">
        <v>52</v>
      </c>
    </row>
    <row r="2" ht="12.75" customHeight="1"/>
    <row r="3" ht="12.75" customHeight="1">
      <c r="A3" s="41" t="s">
        <v>23</v>
      </c>
      <c r="B3" s="41" t="s">
        <v>24</v>
      </c>
      <c r="C3" s="41" t="s">
        <v>23</v>
      </c>
      <c r="D3" s="41" t="s">
        <v>24</v>
      </c>
    </row>
    <row r="4" ht="12.75" customHeight="1">
      <c r="A4" s="42" t="s">
        <v>28</v>
      </c>
      <c r="B4" s="42" t="s">
        <v>25</v>
      </c>
      <c r="C4" s="42" t="s">
        <v>26</v>
      </c>
      <c r="D4" s="42" t="s">
        <v>4</v>
      </c>
    </row>
    <row r="5" ht="12.75" customHeight="1">
      <c r="A5" s="30"/>
      <c r="B5" s="43" t="s">
        <v>32</v>
      </c>
      <c r="C5" s="43"/>
      <c r="D5" s="43" t="s">
        <v>35</v>
      </c>
    </row>
    <row r="6" ht="12.75" customHeight="1">
      <c r="A6" s="33" t="s">
        <v>53</v>
      </c>
      <c r="B6" s="33">
        <v>10.99</v>
      </c>
      <c r="C6" s="33">
        <v>3.0</v>
      </c>
      <c r="D6" s="34">
        <f t="shared" ref="D6:D15" si="1">+B6*C6</f>
        <v>32.97</v>
      </c>
    </row>
    <row r="7">
      <c r="A7" s="33" t="s">
        <v>54</v>
      </c>
      <c r="B7" s="33">
        <v>0.0</v>
      </c>
      <c r="C7" s="33">
        <v>3.0</v>
      </c>
      <c r="D7" s="34">
        <f t="shared" si="1"/>
        <v>0</v>
      </c>
    </row>
    <row r="8" ht="12.75" customHeight="1">
      <c r="A8" s="33" t="s">
        <v>55</v>
      </c>
      <c r="B8" s="33">
        <v>19.99</v>
      </c>
      <c r="C8" s="33">
        <v>2.0</v>
      </c>
      <c r="D8" s="34">
        <f t="shared" si="1"/>
        <v>39.98</v>
      </c>
    </row>
    <row r="9" ht="12.75" customHeight="1">
      <c r="A9" s="34"/>
      <c r="B9" s="34"/>
      <c r="C9" s="34"/>
      <c r="D9" s="34">
        <f t="shared" si="1"/>
        <v>0</v>
      </c>
    </row>
    <row r="10" ht="12.75" customHeight="1">
      <c r="A10" s="34"/>
      <c r="B10" s="34"/>
      <c r="C10" s="34"/>
      <c r="D10" s="34">
        <f t="shared" si="1"/>
        <v>0</v>
      </c>
    </row>
    <row r="11" ht="12.75" customHeight="1">
      <c r="A11" s="34"/>
      <c r="B11" s="34"/>
      <c r="C11" s="34"/>
      <c r="D11" s="34">
        <f t="shared" si="1"/>
        <v>0</v>
      </c>
    </row>
    <row r="12" ht="12.75" customHeight="1">
      <c r="A12" s="34"/>
      <c r="B12" s="34"/>
      <c r="C12" s="34"/>
      <c r="D12" s="34">
        <f t="shared" si="1"/>
        <v>0</v>
      </c>
    </row>
    <row r="13" ht="12.75" customHeight="1">
      <c r="A13" s="34"/>
      <c r="B13" s="34"/>
      <c r="C13" s="34"/>
      <c r="D13" s="34">
        <f t="shared" si="1"/>
        <v>0</v>
      </c>
    </row>
    <row r="14" ht="12.75" customHeight="1">
      <c r="A14" s="34"/>
      <c r="B14" s="34"/>
      <c r="C14" s="34"/>
      <c r="D14" s="34">
        <f t="shared" si="1"/>
        <v>0</v>
      </c>
    </row>
    <row r="15" ht="12.75" customHeight="1">
      <c r="A15" s="34"/>
      <c r="B15" s="34"/>
      <c r="C15" s="34"/>
      <c r="D15" s="34">
        <f t="shared" si="1"/>
        <v>0</v>
      </c>
    </row>
    <row r="16" ht="12.75" customHeight="1">
      <c r="A16" s="35" t="s">
        <v>19</v>
      </c>
      <c r="B16" s="36"/>
      <c r="C16" s="44"/>
      <c r="D16" s="9">
        <f>SUM(D6:D15)</f>
        <v>72.95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ht="12.75" customHeight="1">
      <c r="A17" s="3"/>
      <c r="B17" s="40"/>
      <c r="C17" s="40"/>
      <c r="D17" s="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ht="12.75" customHeight="1">
      <c r="B18" s="40"/>
      <c r="C18" s="40"/>
      <c r="D18" s="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ht="12.75" customHeight="1">
      <c r="B19" s="40"/>
      <c r="C19" s="40"/>
      <c r="D19" s="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ht="12.75" customHeight="1">
      <c r="A20" s="45"/>
      <c r="B20" s="40"/>
      <c r="C20" s="40"/>
      <c r="D20" s="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ht="12.75" customHeight="1"/>
    <row r="22" ht="12.75" customHeight="1">
      <c r="A22" s="3" t="s">
        <v>56</v>
      </c>
    </row>
    <row r="23" ht="12.75" customHeight="1"/>
    <row r="24" ht="12.75" customHeight="1">
      <c r="A24" s="41" t="s">
        <v>23</v>
      </c>
      <c r="B24" s="41" t="s">
        <v>24</v>
      </c>
      <c r="C24" s="41" t="s">
        <v>23</v>
      </c>
      <c r="D24" s="41" t="s">
        <v>24</v>
      </c>
    </row>
    <row r="25" ht="12.75" customHeight="1">
      <c r="A25" s="42" t="s">
        <v>28</v>
      </c>
      <c r="B25" s="42" t="s">
        <v>25</v>
      </c>
      <c r="C25" s="42" t="s">
        <v>26</v>
      </c>
      <c r="D25" s="42" t="s">
        <v>4</v>
      </c>
    </row>
    <row r="26" ht="12.75" customHeight="1">
      <c r="A26" s="30"/>
      <c r="B26" s="43" t="s">
        <v>32</v>
      </c>
      <c r="C26" s="43"/>
      <c r="D26" s="43" t="s">
        <v>35</v>
      </c>
    </row>
    <row r="27" ht="12.75" customHeight="1">
      <c r="A27" s="34"/>
      <c r="B27" s="34"/>
      <c r="C27" s="34"/>
      <c r="D27" s="34">
        <f t="shared" ref="D27:D34" si="2">+B27*C27</f>
        <v>0</v>
      </c>
    </row>
    <row r="28" ht="12.75" customHeight="1">
      <c r="A28" s="34"/>
      <c r="B28" s="34"/>
      <c r="C28" s="34"/>
      <c r="D28" s="34">
        <f t="shared" si="2"/>
        <v>0</v>
      </c>
    </row>
    <row r="29" ht="12.75" customHeight="1">
      <c r="A29" s="34"/>
      <c r="B29" s="34"/>
      <c r="C29" s="34"/>
      <c r="D29" s="34">
        <f t="shared" si="2"/>
        <v>0</v>
      </c>
    </row>
    <row r="30" ht="12.75" customHeight="1">
      <c r="A30" s="34"/>
      <c r="B30" s="34"/>
      <c r="C30" s="34"/>
      <c r="D30" s="34">
        <f t="shared" si="2"/>
        <v>0</v>
      </c>
    </row>
    <row r="31" ht="12.75" customHeight="1">
      <c r="A31" s="34"/>
      <c r="B31" s="34"/>
      <c r="C31" s="34"/>
      <c r="D31" s="34">
        <f t="shared" si="2"/>
        <v>0</v>
      </c>
    </row>
    <row r="32" ht="12.75" customHeight="1">
      <c r="A32" s="34"/>
      <c r="B32" s="34"/>
      <c r="C32" s="34"/>
      <c r="D32" s="34">
        <f t="shared" si="2"/>
        <v>0</v>
      </c>
    </row>
    <row r="33" ht="12.75" customHeight="1">
      <c r="A33" s="34"/>
      <c r="B33" s="34"/>
      <c r="C33" s="34"/>
      <c r="D33" s="34">
        <f t="shared" si="2"/>
        <v>0</v>
      </c>
    </row>
    <row r="34" ht="12.75" customHeight="1">
      <c r="A34" s="34"/>
      <c r="B34" s="34"/>
      <c r="C34" s="34"/>
      <c r="D34" s="34">
        <f t="shared" si="2"/>
        <v>0</v>
      </c>
    </row>
    <row r="35" ht="12.75" customHeight="1">
      <c r="A35" s="35" t="s">
        <v>19</v>
      </c>
      <c r="B35" s="36"/>
      <c r="C35" s="44"/>
      <c r="D35" s="9">
        <f>SUM(D27:D34)</f>
        <v>0</v>
      </c>
    </row>
    <row r="36" ht="12.75" customHeight="1"/>
    <row r="37" ht="12.75" customHeight="1"/>
    <row r="38" ht="12.75" customHeight="1"/>
    <row r="39" ht="12.75" customHeight="1">
      <c r="A39" s="3"/>
    </row>
    <row r="40" ht="12.75" customHeight="1">
      <c r="A40" s="3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7.5"/>
    <col customWidth="1" min="2" max="6" width="10.63"/>
  </cols>
  <sheetData>
    <row r="1" ht="12.75" customHeight="1"/>
    <row r="2" ht="12.75" customHeight="1">
      <c r="A2" s="3" t="s">
        <v>57</v>
      </c>
    </row>
    <row r="3" ht="12.75" customHeight="1"/>
    <row r="4" ht="12.75" customHeight="1">
      <c r="A4" s="41" t="s">
        <v>23</v>
      </c>
      <c r="B4" s="41" t="s">
        <v>24</v>
      </c>
      <c r="C4" s="41" t="s">
        <v>23</v>
      </c>
      <c r="D4" s="41" t="s">
        <v>24</v>
      </c>
    </row>
    <row r="5" ht="12.75" customHeight="1">
      <c r="A5" s="42" t="s">
        <v>28</v>
      </c>
      <c r="B5" s="42" t="s">
        <v>25</v>
      </c>
      <c r="C5" s="42" t="s">
        <v>26</v>
      </c>
      <c r="D5" s="42" t="s">
        <v>4</v>
      </c>
    </row>
    <row r="6" ht="12.75" customHeight="1">
      <c r="A6" s="30"/>
      <c r="B6" s="43" t="s">
        <v>32</v>
      </c>
      <c r="C6" s="43"/>
      <c r="D6" s="43" t="s">
        <v>35</v>
      </c>
    </row>
    <row r="7" ht="12.75" customHeight="1">
      <c r="A7" s="34"/>
      <c r="B7" s="34"/>
      <c r="C7" s="34"/>
      <c r="D7" s="34">
        <f t="shared" ref="D7:D9" si="1">+B7*C7</f>
        <v>0</v>
      </c>
    </row>
    <row r="8" ht="12.75" customHeight="1">
      <c r="A8" s="34"/>
      <c r="B8" s="34"/>
      <c r="C8" s="34"/>
      <c r="D8" s="34">
        <f t="shared" si="1"/>
        <v>0</v>
      </c>
    </row>
    <row r="9" ht="12.75" customHeight="1">
      <c r="A9" s="34"/>
      <c r="B9" s="34"/>
      <c r="C9" s="34"/>
      <c r="D9" s="34">
        <f t="shared" si="1"/>
        <v>0</v>
      </c>
      <c r="E9" s="46" t="s">
        <v>58</v>
      </c>
    </row>
    <row r="10" ht="12.75" customHeight="1">
      <c r="A10" s="35" t="s">
        <v>19</v>
      </c>
      <c r="B10" s="36"/>
      <c r="C10" s="44"/>
      <c r="D10" s="9">
        <f>SUM(D7:D9)</f>
        <v>0</v>
      </c>
    </row>
    <row r="11" ht="12.75" customHeight="1">
      <c r="A11" s="40"/>
      <c r="B11" s="40"/>
      <c r="C11" s="40"/>
      <c r="D11" s="3"/>
    </row>
    <row r="12" ht="12.75" customHeight="1">
      <c r="A12" s="3"/>
      <c r="B12" s="40"/>
      <c r="C12" s="40"/>
      <c r="D12" s="3"/>
    </row>
    <row r="13" ht="12.75" customHeight="1">
      <c r="A13" s="3" t="s">
        <v>59</v>
      </c>
      <c r="B13" s="40"/>
      <c r="C13" s="40"/>
      <c r="D13" s="3"/>
    </row>
    <row r="14" ht="12.75" customHeight="1"/>
    <row r="15" ht="12.75" customHeight="1">
      <c r="A15" s="41" t="s">
        <v>23</v>
      </c>
      <c r="B15" s="41" t="s">
        <v>24</v>
      </c>
      <c r="C15" s="41" t="s">
        <v>23</v>
      </c>
      <c r="D15" s="41" t="s">
        <v>24</v>
      </c>
    </row>
    <row r="16" ht="12.75" customHeight="1">
      <c r="A16" s="42" t="s">
        <v>28</v>
      </c>
      <c r="B16" s="42" t="s">
        <v>25</v>
      </c>
      <c r="C16" s="42" t="s">
        <v>26</v>
      </c>
      <c r="D16" s="42" t="s">
        <v>4</v>
      </c>
    </row>
    <row r="17" ht="12.75" customHeight="1">
      <c r="A17" s="30"/>
      <c r="B17" s="43" t="s">
        <v>32</v>
      </c>
      <c r="C17" s="43"/>
      <c r="D17" s="43" t="s">
        <v>35</v>
      </c>
    </row>
    <row r="18" ht="12.75" customHeight="1">
      <c r="A18" s="34"/>
      <c r="B18" s="34"/>
      <c r="C18" s="34"/>
      <c r="D18" s="34"/>
    </row>
    <row r="19" ht="12.75" customHeight="1">
      <c r="A19" s="34"/>
      <c r="B19" s="34"/>
      <c r="C19" s="34"/>
      <c r="D19" s="34"/>
    </row>
    <row r="20" ht="12.75" customHeight="1">
      <c r="A20" s="34"/>
      <c r="B20" s="47"/>
      <c r="C20" s="34"/>
      <c r="D20" s="47">
        <f t="shared" ref="D20:D23" si="2">B20*C20</f>
        <v>0</v>
      </c>
    </row>
    <row r="21" ht="12.75" customHeight="1">
      <c r="A21" s="34"/>
      <c r="B21" s="47"/>
      <c r="C21" s="34"/>
      <c r="D21" s="47">
        <f t="shared" si="2"/>
        <v>0</v>
      </c>
    </row>
    <row r="22" ht="12.75" customHeight="1">
      <c r="A22" s="34"/>
      <c r="B22" s="47"/>
      <c r="C22" s="34"/>
      <c r="D22" s="47">
        <f t="shared" si="2"/>
        <v>0</v>
      </c>
    </row>
    <row r="23" ht="12.75" customHeight="1">
      <c r="A23" s="34"/>
      <c r="B23" s="47"/>
      <c r="C23" s="34"/>
      <c r="D23" s="47">
        <f t="shared" si="2"/>
        <v>0</v>
      </c>
    </row>
    <row r="24" ht="12.75" customHeight="1">
      <c r="A24" s="35" t="s">
        <v>19</v>
      </c>
      <c r="B24" s="36"/>
      <c r="C24" s="44"/>
      <c r="D24" s="48">
        <f>SUM(D18:D23)</f>
        <v>0</v>
      </c>
    </row>
    <row r="25" ht="12.75" customHeight="1">
      <c r="A25" s="40"/>
      <c r="B25" s="40"/>
      <c r="C25" s="40"/>
      <c r="D25" s="3"/>
    </row>
    <row r="26" ht="12.75" customHeight="1">
      <c r="A26" s="40"/>
      <c r="B26" s="40"/>
      <c r="C26" s="40"/>
      <c r="D26" s="3"/>
    </row>
    <row r="27" ht="12.75" customHeight="1">
      <c r="A27" s="40"/>
      <c r="B27" s="40"/>
      <c r="C27" s="40"/>
      <c r="D27" s="3"/>
    </row>
    <row r="28" ht="12.75" customHeight="1">
      <c r="A28" s="3"/>
      <c r="B28" s="40"/>
      <c r="C28" s="40"/>
      <c r="D28" s="3"/>
    </row>
    <row r="29" ht="12.75" customHeight="1">
      <c r="A29" s="3"/>
      <c r="B29" s="40"/>
      <c r="C29" s="40"/>
      <c r="D29" s="3"/>
    </row>
    <row r="30" ht="12.75" customHeight="1">
      <c r="A30" s="3" t="s">
        <v>60</v>
      </c>
      <c r="B30" s="40"/>
      <c r="C30" s="40"/>
      <c r="D30" s="3"/>
    </row>
    <row r="31" ht="12.75" customHeight="1">
      <c r="A31" s="3"/>
      <c r="B31" s="40"/>
      <c r="C31" s="40"/>
      <c r="D31" s="3"/>
    </row>
    <row r="32" ht="12.75" customHeight="1">
      <c r="A32" s="41" t="s">
        <v>23</v>
      </c>
      <c r="B32" s="41" t="s">
        <v>24</v>
      </c>
      <c r="C32" s="41" t="s">
        <v>23</v>
      </c>
      <c r="D32" s="41" t="s">
        <v>24</v>
      </c>
    </row>
    <row r="33" ht="12.75" customHeight="1">
      <c r="A33" s="42" t="s">
        <v>28</v>
      </c>
      <c r="B33" s="42" t="s">
        <v>25</v>
      </c>
      <c r="C33" s="42" t="s">
        <v>26</v>
      </c>
      <c r="D33" s="42" t="s">
        <v>4</v>
      </c>
    </row>
    <row r="34" ht="12.75" customHeight="1">
      <c r="A34" s="30"/>
      <c r="B34" s="43" t="s">
        <v>32</v>
      </c>
      <c r="C34" s="43"/>
      <c r="D34" s="43" t="s">
        <v>35</v>
      </c>
    </row>
    <row r="35" ht="12.75" customHeight="1">
      <c r="A35" s="34"/>
      <c r="B35" s="34"/>
      <c r="C35" s="34"/>
      <c r="D35" s="34">
        <f t="shared" ref="D35:D38" si="3">+B35*C35</f>
        <v>0</v>
      </c>
    </row>
    <row r="36" ht="12.75" customHeight="1">
      <c r="A36" s="34"/>
      <c r="B36" s="34"/>
      <c r="C36" s="34"/>
      <c r="D36" s="34">
        <f t="shared" si="3"/>
        <v>0</v>
      </c>
    </row>
    <row r="37" ht="12.75" customHeight="1">
      <c r="A37" s="34"/>
      <c r="B37" s="34"/>
      <c r="C37" s="34"/>
      <c r="D37" s="34">
        <f t="shared" si="3"/>
        <v>0</v>
      </c>
    </row>
    <row r="38" ht="12.75" customHeight="1">
      <c r="A38" s="34"/>
      <c r="B38" s="34"/>
      <c r="C38" s="34"/>
      <c r="D38" s="34">
        <f t="shared" si="3"/>
        <v>0</v>
      </c>
    </row>
    <row r="39" ht="12.75" customHeight="1">
      <c r="A39" s="35" t="s">
        <v>19</v>
      </c>
      <c r="B39" s="36"/>
      <c r="C39" s="44"/>
      <c r="D39" s="9">
        <f>SUM(D35:D38)</f>
        <v>0</v>
      </c>
    </row>
    <row r="40" ht="12.75" customHeight="1">
      <c r="A40" s="40"/>
      <c r="B40" s="40"/>
      <c r="C40" s="40"/>
      <c r="D40" s="3"/>
    </row>
    <row r="41" ht="12.75" customHeight="1">
      <c r="A41" s="40"/>
      <c r="B41" s="40"/>
      <c r="C41" s="40"/>
      <c r="D41" s="3"/>
    </row>
    <row r="42" ht="12.75" customHeight="1">
      <c r="A42" s="40"/>
      <c r="B42" s="40"/>
      <c r="C42" s="40"/>
      <c r="D42" s="3"/>
    </row>
    <row r="43" ht="12.75" customHeight="1">
      <c r="A43" s="40"/>
      <c r="B43" s="40"/>
      <c r="C43" s="40"/>
      <c r="D43" s="3"/>
    </row>
    <row r="44" ht="12.75" customHeight="1">
      <c r="A44" s="40"/>
      <c r="B44" s="40"/>
      <c r="C44" s="40"/>
      <c r="D44" s="3"/>
    </row>
    <row r="45" ht="12.75" customHeight="1">
      <c r="A45" s="40"/>
      <c r="B45" s="40"/>
      <c r="C45" s="40"/>
      <c r="D45" s="3"/>
    </row>
    <row r="46" ht="12.75" customHeight="1">
      <c r="A46" s="3"/>
      <c r="B46" s="40"/>
      <c r="C46" s="40"/>
      <c r="D46" s="3"/>
    </row>
    <row r="47" ht="12.75" customHeight="1">
      <c r="A47" s="3" t="s">
        <v>61</v>
      </c>
    </row>
    <row r="48" ht="12.75" customHeight="1">
      <c r="A48" s="49" t="s">
        <v>23</v>
      </c>
    </row>
    <row r="49" ht="12.75" customHeight="1">
      <c r="A49" s="41" t="s">
        <v>23</v>
      </c>
      <c r="B49" s="41" t="s">
        <v>24</v>
      </c>
      <c r="C49" s="41" t="s">
        <v>23</v>
      </c>
      <c r="D49" s="41" t="s">
        <v>24</v>
      </c>
    </row>
    <row r="50" ht="12.75" customHeight="1">
      <c r="A50" s="42" t="s">
        <v>28</v>
      </c>
      <c r="B50" s="42" t="s">
        <v>25</v>
      </c>
      <c r="C50" s="42" t="s">
        <v>26</v>
      </c>
      <c r="D50" s="42" t="s">
        <v>4</v>
      </c>
    </row>
    <row r="51" ht="12.75" customHeight="1">
      <c r="A51" s="30"/>
      <c r="B51" s="43" t="s">
        <v>32</v>
      </c>
      <c r="C51" s="43"/>
      <c r="D51" s="43" t="s">
        <v>35</v>
      </c>
    </row>
    <row r="52" ht="12.75" customHeight="1">
      <c r="A52" s="34"/>
      <c r="B52" s="34"/>
      <c r="C52" s="34"/>
      <c r="D52" s="34">
        <f t="shared" ref="D52:D53" si="4">+B52*C52</f>
        <v>0</v>
      </c>
    </row>
    <row r="53" ht="12.75" customHeight="1">
      <c r="A53" s="34"/>
      <c r="B53" s="34"/>
      <c r="C53" s="34"/>
      <c r="D53" s="34">
        <f t="shared" si="4"/>
        <v>0</v>
      </c>
    </row>
    <row r="54" ht="12.75" customHeight="1">
      <c r="A54" s="35" t="s">
        <v>19</v>
      </c>
      <c r="B54" s="36"/>
      <c r="C54" s="44"/>
      <c r="D54" s="9">
        <f>SUM(D52:D53)</f>
        <v>0</v>
      </c>
    </row>
    <row r="55" ht="12.75" customHeight="1"/>
    <row r="56" ht="12.75" customHeight="1"/>
    <row r="57" ht="12.75" customHeight="1"/>
    <row r="58" ht="12.75" customHeight="1"/>
    <row r="59" ht="12.75" customHeight="1">
      <c r="A59" s="3"/>
    </row>
    <row r="60" ht="12.75" customHeight="1">
      <c r="A60" s="3"/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4.63"/>
    <col customWidth="1" min="2" max="2" width="12.38"/>
    <col customWidth="1" min="3" max="22" width="11.5"/>
  </cols>
  <sheetData>
    <row r="1" ht="12.75" customHeight="1">
      <c r="A1" s="50" t="s">
        <v>62</v>
      </c>
    </row>
    <row r="2" ht="12.75" customHeight="1"/>
    <row r="3" ht="12.75" customHeight="1"/>
    <row r="4" ht="12.75" customHeight="1">
      <c r="A4" s="22"/>
      <c r="B4" s="41" t="s">
        <v>24</v>
      </c>
      <c r="D4" s="51"/>
    </row>
    <row r="5" ht="12.75" customHeight="1">
      <c r="A5" s="52" t="s">
        <v>5</v>
      </c>
      <c r="B5" s="42" t="s">
        <v>4</v>
      </c>
    </row>
    <row r="6" ht="12.75" customHeight="1">
      <c r="A6" s="30"/>
      <c r="B6" s="43" t="s">
        <v>35</v>
      </c>
    </row>
    <row r="7" ht="12.75" customHeight="1">
      <c r="A7" s="34" t="s">
        <v>63</v>
      </c>
      <c r="B7" s="53" t="str">
        <f>REMUNERACIONES!E11</f>
        <v>$10,893,250</v>
      </c>
      <c r="C7" s="26"/>
      <c r="D7" s="26"/>
      <c r="E7" s="26"/>
    </row>
    <row r="8" ht="12.75" customHeight="1">
      <c r="A8" s="34" t="s">
        <v>22</v>
      </c>
      <c r="B8" s="54">
        <f>'EQUIPOS E INFRAESTRUCTURA'!F19</f>
        <v>1695000</v>
      </c>
      <c r="C8" s="26"/>
      <c r="D8" s="26"/>
      <c r="E8" s="26"/>
    </row>
    <row r="9" ht="12.75" customHeight="1">
      <c r="A9" s="34" t="s">
        <v>42</v>
      </c>
      <c r="B9" s="54">
        <f>'EQUIPOS E INFRAESTRUCTURA'!F32</f>
        <v>1080000</v>
      </c>
      <c r="C9" s="26"/>
      <c r="D9" s="26"/>
      <c r="E9" s="26"/>
    </row>
    <row r="10" ht="12.75" customHeight="1">
      <c r="A10" s="34" t="s">
        <v>52</v>
      </c>
      <c r="B10" s="54">
        <f>'SOFTWARE Y FUNGIBLES'!D16</f>
        <v>72.95</v>
      </c>
      <c r="C10" s="26"/>
      <c r="D10" s="26"/>
      <c r="E10" s="26"/>
    </row>
    <row r="11" ht="12.75" customHeight="1">
      <c r="A11" s="34" t="s">
        <v>57</v>
      </c>
      <c r="B11" s="54">
        <f>OTROS!D10</f>
        <v>0</v>
      </c>
      <c r="C11" s="26"/>
      <c r="D11" s="26"/>
      <c r="E11" s="26"/>
    </row>
    <row r="12" ht="12.75" customHeight="1">
      <c r="A12" s="34" t="s">
        <v>60</v>
      </c>
      <c r="B12" s="54">
        <f>OTROS!D39</f>
        <v>0</v>
      </c>
      <c r="C12" s="26"/>
      <c r="D12" s="26"/>
      <c r="E12" s="26"/>
    </row>
    <row r="13" ht="12.75" customHeight="1">
      <c r="A13" s="34" t="s">
        <v>59</v>
      </c>
      <c r="B13" s="53">
        <f>OTROS!D24</f>
        <v>0</v>
      </c>
      <c r="C13" s="26"/>
      <c r="D13" s="26"/>
      <c r="E13" s="26"/>
    </row>
    <row r="14" ht="12.75" customHeight="1">
      <c r="A14" s="9" t="s">
        <v>4</v>
      </c>
      <c r="B14" s="55">
        <f>SUM(B7:B13)</f>
        <v>2775072.95</v>
      </c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2.75" customHeight="1">
      <c r="A15" s="40"/>
      <c r="B15" s="56"/>
    </row>
    <row r="16" ht="12.75" customHeight="1">
      <c r="A16" s="3"/>
      <c r="B16" s="56"/>
    </row>
    <row r="17" ht="12.75" customHeight="1">
      <c r="A17" s="3"/>
      <c r="B17" s="57"/>
    </row>
    <row r="18" ht="12.75" customHeight="1">
      <c r="A18" s="3"/>
      <c r="B18" s="57"/>
    </row>
    <row r="19" ht="12.75" customHeight="1">
      <c r="A19" s="3"/>
      <c r="B19" s="57"/>
    </row>
    <row r="20" ht="12.75" customHeight="1">
      <c r="A20" s="3"/>
      <c r="B20" s="57"/>
    </row>
    <row r="21" ht="12.75" customHeight="1">
      <c r="A21" s="3"/>
      <c r="B21" s="57"/>
    </row>
    <row r="22" ht="12.75" customHeight="1">
      <c r="A22" s="3"/>
      <c r="B22" s="57"/>
    </row>
    <row r="23" ht="12.75" customHeight="1">
      <c r="A23" s="3"/>
      <c r="B23" s="57"/>
    </row>
    <row r="24" ht="12.75" customHeight="1"/>
    <row r="25" ht="12.75" customHeight="1">
      <c r="A25" s="3"/>
      <c r="B25" s="57"/>
    </row>
    <row r="26" ht="12.75" customHeight="1">
      <c r="A26" s="3"/>
      <c r="B26" s="57"/>
    </row>
    <row r="27" ht="12.75" customHeight="1">
      <c r="A27" s="3"/>
      <c r="B27" s="57"/>
    </row>
    <row r="28" ht="12.75" customHeight="1">
      <c r="A28" s="20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1999-03-29T20:02:48Z</dcterms:created>
  <dc:creator>FONDEF</dc:creator>
</cp:coreProperties>
</file>