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ahmed\Downloads\"/>
    </mc:Choice>
  </mc:AlternateContent>
  <bookViews>
    <workbookView xWindow="0" yWindow="0" windowWidth="17970" windowHeight="6075"/>
  </bookViews>
  <sheets>
    <sheet name="Result Sheet" sheetId="1" r:id="rId1"/>
    <sheet name="Result Average" sheetId="2" r:id="rId2"/>
  </sheets>
  <definedNames>
    <definedName name="_xlnm.Print_Area" localSheetId="1">'Result Average'!$A$1:$M$48</definedName>
    <definedName name="_xlnm.Print_Area" localSheetId="0">'Result Sheet'!$A$1:$O$47</definedName>
  </definedNames>
  <calcPr calcId="162913"/>
</workbook>
</file>

<file path=xl/calcChain.xml><?xml version="1.0" encoding="utf-8"?>
<calcChain xmlns="http://schemas.openxmlformats.org/spreadsheetml/2006/main">
  <c r="C3" i="2" l="1"/>
  <c r="D8" i="2" l="1"/>
  <c r="E7" i="2"/>
  <c r="B45" i="2"/>
  <c r="B44" i="2"/>
  <c r="B41" i="2"/>
  <c r="B40" i="2"/>
  <c r="B37" i="2"/>
  <c r="B36" i="2"/>
  <c r="B33" i="2"/>
  <c r="B32" i="2"/>
  <c r="B29" i="2"/>
  <c r="B28" i="2"/>
  <c r="B25" i="2"/>
  <c r="B21" i="2"/>
  <c r="B17" i="2"/>
  <c r="B13" i="2"/>
  <c r="B9" i="2"/>
  <c r="B5" i="2"/>
  <c r="C5" i="2"/>
  <c r="D7" i="2"/>
  <c r="A47" i="2"/>
  <c r="B47" i="2"/>
  <c r="C47" i="2"/>
  <c r="A26" i="2"/>
  <c r="B26" i="2"/>
  <c r="C26" i="2"/>
  <c r="A27" i="2"/>
  <c r="B27" i="2"/>
  <c r="C27" i="2"/>
  <c r="A28" i="2"/>
  <c r="C28" i="2"/>
  <c r="A29" i="2"/>
  <c r="C29" i="2"/>
  <c r="A30" i="2"/>
  <c r="B30" i="2"/>
  <c r="C30" i="2"/>
  <c r="A31" i="2"/>
  <c r="B31" i="2"/>
  <c r="C31" i="2"/>
  <c r="A32" i="2"/>
  <c r="C32" i="2"/>
  <c r="A33" i="2"/>
  <c r="C33" i="2"/>
  <c r="A34" i="2"/>
  <c r="B34" i="2"/>
  <c r="C34" i="2"/>
  <c r="A35" i="2"/>
  <c r="B35" i="2"/>
  <c r="C35" i="2"/>
  <c r="A36" i="2"/>
  <c r="C36" i="2"/>
  <c r="A37" i="2"/>
  <c r="C37" i="2"/>
  <c r="A38" i="2"/>
  <c r="B38" i="2"/>
  <c r="C38" i="2"/>
  <c r="A39" i="2"/>
  <c r="B39" i="2"/>
  <c r="C39" i="2"/>
  <c r="A40" i="2"/>
  <c r="C40" i="2"/>
  <c r="A41" i="2"/>
  <c r="C41" i="2"/>
  <c r="A42" i="2"/>
  <c r="B42" i="2"/>
  <c r="C42" i="2"/>
  <c r="A43" i="2"/>
  <c r="B43" i="2"/>
  <c r="C43" i="2"/>
  <c r="A44" i="2"/>
  <c r="C44" i="2"/>
  <c r="A45" i="2"/>
  <c r="C45" i="2"/>
  <c r="A46" i="2"/>
  <c r="B46" i="2"/>
  <c r="C46" i="2"/>
  <c r="A8" i="2"/>
  <c r="B8" i="2"/>
  <c r="C8" i="2"/>
  <c r="A9" i="2"/>
  <c r="C9" i="2"/>
  <c r="A10" i="2"/>
  <c r="B10" i="2"/>
  <c r="C10" i="2"/>
  <c r="A11" i="2"/>
  <c r="B11" i="2"/>
  <c r="C11" i="2"/>
  <c r="A12" i="2"/>
  <c r="B12" i="2"/>
  <c r="C12" i="2"/>
  <c r="A13" i="2"/>
  <c r="C13" i="2"/>
  <c r="A14" i="2"/>
  <c r="B14" i="2"/>
  <c r="C14" i="2"/>
  <c r="A15" i="2"/>
  <c r="B15" i="2"/>
  <c r="C15" i="2"/>
  <c r="A16" i="2"/>
  <c r="B16" i="2"/>
  <c r="C16" i="2"/>
  <c r="A17" i="2"/>
  <c r="C17" i="2"/>
  <c r="A18" i="2"/>
  <c r="B18" i="2"/>
  <c r="C18" i="2"/>
  <c r="A19" i="2"/>
  <c r="B19" i="2"/>
  <c r="C19" i="2"/>
  <c r="A20" i="2"/>
  <c r="B20" i="2"/>
  <c r="C20" i="2"/>
  <c r="A21" i="2"/>
  <c r="C21" i="2"/>
  <c r="A22" i="2"/>
  <c r="B22" i="2"/>
  <c r="C22" i="2"/>
  <c r="A23" i="2"/>
  <c r="B23" i="2"/>
  <c r="C23" i="2"/>
  <c r="A24" i="2"/>
  <c r="B24" i="2"/>
  <c r="C24" i="2"/>
  <c r="A25" i="2"/>
  <c r="C25" i="2"/>
  <c r="B7" i="2"/>
  <c r="C7" i="2"/>
  <c r="A7" i="2"/>
  <c r="I13" i="1"/>
  <c r="J13" i="1" s="1"/>
  <c r="I14" i="1"/>
  <c r="J14" i="1" s="1"/>
  <c r="I15" i="1"/>
  <c r="J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D28" i="2" l="1"/>
  <c r="D23" i="2"/>
  <c r="D44" i="2"/>
  <c r="D36" i="2"/>
  <c r="D15" i="2"/>
  <c r="D32" i="2"/>
  <c r="D24" i="2"/>
  <c r="D45" i="2"/>
  <c r="D41" i="2"/>
  <c r="D37" i="2"/>
  <c r="D14" i="2"/>
  <c r="D31" i="2"/>
  <c r="D27" i="2"/>
  <c r="D19" i="2"/>
  <c r="D40" i="2"/>
  <c r="D17" i="2"/>
  <c r="D30" i="2"/>
  <c r="E26" i="2"/>
  <c r="D26" i="2"/>
  <c r="D22" i="2"/>
  <c r="D47" i="2"/>
  <c r="D43" i="2"/>
  <c r="D39" i="2"/>
  <c r="D35" i="2"/>
  <c r="D20" i="2"/>
  <c r="D18" i="2"/>
  <c r="D16" i="2"/>
  <c r="D33" i="2"/>
  <c r="D29" i="2"/>
  <c r="D25" i="2"/>
  <c r="D21" i="2"/>
  <c r="D46" i="2"/>
  <c r="D42" i="2"/>
  <c r="D38" i="2"/>
  <c r="E34" i="2"/>
  <c r="D34" i="2"/>
  <c r="D13" i="2"/>
  <c r="D12" i="2"/>
  <c r="D11" i="2"/>
  <c r="D10" i="2"/>
  <c r="D9" i="2"/>
  <c r="E42" i="2"/>
  <c r="E46" i="2"/>
  <c r="E47" i="2" l="1"/>
  <c r="E45" i="2"/>
  <c r="E44" i="2"/>
  <c r="E43" i="2"/>
  <c r="E41" i="2"/>
  <c r="E40" i="2"/>
  <c r="E39" i="2"/>
  <c r="E38" i="2"/>
  <c r="E36" i="2"/>
  <c r="E32" i="2"/>
  <c r="E31" i="2"/>
  <c r="E30" i="2"/>
  <c r="E29" i="2"/>
  <c r="E28" i="2"/>
  <c r="E27" i="2"/>
  <c r="E33" i="2"/>
  <c r="E37" i="2"/>
  <c r="E35" i="2"/>
  <c r="E8" i="2"/>
  <c r="E10" i="2"/>
  <c r="E12" i="2"/>
  <c r="E14" i="2"/>
  <c r="E16" i="2"/>
  <c r="E18" i="2"/>
  <c r="E20" i="2"/>
  <c r="I10" i="2" s="1"/>
  <c r="E22" i="2"/>
  <c r="E24" i="2"/>
  <c r="E11" i="2"/>
  <c r="E13" i="2"/>
  <c r="E15" i="2"/>
  <c r="E17" i="2"/>
  <c r="E19" i="2"/>
  <c r="E21" i="2"/>
  <c r="E23" i="2"/>
  <c r="E25" i="2"/>
  <c r="E9" i="2"/>
  <c r="I13" i="2" l="1"/>
  <c r="I14" i="2"/>
  <c r="I8" i="2"/>
  <c r="I11" i="2"/>
  <c r="I12" i="2"/>
  <c r="I15" i="2"/>
  <c r="I9" i="2"/>
  <c r="I16" i="2" l="1"/>
  <c r="I36" i="2" s="1"/>
</calcChain>
</file>

<file path=xl/sharedStrings.xml><?xml version="1.0" encoding="utf-8"?>
<sst xmlns="http://schemas.openxmlformats.org/spreadsheetml/2006/main" count="45" uniqueCount="42">
  <si>
    <t>ID No.</t>
  </si>
  <si>
    <t>Names</t>
  </si>
  <si>
    <t>S.No.</t>
  </si>
  <si>
    <t>Signature</t>
  </si>
  <si>
    <t>Date</t>
  </si>
  <si>
    <t>Section</t>
  </si>
  <si>
    <t>Course</t>
  </si>
  <si>
    <t>Grade</t>
  </si>
  <si>
    <t>F</t>
  </si>
  <si>
    <t>D</t>
  </si>
  <si>
    <t>C</t>
  </si>
  <si>
    <t>B+</t>
  </si>
  <si>
    <t>B</t>
  </si>
  <si>
    <t>A</t>
  </si>
  <si>
    <t>A+</t>
  </si>
  <si>
    <t>Number</t>
  </si>
  <si>
    <t>DN</t>
  </si>
  <si>
    <t>Total</t>
  </si>
  <si>
    <t>Passing Percentage</t>
  </si>
  <si>
    <t>Total 
(100)</t>
  </si>
  <si>
    <t>Head Teacher's Name
/Signature</t>
  </si>
  <si>
    <t xml:space="preserve">Head Teacher
</t>
  </si>
  <si>
    <t>The Marksheet TII, 2017-2018</t>
  </si>
  <si>
    <t>subahiemem</t>
  </si>
  <si>
    <t>Grammar 1</t>
  </si>
  <si>
    <t>Dr. Subahi Abdelgadir Elimam</t>
  </si>
  <si>
    <t xml:space="preserve">حمزة شبيلي إبراهيم البارقي </t>
  </si>
  <si>
    <t xml:space="preserve">خالد بن علي بن احمد ال فهير القحطاني </t>
  </si>
  <si>
    <t xml:space="preserve">راكان بن علي بن موسى عجلان </t>
  </si>
  <si>
    <t xml:space="preserve">عبدالاله بن سعد بن سعيد أبو سراح </t>
  </si>
  <si>
    <t xml:space="preserve">عبدالاله بن سليمان بن سلمان ال مفرح القحطاني </t>
  </si>
  <si>
    <t xml:space="preserve">عبدالله بن حسن بن احمد الشهري </t>
  </si>
  <si>
    <t xml:space="preserve">عبدالهادي عبدالرحمن عبدالله اللامي </t>
  </si>
  <si>
    <t xml:space="preserve">عمر بن علي بن مبارك ال مذاهبي الشهراني </t>
  </si>
  <si>
    <t xml:space="preserve">عمر بن محمد بن حسن ال راشد الشهري </t>
  </si>
  <si>
    <t xml:space="preserve">فايز بن عبدالله بن مرعي ال عيسى الشهري </t>
  </si>
  <si>
    <t>Marksheet - Grammar 1</t>
  </si>
  <si>
    <t>QUIZ 1</t>
  </si>
  <si>
    <t>QUIZ 2</t>
  </si>
  <si>
    <t>Mid-term 1</t>
  </si>
  <si>
    <t>Mid-term 2</t>
  </si>
  <si>
    <t>Unified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</si>
</sst>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Arial"/>
      <family val="2"/>
      <scheme val="minor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3"/>
      <color theme="1" tint="4.9989318521683403E-2"/>
      <name val="Arial"/>
      <family val="2"/>
    </font>
    <font>
      <sz val="11"/>
      <color theme="1" tint="4.9989318521683403E-2"/>
      <name val="Arial"/>
      <family val="2"/>
      <scheme val="minor"/>
    </font>
    <font>
      <b/>
      <sz val="11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b/>
      <sz val="13"/>
      <color theme="1" tint="4.9989318521683403E-2"/>
      <name val="Arial Black"/>
      <family val="2"/>
    </font>
    <font>
      <b/>
      <sz val="11"/>
      <color theme="1" tint="4.9989318521683403E-2"/>
      <name val="Arial Black"/>
      <family val="2"/>
    </font>
    <font>
      <sz val="11"/>
      <color theme="1" tint="4.9989318521683403E-2"/>
      <name val="Arial Black"/>
      <family val="2"/>
    </font>
    <font>
      <sz val="12"/>
      <color theme="1" tint="4.9989318521683403E-2"/>
      <name val="Arial"/>
      <family val="2"/>
    </font>
    <font>
      <b/>
      <sz val="10"/>
      <color theme="1" tint="4.9989318521683403E-2"/>
      <name val="Arial Black"/>
      <family val="2"/>
    </font>
    <font>
      <b/>
      <sz val="11"/>
      <color theme="1" tint="4.9989318521683403E-2"/>
      <name val="Arial"/>
      <family val="2"/>
      <scheme val="minor"/>
    </font>
    <font>
      <sz val="15"/>
      <color theme="1" tint="4.9989318521683403E-2"/>
      <name val="Arial Black"/>
      <family val="2"/>
    </font>
    <font>
      <b/>
      <sz val="25"/>
      <color theme="1" tint="4.9989318521683403E-2"/>
      <name val="Footlight MT Light"/>
      <family val="1"/>
    </font>
    <font>
      <sz val="11"/>
      <color theme="1"/>
      <name val="Arial"/>
      <family val="2"/>
    </font>
    <font>
      <sz val="15"/>
      <color theme="1"/>
      <name val="Arial"/>
      <family val="2"/>
    </font>
    <font>
      <b/>
      <sz val="18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11"/>
      <color theme="0"/>
      <name val="Arial"/>
      <family val="2"/>
    </font>
    <font>
      <sz val="12"/>
      <color theme="1"/>
      <name val="Arial"/>
      <family val="2"/>
    </font>
    <font>
      <b/>
      <sz val="10"/>
      <color theme="1" tint="4.9989318521683403E-2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4" fillId="0" borderId="17" xfId="0" applyFont="1" applyFill="1" applyBorder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/>
    <xf numFmtId="0" fontId="12" fillId="0" borderId="0" xfId="0" applyFont="1" applyFill="1" applyBorder="1"/>
    <xf numFmtId="0" fontId="8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5" fillId="0" borderId="20" xfId="0" applyFont="1" applyFill="1" applyBorder="1"/>
    <xf numFmtId="0" fontId="5" fillId="0" borderId="21" xfId="0" applyFont="1" applyFill="1" applyBorder="1"/>
    <xf numFmtId="0" fontId="8" fillId="0" borderId="15" xfId="0" applyFont="1" applyFill="1" applyBorder="1" applyAlignment="1">
      <alignment horizontal="center"/>
    </xf>
    <xf numFmtId="1" fontId="3" fillId="0" borderId="18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Border="1" applyAlignment="1">
      <alignment horizontal="center" vertical="center"/>
    </xf>
    <xf numFmtId="0" fontId="15" fillId="0" borderId="0" xfId="0" applyFont="1" applyFill="1"/>
    <xf numFmtId="0" fontId="18" fillId="0" borderId="0" xfId="0" applyFont="1"/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0" borderId="16" xfId="1" applyFont="1" applyFill="1" applyBorder="1" applyAlignment="1" applyProtection="1">
      <alignment horizontal="center" vertical="center"/>
      <protection locked="0"/>
    </xf>
    <xf numFmtId="0" fontId="6" fillId="0" borderId="16" xfId="0" applyFont="1" applyFill="1" applyBorder="1" applyAlignment="1">
      <alignment horizontal="center"/>
    </xf>
    <xf numFmtId="49" fontId="6" fillId="0" borderId="16" xfId="0" applyNumberFormat="1" applyFont="1" applyFill="1" applyBorder="1"/>
    <xf numFmtId="2" fontId="6" fillId="0" borderId="16" xfId="0" applyNumberFormat="1" applyFont="1" applyFill="1" applyBorder="1" applyAlignment="1">
      <alignment horizontal="center" vertical="center"/>
    </xf>
    <xf numFmtId="1" fontId="6" fillId="0" borderId="16" xfId="0" applyNumberFormat="1" applyFont="1" applyFill="1" applyBorder="1" applyAlignment="1">
      <alignment horizontal="center" vertical="center"/>
    </xf>
    <xf numFmtId="0" fontId="20" fillId="0" borderId="0" xfId="0" applyFont="1"/>
    <xf numFmtId="2" fontId="21" fillId="0" borderId="16" xfId="0" applyNumberFormat="1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14" fontId="3" fillId="0" borderId="16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1" fontId="14" fillId="0" borderId="8" xfId="0" applyNumberFormat="1" applyFont="1" applyFill="1" applyBorder="1" applyAlignment="1">
      <alignment horizontal="center" vertical="center"/>
    </xf>
    <xf numFmtId="1" fontId="14" fillId="0" borderId="9" xfId="0" applyNumberFormat="1" applyFont="1" applyFill="1" applyBorder="1" applyAlignment="1">
      <alignment horizontal="center" vertical="center"/>
    </xf>
    <xf numFmtId="1" fontId="14" fillId="0" borderId="10" xfId="0" applyNumberFormat="1" applyFont="1" applyFill="1" applyBorder="1" applyAlignment="1">
      <alignment horizontal="center" vertical="center"/>
    </xf>
  </cellXfs>
  <cellStyles count="3">
    <cellStyle name="Excel Built-in Normal" xfId="1"/>
    <cellStyle name="Normal" xfId="0" builtinId="0"/>
    <cellStyle name="Normal 2" xfId="2"/>
  </cellStyles>
  <dxfs count="29"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0000"/>
      </font>
      <fill>
        <patternFill>
          <bgColor theme="1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  <dxf>
      <fill>
        <patternFill patternType="solid">
          <fgColor indexed="16"/>
          <bgColor indexed="10"/>
        </patternFill>
      </fill>
    </dxf>
  </dxfs>
  <tableStyles count="0" defaultTableStyle="TableStyleMedium9" defaultPivotStyle="PivotStyleLight16"/>
  <colors>
    <mruColors>
      <color rgb="FFFFFFFF"/>
      <color rgb="FF3D8038"/>
      <color rgb="FF183D13"/>
      <color rgb="FFF8A764"/>
      <color rgb="FF80560A"/>
      <color rgb="FFAD6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>
                <a:latin typeface="Arial Black" pitchFamily="34" charset="0"/>
              </a:rPr>
              <a:t>Final Result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'Result Average'!$I$7</c:f>
              <c:strCache>
                <c:ptCount val="1"/>
                <c:pt idx="0">
                  <c:v>Number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'Result Average'!$H$8:$H$15</c:f>
              <c:strCache>
                <c:ptCount val="8"/>
                <c:pt idx="0">
                  <c:v>DN</c:v>
                </c:pt>
                <c:pt idx="1">
                  <c:v>F</c:v>
                </c:pt>
                <c:pt idx="2">
                  <c:v>D</c:v>
                </c:pt>
                <c:pt idx="3">
                  <c:v>C</c:v>
                </c:pt>
                <c:pt idx="4">
                  <c:v>B</c:v>
                </c:pt>
                <c:pt idx="5">
                  <c:v>B+</c:v>
                </c:pt>
                <c:pt idx="6">
                  <c:v>A</c:v>
                </c:pt>
                <c:pt idx="7">
                  <c:v>A+</c:v>
                </c:pt>
              </c:strCache>
            </c:strRef>
          </c:cat>
          <c:val>
            <c:numRef>
              <c:f>'Result Average'!$I$8:$I$15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07F-9073-1F95800113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</c:plotArea>
    <c:plotVisOnly val="1"/>
    <c:dispBlanksAs val="zero"/>
    <c:showDLblsOverMax val="0"/>
  </c:chart>
  <c:spPr>
    <a:gradFill rotWithShape="1">
      <a:gsLst>
        <a:gs pos="0">
          <a:schemeClr val="dk1">
            <a:tint val="50000"/>
            <a:satMod val="300000"/>
          </a:schemeClr>
        </a:gs>
        <a:gs pos="35000">
          <a:schemeClr val="dk1">
            <a:tint val="37000"/>
            <a:satMod val="300000"/>
          </a:schemeClr>
        </a:gs>
        <a:gs pos="100000">
          <a:schemeClr val="dk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dk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ar-SA"/>
    </a:p>
  </c:txPr>
  <c:printSettings>
    <c:headerFooter/>
    <c:pageMargins b="0.75000000000000566" l="0.70000000000000062" r="0.70000000000000062" t="0.750000000000005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16</xdr:row>
      <xdr:rowOff>219074</xdr:rowOff>
    </xdr:from>
    <xdr:to>
      <xdr:col>13</xdr:col>
      <xdr:colOff>381000</xdr:colOff>
      <xdr:row>30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abSelected="1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4" sqref="H14"/>
    </sheetView>
  </sheetViews>
  <sheetFormatPr defaultColWidth="9.125" defaultRowHeight="14.25" x14ac:dyDescent="0.2"/>
  <cols>
    <col min="1" max="1" width="7.125" style="33" customWidth="1"/>
    <col min="2" max="2" width="18.25" style="33" customWidth="1"/>
    <col min="3" max="3" width="42.875" style="33" customWidth="1"/>
    <col min="4" max="4" width="10.125" style="33" customWidth="1"/>
    <col min="5" max="5" width="10.25" style="33" customWidth="1"/>
    <col min="6" max="6" width="11.875" style="33" customWidth="1"/>
    <col min="7" max="7" width="12.5" style="33" customWidth="1"/>
    <col min="8" max="8" width="13" style="33" customWidth="1"/>
    <col min="9" max="9" width="9.375" style="33" bestFit="1" customWidth="1"/>
    <col min="10" max="10" width="9.625" style="33" customWidth="1"/>
    <col min="11" max="11" width="0.125" style="33" customWidth="1"/>
    <col min="12" max="12" width="6.75" style="33" hidden="1" customWidth="1"/>
    <col min="13" max="13" width="9.125" style="33" hidden="1" customWidth="1"/>
    <col min="14" max="14" width="10.125" style="33" customWidth="1"/>
    <col min="15" max="15" width="10.125" style="33" bestFit="1" customWidth="1"/>
    <col min="16" max="16384" width="9.125" style="33"/>
  </cols>
  <sheetData>
    <row r="1" spans="1:15" ht="23.25" x14ac:dyDescent="0.35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</row>
    <row r="3" spans="1:15" s="34" customFormat="1" ht="18.75" x14ac:dyDescent="0.2">
      <c r="C3" s="32" t="s">
        <v>6</v>
      </c>
      <c r="D3" s="49" t="s">
        <v>24</v>
      </c>
      <c r="E3" s="49"/>
      <c r="F3" s="49"/>
      <c r="G3" s="49"/>
      <c r="H3" s="49" t="s">
        <v>5</v>
      </c>
      <c r="I3" s="49"/>
      <c r="J3" s="49">
        <v>79</v>
      </c>
      <c r="K3" s="49"/>
      <c r="L3" s="49"/>
      <c r="M3" s="49"/>
    </row>
    <row r="5" spans="1:15" s="39" customFormat="1" ht="30" x14ac:dyDescent="0.2">
      <c r="A5" s="37" t="s">
        <v>2</v>
      </c>
      <c r="B5" s="37" t="s">
        <v>0</v>
      </c>
      <c r="C5" s="37" t="s">
        <v>1</v>
      </c>
      <c r="D5" s="37" t="s">
        <v>37</v>
      </c>
      <c r="E5" s="37" t="s">
        <v>38</v>
      </c>
      <c r="F5" s="37" t="s">
        <v>39</v>
      </c>
      <c r="G5" s="37" t="s">
        <v>40</v>
      </c>
      <c r="H5" s="37" t="s">
        <v>41</v>
      </c>
      <c r="I5" s="37" t="s">
        <v>19</v>
      </c>
      <c r="J5" s="38" t="s">
        <v>7</v>
      </c>
    </row>
    <row r="6" spans="1:15" ht="15.75" x14ac:dyDescent="0.25">
      <c r="A6" s="40">
        <v>1</v>
      </c>
      <c r="B6" s="41">
        <v>439809590</v>
      </c>
      <c r="C6" s="42" t="s">
        <v>26</v>
      </c>
      <c r="D6" s="46">
        <v>3.75</v>
      </c>
      <c r="E6" s="46">
        <v>4.25</v>
      </c>
      <c r="F6" s="46">
        <v>14</v>
      </c>
      <c r="G6" s="46">
        <v>14.5</v>
      </c>
      <c r="H6" s="43">
        <v>29</v>
      </c>
      <c r="I6" s="44">
        <f t="shared" ref="I6:I15" si="0">SUM(D6:H6)</f>
        <v>65.5</v>
      </c>
      <c r="J6" s="47" t="str">
        <f t="shared" ref="J6:J15" si="1">IF(I6&gt;94,"A+",IF(I6&gt;89,"A",IF(I6&gt;84,"B+",IF(I6&gt;79,"B",IF(I6&gt;75,"C+",IF(I6&gt;69,"C",IF(I6&gt;64,"D+",IF(I6&gt;59,"D",IF(I6&lt;=0,"DN","F")))))))))</f>
        <v>D+</v>
      </c>
    </row>
    <row r="7" spans="1:15" s="35" customFormat="1" ht="15.75" x14ac:dyDescent="0.25">
      <c r="A7" s="40">
        <v>2</v>
      </c>
      <c r="B7" s="41">
        <v>439808581</v>
      </c>
      <c r="C7" s="42" t="s">
        <v>27</v>
      </c>
      <c r="D7" s="46">
        <v>2.5</v>
      </c>
      <c r="E7" s="46">
        <v>3.25</v>
      </c>
      <c r="F7" s="46">
        <v>13.5</v>
      </c>
      <c r="G7" s="46">
        <v>11</v>
      </c>
      <c r="H7" s="43">
        <v>34</v>
      </c>
      <c r="I7" s="44">
        <f t="shared" si="0"/>
        <v>64.25</v>
      </c>
      <c r="J7" s="47" t="str">
        <f t="shared" si="1"/>
        <v>D+</v>
      </c>
    </row>
    <row r="8" spans="1:15" ht="15.75" x14ac:dyDescent="0.25">
      <c r="A8" s="40">
        <v>3</v>
      </c>
      <c r="B8" s="41">
        <v>439806990</v>
      </c>
      <c r="C8" s="42" t="s">
        <v>28</v>
      </c>
      <c r="D8" s="46">
        <v>3.25</v>
      </c>
      <c r="E8" s="46">
        <v>4.75</v>
      </c>
      <c r="F8" s="46">
        <v>16.5</v>
      </c>
      <c r="G8" s="46">
        <v>16</v>
      </c>
      <c r="H8" s="43">
        <v>35</v>
      </c>
      <c r="I8" s="44">
        <f t="shared" si="0"/>
        <v>75.5</v>
      </c>
      <c r="J8" s="47" t="str">
        <f t="shared" si="1"/>
        <v>C+</v>
      </c>
    </row>
    <row r="9" spans="1:15" ht="15.75" x14ac:dyDescent="0.25">
      <c r="A9" s="40">
        <v>4</v>
      </c>
      <c r="B9" s="41">
        <v>439806995</v>
      </c>
      <c r="C9" s="42" t="s">
        <v>29</v>
      </c>
      <c r="D9" s="46">
        <v>4</v>
      </c>
      <c r="E9" s="46">
        <v>2.5</v>
      </c>
      <c r="F9" s="46">
        <v>12</v>
      </c>
      <c r="G9" s="46">
        <v>15.75</v>
      </c>
      <c r="H9" s="43">
        <v>30</v>
      </c>
      <c r="I9" s="44">
        <f t="shared" si="0"/>
        <v>64.25</v>
      </c>
      <c r="J9" s="47" t="str">
        <f t="shared" si="1"/>
        <v>D+</v>
      </c>
    </row>
    <row r="10" spans="1:15" ht="15.75" x14ac:dyDescent="0.25">
      <c r="A10" s="40">
        <v>5</v>
      </c>
      <c r="B10" s="41">
        <v>439806996</v>
      </c>
      <c r="C10" s="42" t="s">
        <v>30</v>
      </c>
      <c r="D10" s="46">
        <v>3.25</v>
      </c>
      <c r="E10" s="46">
        <v>4.5</v>
      </c>
      <c r="F10" s="46">
        <v>14</v>
      </c>
      <c r="G10" s="46">
        <v>19.25</v>
      </c>
      <c r="H10" s="43">
        <v>29</v>
      </c>
      <c r="I10" s="44">
        <f t="shared" si="0"/>
        <v>70</v>
      </c>
      <c r="J10" s="47" t="str">
        <f t="shared" si="1"/>
        <v>C</v>
      </c>
    </row>
    <row r="11" spans="1:15" ht="15.75" x14ac:dyDescent="0.25">
      <c r="A11" s="40">
        <v>6</v>
      </c>
      <c r="B11" s="41">
        <v>439809477</v>
      </c>
      <c r="C11" s="42" t="s">
        <v>31</v>
      </c>
      <c r="D11" s="46">
        <v>4.5</v>
      </c>
      <c r="E11" s="46">
        <v>4.75</v>
      </c>
      <c r="F11" s="46">
        <v>19.5</v>
      </c>
      <c r="G11" s="46">
        <v>18.75</v>
      </c>
      <c r="H11" s="43">
        <v>44</v>
      </c>
      <c r="I11" s="44">
        <f t="shared" si="0"/>
        <v>91.5</v>
      </c>
      <c r="J11" s="47" t="str">
        <f t="shared" si="1"/>
        <v>A</v>
      </c>
    </row>
    <row r="12" spans="1:15" ht="15.75" x14ac:dyDescent="0.25">
      <c r="A12" s="40">
        <v>7</v>
      </c>
      <c r="B12" s="41">
        <v>439808594</v>
      </c>
      <c r="C12" s="42" t="s">
        <v>32</v>
      </c>
      <c r="D12" s="46">
        <v>4.75</v>
      </c>
      <c r="E12" s="46">
        <v>4.5</v>
      </c>
      <c r="F12" s="46">
        <v>18.5</v>
      </c>
      <c r="G12" s="46">
        <v>20</v>
      </c>
      <c r="H12" s="43">
        <v>37</v>
      </c>
      <c r="I12" s="44">
        <f t="shared" si="0"/>
        <v>84.75</v>
      </c>
      <c r="J12" s="47" t="str">
        <f t="shared" si="1"/>
        <v>B+</v>
      </c>
    </row>
    <row r="13" spans="1:15" ht="15.75" x14ac:dyDescent="0.25">
      <c r="A13" s="40">
        <v>8</v>
      </c>
      <c r="B13" s="41">
        <v>439808369</v>
      </c>
      <c r="C13" s="42" t="s">
        <v>33</v>
      </c>
      <c r="D13" s="46">
        <v>3.5</v>
      </c>
      <c r="E13" s="46">
        <v>4.5</v>
      </c>
      <c r="F13" s="46">
        <v>18</v>
      </c>
      <c r="G13" s="46">
        <v>13.5</v>
      </c>
      <c r="H13" s="43">
        <v>39</v>
      </c>
      <c r="I13" s="44">
        <f t="shared" si="0"/>
        <v>78.5</v>
      </c>
      <c r="J13" s="47" t="str">
        <f t="shared" si="1"/>
        <v>C+</v>
      </c>
    </row>
    <row r="14" spans="1:15" ht="15.75" x14ac:dyDescent="0.25">
      <c r="A14" s="40">
        <v>9</v>
      </c>
      <c r="B14" s="41">
        <v>439808598</v>
      </c>
      <c r="C14" s="42" t="s">
        <v>34</v>
      </c>
      <c r="D14" s="46">
        <v>3.25</v>
      </c>
      <c r="E14" s="46">
        <v>2</v>
      </c>
      <c r="F14" s="46">
        <v>9</v>
      </c>
      <c r="G14" s="46">
        <v>12</v>
      </c>
      <c r="H14" s="43">
        <v>34</v>
      </c>
      <c r="I14" s="44">
        <f t="shared" si="0"/>
        <v>60.25</v>
      </c>
      <c r="J14" s="47" t="str">
        <f t="shared" si="1"/>
        <v>D</v>
      </c>
    </row>
    <row r="15" spans="1:15" s="36" customFormat="1" ht="15.75" x14ac:dyDescent="0.25">
      <c r="A15" s="40">
        <v>10</v>
      </c>
      <c r="B15" s="41">
        <v>439812916</v>
      </c>
      <c r="C15" s="42" t="s">
        <v>35</v>
      </c>
      <c r="D15" s="46">
        <v>2.75</v>
      </c>
      <c r="E15" s="46">
        <v>4</v>
      </c>
      <c r="F15" s="46">
        <v>18</v>
      </c>
      <c r="G15" s="46">
        <v>7</v>
      </c>
      <c r="H15" s="43">
        <v>28</v>
      </c>
      <c r="I15" s="44">
        <f t="shared" si="0"/>
        <v>59.75</v>
      </c>
      <c r="J15" s="47" t="str">
        <f t="shared" si="1"/>
        <v>D</v>
      </c>
    </row>
    <row r="16" spans="1:15" ht="15.75" x14ac:dyDescent="0.2">
      <c r="A16" s="45"/>
      <c r="B16" s="45"/>
      <c r="C16" s="45"/>
      <c r="D16" s="31"/>
      <c r="E16" s="31"/>
      <c r="F16" s="31"/>
      <c r="G16" s="31"/>
      <c r="H16" s="31"/>
      <c r="I16" s="31"/>
      <c r="J16" s="45"/>
    </row>
    <row r="17" spans="1:10" ht="16.5" x14ac:dyDescent="0.2">
      <c r="A17" s="49" t="s">
        <v>21</v>
      </c>
      <c r="B17" s="49"/>
      <c r="C17" s="49" t="s">
        <v>25</v>
      </c>
      <c r="D17" s="49"/>
      <c r="E17" s="49"/>
      <c r="F17" s="48" t="s">
        <v>3</v>
      </c>
      <c r="G17" s="48"/>
      <c r="H17" s="49" t="s">
        <v>23</v>
      </c>
      <c r="I17" s="49"/>
      <c r="J17" s="49"/>
    </row>
    <row r="46" spans="11:15" ht="15" x14ac:dyDescent="0.2">
      <c r="K46" s="45"/>
    </row>
    <row r="47" spans="11:15" ht="20.25" customHeight="1" x14ac:dyDescent="0.2">
      <c r="K47" s="48" t="s">
        <v>4</v>
      </c>
      <c r="L47" s="48"/>
      <c r="M47" s="48"/>
      <c r="N47" s="50">
        <v>43222</v>
      </c>
      <c r="O47" s="49"/>
    </row>
  </sheetData>
  <mergeCells count="10">
    <mergeCell ref="K47:M47"/>
    <mergeCell ref="H17:J17"/>
    <mergeCell ref="N47:O47"/>
    <mergeCell ref="A17:B17"/>
    <mergeCell ref="A1:O1"/>
    <mergeCell ref="D3:G3"/>
    <mergeCell ref="H3:I3"/>
    <mergeCell ref="J3:M3"/>
    <mergeCell ref="C17:E17"/>
    <mergeCell ref="F17:G17"/>
  </mergeCells>
  <conditionalFormatting sqref="AC24:AD24 AT24:AU24 BK24:BL24 CB24:CC24 CS24:CT24 DJ24:DK24 EA24:EB24 ER24:ES24 FI24:FJ24 FZ24:GA24 GQ24:GR24 HH24:HI24 HY24:HZ24 IP24:IQ24 JG24:JH24 JX24:JY24 KO24:KP24 LF24:LG24 LW24:LX24 MN24:MO24 NE24:NF24 NV24:NW24 OM24:ON24 PD24:PE24 PU24:PV24 QL24:QM24 RC24:RD24 RT24:RU24 SK24:SL24 TB24:TC24 TS24:TT24 UJ24:UK24 VA24:VB24 VR24:VS24 WI24:WJ24 WZ24:XA24 XQ24:XR24 YH24:YI24 YY24:YZ24 ZP24:ZQ24 AAG24:AAH24 AAX24:AAY24 ABO24:ABP24 ACF24:ACG24 ACW24:ACX24 ADN24:ADO24 AEE24:AEF24 AEV24:AEW24 AFM24:AFN24 AGD24:AGE24 AGU24:AGV24 AHL24:AHM24 AIC24:AID24 AIT24:AIU24 AJK24:AJL24 AKB24:AKC24 AKS24:AKT24 ALJ24:ALK24 AMA24:AMB24 AMR24:AMS24 ANI24:ANJ24 ANZ24:AOA24 AOQ24:AOR24 APH24:API24 APY24:APZ24 AQP24:AQQ24 ARG24:ARH24 ARX24:ARY24 ASO24:ASP24 ATF24:ATG24 ATW24:ATX24 AUN24:AUO24 AVE24:AVF24 AVV24:AVW24 AWM24:AWN24 AXD24:AXE24 AXU24:AXV24 AYL24:AYM24 AZC24:AZD24 AZT24:AZU24 BAK24:BAL24 BBB24:BBC24 BBS24:BBT24 BCJ24:BCK24 BDA24:BDB24 BDR24:BDS24 BEI24:BEJ24 BEZ24:BFA24 BFQ24:BFR24 BGH24:BGI24 BGY24:BGZ24 BHP24:BHQ24 BIG24:BIH24 BIX24:BIY24 BJO24:BJP24 BKF24:BKG24 BKW24:BKX24 BLN24:BLO24 BME24:BMF24 BMV24:BMW24 BNM24:BNN24 BOD24:BOE24 BOU24:BOV24 BPL24:BPM24 BQC24:BQD24 BQT24:BQU24 BRK24:BRL24 BSB24:BSC24 BSS24:BST24 BTJ24:BTK24 BUA24:BUB24 BUR24:BUS24 BVI24:BVJ24 BVZ24:BWA24 BWQ24:BWR24 BXH24:BXI24 BXY24:BXZ24 BYP24:BYQ24 BZG24:BZH24 BZX24:BZY24 CAO24:CAP24 CBF24:CBG24 CBW24:CBX24 CCN24:CCO24 CDE24:CDF24 CDV24:CDW24 CEM24:CEN24 CFD24:CFE24 CFU24:CFV24 CGL24:CGM24 CHC24:CHD24 CHT24:CHU24 CIK24:CIL24 CJB24:CJC24 CJS24:CJT24 CKJ24:CKK24 CLA24:CLB24 CLR24:CLS24 CMI24:CMJ24 CMZ24:CNA24 CNQ24:CNR24 COH24:COI24 COY24:COZ24 CPP24:CPQ24 CQG24:CQH24 CQX24:CQY24 CRO24:CRP24 CSF24:CSG24 CSW24:CSX24 CTN24:CTO24 CUE24:CUF24 CUV24:CUW24 CVM24:CVN24 CWD24:CWE24 CWU24:CWV24 CXL24:CXM24 CYC24:CYD24 CYT24:CYU24 CZK24:CZL24 DAB24:DAC24 DAS24:DAT24 DBJ24:DBK24 DCA24:DCB24 DCR24:DCS24 DDI24:DDJ24 DDZ24:DEA24 DEQ24:DER24 DFH24:DFI24 DFY24:DFZ24 DGP24:DGQ24 DHG24:DHH24 DHX24:DHY24 DIO24:DIP24 DJF24:DJG24 DJW24:DJX24 DKN24:DKO24 DLE24:DLF24 DLV24:DLW24 DMM24:DMN24 DND24:DNE24 DNU24:DNV24 DOL24:DOM24 DPC24:DPD24 DPT24:DPU24 DQK24:DQL24 DRB24:DRC24 DRS24:DRT24 DSJ24:DSK24 DTA24:DTB24 DTR24:DTS24 DUI24:DUJ24 DUZ24:DVA24 DVQ24:DVR24 DWH24:DWI24 DWY24:DWZ24 DXP24:DXQ24 DYG24:DYH24 DYX24:DYY24 DZO24:DZP24 EAF24:EAG24 EAW24:EAX24 EBN24:EBO24 ECE24:ECF24 ECV24:ECW24 EDM24:EDN24 EED24:EEE24 EEU24:EEV24 EFL24:EFM24 EGC24:EGD24 EGT24:EGU24 EHK24:EHL24 EIB24:EIC24 EIS24:EIT24 EJJ24:EJK24 EKA24:EKB24 EKR24:EKS24 ELI24:ELJ24 ELZ24:EMA24 EMQ24:EMR24 ENH24:ENI24 ENY24:ENZ24 EOP24:EOQ24 EPG24:EPH24 EPX24:EPY24 EQO24:EQP24 ERF24:ERG24 ERW24:ERX24 ESN24:ESO24 ETE24:ETF24 ETV24:ETW24 EUM24:EUN24 EVD24:EVE24 EVU24:EVV24 EWL24:EWM24 EXC24:EXD24 EXT24:EXU24 EYK24:EYL24 EZB24:EZC24 EZS24:EZT24 FAJ24:FAK24 FBA24:FBB24 FBR24:FBS24 FCI24:FCJ24 FCZ24:FDA24 FDQ24:FDR24 FEH24:FEI24 FEY24:FEZ24 FFP24:FFQ24 FGG24:FGH24 FGX24:FGY24 FHO24:FHP24 FIF24:FIG24 FIW24:FIX24 FJN24:FJO24 FKE24:FKF24 FKV24:FKW24 FLM24:FLN24 FMD24:FME24 FMU24:FMV24 FNL24:FNM24 FOC24:FOD24 FOT24:FOU24 FPK24:FPL24 FQB24:FQC24 FQS24:FQT24 FRJ24:FRK24 FSA24:FSB24 FSR24:FSS24 FTI24:FTJ24 FTZ24:FUA24 FUQ24:FUR24 FVH24:FVI24 FVY24:FVZ24 FWP24:FWQ24 FXG24:FXH24 FXX24:FXY24 FYO24:FYP24 FZF24:FZG24 FZW24:FZX24 GAN24:GAO24 GBE24:GBF24 GBV24:GBW24 GCM24:GCN24 GDD24:GDE24 GDU24:GDV24 GEL24:GEM24 GFC24:GFD24 GFT24:GFU24 GGK24:GGL24 GHB24:GHC24 GHS24:GHT24 GIJ24:GIK24 GJA24:GJB24 GJR24:GJS24 GKI24:GKJ24 GKZ24:GLA24 GLQ24:GLR24 GMH24:GMI24 GMY24:GMZ24 GNP24:GNQ24 GOG24:GOH24 GOX24:GOY24 GPO24:GPP24 GQF24:GQG24 GQW24:GQX24 GRN24:GRO24 GSE24:GSF24 GSV24:GSW24 GTM24:GTN24 GUD24:GUE24 GUU24:GUV24 GVL24:GVM24 GWC24:GWD24 GWT24:GWU24 GXK24:GXL24 GYB24:GYC24 GYS24:GYT24 GZJ24:GZK24 HAA24:HAB24 HAR24:HAS24 HBI24:HBJ24 HBZ24:HCA24 HCQ24:HCR24 HDH24:HDI24 HDY24:HDZ24 HEP24:HEQ24 HFG24:HFH24 HFX24:HFY24 HGO24:HGP24 HHF24:HHG24 HHW24:HHX24 HIN24:HIO24 HJE24:HJF24 HJV24:HJW24 HKM24:HKN24 HLD24:HLE24 HLU24:HLV24 HML24:HMM24 HNC24:HND24 HNT24:HNU24 HOK24:HOL24 HPB24:HPC24 HPS24:HPT24 HQJ24:HQK24 HRA24:HRB24 HRR24:HRS24 HSI24:HSJ24 HSZ24:HTA24 HTQ24:HTR24 HUH24:HUI24 HUY24:HUZ24 HVP24:HVQ24 HWG24:HWH24 HWX24:HWY24 HXO24:HXP24 HYF24:HYG24 HYW24:HYX24 HZN24:HZO24 IAE24:IAF24 IAV24:IAW24 IBM24:IBN24 ICD24:ICE24 ICU24:ICV24 IDL24:IDM24 IEC24:IED24 IET24:IEU24 IFK24:IFL24 IGB24:IGC24 IGS24:IGT24 IHJ24:IHK24 IIA24:IIB24 IIR24:IIS24 IJI24:IJJ24 IJZ24:IKA24 IKQ24:IKR24 ILH24:ILI24 ILY24:ILZ24 IMP24:IMQ24 ING24:INH24 INX24:INY24 IOO24:IOP24 IPF24:IPG24 IPW24:IPX24 IQN24:IQO24 IRE24:IRF24 IRV24:IRW24 ISM24:ISN24 ITD24:ITE24 ITU24:ITV24 IUL24:IUM24 IVC24:IVD24 IVT24:IVU24 IWK24:IWL24 IXB24:IXC24 IXS24:IXT24 IYJ24:IYK24 IZA24:IZB24 IZR24:IZS24 JAI24:JAJ24 JAZ24:JBA24 JBQ24:JBR24 JCH24:JCI24 JCY24:JCZ24 JDP24:JDQ24 JEG24:JEH24 JEX24:JEY24 JFO24:JFP24 JGF24:JGG24 JGW24:JGX24 JHN24:JHO24 JIE24:JIF24 JIV24:JIW24 JJM24:JJN24 JKD24:JKE24 JKU24:JKV24 JLL24:JLM24 JMC24:JMD24 JMT24:JMU24 JNK24:JNL24 JOB24:JOC24 JOS24:JOT24 JPJ24:JPK24 JQA24:JQB24 JQR24:JQS24 JRI24:JRJ24 JRZ24:JSA24 JSQ24:JSR24 JTH24:JTI24 JTY24:JTZ24 JUP24:JUQ24 JVG24:JVH24 JVX24:JVY24 JWO24:JWP24 JXF24:JXG24 JXW24:JXX24 JYN24:JYO24 JZE24:JZF24 JZV24:JZW24 KAM24:KAN24 KBD24:KBE24 KBU24:KBV24 KCL24:KCM24 KDC24:KDD24 KDT24:KDU24 KEK24:KEL24 KFB24:KFC24 KFS24:KFT24 KGJ24:KGK24 KHA24:KHB24 KHR24:KHS24 KII24:KIJ24 KIZ24:KJA24 KJQ24:KJR24 KKH24:KKI24 KKY24:KKZ24 KLP24:KLQ24 KMG24:KMH24 KMX24:KMY24 KNO24:KNP24 KOF24:KOG24 KOW24:KOX24 KPN24:KPO24 KQE24:KQF24 KQV24:KQW24 KRM24:KRN24 KSD24:KSE24 KSU24:KSV24 KTL24:KTM24 KUC24:KUD24 KUT24:KUU24 KVK24:KVL24 KWB24:KWC24 KWS24:KWT24 KXJ24:KXK24 KYA24:KYB24 KYR24:KYS24 KZI24:KZJ24 KZZ24:LAA24 LAQ24:LAR24 LBH24:LBI24 LBY24:LBZ24 LCP24:LCQ24 LDG24:LDH24 LDX24:LDY24 LEO24:LEP24 LFF24:LFG24 LFW24:LFX24 LGN24:LGO24 LHE24:LHF24 LHV24:LHW24 LIM24:LIN24 LJD24:LJE24 LJU24:LJV24 LKL24:LKM24 LLC24:LLD24 LLT24:LLU24 LMK24:LML24 LNB24:LNC24 LNS24:LNT24 LOJ24:LOK24 LPA24:LPB24 LPR24:LPS24 LQI24:LQJ24 LQZ24:LRA24 LRQ24:LRR24 LSH24:LSI24 LSY24:LSZ24 LTP24:LTQ24 LUG24:LUH24 LUX24:LUY24 LVO24:LVP24 LWF24:LWG24 LWW24:LWX24 LXN24:LXO24 LYE24:LYF24 LYV24:LYW24 LZM24:LZN24 MAD24:MAE24 MAU24:MAV24 MBL24:MBM24 MCC24:MCD24 MCT24:MCU24 MDK24:MDL24 MEB24:MEC24 MES24:MET24 MFJ24:MFK24 MGA24:MGB24 MGR24:MGS24 MHI24:MHJ24 MHZ24:MIA24 MIQ24:MIR24 MJH24:MJI24 MJY24:MJZ24 MKP24:MKQ24 MLG24:MLH24 MLX24:MLY24 MMO24:MMP24 MNF24:MNG24 MNW24:MNX24 MON24:MOO24 MPE24:MPF24 MPV24:MPW24 MQM24:MQN24 MRD24:MRE24 MRU24:MRV24 MSL24:MSM24 MTC24:MTD24 MTT24:MTU24 MUK24:MUL24 MVB24:MVC24 MVS24:MVT24 MWJ24:MWK24 MXA24:MXB24 MXR24:MXS24 MYI24:MYJ24 MYZ24:MZA24 MZQ24:MZR24 NAH24:NAI24 NAY24:NAZ24 NBP24:NBQ24 NCG24:NCH24 NCX24:NCY24 NDO24:NDP24 NEF24:NEG24 NEW24:NEX24 NFN24:NFO24 NGE24:NGF24 NGV24:NGW24 NHM24:NHN24 NID24:NIE24 NIU24:NIV24 NJL24:NJM24 NKC24:NKD24 NKT24:NKU24 NLK24:NLL24 NMB24:NMC24 NMS24:NMT24 NNJ24:NNK24 NOA24:NOB24 NOR24:NOS24 NPI24:NPJ24 NPZ24:NQA24 NQQ24:NQR24 NRH24:NRI24 NRY24:NRZ24 NSP24:NSQ24 NTG24:NTH24 NTX24:NTY24 NUO24:NUP24 NVF24:NVG24 NVW24:NVX24 NWN24:NWO24 NXE24:NXF24 NXV24:NXW24 NYM24:NYN24 NZD24:NZE24 NZU24:NZV24 OAL24:OAM24 OBC24:OBD24 OBT24:OBU24 OCK24:OCL24 ODB24:ODC24 ODS24:ODT24 OEJ24:OEK24 OFA24:OFB24 OFR24:OFS24 OGI24:OGJ24 OGZ24:OHA24 OHQ24:OHR24 OIH24:OII24 OIY24:OIZ24 OJP24:OJQ24 OKG24:OKH24 OKX24:OKY24 OLO24:OLP24 OMF24:OMG24 OMW24:OMX24 ONN24:ONO24 OOE24:OOF24 OOV24:OOW24 OPM24:OPN24 OQD24:OQE24 OQU24:OQV24 ORL24:ORM24 OSC24:OSD24 OST24:OSU24 OTK24:OTL24 OUB24:OUC24 OUS24:OUT24 OVJ24:OVK24 OWA24:OWB24 OWR24:OWS24 OXI24:OXJ24 OXZ24:OYA24 OYQ24:OYR24 OZH24:OZI24 OZY24:OZZ24 PAP24:PAQ24 PBG24:PBH24 PBX24:PBY24 PCO24:PCP24 PDF24:PDG24 PDW24:PDX24 PEN24:PEO24 PFE24:PFF24 PFV24:PFW24 PGM24:PGN24 PHD24:PHE24 PHU24:PHV24 PIL24:PIM24 PJC24:PJD24 PJT24:PJU24 PKK24:PKL24 PLB24:PLC24 PLS24:PLT24 PMJ24:PMK24 PNA24:PNB24 PNR24:PNS24 POI24:POJ24 POZ24:PPA24 PPQ24:PPR24 PQH24:PQI24 PQY24:PQZ24 PRP24:PRQ24 PSG24:PSH24 PSX24:PSY24 PTO24:PTP24 PUF24:PUG24 PUW24:PUX24 PVN24:PVO24 PWE24:PWF24 PWV24:PWW24 PXM24:PXN24 PYD24:PYE24 PYU24:PYV24 PZL24:PZM24 QAC24:QAD24 QAT24:QAU24 QBK24:QBL24 QCB24:QCC24 QCS24:QCT24 QDJ24:QDK24 QEA24:QEB24 QER24:QES24 QFI24:QFJ24 QFZ24:QGA24 QGQ24:QGR24 QHH24:QHI24 QHY24:QHZ24 QIP24:QIQ24 QJG24:QJH24 QJX24:QJY24 QKO24:QKP24 QLF24:QLG24 QLW24:QLX24 QMN24:QMO24 QNE24:QNF24 QNV24:QNW24 QOM24:QON24 QPD24:QPE24 QPU24:QPV24 QQL24:QQM24 QRC24:QRD24 QRT24:QRU24 QSK24:QSL24 QTB24:QTC24 QTS24:QTT24 QUJ24:QUK24 QVA24:QVB24 QVR24:QVS24 QWI24:QWJ24 QWZ24:QXA24 QXQ24:QXR24 QYH24:QYI24 QYY24:QYZ24 QZP24:QZQ24 RAG24:RAH24 RAX24:RAY24 RBO24:RBP24 RCF24:RCG24 RCW24:RCX24 RDN24:RDO24 REE24:REF24 REV24:REW24 RFM24:RFN24 RGD24:RGE24 RGU24:RGV24 RHL24:RHM24 RIC24:RID24 RIT24:RIU24 RJK24:RJL24 RKB24:RKC24 RKS24:RKT24 RLJ24:RLK24 RMA24:RMB24 RMR24:RMS24 RNI24:RNJ24 RNZ24:ROA24 ROQ24:ROR24 RPH24:RPI24 RPY24:RPZ24 RQP24:RQQ24 RRG24:RRH24 RRX24:RRY24 RSO24:RSP24 RTF24:RTG24 RTW24:RTX24 RUN24:RUO24 RVE24:RVF24 RVV24:RVW24 RWM24:RWN24 RXD24:RXE24 RXU24:RXV24 RYL24:RYM24 RZC24:RZD24 RZT24:RZU24 SAK24:SAL24 SBB24:SBC24 SBS24:SBT24 SCJ24:SCK24 SDA24:SDB24 SDR24:SDS24 SEI24:SEJ24 SEZ24:SFA24 SFQ24:SFR24 SGH24:SGI24 SGY24:SGZ24 SHP24:SHQ24 SIG24:SIH24 SIX24:SIY24 SJO24:SJP24 SKF24:SKG24 SKW24:SKX24 SLN24:SLO24 SME24:SMF24 SMV24:SMW24 SNM24:SNN24 SOD24:SOE24 SOU24:SOV24 SPL24:SPM24 SQC24:SQD24 SQT24:SQU24 SRK24:SRL24 SSB24:SSC24 SSS24:SST24 STJ24:STK24 SUA24:SUB24 SUR24:SUS24 SVI24:SVJ24 SVZ24:SWA24 SWQ24:SWR24 SXH24:SXI24 SXY24:SXZ24 SYP24:SYQ24 SZG24:SZH24 SZX24:SZY24 TAO24:TAP24 TBF24:TBG24 TBW24:TBX24 TCN24:TCO24 TDE24:TDF24 TDV24:TDW24 TEM24:TEN24 TFD24:TFE24 TFU24:TFV24 TGL24:TGM24 THC24:THD24 THT24:THU24 TIK24:TIL24 TJB24:TJC24 TJS24:TJT24 TKJ24:TKK24 TLA24:TLB24 TLR24:TLS24 TMI24:TMJ24 TMZ24:TNA24 TNQ24:TNR24 TOH24:TOI24 TOY24:TOZ24 TPP24:TPQ24 TQG24:TQH24 TQX24:TQY24 TRO24:TRP24 TSF24:TSG24 TSW24:TSX24 TTN24:TTO24 TUE24:TUF24 TUV24:TUW24 TVM24:TVN24 TWD24:TWE24 TWU24:TWV24 TXL24:TXM24 TYC24:TYD24 TYT24:TYU24 TZK24:TZL24 UAB24:UAC24 UAS24:UAT24 UBJ24:UBK24 UCA24:UCB24 UCR24:UCS24 UDI24:UDJ24 UDZ24:UEA24 UEQ24:UER24 UFH24:UFI24 UFY24:UFZ24 UGP24:UGQ24 UHG24:UHH24 UHX24:UHY24 UIO24:UIP24 UJF24:UJG24 UJW24:UJX24 UKN24:UKO24 ULE24:ULF24 ULV24:ULW24 UMM24:UMN24 UND24:UNE24 UNU24:UNV24 UOL24:UOM24 UPC24:UPD24 UPT24:UPU24 UQK24:UQL24 URB24:URC24 URS24:URT24 USJ24:USK24 UTA24:UTB24 UTR24:UTS24 UUI24:UUJ24 UUZ24:UVA24 UVQ24:UVR24 UWH24:UWI24 UWY24:UWZ24 UXP24:UXQ24 UYG24:UYH24 UYX24:UYY24 UZO24:UZP24 VAF24:VAG24 VAW24:VAX24 VBN24:VBO24 VCE24:VCF24 VCV24:VCW24 VDM24:VDN24 VED24:VEE24 VEU24:VEV24 VFL24:VFM24 VGC24:VGD24 VGT24:VGU24 VHK24:VHL24 VIB24:VIC24 VIS24:VIT24 VJJ24:VJK24 VKA24:VKB24 VKR24:VKS24 VLI24:VLJ24 VLZ24:VMA24 VMQ24:VMR24 VNH24:VNI24 VNY24:VNZ24 VOP24:VOQ24 VPG24:VPH24 VPX24:VPY24 VQO24:VQP24 VRF24:VRG24 VRW24:VRX24 VSN24:VSO24 VTE24:VTF24 VTV24:VTW24 VUM24:VUN24 VVD24:VVE24 VVU24:VVV24 VWL24:VWM24 VXC24:VXD24 VXT24:VXU24 VYK24:VYL24 VZB24:VZC24 VZS24:VZT24 WAJ24:WAK24 WBA24:WBB24 WBR24:WBS24 WCI24:WCJ24 WCZ24:WDA24 WDQ24:WDR24 WEH24:WEI24 WEY24:WEZ24 WFP24:WFQ24 WGG24:WGH24 WGX24:WGY24 WHO24:WHP24 WIF24:WIG24 WIW24:WIX24 WJN24:WJO24 WKE24:WKF24 WKV24:WKW24 WLM24:WLN24 WMD24:WME24 WMU24:WMV24 WNL24:WNM24 WOC24:WOD24 WOT24:WOU24 WPK24:WPL24 WQB24:WQC24 WQS24:WQT24 WRJ24:WRK24 WSA24:WSB24 WSR24:WSS24 WTI24:WTJ24 WTZ24:WUA24 WUQ24:WUR24 WVH24:WVI24 WVY24:WVZ24 WWP24:WWQ24 WXG24:WXH24 WXX24:WXY24 WYO24:WYP24 WZF24:WZG24 WZW24:WZX24 XAN24:XAO24 XBE24:XBF24 XBV24:XBW24 XCM24:XCN24 XDD24:XDE24 XDU24:XDV24 XEL24:XEM24">
    <cfRule type="expression" dxfId="28" priority="27" stopIfTrue="1">
      <formula>$FF24&gt;=0.25</formula>
    </cfRule>
  </conditionalFormatting>
  <conditionalFormatting sqref="A6:C8">
    <cfRule type="expression" dxfId="27" priority="26" stopIfTrue="1">
      <formula>$FF7&gt;=0.25</formula>
    </cfRule>
  </conditionalFormatting>
  <conditionalFormatting sqref="L24">
    <cfRule type="expression" dxfId="26" priority="25" stopIfTrue="1">
      <formula>$FF24&gt;=0.25</formula>
    </cfRule>
  </conditionalFormatting>
  <conditionalFormatting sqref="A9:C10">
    <cfRule type="expression" dxfId="25" priority="24" stopIfTrue="1">
      <formula>$FF12&gt;=0.25</formula>
    </cfRule>
  </conditionalFormatting>
  <conditionalFormatting sqref="M24">
    <cfRule type="expression" dxfId="24" priority="23" stopIfTrue="1">
      <formula>$FF24&gt;=0.25</formula>
    </cfRule>
  </conditionalFormatting>
  <conditionalFormatting sqref="AC24:AD24 AT24:AU24 BK24:BL24 CB24:CC24 CS24:CT24 DJ24:DK24 EA24:EB24 ER24:ES24 FI24:FJ24 FZ24:GA24 GQ24:GR24 HH24:HI24 HY24:HZ24 IP24:IQ24 JG24:JH24 JX24:JY24 KO24:KP24 LF24:LG24 LW24:LX24 MN24:MO24 NE24:NF24 NV24:NW24 OM24:ON24 PD24:PE24 PU24:PV24 QL24:QM24 RC24:RD24 RT24:RU24 SK24:SL24 TB24:TC24 TS24:TT24 UJ24:UK24 VA24:VB24 VR24:VS24 WI24:WJ24 WZ24:XA24 XQ24:XR24 YH24:YI24 YY24:YZ24 ZP24:ZQ24 AAG24:AAH24 AAX24:AAY24 ABO24:ABP24 ACF24:ACG24 ACW24:ACX24 ADN24:ADO24 AEE24:AEF24 AEV24:AEW24 AFM24:AFN24 AGD24:AGE24 AGU24:AGV24 AHL24:AHM24 AIC24:AID24 AIT24:AIU24 AJK24:AJL24 AKB24:AKC24 AKS24:AKT24 ALJ24:ALK24 AMA24:AMB24 AMR24:AMS24 ANI24:ANJ24 ANZ24:AOA24 AOQ24:AOR24 APH24:API24 APY24:APZ24 AQP24:AQQ24 ARG24:ARH24 ARX24:ARY24 ASO24:ASP24 ATF24:ATG24 ATW24:ATX24 AUN24:AUO24 AVE24:AVF24 AVV24:AVW24 AWM24:AWN24 AXD24:AXE24 AXU24:AXV24 AYL24:AYM24 AZC24:AZD24 AZT24:AZU24 BAK24:BAL24 BBB24:BBC24 BBS24:BBT24 BCJ24:BCK24 BDA24:BDB24 BDR24:BDS24 BEI24:BEJ24 BEZ24:BFA24 BFQ24:BFR24 BGH24:BGI24 BGY24:BGZ24 BHP24:BHQ24 BIG24:BIH24 BIX24:BIY24 BJO24:BJP24 BKF24:BKG24 BKW24:BKX24 BLN24:BLO24 BME24:BMF24 BMV24:BMW24 BNM24:BNN24 BOD24:BOE24 BOU24:BOV24 BPL24:BPM24 BQC24:BQD24 BQT24:BQU24 BRK24:BRL24 BSB24:BSC24 BSS24:BST24 BTJ24:BTK24 BUA24:BUB24 BUR24:BUS24 BVI24:BVJ24 BVZ24:BWA24 BWQ24:BWR24 BXH24:BXI24 BXY24:BXZ24 BYP24:BYQ24 BZG24:BZH24 BZX24:BZY24 CAO24:CAP24 CBF24:CBG24 CBW24:CBX24 CCN24:CCO24 CDE24:CDF24 CDV24:CDW24 CEM24:CEN24 CFD24:CFE24 CFU24:CFV24 CGL24:CGM24 CHC24:CHD24 CHT24:CHU24 CIK24:CIL24 CJB24:CJC24 CJS24:CJT24 CKJ24:CKK24 CLA24:CLB24 CLR24:CLS24 CMI24:CMJ24 CMZ24:CNA24 CNQ24:CNR24 COH24:COI24 COY24:COZ24 CPP24:CPQ24 CQG24:CQH24 CQX24:CQY24 CRO24:CRP24 CSF24:CSG24 CSW24:CSX24 CTN24:CTO24 CUE24:CUF24 CUV24:CUW24 CVM24:CVN24 CWD24:CWE24 CWU24:CWV24 CXL24:CXM24 CYC24:CYD24 CYT24:CYU24 CZK24:CZL24 DAB24:DAC24 DAS24:DAT24 DBJ24:DBK24 DCA24:DCB24 DCR24:DCS24 DDI24:DDJ24 DDZ24:DEA24 DEQ24:DER24 DFH24:DFI24 DFY24:DFZ24 DGP24:DGQ24 DHG24:DHH24 DHX24:DHY24 DIO24:DIP24 DJF24:DJG24 DJW24:DJX24 DKN24:DKO24 DLE24:DLF24 DLV24:DLW24 DMM24:DMN24 DND24:DNE24 DNU24:DNV24 DOL24:DOM24 DPC24:DPD24 DPT24:DPU24 DQK24:DQL24 DRB24:DRC24 DRS24:DRT24 DSJ24:DSK24 DTA24:DTB24 DTR24:DTS24 DUI24:DUJ24 DUZ24:DVA24 DVQ24:DVR24 DWH24:DWI24 DWY24:DWZ24 DXP24:DXQ24 DYG24:DYH24 DYX24:DYY24 DZO24:DZP24 EAF24:EAG24 EAW24:EAX24 EBN24:EBO24 ECE24:ECF24 ECV24:ECW24 EDM24:EDN24 EED24:EEE24 EEU24:EEV24 EFL24:EFM24 EGC24:EGD24 EGT24:EGU24 EHK24:EHL24 EIB24:EIC24 EIS24:EIT24 EJJ24:EJK24 EKA24:EKB24 EKR24:EKS24 ELI24:ELJ24 ELZ24:EMA24 EMQ24:EMR24 ENH24:ENI24 ENY24:ENZ24 EOP24:EOQ24 EPG24:EPH24 EPX24:EPY24 EQO24:EQP24 ERF24:ERG24 ERW24:ERX24 ESN24:ESO24 ETE24:ETF24 ETV24:ETW24 EUM24:EUN24 EVD24:EVE24 EVU24:EVV24 EWL24:EWM24 EXC24:EXD24 EXT24:EXU24 EYK24:EYL24 EZB24:EZC24 EZS24:EZT24 FAJ24:FAK24 FBA24:FBB24 FBR24:FBS24 FCI24:FCJ24 FCZ24:FDA24 FDQ24:FDR24 FEH24:FEI24 FEY24:FEZ24 FFP24:FFQ24 FGG24:FGH24 FGX24:FGY24 FHO24:FHP24 FIF24:FIG24 FIW24:FIX24 FJN24:FJO24 FKE24:FKF24 FKV24:FKW24 FLM24:FLN24 FMD24:FME24 FMU24:FMV24 FNL24:FNM24 FOC24:FOD24 FOT24:FOU24 FPK24:FPL24 FQB24:FQC24 FQS24:FQT24 FRJ24:FRK24 FSA24:FSB24 FSR24:FSS24 FTI24:FTJ24 FTZ24:FUA24 FUQ24:FUR24 FVH24:FVI24 FVY24:FVZ24 FWP24:FWQ24 FXG24:FXH24 FXX24:FXY24 FYO24:FYP24 FZF24:FZG24 FZW24:FZX24 GAN24:GAO24 GBE24:GBF24 GBV24:GBW24 GCM24:GCN24 GDD24:GDE24 GDU24:GDV24 GEL24:GEM24 GFC24:GFD24 GFT24:GFU24 GGK24:GGL24 GHB24:GHC24 GHS24:GHT24 GIJ24:GIK24 GJA24:GJB24 GJR24:GJS24 GKI24:GKJ24 GKZ24:GLA24 GLQ24:GLR24 GMH24:GMI24 GMY24:GMZ24 GNP24:GNQ24 GOG24:GOH24 GOX24:GOY24 GPO24:GPP24 GQF24:GQG24 GQW24:GQX24 GRN24:GRO24 GSE24:GSF24 GSV24:GSW24 GTM24:GTN24 GUD24:GUE24 GUU24:GUV24 GVL24:GVM24 GWC24:GWD24 GWT24:GWU24 GXK24:GXL24 GYB24:GYC24 GYS24:GYT24 GZJ24:GZK24 HAA24:HAB24 HAR24:HAS24 HBI24:HBJ24 HBZ24:HCA24 HCQ24:HCR24 HDH24:HDI24 HDY24:HDZ24 HEP24:HEQ24 HFG24:HFH24 HFX24:HFY24 HGO24:HGP24 HHF24:HHG24 HHW24:HHX24 HIN24:HIO24 HJE24:HJF24 HJV24:HJW24 HKM24:HKN24 HLD24:HLE24 HLU24:HLV24 HML24:HMM24 HNC24:HND24 HNT24:HNU24 HOK24:HOL24 HPB24:HPC24 HPS24:HPT24 HQJ24:HQK24 HRA24:HRB24 HRR24:HRS24 HSI24:HSJ24 HSZ24:HTA24 HTQ24:HTR24 HUH24:HUI24 HUY24:HUZ24 HVP24:HVQ24 HWG24:HWH24 HWX24:HWY24 HXO24:HXP24 HYF24:HYG24 HYW24:HYX24 HZN24:HZO24 IAE24:IAF24 IAV24:IAW24 IBM24:IBN24 ICD24:ICE24 ICU24:ICV24 IDL24:IDM24 IEC24:IED24 IET24:IEU24 IFK24:IFL24 IGB24:IGC24 IGS24:IGT24 IHJ24:IHK24 IIA24:IIB24 IIR24:IIS24 IJI24:IJJ24 IJZ24:IKA24 IKQ24:IKR24 ILH24:ILI24 ILY24:ILZ24 IMP24:IMQ24 ING24:INH24 INX24:INY24 IOO24:IOP24 IPF24:IPG24 IPW24:IPX24 IQN24:IQO24 IRE24:IRF24 IRV24:IRW24 ISM24:ISN24 ITD24:ITE24 ITU24:ITV24 IUL24:IUM24 IVC24:IVD24 IVT24:IVU24 IWK24:IWL24 IXB24:IXC24 IXS24:IXT24 IYJ24:IYK24 IZA24:IZB24 IZR24:IZS24 JAI24:JAJ24 JAZ24:JBA24 JBQ24:JBR24 JCH24:JCI24 JCY24:JCZ24 JDP24:JDQ24 JEG24:JEH24 JEX24:JEY24 JFO24:JFP24 JGF24:JGG24 JGW24:JGX24 JHN24:JHO24 JIE24:JIF24 JIV24:JIW24 JJM24:JJN24 JKD24:JKE24 JKU24:JKV24 JLL24:JLM24 JMC24:JMD24 JMT24:JMU24 JNK24:JNL24 JOB24:JOC24 JOS24:JOT24 JPJ24:JPK24 JQA24:JQB24 JQR24:JQS24 JRI24:JRJ24 JRZ24:JSA24 JSQ24:JSR24 JTH24:JTI24 JTY24:JTZ24 JUP24:JUQ24 JVG24:JVH24 JVX24:JVY24 JWO24:JWP24 JXF24:JXG24 JXW24:JXX24 JYN24:JYO24 JZE24:JZF24 JZV24:JZW24 KAM24:KAN24 KBD24:KBE24 KBU24:KBV24 KCL24:KCM24 KDC24:KDD24 KDT24:KDU24 KEK24:KEL24 KFB24:KFC24 KFS24:KFT24 KGJ24:KGK24 KHA24:KHB24 KHR24:KHS24 KII24:KIJ24 KIZ24:KJA24 KJQ24:KJR24 KKH24:KKI24 KKY24:KKZ24 KLP24:KLQ24 KMG24:KMH24 KMX24:KMY24 KNO24:KNP24 KOF24:KOG24 KOW24:KOX24 KPN24:KPO24 KQE24:KQF24 KQV24:KQW24 KRM24:KRN24 KSD24:KSE24 KSU24:KSV24 KTL24:KTM24 KUC24:KUD24 KUT24:KUU24 KVK24:KVL24 KWB24:KWC24 KWS24:KWT24 KXJ24:KXK24 KYA24:KYB24 KYR24:KYS24 KZI24:KZJ24 KZZ24:LAA24 LAQ24:LAR24 LBH24:LBI24 LBY24:LBZ24 LCP24:LCQ24 LDG24:LDH24 LDX24:LDY24 LEO24:LEP24 LFF24:LFG24 LFW24:LFX24 LGN24:LGO24 LHE24:LHF24 LHV24:LHW24 LIM24:LIN24 LJD24:LJE24 LJU24:LJV24 LKL24:LKM24 LLC24:LLD24 LLT24:LLU24 LMK24:LML24 LNB24:LNC24 LNS24:LNT24 LOJ24:LOK24 LPA24:LPB24 LPR24:LPS24 LQI24:LQJ24 LQZ24:LRA24 LRQ24:LRR24 LSH24:LSI24 LSY24:LSZ24 LTP24:LTQ24 LUG24:LUH24 LUX24:LUY24 LVO24:LVP24 LWF24:LWG24 LWW24:LWX24 LXN24:LXO24 LYE24:LYF24 LYV24:LYW24 LZM24:LZN24 MAD24:MAE24 MAU24:MAV24 MBL24:MBM24 MCC24:MCD24 MCT24:MCU24 MDK24:MDL24 MEB24:MEC24 MES24:MET24 MFJ24:MFK24 MGA24:MGB24 MGR24:MGS24 MHI24:MHJ24 MHZ24:MIA24 MIQ24:MIR24 MJH24:MJI24 MJY24:MJZ24 MKP24:MKQ24 MLG24:MLH24 MLX24:MLY24 MMO24:MMP24 MNF24:MNG24 MNW24:MNX24 MON24:MOO24 MPE24:MPF24 MPV24:MPW24 MQM24:MQN24 MRD24:MRE24 MRU24:MRV24 MSL24:MSM24 MTC24:MTD24 MTT24:MTU24 MUK24:MUL24 MVB24:MVC24 MVS24:MVT24 MWJ24:MWK24 MXA24:MXB24 MXR24:MXS24 MYI24:MYJ24 MYZ24:MZA24 MZQ24:MZR24 NAH24:NAI24 NAY24:NAZ24 NBP24:NBQ24 NCG24:NCH24 NCX24:NCY24 NDO24:NDP24 NEF24:NEG24 NEW24:NEX24 NFN24:NFO24 NGE24:NGF24 NGV24:NGW24 NHM24:NHN24 NID24:NIE24 NIU24:NIV24 NJL24:NJM24 NKC24:NKD24 NKT24:NKU24 NLK24:NLL24 NMB24:NMC24 NMS24:NMT24 NNJ24:NNK24 NOA24:NOB24 NOR24:NOS24 NPI24:NPJ24 NPZ24:NQA24 NQQ24:NQR24 NRH24:NRI24 NRY24:NRZ24 NSP24:NSQ24 NTG24:NTH24 NTX24:NTY24 NUO24:NUP24 NVF24:NVG24 NVW24:NVX24 NWN24:NWO24 NXE24:NXF24 NXV24:NXW24 NYM24:NYN24 NZD24:NZE24 NZU24:NZV24 OAL24:OAM24 OBC24:OBD24 OBT24:OBU24 OCK24:OCL24 ODB24:ODC24 ODS24:ODT24 OEJ24:OEK24 OFA24:OFB24 OFR24:OFS24 OGI24:OGJ24 OGZ24:OHA24 OHQ24:OHR24 OIH24:OII24 OIY24:OIZ24 OJP24:OJQ24 OKG24:OKH24 OKX24:OKY24 OLO24:OLP24 OMF24:OMG24 OMW24:OMX24 ONN24:ONO24 OOE24:OOF24 OOV24:OOW24 OPM24:OPN24 OQD24:OQE24 OQU24:OQV24 ORL24:ORM24 OSC24:OSD24 OST24:OSU24 OTK24:OTL24 OUB24:OUC24 OUS24:OUT24 OVJ24:OVK24 OWA24:OWB24 OWR24:OWS24 OXI24:OXJ24 OXZ24:OYA24 OYQ24:OYR24 OZH24:OZI24 OZY24:OZZ24 PAP24:PAQ24 PBG24:PBH24 PBX24:PBY24 PCO24:PCP24 PDF24:PDG24 PDW24:PDX24 PEN24:PEO24 PFE24:PFF24 PFV24:PFW24 PGM24:PGN24 PHD24:PHE24 PHU24:PHV24 PIL24:PIM24 PJC24:PJD24 PJT24:PJU24 PKK24:PKL24 PLB24:PLC24 PLS24:PLT24 PMJ24:PMK24 PNA24:PNB24 PNR24:PNS24 POI24:POJ24 POZ24:PPA24 PPQ24:PPR24 PQH24:PQI24 PQY24:PQZ24 PRP24:PRQ24 PSG24:PSH24 PSX24:PSY24 PTO24:PTP24 PUF24:PUG24 PUW24:PUX24 PVN24:PVO24 PWE24:PWF24 PWV24:PWW24 PXM24:PXN24 PYD24:PYE24 PYU24:PYV24 PZL24:PZM24 QAC24:QAD24 QAT24:QAU24 QBK24:QBL24 QCB24:QCC24 QCS24:QCT24 QDJ24:QDK24 QEA24:QEB24 QER24:QES24 QFI24:QFJ24 QFZ24:QGA24 QGQ24:QGR24 QHH24:QHI24 QHY24:QHZ24 QIP24:QIQ24 QJG24:QJH24 QJX24:QJY24 QKO24:QKP24 QLF24:QLG24 QLW24:QLX24 QMN24:QMO24 QNE24:QNF24 QNV24:QNW24 QOM24:QON24 QPD24:QPE24 QPU24:QPV24 QQL24:QQM24 QRC24:QRD24 QRT24:QRU24 QSK24:QSL24 QTB24:QTC24 QTS24:QTT24 QUJ24:QUK24 QVA24:QVB24 QVR24:QVS24 QWI24:QWJ24 QWZ24:QXA24 QXQ24:QXR24 QYH24:QYI24 QYY24:QYZ24 QZP24:QZQ24 RAG24:RAH24 RAX24:RAY24 RBO24:RBP24 RCF24:RCG24 RCW24:RCX24 RDN24:RDO24 REE24:REF24 REV24:REW24 RFM24:RFN24 RGD24:RGE24 RGU24:RGV24 RHL24:RHM24 RIC24:RID24 RIT24:RIU24 RJK24:RJL24 RKB24:RKC24 RKS24:RKT24 RLJ24:RLK24 RMA24:RMB24 RMR24:RMS24 RNI24:RNJ24 RNZ24:ROA24 ROQ24:ROR24 RPH24:RPI24 RPY24:RPZ24 RQP24:RQQ24 RRG24:RRH24 RRX24:RRY24 RSO24:RSP24 RTF24:RTG24 RTW24:RTX24 RUN24:RUO24 RVE24:RVF24 RVV24:RVW24 RWM24:RWN24 RXD24:RXE24 RXU24:RXV24 RYL24:RYM24 RZC24:RZD24 RZT24:RZU24 SAK24:SAL24 SBB24:SBC24 SBS24:SBT24 SCJ24:SCK24 SDA24:SDB24 SDR24:SDS24 SEI24:SEJ24 SEZ24:SFA24 SFQ24:SFR24 SGH24:SGI24 SGY24:SGZ24 SHP24:SHQ24 SIG24:SIH24 SIX24:SIY24 SJO24:SJP24 SKF24:SKG24 SKW24:SKX24 SLN24:SLO24 SME24:SMF24 SMV24:SMW24 SNM24:SNN24 SOD24:SOE24 SOU24:SOV24 SPL24:SPM24 SQC24:SQD24 SQT24:SQU24 SRK24:SRL24 SSB24:SSC24 SSS24:SST24 STJ24:STK24 SUA24:SUB24 SUR24:SUS24 SVI24:SVJ24 SVZ24:SWA24 SWQ24:SWR24 SXH24:SXI24 SXY24:SXZ24 SYP24:SYQ24 SZG24:SZH24 SZX24:SZY24 TAO24:TAP24 TBF24:TBG24 TBW24:TBX24 TCN24:TCO24 TDE24:TDF24 TDV24:TDW24 TEM24:TEN24 TFD24:TFE24 TFU24:TFV24 TGL24:TGM24 THC24:THD24 THT24:THU24 TIK24:TIL24 TJB24:TJC24 TJS24:TJT24 TKJ24:TKK24 TLA24:TLB24 TLR24:TLS24 TMI24:TMJ24 TMZ24:TNA24 TNQ24:TNR24 TOH24:TOI24 TOY24:TOZ24 TPP24:TPQ24 TQG24:TQH24 TQX24:TQY24 TRO24:TRP24 TSF24:TSG24 TSW24:TSX24 TTN24:TTO24 TUE24:TUF24 TUV24:TUW24 TVM24:TVN24 TWD24:TWE24 TWU24:TWV24 TXL24:TXM24 TYC24:TYD24 TYT24:TYU24 TZK24:TZL24 UAB24:UAC24 UAS24:UAT24 UBJ24:UBK24 UCA24:UCB24 UCR24:UCS24 UDI24:UDJ24 UDZ24:UEA24 UEQ24:UER24 UFH24:UFI24 UFY24:UFZ24 UGP24:UGQ24 UHG24:UHH24 UHX24:UHY24 UIO24:UIP24 UJF24:UJG24 UJW24:UJX24 UKN24:UKO24 ULE24:ULF24 ULV24:ULW24 UMM24:UMN24 UND24:UNE24 UNU24:UNV24 UOL24:UOM24 UPC24:UPD24 UPT24:UPU24 UQK24:UQL24 URB24:URC24 URS24:URT24 USJ24:USK24 UTA24:UTB24 UTR24:UTS24 UUI24:UUJ24 UUZ24:UVA24 UVQ24:UVR24 UWH24:UWI24 UWY24:UWZ24 UXP24:UXQ24 UYG24:UYH24 UYX24:UYY24 UZO24:UZP24 VAF24:VAG24 VAW24:VAX24 VBN24:VBO24 VCE24:VCF24 VCV24:VCW24 VDM24:VDN24 VED24:VEE24 VEU24:VEV24 VFL24:VFM24 VGC24:VGD24 VGT24:VGU24 VHK24:VHL24 VIB24:VIC24 VIS24:VIT24 VJJ24:VJK24 VKA24:VKB24 VKR24:VKS24 VLI24:VLJ24 VLZ24:VMA24 VMQ24:VMR24 VNH24:VNI24 VNY24:VNZ24 VOP24:VOQ24 VPG24:VPH24 VPX24:VPY24 VQO24:VQP24 VRF24:VRG24 VRW24:VRX24 VSN24:VSO24 VTE24:VTF24 VTV24:VTW24 VUM24:VUN24 VVD24:VVE24 VVU24:VVV24 VWL24:VWM24 VXC24:VXD24 VXT24:VXU24 VYK24:VYL24 VZB24:VZC24 VZS24:VZT24 WAJ24:WAK24 WBA24:WBB24 WBR24:WBS24 WCI24:WCJ24 WCZ24:WDA24 WDQ24:WDR24 WEH24:WEI24 WEY24:WEZ24 WFP24:WFQ24 WGG24:WGH24 WGX24:WGY24 WHO24:WHP24 WIF24:WIG24 WIW24:WIX24 WJN24:WJO24 WKE24:WKF24 WKV24:WKW24 WLM24:WLN24 WMD24:WME24 WMU24:WMV24 WNL24:WNM24 WOC24:WOD24 WOT24:WOU24 WPK24:WPL24 WQB24:WQC24 WQS24:WQT24 WRJ24:WRK24 WSA24:WSB24 WSR24:WSS24 WTI24:WTJ24 WTZ24:WUA24 WUQ24:WUR24 WVH24:WVI24 WVY24:WVZ24 WWP24:WWQ24 WXG24:WXH24 WXX24:WXY24 WYO24:WYP24 WZF24:WZG24 WZW24:WZX24 XAN24:XAO24 XBE24:XBF24 XBV24:XBW24 XCM24:XCN24 XDD24:XDE24 XDU24:XDV24 XEL24:XEM24">
    <cfRule type="expression" dxfId="23" priority="22" stopIfTrue="1">
      <formula>$FH24&gt;=0.25</formula>
    </cfRule>
  </conditionalFormatting>
  <conditionalFormatting sqref="B6:C8">
    <cfRule type="expression" dxfId="22" priority="21" stopIfTrue="1">
      <formula>$FH7&gt;=0.25</formula>
    </cfRule>
  </conditionalFormatting>
  <conditionalFormatting sqref="L24:M24">
    <cfRule type="expression" dxfId="21" priority="20" stopIfTrue="1">
      <formula>$FH24&gt;=0.25</formula>
    </cfRule>
  </conditionalFormatting>
  <conditionalFormatting sqref="B9:C10">
    <cfRule type="expression" dxfId="20" priority="19" stopIfTrue="1">
      <formula>$FH12&gt;=0.25</formula>
    </cfRule>
  </conditionalFormatting>
  <conditionalFormatting sqref="B6:C8">
    <cfRule type="expression" dxfId="19" priority="30">
      <formula>$EV7&gt;=25%</formula>
    </cfRule>
    <cfRule type="expression" dxfId="18" priority="31">
      <formula>$EV7&gt;=20%</formula>
    </cfRule>
    <cfRule type="expression" dxfId="17" priority="32">
      <formula>$EV7&gt;=10%</formula>
    </cfRule>
  </conditionalFormatting>
  <conditionalFormatting sqref="B6:C8">
    <cfRule type="expression" dxfId="16" priority="33">
      <formula>$EL7&gt;=25%</formula>
    </cfRule>
    <cfRule type="expression" dxfId="15" priority="34">
      <formula>$EL7&gt;=20%</formula>
    </cfRule>
    <cfRule type="expression" dxfId="14" priority="35">
      <formula>$EL7&gt;=10%</formula>
    </cfRule>
  </conditionalFormatting>
  <conditionalFormatting sqref="B9:C10">
    <cfRule type="expression" dxfId="13" priority="43">
      <formula>$EV12&gt;=25%</formula>
    </cfRule>
    <cfRule type="expression" dxfId="12" priority="44">
      <formula>$EV12&gt;=20%</formula>
    </cfRule>
    <cfRule type="expression" dxfId="11" priority="45">
      <formula>$EV12&gt;=10%</formula>
    </cfRule>
  </conditionalFormatting>
  <conditionalFormatting sqref="B9:C10">
    <cfRule type="expression" dxfId="10" priority="49">
      <formula>$EL12&gt;=25%</formula>
    </cfRule>
    <cfRule type="expression" dxfId="9" priority="50">
      <formula>$EL12&gt;=20%</formula>
    </cfRule>
    <cfRule type="expression" dxfId="8" priority="51">
      <formula>$EL12&gt;=10%</formula>
    </cfRule>
  </conditionalFormatting>
  <conditionalFormatting sqref="A11:C15">
    <cfRule type="expression" dxfId="7" priority="53" stopIfTrue="1">
      <formula>$FF15&gt;=0.25</formula>
    </cfRule>
  </conditionalFormatting>
  <conditionalFormatting sqref="B11:C15">
    <cfRule type="expression" dxfId="6" priority="55" stopIfTrue="1">
      <formula>$FH15&gt;=0.25</formula>
    </cfRule>
  </conditionalFormatting>
  <conditionalFormatting sqref="B11:C15">
    <cfRule type="expression" dxfId="5" priority="59">
      <formula>$EV15&gt;=25%</formula>
    </cfRule>
    <cfRule type="expression" dxfId="4" priority="60">
      <formula>$EV15&gt;=20%</formula>
    </cfRule>
    <cfRule type="expression" dxfId="3" priority="61">
      <formula>$EV15&gt;=10%</formula>
    </cfRule>
  </conditionalFormatting>
  <conditionalFormatting sqref="B11:C15">
    <cfRule type="expression" dxfId="2" priority="65">
      <formula>$EL15&gt;=25%</formula>
    </cfRule>
    <cfRule type="expression" dxfId="1" priority="66">
      <formula>$EL15&gt;=20%</formula>
    </cfRule>
    <cfRule type="expression" dxfId="0" priority="67">
      <formula>$EL15&gt;=10%</formula>
    </cfRule>
  </conditionalFormatting>
  <pageMargins left="0.84" right="0.2" top="0.21" bottom="0.21" header="0.23" footer="0.18"/>
  <pageSetup scale="5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80" zoomScaleNormal="80" workbookViewId="0">
      <selection activeCell="M50" sqref="M50"/>
    </sheetView>
  </sheetViews>
  <sheetFormatPr defaultColWidth="9.125" defaultRowHeight="14.25" x14ac:dyDescent="0.2"/>
  <cols>
    <col min="1" max="1" width="7.625" style="13" bestFit="1" customWidth="1"/>
    <col min="2" max="2" width="16.875" style="2" customWidth="1"/>
    <col min="3" max="3" width="43.375" style="2" bestFit="1" customWidth="1"/>
    <col min="4" max="4" width="15.125" style="2" customWidth="1"/>
    <col min="5" max="5" width="14.25" style="2" customWidth="1"/>
    <col min="6" max="8" width="9.125" style="2"/>
    <col min="9" max="9" width="9.25" style="2" customWidth="1"/>
    <col min="10" max="10" width="10" style="2" customWidth="1"/>
    <col min="11" max="16384" width="9.125" style="2"/>
  </cols>
  <sheetData>
    <row r="1" spans="1:12" s="11" customFormat="1" ht="20.25" x14ac:dyDescent="0.4">
      <c r="A1" s="54" t="s">
        <v>22</v>
      </c>
      <c r="B1" s="55"/>
      <c r="C1" s="55"/>
      <c r="D1" s="55"/>
      <c r="E1" s="55"/>
      <c r="F1" s="55"/>
    </row>
    <row r="2" spans="1:12" ht="15" thickBot="1" x14ac:dyDescent="0.25">
      <c r="A2" s="12"/>
      <c r="B2" s="1"/>
      <c r="C2" s="1"/>
    </row>
    <row r="3" spans="1:12" ht="19.5" thickBot="1" x14ac:dyDescent="0.45">
      <c r="B3" s="15" t="s">
        <v>5</v>
      </c>
      <c r="C3" s="16">
        <f>+'Result Sheet'!J3</f>
        <v>79</v>
      </c>
    </row>
    <row r="4" spans="1:12" ht="19.5" thickBot="1" x14ac:dyDescent="0.45">
      <c r="B4" s="3"/>
      <c r="C4" s="4"/>
    </row>
    <row r="5" spans="1:12" ht="19.5" thickBot="1" x14ac:dyDescent="0.45">
      <c r="B5" s="15" t="str">
        <f>+'Result Sheet'!C3</f>
        <v>Course</v>
      </c>
      <c r="C5" s="16" t="str">
        <f>+'Result Sheet'!D3</f>
        <v>Grammar 1</v>
      </c>
    </row>
    <row r="6" spans="1:12" ht="15" thickBot="1" x14ac:dyDescent="0.25"/>
    <row r="7" spans="1:12" s="1" customFormat="1" ht="19.5" thickBot="1" x14ac:dyDescent="0.45">
      <c r="A7" s="17" t="str">
        <f>+'Result Sheet'!A5</f>
        <v>S.No.</v>
      </c>
      <c r="B7" s="15" t="str">
        <f>+'Result Sheet'!B5</f>
        <v>ID No.</v>
      </c>
      <c r="C7" s="20" t="str">
        <f>+'Result Sheet'!C5</f>
        <v>Names</v>
      </c>
      <c r="D7" s="15" t="str">
        <f>+'Result Sheet'!I5</f>
        <v>Total 
(100)</v>
      </c>
      <c r="E7" s="23" t="str">
        <f>+'Result Sheet'!J5</f>
        <v>Grade</v>
      </c>
      <c r="H7" s="5" t="s">
        <v>7</v>
      </c>
      <c r="I7" s="6" t="s">
        <v>15</v>
      </c>
    </row>
    <row r="8" spans="1:12" ht="17.25" x14ac:dyDescent="0.3">
      <c r="A8" s="25" t="e">
        <f>+'Result Sheet'!#REF!</f>
        <v>#REF!</v>
      </c>
      <c r="B8" s="18" t="e">
        <f>+'Result Sheet'!#REF!</f>
        <v>#REF!</v>
      </c>
      <c r="C8" s="21" t="e">
        <f>+'Result Sheet'!#REF!</f>
        <v>#REF!</v>
      </c>
      <c r="D8" s="24" t="e">
        <f>+'Result Sheet'!#REF!</f>
        <v>#REF!</v>
      </c>
      <c r="E8" s="26" t="e">
        <f>+'Result Sheet'!#REF!</f>
        <v>#REF!</v>
      </c>
      <c r="H8" s="7" t="s">
        <v>16</v>
      </c>
      <c r="I8" s="8">
        <f>COUNTIF(E8:E47,"DN")</f>
        <v>0</v>
      </c>
    </row>
    <row r="9" spans="1:12" ht="17.25" x14ac:dyDescent="0.3">
      <c r="A9" s="27">
        <f>+'Result Sheet'!A6</f>
        <v>1</v>
      </c>
      <c r="B9" s="19">
        <f>+'Result Sheet'!B6</f>
        <v>439809590</v>
      </c>
      <c r="C9" s="22" t="str">
        <f>+'Result Sheet'!C6</f>
        <v xml:space="preserve">حمزة شبيلي إبراهيم البارقي </v>
      </c>
      <c r="D9" s="24">
        <f>+'Result Sheet'!I6</f>
        <v>65.5</v>
      </c>
      <c r="E9" s="28" t="str">
        <f>+'Result Sheet'!J6</f>
        <v>D+</v>
      </c>
      <c r="H9" s="7" t="s">
        <v>8</v>
      </c>
      <c r="I9" s="8">
        <f>COUNTIF(E8:E47,"F")</f>
        <v>0</v>
      </c>
    </row>
    <row r="10" spans="1:12" ht="17.25" x14ac:dyDescent="0.3">
      <c r="A10" s="27">
        <f>+'Result Sheet'!A7</f>
        <v>2</v>
      </c>
      <c r="B10" s="19">
        <f>+'Result Sheet'!B7</f>
        <v>439808581</v>
      </c>
      <c r="C10" s="22" t="str">
        <f>+'Result Sheet'!C7</f>
        <v xml:space="preserve">خالد بن علي بن احمد ال فهير القحطاني </v>
      </c>
      <c r="D10" s="24">
        <f>+'Result Sheet'!I7</f>
        <v>64.25</v>
      </c>
      <c r="E10" s="28" t="str">
        <f>+'Result Sheet'!J7</f>
        <v>D+</v>
      </c>
      <c r="H10" s="7" t="s">
        <v>9</v>
      </c>
      <c r="I10" s="8">
        <f>COUNTIF(E8:E47,"D")</f>
        <v>2</v>
      </c>
    </row>
    <row r="11" spans="1:12" ht="17.25" x14ac:dyDescent="0.3">
      <c r="A11" s="27">
        <f>+'Result Sheet'!A8</f>
        <v>3</v>
      </c>
      <c r="B11" s="19">
        <f>+'Result Sheet'!B8</f>
        <v>439806990</v>
      </c>
      <c r="C11" s="22" t="str">
        <f>+'Result Sheet'!C8</f>
        <v xml:space="preserve">راكان بن علي بن موسى عجلان </v>
      </c>
      <c r="D11" s="24">
        <f>+'Result Sheet'!I8</f>
        <v>75.5</v>
      </c>
      <c r="E11" s="28" t="str">
        <f>+'Result Sheet'!J8</f>
        <v>C+</v>
      </c>
      <c r="H11" s="7" t="s">
        <v>10</v>
      </c>
      <c r="I11" s="8">
        <f>COUNTIF(E8:E47,"C")</f>
        <v>1</v>
      </c>
    </row>
    <row r="12" spans="1:12" ht="17.25" x14ac:dyDescent="0.3">
      <c r="A12" s="27" t="e">
        <f>+'Result Sheet'!#REF!</f>
        <v>#REF!</v>
      </c>
      <c r="B12" s="19" t="e">
        <f>+'Result Sheet'!#REF!</f>
        <v>#REF!</v>
      </c>
      <c r="C12" s="22" t="e">
        <f>+'Result Sheet'!#REF!</f>
        <v>#REF!</v>
      </c>
      <c r="D12" s="24" t="e">
        <f>+'Result Sheet'!#REF!</f>
        <v>#REF!</v>
      </c>
      <c r="E12" s="28" t="e">
        <f>+'Result Sheet'!#REF!</f>
        <v>#REF!</v>
      </c>
      <c r="H12" s="7" t="s">
        <v>12</v>
      </c>
      <c r="I12" s="8">
        <f>COUNTIF(E8:E47,"B")</f>
        <v>0</v>
      </c>
    </row>
    <row r="13" spans="1:12" ht="17.25" x14ac:dyDescent="0.3">
      <c r="A13" s="27" t="e">
        <f>+'Result Sheet'!#REF!</f>
        <v>#REF!</v>
      </c>
      <c r="B13" s="19" t="e">
        <f>+'Result Sheet'!#REF!</f>
        <v>#REF!</v>
      </c>
      <c r="C13" s="22" t="e">
        <f>+'Result Sheet'!#REF!</f>
        <v>#REF!</v>
      </c>
      <c r="D13" s="24" t="e">
        <f>+'Result Sheet'!#REF!</f>
        <v>#REF!</v>
      </c>
      <c r="E13" s="28" t="e">
        <f>+'Result Sheet'!#REF!</f>
        <v>#REF!</v>
      </c>
      <c r="H13" s="7" t="s">
        <v>11</v>
      </c>
      <c r="I13" s="8">
        <f>COUNTIF(E8:E47,"B+")</f>
        <v>1</v>
      </c>
    </row>
    <row r="14" spans="1:12" ht="17.25" x14ac:dyDescent="0.3">
      <c r="A14" s="27">
        <f>+'Result Sheet'!A9</f>
        <v>4</v>
      </c>
      <c r="B14" s="19">
        <f>+'Result Sheet'!B9</f>
        <v>439806995</v>
      </c>
      <c r="C14" s="22" t="str">
        <f>+'Result Sheet'!C9</f>
        <v xml:space="preserve">عبدالاله بن سعد بن سعيد أبو سراح </v>
      </c>
      <c r="D14" s="24">
        <f>+'Result Sheet'!I9</f>
        <v>64.25</v>
      </c>
      <c r="E14" s="28" t="str">
        <f>+'Result Sheet'!J9</f>
        <v>D+</v>
      </c>
      <c r="H14" s="7" t="s">
        <v>13</v>
      </c>
      <c r="I14" s="8">
        <f>COUNTIF(E8:E47,"A")</f>
        <v>1</v>
      </c>
    </row>
    <row r="15" spans="1:12" ht="17.25" x14ac:dyDescent="0.3">
      <c r="A15" s="27">
        <f>+'Result Sheet'!A10</f>
        <v>5</v>
      </c>
      <c r="B15" s="19">
        <f>+'Result Sheet'!B10</f>
        <v>439806996</v>
      </c>
      <c r="C15" s="22" t="str">
        <f>+'Result Sheet'!C10</f>
        <v xml:space="preserve">عبدالاله بن سليمان بن سلمان ال مفرح القحطاني </v>
      </c>
      <c r="D15" s="24">
        <f>+'Result Sheet'!I10</f>
        <v>70</v>
      </c>
      <c r="E15" s="28" t="str">
        <f>+'Result Sheet'!J10</f>
        <v>C</v>
      </c>
      <c r="H15" s="7" t="s">
        <v>14</v>
      </c>
      <c r="I15" s="8">
        <f>COUNTIF(E8:E47,"A+")</f>
        <v>0</v>
      </c>
      <c r="L15" s="14"/>
    </row>
    <row r="16" spans="1:12" ht="18" thickBot="1" x14ac:dyDescent="0.35">
      <c r="A16" s="27" t="e">
        <f>+'Result Sheet'!#REF!</f>
        <v>#REF!</v>
      </c>
      <c r="B16" s="19" t="e">
        <f>+'Result Sheet'!#REF!</f>
        <v>#REF!</v>
      </c>
      <c r="C16" s="22" t="e">
        <f>+'Result Sheet'!#REF!</f>
        <v>#REF!</v>
      </c>
      <c r="D16" s="24" t="e">
        <f>+'Result Sheet'!#REF!</f>
        <v>#REF!</v>
      </c>
      <c r="E16" s="28" t="e">
        <f>+'Result Sheet'!#REF!</f>
        <v>#REF!</v>
      </c>
      <c r="H16" s="9" t="s">
        <v>17</v>
      </c>
      <c r="I16" s="10">
        <f>SUM(I8:I15)</f>
        <v>5</v>
      </c>
    </row>
    <row r="17" spans="1:5" ht="16.5" x14ac:dyDescent="0.25">
      <c r="A17" s="27">
        <f>+'Result Sheet'!A11</f>
        <v>6</v>
      </c>
      <c r="B17" s="19">
        <f>+'Result Sheet'!B11</f>
        <v>439809477</v>
      </c>
      <c r="C17" s="22" t="str">
        <f>+'Result Sheet'!C11</f>
        <v xml:space="preserve">عبدالله بن حسن بن احمد الشهري </v>
      </c>
      <c r="D17" s="24">
        <f>+'Result Sheet'!I11</f>
        <v>91.5</v>
      </c>
      <c r="E17" s="28" t="str">
        <f>+'Result Sheet'!J11</f>
        <v>A</v>
      </c>
    </row>
    <row r="18" spans="1:5" ht="16.5" x14ac:dyDescent="0.25">
      <c r="A18" s="27">
        <f>+'Result Sheet'!A12</f>
        <v>7</v>
      </c>
      <c r="B18" s="19">
        <f>+'Result Sheet'!B12</f>
        <v>439808594</v>
      </c>
      <c r="C18" s="22" t="str">
        <f>+'Result Sheet'!C12</f>
        <v xml:space="preserve">عبدالهادي عبدالرحمن عبدالله اللامي </v>
      </c>
      <c r="D18" s="24">
        <f>+'Result Sheet'!I12</f>
        <v>84.75</v>
      </c>
      <c r="E18" s="28" t="str">
        <f>+'Result Sheet'!J12</f>
        <v>B+</v>
      </c>
    </row>
    <row r="19" spans="1:5" ht="16.5" x14ac:dyDescent="0.25">
      <c r="A19" s="27">
        <f>+'Result Sheet'!A13</f>
        <v>8</v>
      </c>
      <c r="B19" s="19">
        <f>+'Result Sheet'!B13</f>
        <v>439808369</v>
      </c>
      <c r="C19" s="22" t="str">
        <f>+'Result Sheet'!C13</f>
        <v xml:space="preserve">عمر بن علي بن مبارك ال مذاهبي الشهراني </v>
      </c>
      <c r="D19" s="24">
        <f>+'Result Sheet'!I13</f>
        <v>78.5</v>
      </c>
      <c r="E19" s="28" t="str">
        <f>+'Result Sheet'!J13</f>
        <v>C+</v>
      </c>
    </row>
    <row r="20" spans="1:5" ht="16.5" x14ac:dyDescent="0.25">
      <c r="A20" s="27">
        <f>+'Result Sheet'!A14</f>
        <v>9</v>
      </c>
      <c r="B20" s="19">
        <f>+'Result Sheet'!B14</f>
        <v>439808598</v>
      </c>
      <c r="C20" s="22" t="str">
        <f>+'Result Sheet'!C14</f>
        <v xml:space="preserve">عمر بن محمد بن حسن ال راشد الشهري </v>
      </c>
      <c r="D20" s="24">
        <f>+'Result Sheet'!I14</f>
        <v>60.25</v>
      </c>
      <c r="E20" s="28" t="str">
        <f>+'Result Sheet'!J14</f>
        <v>D</v>
      </c>
    </row>
    <row r="21" spans="1:5" ht="16.5" x14ac:dyDescent="0.25">
      <c r="A21" s="27">
        <f>+'Result Sheet'!A15</f>
        <v>10</v>
      </c>
      <c r="B21" s="19">
        <f>+'Result Sheet'!B15</f>
        <v>439812916</v>
      </c>
      <c r="C21" s="22" t="str">
        <f>+'Result Sheet'!C15</f>
        <v xml:space="preserve">فايز بن عبدالله بن مرعي ال عيسى الشهري </v>
      </c>
      <c r="D21" s="24">
        <f>+'Result Sheet'!I15</f>
        <v>59.75</v>
      </c>
      <c r="E21" s="28" t="str">
        <f>+'Result Sheet'!J15</f>
        <v>D</v>
      </c>
    </row>
    <row r="22" spans="1:5" ht="16.5" x14ac:dyDescent="0.25">
      <c r="A22" s="27" t="e">
        <f>+'Result Sheet'!#REF!</f>
        <v>#REF!</v>
      </c>
      <c r="B22" s="19" t="e">
        <f>+'Result Sheet'!#REF!</f>
        <v>#REF!</v>
      </c>
      <c r="C22" s="22" t="e">
        <f>+'Result Sheet'!#REF!</f>
        <v>#REF!</v>
      </c>
      <c r="D22" s="24" t="e">
        <f>+'Result Sheet'!#REF!</f>
        <v>#REF!</v>
      </c>
      <c r="E22" s="28" t="e">
        <f>+'Result Sheet'!#REF!</f>
        <v>#REF!</v>
      </c>
    </row>
    <row r="23" spans="1:5" ht="16.5" x14ac:dyDescent="0.25">
      <c r="A23" s="27" t="e">
        <f>+'Result Sheet'!#REF!</f>
        <v>#REF!</v>
      </c>
      <c r="B23" s="19" t="e">
        <f>+'Result Sheet'!#REF!</f>
        <v>#REF!</v>
      </c>
      <c r="C23" s="22" t="e">
        <f>+'Result Sheet'!#REF!</f>
        <v>#REF!</v>
      </c>
      <c r="D23" s="24" t="e">
        <f>+'Result Sheet'!#REF!</f>
        <v>#REF!</v>
      </c>
      <c r="E23" s="28" t="e">
        <f>+'Result Sheet'!#REF!</f>
        <v>#REF!</v>
      </c>
    </row>
    <row r="24" spans="1:5" ht="16.5" x14ac:dyDescent="0.25">
      <c r="A24" s="27" t="e">
        <f>+'Result Sheet'!#REF!</f>
        <v>#REF!</v>
      </c>
      <c r="B24" s="19" t="e">
        <f>+'Result Sheet'!#REF!</f>
        <v>#REF!</v>
      </c>
      <c r="C24" s="22" t="e">
        <f>+'Result Sheet'!#REF!</f>
        <v>#REF!</v>
      </c>
      <c r="D24" s="24" t="e">
        <f>+'Result Sheet'!#REF!</f>
        <v>#REF!</v>
      </c>
      <c r="E24" s="28" t="e">
        <f>+'Result Sheet'!#REF!</f>
        <v>#REF!</v>
      </c>
    </row>
    <row r="25" spans="1:5" ht="16.5" x14ac:dyDescent="0.25">
      <c r="A25" s="27" t="e">
        <f>+'Result Sheet'!#REF!</f>
        <v>#REF!</v>
      </c>
      <c r="B25" s="19" t="e">
        <f>+'Result Sheet'!#REF!</f>
        <v>#REF!</v>
      </c>
      <c r="C25" s="22" t="e">
        <f>+'Result Sheet'!#REF!</f>
        <v>#REF!</v>
      </c>
      <c r="D25" s="24" t="e">
        <f>+'Result Sheet'!#REF!</f>
        <v>#REF!</v>
      </c>
      <c r="E25" s="28" t="e">
        <f>+'Result Sheet'!#REF!</f>
        <v>#REF!</v>
      </c>
    </row>
    <row r="26" spans="1:5" ht="16.5" x14ac:dyDescent="0.25">
      <c r="A26" s="27" t="e">
        <f>+'Result Sheet'!#REF!</f>
        <v>#REF!</v>
      </c>
      <c r="B26" s="19" t="e">
        <f>+'Result Sheet'!#REF!</f>
        <v>#REF!</v>
      </c>
      <c r="C26" s="22" t="e">
        <f>+'Result Sheet'!#REF!</f>
        <v>#REF!</v>
      </c>
      <c r="D26" s="24" t="e">
        <f>+'Result Sheet'!#REF!</f>
        <v>#REF!</v>
      </c>
      <c r="E26" s="28" t="e">
        <f>+'Result Sheet'!#REF!</f>
        <v>#REF!</v>
      </c>
    </row>
    <row r="27" spans="1:5" ht="16.5" x14ac:dyDescent="0.25">
      <c r="A27" s="27" t="e">
        <f>+'Result Sheet'!#REF!</f>
        <v>#REF!</v>
      </c>
      <c r="B27" s="19" t="e">
        <f>+'Result Sheet'!#REF!</f>
        <v>#REF!</v>
      </c>
      <c r="C27" s="22" t="e">
        <f>+'Result Sheet'!#REF!</f>
        <v>#REF!</v>
      </c>
      <c r="D27" s="24" t="e">
        <f>+'Result Sheet'!#REF!</f>
        <v>#REF!</v>
      </c>
      <c r="E27" s="28" t="e">
        <f>+'Result Sheet'!#REF!</f>
        <v>#REF!</v>
      </c>
    </row>
    <row r="28" spans="1:5" ht="16.5" x14ac:dyDescent="0.25">
      <c r="A28" s="27" t="e">
        <f>+'Result Sheet'!#REF!</f>
        <v>#REF!</v>
      </c>
      <c r="B28" s="19" t="e">
        <f>+'Result Sheet'!#REF!</f>
        <v>#REF!</v>
      </c>
      <c r="C28" s="22" t="e">
        <f>+'Result Sheet'!#REF!</f>
        <v>#REF!</v>
      </c>
      <c r="D28" s="24" t="e">
        <f>+'Result Sheet'!#REF!</f>
        <v>#REF!</v>
      </c>
      <c r="E28" s="28" t="e">
        <f>+'Result Sheet'!#REF!</f>
        <v>#REF!</v>
      </c>
    </row>
    <row r="29" spans="1:5" ht="16.5" x14ac:dyDescent="0.25">
      <c r="A29" s="27" t="e">
        <f>+'Result Sheet'!#REF!</f>
        <v>#REF!</v>
      </c>
      <c r="B29" s="19" t="e">
        <f>+'Result Sheet'!#REF!</f>
        <v>#REF!</v>
      </c>
      <c r="C29" s="22" t="e">
        <f>+'Result Sheet'!#REF!</f>
        <v>#REF!</v>
      </c>
      <c r="D29" s="24" t="e">
        <f>+'Result Sheet'!#REF!</f>
        <v>#REF!</v>
      </c>
      <c r="E29" s="28" t="e">
        <f>+'Result Sheet'!#REF!</f>
        <v>#REF!</v>
      </c>
    </row>
    <row r="30" spans="1:5" ht="16.5" x14ac:dyDescent="0.25">
      <c r="A30" s="27" t="e">
        <f>+'Result Sheet'!#REF!</f>
        <v>#REF!</v>
      </c>
      <c r="B30" s="19" t="e">
        <f>+'Result Sheet'!#REF!</f>
        <v>#REF!</v>
      </c>
      <c r="C30" s="22" t="e">
        <f>+'Result Sheet'!#REF!</f>
        <v>#REF!</v>
      </c>
      <c r="D30" s="24" t="e">
        <f>+'Result Sheet'!#REF!</f>
        <v>#REF!</v>
      </c>
      <c r="E30" s="28" t="e">
        <f>+'Result Sheet'!#REF!</f>
        <v>#REF!</v>
      </c>
    </row>
    <row r="31" spans="1:5" ht="16.5" x14ac:dyDescent="0.25">
      <c r="A31" s="27" t="e">
        <f>+'Result Sheet'!#REF!</f>
        <v>#REF!</v>
      </c>
      <c r="B31" s="19" t="e">
        <f>+'Result Sheet'!#REF!</f>
        <v>#REF!</v>
      </c>
      <c r="C31" s="22" t="e">
        <f>+'Result Sheet'!#REF!</f>
        <v>#REF!</v>
      </c>
      <c r="D31" s="24" t="e">
        <f>+'Result Sheet'!#REF!</f>
        <v>#REF!</v>
      </c>
      <c r="E31" s="28" t="e">
        <f>+'Result Sheet'!#REF!</f>
        <v>#REF!</v>
      </c>
    </row>
    <row r="32" spans="1:5" ht="16.5" x14ac:dyDescent="0.25">
      <c r="A32" s="27" t="e">
        <f>+'Result Sheet'!#REF!</f>
        <v>#REF!</v>
      </c>
      <c r="B32" s="19" t="e">
        <f>+'Result Sheet'!#REF!</f>
        <v>#REF!</v>
      </c>
      <c r="C32" s="22" t="e">
        <f>+'Result Sheet'!#REF!</f>
        <v>#REF!</v>
      </c>
      <c r="D32" s="24" t="e">
        <f>+'Result Sheet'!#REF!</f>
        <v>#REF!</v>
      </c>
      <c r="E32" s="28" t="e">
        <f>+'Result Sheet'!#REF!</f>
        <v>#REF!</v>
      </c>
    </row>
    <row r="33" spans="1:12" ht="16.5" x14ac:dyDescent="0.25">
      <c r="A33" s="27" t="e">
        <f>+'Result Sheet'!#REF!</f>
        <v>#REF!</v>
      </c>
      <c r="B33" s="19" t="e">
        <f>+'Result Sheet'!#REF!</f>
        <v>#REF!</v>
      </c>
      <c r="C33" s="22" t="e">
        <f>+'Result Sheet'!#REF!</f>
        <v>#REF!</v>
      </c>
      <c r="D33" s="24" t="e">
        <f>+'Result Sheet'!#REF!</f>
        <v>#REF!</v>
      </c>
      <c r="E33" s="28" t="e">
        <f>+'Result Sheet'!#REF!</f>
        <v>#REF!</v>
      </c>
      <c r="G33" s="56" t="s">
        <v>18</v>
      </c>
      <c r="H33" s="56"/>
      <c r="I33" s="56"/>
      <c r="J33" s="56"/>
      <c r="K33" s="56"/>
      <c r="L33" s="56"/>
    </row>
    <row r="34" spans="1:12" ht="16.5" x14ac:dyDescent="0.25">
      <c r="A34" s="27" t="e">
        <f>+'Result Sheet'!#REF!</f>
        <v>#REF!</v>
      </c>
      <c r="B34" s="19" t="e">
        <f>+'Result Sheet'!#REF!</f>
        <v>#REF!</v>
      </c>
      <c r="C34" s="22" t="e">
        <f>+'Result Sheet'!#REF!</f>
        <v>#REF!</v>
      </c>
      <c r="D34" s="24" t="e">
        <f>+'Result Sheet'!#REF!</f>
        <v>#REF!</v>
      </c>
      <c r="E34" s="28" t="e">
        <f>+'Result Sheet'!#REF!</f>
        <v>#REF!</v>
      </c>
      <c r="G34" s="56"/>
      <c r="H34" s="56"/>
      <c r="I34" s="56"/>
      <c r="J34" s="56"/>
      <c r="K34" s="56"/>
      <c r="L34" s="56"/>
    </row>
    <row r="35" spans="1:12" ht="17.25" thickBot="1" x14ac:dyDescent="0.3">
      <c r="A35" s="27" t="e">
        <f>+'Result Sheet'!#REF!</f>
        <v>#REF!</v>
      </c>
      <c r="B35" s="19" t="e">
        <f>+'Result Sheet'!#REF!</f>
        <v>#REF!</v>
      </c>
      <c r="C35" s="22" t="e">
        <f>+'Result Sheet'!#REF!</f>
        <v>#REF!</v>
      </c>
      <c r="D35" s="24" t="e">
        <f>+'Result Sheet'!#REF!</f>
        <v>#REF!</v>
      </c>
      <c r="E35" s="28" t="e">
        <f>+'Result Sheet'!#REF!</f>
        <v>#REF!</v>
      </c>
    </row>
    <row r="36" spans="1:12" ht="16.5" x14ac:dyDescent="0.25">
      <c r="A36" s="27" t="e">
        <f>+'Result Sheet'!#REF!</f>
        <v>#REF!</v>
      </c>
      <c r="B36" s="19" t="e">
        <f>+'Result Sheet'!#REF!</f>
        <v>#REF!</v>
      </c>
      <c r="C36" s="22" t="e">
        <f>+'Result Sheet'!#REF!</f>
        <v>#REF!</v>
      </c>
      <c r="D36" s="24" t="e">
        <f>+'Result Sheet'!#REF!</f>
        <v>#REF!</v>
      </c>
      <c r="E36" s="28" t="e">
        <f>+'Result Sheet'!#REF!</f>
        <v>#REF!</v>
      </c>
      <c r="I36" s="57">
        <f>SUM(I10:I15)/(I16-I8)*100</f>
        <v>100</v>
      </c>
      <c r="J36" s="58"/>
    </row>
    <row r="37" spans="1:12" ht="17.25" thickBot="1" x14ac:dyDescent="0.3">
      <c r="A37" s="27" t="e">
        <f>+'Result Sheet'!#REF!</f>
        <v>#REF!</v>
      </c>
      <c r="B37" s="19" t="e">
        <f>+'Result Sheet'!#REF!</f>
        <v>#REF!</v>
      </c>
      <c r="C37" s="22" t="e">
        <f>+'Result Sheet'!#REF!</f>
        <v>#REF!</v>
      </c>
      <c r="D37" s="24" t="e">
        <f>+'Result Sheet'!#REF!</f>
        <v>#REF!</v>
      </c>
      <c r="E37" s="28" t="e">
        <f>+'Result Sheet'!#REF!</f>
        <v>#REF!</v>
      </c>
      <c r="I37" s="59"/>
      <c r="J37" s="60"/>
    </row>
    <row r="38" spans="1:12" ht="16.5" x14ac:dyDescent="0.25">
      <c r="A38" s="27" t="e">
        <f>+'Result Sheet'!#REF!</f>
        <v>#REF!</v>
      </c>
      <c r="B38" s="19" t="e">
        <f>+'Result Sheet'!#REF!</f>
        <v>#REF!</v>
      </c>
      <c r="C38" s="22" t="e">
        <f>+'Result Sheet'!#REF!</f>
        <v>#REF!</v>
      </c>
      <c r="D38" s="24" t="e">
        <f>+'Result Sheet'!#REF!</f>
        <v>#REF!</v>
      </c>
      <c r="E38" s="28" t="e">
        <f>+'Result Sheet'!#REF!</f>
        <v>#REF!</v>
      </c>
    </row>
    <row r="39" spans="1:12" ht="16.5" x14ac:dyDescent="0.25">
      <c r="A39" s="27" t="e">
        <f>+'Result Sheet'!#REF!</f>
        <v>#REF!</v>
      </c>
      <c r="B39" s="19" t="e">
        <f>+'Result Sheet'!#REF!</f>
        <v>#REF!</v>
      </c>
      <c r="C39" s="22" t="e">
        <f>+'Result Sheet'!#REF!</f>
        <v>#REF!</v>
      </c>
      <c r="D39" s="24" t="e">
        <f>+'Result Sheet'!#REF!</f>
        <v>#REF!</v>
      </c>
      <c r="E39" s="28" t="e">
        <f>+'Result Sheet'!#REF!</f>
        <v>#REF!</v>
      </c>
    </row>
    <row r="40" spans="1:12" ht="16.5" x14ac:dyDescent="0.25">
      <c r="A40" s="27" t="e">
        <f>+'Result Sheet'!#REF!</f>
        <v>#REF!</v>
      </c>
      <c r="B40" s="19" t="e">
        <f>+'Result Sheet'!#REF!</f>
        <v>#REF!</v>
      </c>
      <c r="C40" s="22" t="e">
        <f>+'Result Sheet'!#REF!</f>
        <v>#REF!</v>
      </c>
      <c r="D40" s="24" t="e">
        <f>+'Result Sheet'!#REF!</f>
        <v>#REF!</v>
      </c>
      <c r="E40" s="28" t="e">
        <f>+'Result Sheet'!#REF!</f>
        <v>#REF!</v>
      </c>
    </row>
    <row r="41" spans="1:12" ht="16.5" x14ac:dyDescent="0.25">
      <c r="A41" s="27" t="e">
        <f>+'Result Sheet'!#REF!</f>
        <v>#REF!</v>
      </c>
      <c r="B41" s="19" t="e">
        <f>+'Result Sheet'!#REF!</f>
        <v>#REF!</v>
      </c>
      <c r="C41" s="22" t="e">
        <f>+'Result Sheet'!#REF!</f>
        <v>#REF!</v>
      </c>
      <c r="D41" s="24" t="e">
        <f>+'Result Sheet'!#REF!</f>
        <v>#REF!</v>
      </c>
      <c r="E41" s="28" t="e">
        <f>+'Result Sheet'!#REF!</f>
        <v>#REF!</v>
      </c>
    </row>
    <row r="42" spans="1:12" ht="16.5" x14ac:dyDescent="0.25">
      <c r="A42" s="27" t="e">
        <f>+'Result Sheet'!#REF!</f>
        <v>#REF!</v>
      </c>
      <c r="B42" s="19" t="e">
        <f>+'Result Sheet'!#REF!</f>
        <v>#REF!</v>
      </c>
      <c r="C42" s="22" t="e">
        <f>+'Result Sheet'!#REF!</f>
        <v>#REF!</v>
      </c>
      <c r="D42" s="24" t="e">
        <f>+'Result Sheet'!#REF!</f>
        <v>#REF!</v>
      </c>
      <c r="E42" s="28" t="e">
        <f>+'Result Sheet'!#REF!</f>
        <v>#REF!</v>
      </c>
    </row>
    <row r="43" spans="1:12" ht="16.5" x14ac:dyDescent="0.25">
      <c r="A43" s="27" t="e">
        <f>+'Result Sheet'!#REF!</f>
        <v>#REF!</v>
      </c>
      <c r="B43" s="19" t="e">
        <f>+'Result Sheet'!#REF!</f>
        <v>#REF!</v>
      </c>
      <c r="C43" s="22" t="e">
        <f>+'Result Sheet'!#REF!</f>
        <v>#REF!</v>
      </c>
      <c r="D43" s="24" t="e">
        <f>+'Result Sheet'!#REF!</f>
        <v>#REF!</v>
      </c>
      <c r="E43" s="28" t="e">
        <f>+'Result Sheet'!#REF!</f>
        <v>#REF!</v>
      </c>
    </row>
    <row r="44" spans="1:12" ht="16.5" x14ac:dyDescent="0.25">
      <c r="A44" s="27" t="e">
        <f>+'Result Sheet'!#REF!</f>
        <v>#REF!</v>
      </c>
      <c r="B44" s="19" t="e">
        <f>+'Result Sheet'!#REF!</f>
        <v>#REF!</v>
      </c>
      <c r="C44" s="22" t="e">
        <f>+'Result Sheet'!#REF!</f>
        <v>#REF!</v>
      </c>
      <c r="D44" s="24" t="e">
        <f>+'Result Sheet'!#REF!</f>
        <v>#REF!</v>
      </c>
      <c r="E44" s="28" t="e">
        <f>+'Result Sheet'!#REF!</f>
        <v>#REF!</v>
      </c>
    </row>
    <row r="45" spans="1:12" ht="16.5" x14ac:dyDescent="0.25">
      <c r="A45" s="27" t="e">
        <f>+'Result Sheet'!#REF!</f>
        <v>#REF!</v>
      </c>
      <c r="B45" s="19" t="e">
        <f>+'Result Sheet'!#REF!</f>
        <v>#REF!</v>
      </c>
      <c r="C45" s="22" t="e">
        <f>+'Result Sheet'!#REF!</f>
        <v>#REF!</v>
      </c>
      <c r="D45" s="24" t="e">
        <f>+'Result Sheet'!#REF!</f>
        <v>#REF!</v>
      </c>
      <c r="E45" s="28" t="e">
        <f>+'Result Sheet'!#REF!</f>
        <v>#REF!</v>
      </c>
    </row>
    <row r="46" spans="1:12" ht="16.5" x14ac:dyDescent="0.25">
      <c r="A46" s="27" t="e">
        <f>+'Result Sheet'!#REF!</f>
        <v>#REF!</v>
      </c>
      <c r="B46" s="19" t="e">
        <f>+'Result Sheet'!#REF!</f>
        <v>#REF!</v>
      </c>
      <c r="C46" s="22" t="e">
        <f>+'Result Sheet'!#REF!</f>
        <v>#REF!</v>
      </c>
      <c r="D46" s="24" t="e">
        <f>+'Result Sheet'!#REF!</f>
        <v>#REF!</v>
      </c>
      <c r="E46" s="28" t="e">
        <f>+'Result Sheet'!#REF!</f>
        <v>#REF!</v>
      </c>
    </row>
    <row r="47" spans="1:12" ht="16.5" x14ac:dyDescent="0.25">
      <c r="A47" s="27" t="e">
        <f>+'Result Sheet'!#REF!</f>
        <v>#REF!</v>
      </c>
      <c r="B47" s="19" t="e">
        <f>+'Result Sheet'!#REF!</f>
        <v>#REF!</v>
      </c>
      <c r="C47" s="22" t="e">
        <f>+'Result Sheet'!#REF!</f>
        <v>#REF!</v>
      </c>
      <c r="D47" s="24" t="e">
        <f>+'Result Sheet'!#REF!</f>
        <v>#REF!</v>
      </c>
      <c r="E47" s="28" t="e">
        <f>+'Result Sheet'!#REF!</f>
        <v>#REF!</v>
      </c>
    </row>
    <row r="48" spans="1:12" ht="15" thickBot="1" x14ac:dyDescent="0.25"/>
    <row r="49" spans="1:5" ht="42.75" customHeight="1" thickBot="1" x14ac:dyDescent="0.25">
      <c r="A49" s="52" t="s">
        <v>20</v>
      </c>
      <c r="B49" s="53"/>
      <c r="C49" s="30"/>
      <c r="D49" s="29" t="s">
        <v>4</v>
      </c>
      <c r="E49" s="30"/>
    </row>
  </sheetData>
  <sheetProtection password="CA9C" sheet="1" objects="1" scenarios="1" formatCells="0" formatColumns="0" formatRows="0" insertColumns="0" insertRows="0" insertHyperlinks="0" deleteColumns="0" deleteRows="0" pivotTables="0"/>
  <mergeCells count="4">
    <mergeCell ref="A49:B49"/>
    <mergeCell ref="A1:F1"/>
    <mergeCell ref="G33:L34"/>
    <mergeCell ref="I36:J37"/>
  </mergeCells>
  <pageMargins left="0.7" right="0.7" top="0.75" bottom="0.75" header="0.3" footer="0.3"/>
  <pageSetup scale="6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2</vt:i4>
      </vt:variant>
    </vt:vector>
  </HeadingPairs>
  <TitlesOfParts>
    <vt:vector size="4" baseType="lpstr">
      <vt:lpstr>Result Sheet</vt:lpstr>
      <vt:lpstr>Result Average</vt:lpstr>
      <vt:lpstr>'Result Average'!Print_Area</vt:lpstr>
      <vt:lpstr>'Result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‏‏مستخدم Windows</cp:lastModifiedBy>
  <cp:lastPrinted>2014-12-28T12:59:47Z</cp:lastPrinted>
  <dcterms:created xsi:type="dcterms:W3CDTF">2013-04-11T11:16:07Z</dcterms:created>
  <dcterms:modified xsi:type="dcterms:W3CDTF">2018-12-18T09:27:09Z</dcterms:modified>
</cp:coreProperties>
</file>