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ync/courses/2018-2-fall/AI-fall18/slides/excel/"/>
    </mc:Choice>
  </mc:AlternateContent>
  <xr:revisionPtr revIDLastSave="0" documentId="13_ncr:1_{E0578124-381B-2346-B2B2-43F264397535}" xr6:coauthVersionLast="38" xr6:coauthVersionMax="38" xr10:uidLastSave="{00000000-0000-0000-0000-000000000000}"/>
  <bookViews>
    <workbookView xWindow="5220" yWindow="4380" windowWidth="29940" windowHeight="13940" xr2:uid="{06D9AA91-B082-144C-AC4D-3C3FB9D02FCE}"/>
  </bookViews>
  <sheets>
    <sheet name="HMM" sheetId="1" r:id="rId1"/>
  </sheets>
  <definedNames>
    <definedName name="_xlchart.v1.0" hidden="1">HMM!$C$18:$L$18</definedName>
    <definedName name="_xlchart.v1.1" hidden="1">HMM!$C$20:$L$20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D20" i="1"/>
  <c r="E20" i="1"/>
  <c r="F20" i="1"/>
  <c r="G20" i="1"/>
  <c r="H20" i="1"/>
  <c r="I20" i="1"/>
  <c r="J20" i="1"/>
  <c r="K20" i="1"/>
  <c r="L20" i="1"/>
  <c r="M20" i="1" l="1"/>
  <c r="P3" i="1"/>
  <c r="Q3" i="1"/>
  <c r="R3" i="1"/>
  <c r="S3" i="1"/>
  <c r="T3" i="1"/>
  <c r="U3" i="1"/>
  <c r="V3" i="1"/>
  <c r="W3" i="1"/>
  <c r="X3" i="1"/>
  <c r="O3" i="1"/>
  <c r="M19" i="1" l="1"/>
  <c r="D19" i="1"/>
  <c r="E19" i="1"/>
  <c r="F19" i="1"/>
  <c r="G19" i="1"/>
  <c r="H19" i="1"/>
  <c r="I19" i="1"/>
  <c r="J19" i="1"/>
  <c r="K19" i="1"/>
  <c r="L19" i="1"/>
  <c r="C19" i="1"/>
  <c r="C25" i="1" l="1" a="1"/>
  <c r="C25" i="1" l="1"/>
  <c r="J25" i="1"/>
  <c r="J30" i="1" s="1"/>
  <c r="L25" i="1"/>
  <c r="L30" i="1" s="1"/>
  <c r="G25" i="1"/>
  <c r="G30" i="1" s="1"/>
  <c r="H25" i="1"/>
  <c r="H30" i="1" s="1"/>
  <c r="F25" i="1"/>
  <c r="F30" i="1" s="1"/>
  <c r="I25" i="1"/>
  <c r="I30" i="1" s="1"/>
  <c r="D25" i="1"/>
  <c r="D30" i="1" s="1"/>
  <c r="E25" i="1"/>
  <c r="E30" i="1" s="1"/>
  <c r="K25" i="1"/>
  <c r="K30" i="1" s="1"/>
  <c r="C30" i="1" l="1"/>
  <c r="M25" i="1"/>
  <c r="M30" i="1"/>
  <c r="E31" i="1" s="1"/>
  <c r="K31" i="1" l="1"/>
  <c r="C31" i="1"/>
  <c r="G31" i="1"/>
  <c r="F31" i="1"/>
  <c r="D31" i="1"/>
  <c r="L31" i="1"/>
  <c r="H31" i="1"/>
  <c r="J31" i="1"/>
  <c r="I31" i="1"/>
  <c r="C36" i="1" l="1" a="1"/>
  <c r="M31" i="1"/>
  <c r="C36" i="1" l="1"/>
  <c r="J36" i="1"/>
  <c r="L36" i="1"/>
  <c r="G36" i="1"/>
  <c r="F36" i="1"/>
  <c r="H36" i="1"/>
  <c r="I36" i="1"/>
  <c r="D36" i="1"/>
  <c r="E36" i="1"/>
  <c r="K36" i="1"/>
  <c r="M36" i="1" l="1"/>
</calcChain>
</file>

<file path=xl/sharedStrings.xml><?xml version="1.0" encoding="utf-8"?>
<sst xmlns="http://schemas.openxmlformats.org/spreadsheetml/2006/main" count="11" uniqueCount="11">
  <si>
    <t>T</t>
  </si>
  <si>
    <t>P(Z=d|S=s)</t>
  </si>
  <si>
    <t>S1 = s</t>
  </si>
  <si>
    <r>
      <t>P(S</t>
    </r>
    <r>
      <rPr>
        <vertAlign val="subscript"/>
        <sz val="14"/>
        <color rgb="FF000000"/>
        <rFont val="Calibri"/>
        <family val="2"/>
        <scheme val="minor"/>
      </rPr>
      <t>1</t>
    </r>
    <r>
      <rPr>
        <sz val="14"/>
        <color rgb="FF000000"/>
        <rFont val="Calibri"/>
        <family val="2"/>
        <scheme val="minor"/>
      </rPr>
      <t>|Z</t>
    </r>
    <r>
      <rPr>
        <vertAlign val="subscript"/>
        <sz val="14"/>
        <color rgb="FF000000"/>
        <rFont val="Calibri"/>
        <family val="2"/>
        <scheme val="minor"/>
      </rPr>
      <t>1</t>
    </r>
    <r>
      <rPr>
        <sz val="14"/>
        <color rgb="FF000000"/>
        <rFont val="Calibri"/>
        <family val="2"/>
        <scheme val="minor"/>
      </rPr>
      <t xml:space="preserve">=d) </t>
    </r>
  </si>
  <si>
    <r>
      <t>P(S</t>
    </r>
    <r>
      <rPr>
        <vertAlign val="subscript"/>
        <sz val="14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|Z</t>
    </r>
    <r>
      <rPr>
        <vertAlign val="subscript"/>
        <sz val="14"/>
        <color rgb="FF000000"/>
        <rFont val="Calibri"/>
        <family val="2"/>
        <scheme val="minor"/>
      </rPr>
      <t>1</t>
    </r>
    <r>
      <rPr>
        <sz val="14"/>
        <color rgb="FF000000"/>
        <rFont val="Calibri"/>
        <family val="2"/>
        <scheme val="minor"/>
      </rPr>
      <t xml:space="preserve">=d) </t>
    </r>
  </si>
  <si>
    <r>
      <t>Z</t>
    </r>
    <r>
      <rPr>
        <vertAlign val="subscript"/>
        <sz val="14"/>
        <color rgb="FF000000"/>
        <rFont val="Calibri"/>
        <family val="2"/>
        <scheme val="minor"/>
      </rPr>
      <t>1</t>
    </r>
    <r>
      <rPr>
        <sz val="14"/>
        <color rgb="FF000000"/>
        <rFont val="Calibri"/>
        <family val="2"/>
        <scheme val="minor"/>
      </rPr>
      <t>=d</t>
    </r>
  </si>
  <si>
    <r>
      <t>Z</t>
    </r>
    <r>
      <rPr>
        <vertAlign val="subscript"/>
        <sz val="14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=d</t>
    </r>
  </si>
  <si>
    <r>
      <t>P(S</t>
    </r>
    <r>
      <rPr>
        <vertAlign val="subscript"/>
        <sz val="14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|Z</t>
    </r>
    <r>
      <rPr>
        <vertAlign val="subscript"/>
        <sz val="14"/>
        <color rgb="FF000000"/>
        <rFont val="Calibri"/>
        <family val="2"/>
        <scheme val="minor"/>
      </rPr>
      <t>1</t>
    </r>
    <r>
      <rPr>
        <sz val="14"/>
        <color rgb="FF000000"/>
        <rFont val="Calibri"/>
        <family val="2"/>
        <scheme val="minor"/>
      </rPr>
      <t>=d,Z</t>
    </r>
    <r>
      <rPr>
        <vertAlign val="subscript"/>
        <sz val="14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 xml:space="preserve">=d) </t>
    </r>
  </si>
  <si>
    <r>
      <t>P(S</t>
    </r>
    <r>
      <rPr>
        <vertAlign val="subscript"/>
        <sz val="14"/>
        <color rgb="FF000000"/>
        <rFont val="Calibri"/>
        <family val="2"/>
        <scheme val="minor"/>
      </rPr>
      <t>1</t>
    </r>
    <r>
      <rPr>
        <sz val="14"/>
        <color rgb="FF000000"/>
        <rFont val="Calibri"/>
        <family val="2"/>
        <scheme val="minor"/>
      </rPr>
      <t xml:space="preserve">=s) </t>
    </r>
  </si>
  <si>
    <t>P(Z=-d|S=s)</t>
  </si>
  <si>
    <r>
      <t>P(S</t>
    </r>
    <r>
      <rPr>
        <vertAlign val="subscript"/>
        <sz val="14"/>
        <color rgb="FF000000"/>
        <rFont val="Calibri"/>
        <family val="2"/>
        <scheme val="minor"/>
      </rPr>
      <t>3</t>
    </r>
    <r>
      <rPr>
        <sz val="14"/>
        <color rgb="FF000000"/>
        <rFont val="Calibri"/>
        <family val="2"/>
        <scheme val="minor"/>
      </rPr>
      <t>|Z</t>
    </r>
    <r>
      <rPr>
        <vertAlign val="subscript"/>
        <sz val="14"/>
        <color rgb="FF000000"/>
        <rFont val="Calibri"/>
        <family val="2"/>
        <scheme val="minor"/>
      </rPr>
      <t>1</t>
    </r>
    <r>
      <rPr>
        <sz val="14"/>
        <color rgb="FF000000"/>
        <rFont val="Calibri"/>
        <family val="2"/>
        <scheme val="minor"/>
      </rPr>
      <t>=d,Z</t>
    </r>
    <r>
      <rPr>
        <vertAlign val="subscript"/>
        <sz val="14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 xml:space="preserve">=d)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</si>
</sst>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vertAlign val="subscript"/>
      <sz val="14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2" fillId="0" borderId="0" xfId="0" applyFont="1"/>
    <xf numFmtId="166" fontId="0" fillId="0" borderId="0" xfId="0" applyNumberFormat="1"/>
    <xf numFmtId="0" fontId="4" fillId="0" borderId="0" xfId="0" applyFont="1"/>
    <xf numFmtId="166" fontId="4" fillId="0" borderId="0" xfId="0" applyNumberFormat="1" applyFont="1"/>
  </cellXfs>
  <cellStyles count="2">
    <cellStyle name="Normal" xfId="0" builtinId="0"/>
    <cellStyle name="Normal 2" xfId="1" xr:uid="{422756B2-EBB6-F040-A7CC-AE8053873E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7777777777777776E-2"/>
          <c:y val="0.13829787234042554"/>
          <c:w val="0.93888888888888888"/>
          <c:h val="0.63627659574468087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HMM!$C$18:$L$18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HMM!$C$20:$L$20</c:f>
              <c:numCache>
                <c:formatCode>0.0000</c:formatCode>
                <c:ptCount val="10"/>
                <c:pt idx="0">
                  <c:v>1.6393442622950821E-2</c:v>
                </c:pt>
                <c:pt idx="1">
                  <c:v>1.6393442622950821E-2</c:v>
                </c:pt>
                <c:pt idx="2">
                  <c:v>0.29508196721311475</c:v>
                </c:pt>
                <c:pt idx="3">
                  <c:v>0.29508196721311475</c:v>
                </c:pt>
                <c:pt idx="4">
                  <c:v>1.6393442622950821E-2</c:v>
                </c:pt>
                <c:pt idx="5">
                  <c:v>1.6393442622950821E-2</c:v>
                </c:pt>
                <c:pt idx="6">
                  <c:v>1.6393442622950821E-2</c:v>
                </c:pt>
                <c:pt idx="7">
                  <c:v>1.6393442622950821E-2</c:v>
                </c:pt>
                <c:pt idx="8">
                  <c:v>0.29508196721311475</c:v>
                </c:pt>
                <c:pt idx="9">
                  <c:v>1.6393442622950821E-2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49-A445-8C61-B5F9FC42F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57508640"/>
        <c:axId val="308793104"/>
      </c:barChart>
      <c:catAx>
        <c:axId val="25750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793104"/>
        <c:crosses val="autoZero"/>
        <c:auto val="1"/>
        <c:lblAlgn val="ctr"/>
        <c:lblOffset val="100"/>
        <c:noMultiLvlLbl val="0"/>
      </c:catAx>
      <c:valAx>
        <c:axId val="30879310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crossAx val="25750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HMM!$C$24:$L$24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HMM!$C$25:$L$25</c:f>
              <c:numCache>
                <c:formatCode>0.0000</c:formatCode>
                <c:ptCount val="10"/>
                <c:pt idx="0">
                  <c:v>1.6393442622950822E-3</c:v>
                </c:pt>
                <c:pt idx="1">
                  <c:v>1.475409836065574E-2</c:v>
                </c:pt>
                <c:pt idx="2">
                  <c:v>4.4262295081967218E-2</c:v>
                </c:pt>
                <c:pt idx="3">
                  <c:v>0.26721311475409837</c:v>
                </c:pt>
                <c:pt idx="4">
                  <c:v>0.26721311475409837</c:v>
                </c:pt>
                <c:pt idx="5">
                  <c:v>4.4262295081967218E-2</c:v>
                </c:pt>
                <c:pt idx="6">
                  <c:v>1.6393442622950821E-2</c:v>
                </c:pt>
                <c:pt idx="7">
                  <c:v>1.6393442622950821E-2</c:v>
                </c:pt>
                <c:pt idx="8">
                  <c:v>4.4262295081967218E-2</c:v>
                </c:pt>
                <c:pt idx="9">
                  <c:v>0.28360655737704921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2-F24F-98E3-8DEFC9C5F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674592"/>
        <c:axId val="306676272"/>
      </c:barChart>
      <c:catAx>
        <c:axId val="30667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676272"/>
        <c:crosses val="autoZero"/>
        <c:auto val="1"/>
        <c:lblAlgn val="ctr"/>
        <c:lblOffset val="100"/>
        <c:noMultiLvlLbl val="0"/>
      </c:catAx>
      <c:valAx>
        <c:axId val="306676272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crossAx val="30667459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HMM!$C$29:$L$29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HMM!$C$31:$L$31</c:f>
              <c:numCache>
                <c:formatCode>0.0000</c:formatCode>
                <c:ptCount val="10"/>
                <c:pt idx="0">
                  <c:v>2.3261223540358222E-4</c:v>
                </c:pt>
                <c:pt idx="1">
                  <c:v>2.0935101186322401E-3</c:v>
                </c:pt>
                <c:pt idx="2">
                  <c:v>0.11304954640614097</c:v>
                </c:pt>
                <c:pt idx="3">
                  <c:v>0.6824842986741102</c:v>
                </c:pt>
                <c:pt idx="4">
                  <c:v>3.7915794370783899E-2</c:v>
                </c:pt>
                <c:pt idx="5">
                  <c:v>6.2805303558967204E-3</c:v>
                </c:pt>
                <c:pt idx="6">
                  <c:v>2.3261223540358223E-3</c:v>
                </c:pt>
                <c:pt idx="7">
                  <c:v>2.3261223540358223E-3</c:v>
                </c:pt>
                <c:pt idx="8">
                  <c:v>0.11304954640614097</c:v>
                </c:pt>
                <c:pt idx="9">
                  <c:v>4.0241916724819728E-2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0C-2449-B65D-C16FBE2AE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852288"/>
        <c:axId val="309518976"/>
      </c:barChart>
      <c:catAx>
        <c:axId val="30485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518976"/>
        <c:crosses val="autoZero"/>
        <c:auto val="1"/>
        <c:lblAlgn val="ctr"/>
        <c:lblOffset val="100"/>
        <c:noMultiLvlLbl val="0"/>
      </c:catAx>
      <c:valAx>
        <c:axId val="309518976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crossAx val="30485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HMM!$C$35:$L$35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HMM!$C$36:$L$36</c:f>
              <c:numCache>
                <c:formatCode>0.0000</c:formatCode>
                <c:ptCount val="10"/>
                <c:pt idx="0">
                  <c:v>2.3261223540358224E-5</c:v>
                </c:pt>
                <c:pt idx="1">
                  <c:v>3.9544080018608986E-4</c:v>
                </c:pt>
                <c:pt idx="2">
                  <c:v>1.3003023959060247E-2</c:v>
                </c:pt>
                <c:pt idx="3">
                  <c:v>0.15889741800418702</c:v>
                </c:pt>
                <c:pt idx="4">
                  <c:v>0.56108397301698065</c:v>
                </c:pt>
                <c:pt idx="5">
                  <c:v>9.9209118399627816E-2</c:v>
                </c:pt>
                <c:pt idx="6">
                  <c:v>9.0486159571993487E-3</c:v>
                </c:pt>
                <c:pt idx="7">
                  <c:v>2.7215631542219123E-3</c:v>
                </c:pt>
                <c:pt idx="8">
                  <c:v>1.3398464759246338E-2</c:v>
                </c:pt>
                <c:pt idx="9">
                  <c:v>0.14221912072575019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A6-4140-921E-CD31EBC1B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066208"/>
        <c:axId val="257888400"/>
      </c:barChart>
      <c:catAx>
        <c:axId val="30906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888400"/>
        <c:crosses val="autoZero"/>
        <c:auto val="1"/>
        <c:lblAlgn val="ctr"/>
        <c:lblOffset val="100"/>
        <c:noMultiLvlLbl val="0"/>
      </c:catAx>
      <c:valAx>
        <c:axId val="257888400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crossAx val="30906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7777777777777776E-2"/>
          <c:y val="0.13829787234042554"/>
          <c:w val="0.93888888888888888"/>
          <c:h val="0.63627659574468087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HMM!$C$15:$L$15</c:f>
              <c:numCache>
                <c:formatCode>General</c:formatCode>
                <c:ptCount val="1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37-2B49-BB45-5740628E9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57508640"/>
        <c:axId val="308793104"/>
      </c:barChart>
      <c:catAx>
        <c:axId val="25750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793104"/>
        <c:crosses val="autoZero"/>
        <c:auto val="1"/>
        <c:lblAlgn val="ctr"/>
        <c:lblOffset val="100"/>
        <c:noMultiLvlLbl val="0"/>
      </c:catAx>
      <c:valAx>
        <c:axId val="308793104"/>
        <c:scaling>
          <c:orientation val="minMax"/>
          <c:max val="1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25750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17</xdr:row>
      <xdr:rowOff>0</xdr:rowOff>
    </xdr:from>
    <xdr:to>
      <xdr:col>25</xdr:col>
      <xdr:colOff>584200</xdr:colOff>
      <xdr:row>21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6271A63-6ABD-9144-B9AE-E1B6CFC536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260350</xdr:colOff>
      <xdr:row>23</xdr:row>
      <xdr:rowOff>0</xdr:rowOff>
    </xdr:from>
    <xdr:to>
      <xdr:col>25</xdr:col>
      <xdr:colOff>584200</xdr:colOff>
      <xdr:row>27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8BB7CCD-6DA1-5449-8D63-4B80848FE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260350</xdr:colOff>
      <xdr:row>28</xdr:row>
      <xdr:rowOff>12700</xdr:rowOff>
    </xdr:from>
    <xdr:to>
      <xdr:col>25</xdr:col>
      <xdr:colOff>596900</xdr:colOff>
      <xdr:row>33</xdr:row>
      <xdr:rowOff>228600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1CF8006-7F2F-9541-9300-77ED725F1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260350</xdr:colOff>
      <xdr:row>34</xdr:row>
      <xdr:rowOff>38100</xdr:rowOff>
    </xdr:from>
    <xdr:to>
      <xdr:col>25</xdr:col>
      <xdr:colOff>609600</xdr:colOff>
      <xdr:row>39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88368BF-CB83-4D47-89D8-64E51E162C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254000</xdr:colOff>
      <xdr:row>11</xdr:row>
      <xdr:rowOff>165100</xdr:rowOff>
    </xdr:from>
    <xdr:to>
      <xdr:col>25</xdr:col>
      <xdr:colOff>571500</xdr:colOff>
      <xdr:row>16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76F4211-A737-2B42-A739-E82BF2DB38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CAB2-75C4-3044-B8DF-A2B32DA48E09}">
  <dimension ref="A1:X36"/>
  <sheetViews>
    <sheetView tabSelected="1" topLeftCell="A16" workbookViewId="0">
      <selection activeCell="C14" sqref="C14:L15"/>
    </sheetView>
  </sheetViews>
  <sheetFormatPr baseColWidth="10" defaultColWidth="11" defaultRowHeight="16" x14ac:dyDescent="0.2"/>
  <cols>
    <col min="2" max="2" width="3.1640625" bestFit="1" customWidth="1"/>
    <col min="3" max="6" width="8.5" bestFit="1" customWidth="1"/>
    <col min="7" max="12" width="8.33203125" bestFit="1" customWidth="1"/>
    <col min="15" max="16" width="5.33203125" bestFit="1" customWidth="1"/>
    <col min="17" max="18" width="4.6640625" bestFit="1" customWidth="1"/>
    <col min="19" max="22" width="5.33203125" bestFit="1" customWidth="1"/>
    <col min="23" max="23" width="4.6640625" bestFit="1" customWidth="1"/>
    <col min="24" max="24" width="5.33203125" bestFit="1" customWidth="1"/>
  </cols>
  <sheetData>
    <row r="1" spans="1:24" x14ac:dyDescent="0.2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</row>
    <row r="2" spans="1:24" x14ac:dyDescent="0.2">
      <c r="B2">
        <v>1</v>
      </c>
      <c r="C2" s="3">
        <v>0.1</v>
      </c>
      <c r="D2" s="3">
        <v>0.8</v>
      </c>
      <c r="E2" s="3">
        <v>0.1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N2" t="s">
        <v>1</v>
      </c>
      <c r="O2" s="4">
        <v>0.05</v>
      </c>
      <c r="P2" s="4">
        <v>0.05</v>
      </c>
      <c r="Q2" s="4">
        <v>0.9</v>
      </c>
      <c r="R2" s="4">
        <v>0.9</v>
      </c>
      <c r="S2" s="4">
        <v>0.05</v>
      </c>
      <c r="T2" s="4">
        <v>0.05</v>
      </c>
      <c r="U2" s="4">
        <v>0.05</v>
      </c>
      <c r="V2" s="4">
        <v>0.05</v>
      </c>
      <c r="W2" s="4">
        <v>0.9</v>
      </c>
      <c r="X2" s="4">
        <v>0.05</v>
      </c>
    </row>
    <row r="3" spans="1:24" x14ac:dyDescent="0.2">
      <c r="B3">
        <v>2</v>
      </c>
      <c r="C3" s="3">
        <v>0</v>
      </c>
      <c r="D3" s="3">
        <v>0.1</v>
      </c>
      <c r="E3" s="3">
        <v>0.8</v>
      </c>
      <c r="F3" s="3">
        <v>0.1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N3" t="s">
        <v>9</v>
      </c>
      <c r="O3" s="4">
        <f>1-O2</f>
        <v>0.95</v>
      </c>
      <c r="P3" s="4">
        <f t="shared" ref="P3:X3" si="0">1-P2</f>
        <v>0.95</v>
      </c>
      <c r="Q3" s="4">
        <f t="shared" si="0"/>
        <v>9.9999999999999978E-2</v>
      </c>
      <c r="R3" s="4">
        <f t="shared" si="0"/>
        <v>9.9999999999999978E-2</v>
      </c>
      <c r="S3" s="4">
        <f t="shared" si="0"/>
        <v>0.95</v>
      </c>
      <c r="T3" s="4">
        <f t="shared" si="0"/>
        <v>0.95</v>
      </c>
      <c r="U3" s="4">
        <f t="shared" si="0"/>
        <v>0.95</v>
      </c>
      <c r="V3" s="4">
        <f t="shared" si="0"/>
        <v>0.95</v>
      </c>
      <c r="W3" s="4">
        <f t="shared" si="0"/>
        <v>9.9999999999999978E-2</v>
      </c>
      <c r="X3" s="4">
        <f t="shared" si="0"/>
        <v>0.95</v>
      </c>
    </row>
    <row r="4" spans="1:24" x14ac:dyDescent="0.2">
      <c r="B4">
        <v>3</v>
      </c>
      <c r="C4" s="3">
        <v>0</v>
      </c>
      <c r="D4" s="3">
        <v>0</v>
      </c>
      <c r="E4" s="3">
        <v>0.1</v>
      </c>
      <c r="F4" s="3">
        <v>0.8</v>
      </c>
      <c r="G4" s="3">
        <v>0.1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24" x14ac:dyDescent="0.2">
      <c r="B5">
        <v>4</v>
      </c>
      <c r="C5" s="3">
        <v>0</v>
      </c>
      <c r="D5" s="3">
        <v>0</v>
      </c>
      <c r="E5" s="3">
        <v>0</v>
      </c>
      <c r="F5" s="3">
        <v>0.1</v>
      </c>
      <c r="G5" s="3">
        <v>0.8</v>
      </c>
      <c r="H5" s="3">
        <v>0.1</v>
      </c>
      <c r="I5" s="3">
        <v>0</v>
      </c>
      <c r="J5" s="3">
        <v>0</v>
      </c>
      <c r="K5" s="3">
        <v>0</v>
      </c>
      <c r="L5" s="3">
        <v>0</v>
      </c>
    </row>
    <row r="6" spans="1:24" x14ac:dyDescent="0.2">
      <c r="B6">
        <v>5</v>
      </c>
      <c r="C6" s="3">
        <v>0</v>
      </c>
      <c r="D6" s="3">
        <v>0</v>
      </c>
      <c r="E6" s="3">
        <v>0</v>
      </c>
      <c r="F6" s="3">
        <v>0</v>
      </c>
      <c r="G6" s="3">
        <v>0.1</v>
      </c>
      <c r="H6" s="3">
        <v>0.8</v>
      </c>
      <c r="I6" s="3">
        <v>0.1</v>
      </c>
      <c r="J6" s="3">
        <v>0</v>
      </c>
      <c r="K6" s="3">
        <v>0</v>
      </c>
      <c r="L6" s="3">
        <v>0</v>
      </c>
    </row>
    <row r="7" spans="1:24" x14ac:dyDescent="0.2">
      <c r="B7">
        <v>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0.1</v>
      </c>
      <c r="I7" s="3">
        <v>0.8</v>
      </c>
      <c r="J7" s="3">
        <v>0.1</v>
      </c>
      <c r="K7" s="3">
        <v>0</v>
      </c>
      <c r="L7" s="3">
        <v>0</v>
      </c>
    </row>
    <row r="8" spans="1:24" x14ac:dyDescent="0.2">
      <c r="B8">
        <v>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0.1</v>
      </c>
      <c r="J8" s="3">
        <v>0.8</v>
      </c>
      <c r="K8" s="3">
        <v>0.1</v>
      </c>
      <c r="L8" s="3">
        <v>0</v>
      </c>
    </row>
    <row r="9" spans="1:24" x14ac:dyDescent="0.2">
      <c r="B9">
        <v>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0.1</v>
      </c>
      <c r="K9" s="3">
        <v>0.8</v>
      </c>
      <c r="L9" s="3">
        <v>0.1</v>
      </c>
    </row>
    <row r="10" spans="1:24" x14ac:dyDescent="0.2">
      <c r="B10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0.1</v>
      </c>
      <c r="L10" s="3">
        <v>0.9</v>
      </c>
    </row>
    <row r="11" spans="1:24" x14ac:dyDescent="0.2">
      <c r="B11">
        <v>10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</row>
    <row r="13" spans="1:24" s="1" customFormat="1" ht="19" x14ac:dyDescent="0.25">
      <c r="A13" s="1" t="s">
        <v>2</v>
      </c>
      <c r="B13" s="6" t="s">
        <v>8</v>
      </c>
    </row>
    <row r="14" spans="1:24" x14ac:dyDescent="0.2"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</row>
    <row r="15" spans="1:24" x14ac:dyDescent="0.2">
      <c r="C15" s="8">
        <v>0.1</v>
      </c>
      <c r="D15" s="8">
        <v>0.1</v>
      </c>
      <c r="E15" s="8">
        <v>0.1</v>
      </c>
      <c r="F15" s="8">
        <v>0.1</v>
      </c>
      <c r="G15" s="8">
        <v>0.1</v>
      </c>
      <c r="H15" s="8">
        <v>0.1</v>
      </c>
      <c r="I15" s="8">
        <v>0.1</v>
      </c>
      <c r="J15" s="8">
        <v>0.1</v>
      </c>
      <c r="K15" s="8">
        <v>0.1</v>
      </c>
      <c r="L15" s="8">
        <v>0.1</v>
      </c>
    </row>
    <row r="17" spans="1:13" s="1" customFormat="1" ht="22" customHeight="1" x14ac:dyDescent="0.25">
      <c r="A17" s="6" t="s">
        <v>5</v>
      </c>
      <c r="B17" s="2" t="s">
        <v>3</v>
      </c>
    </row>
    <row r="18" spans="1:13" x14ac:dyDescent="0.2"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</row>
    <row r="19" spans="1:13" x14ac:dyDescent="0.2">
      <c r="C19" s="7">
        <f>O2*C15</f>
        <v>5.000000000000001E-3</v>
      </c>
      <c r="D19" s="7">
        <f t="shared" ref="D19:L19" si="1">P2*D15</f>
        <v>5.000000000000001E-3</v>
      </c>
      <c r="E19" s="7">
        <f t="shared" si="1"/>
        <v>9.0000000000000011E-2</v>
      </c>
      <c r="F19" s="7">
        <f t="shared" si="1"/>
        <v>9.0000000000000011E-2</v>
      </c>
      <c r="G19" s="7">
        <f t="shared" si="1"/>
        <v>5.000000000000001E-3</v>
      </c>
      <c r="H19" s="7">
        <f t="shared" si="1"/>
        <v>5.000000000000001E-3</v>
      </c>
      <c r="I19" s="7">
        <f t="shared" si="1"/>
        <v>5.000000000000001E-3</v>
      </c>
      <c r="J19" s="7">
        <f t="shared" si="1"/>
        <v>5.000000000000001E-3</v>
      </c>
      <c r="K19" s="7">
        <f t="shared" si="1"/>
        <v>9.0000000000000011E-2</v>
      </c>
      <c r="L19" s="7">
        <f t="shared" si="1"/>
        <v>5.000000000000001E-3</v>
      </c>
      <c r="M19" s="5">
        <f>SUM(C19:L19)</f>
        <v>0.30500000000000005</v>
      </c>
    </row>
    <row r="20" spans="1:13" x14ac:dyDescent="0.2">
      <c r="C20" s="9">
        <f>C19/$M$19</f>
        <v>1.6393442622950821E-2</v>
      </c>
      <c r="D20" s="9">
        <f t="shared" ref="D20:L20" si="2">D19/$M$19</f>
        <v>1.6393442622950821E-2</v>
      </c>
      <c r="E20" s="9">
        <f t="shared" si="2"/>
        <v>0.29508196721311475</v>
      </c>
      <c r="F20" s="9">
        <f t="shared" si="2"/>
        <v>0.29508196721311475</v>
      </c>
      <c r="G20" s="9">
        <f t="shared" si="2"/>
        <v>1.6393442622950821E-2</v>
      </c>
      <c r="H20" s="9">
        <f t="shared" si="2"/>
        <v>1.6393442622950821E-2</v>
      </c>
      <c r="I20" s="9">
        <f t="shared" si="2"/>
        <v>1.6393442622950821E-2</v>
      </c>
      <c r="J20" s="9">
        <f t="shared" si="2"/>
        <v>1.6393442622950821E-2</v>
      </c>
      <c r="K20" s="9">
        <f t="shared" si="2"/>
        <v>0.29508196721311475</v>
      </c>
      <c r="L20" s="9">
        <f t="shared" si="2"/>
        <v>1.6393442622950821E-2</v>
      </c>
      <c r="M20" s="5">
        <f>SUM(C20:L20)</f>
        <v>1</v>
      </c>
    </row>
    <row r="23" spans="1:13" ht="19" x14ac:dyDescent="0.25">
      <c r="B23" s="6" t="s">
        <v>4</v>
      </c>
    </row>
    <row r="24" spans="1:13" x14ac:dyDescent="0.2"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</row>
    <row r="25" spans="1:13" x14ac:dyDescent="0.2">
      <c r="C25" s="9">
        <f t="array" ref="C25:L25">MMULT(C20:L20,C2:L11)</f>
        <v>1.6393442622950822E-3</v>
      </c>
      <c r="D25" s="9">
        <v>1.475409836065574E-2</v>
      </c>
      <c r="E25" s="9">
        <v>4.4262295081967218E-2</v>
      </c>
      <c r="F25" s="9">
        <v>0.26721311475409837</v>
      </c>
      <c r="G25" s="9">
        <v>0.26721311475409837</v>
      </c>
      <c r="H25" s="9">
        <v>4.4262295081967218E-2</v>
      </c>
      <c r="I25" s="9">
        <v>1.6393442622950821E-2</v>
      </c>
      <c r="J25" s="9">
        <v>1.6393442622950821E-2</v>
      </c>
      <c r="K25" s="9">
        <v>4.4262295081967218E-2</v>
      </c>
      <c r="L25" s="9">
        <v>0.28360655737704921</v>
      </c>
      <c r="M25" s="5">
        <f>SUM(C25:L25)</f>
        <v>1</v>
      </c>
    </row>
    <row r="26" spans="1:13" x14ac:dyDescent="0.2">
      <c r="C26" s="7"/>
      <c r="D26" s="7"/>
      <c r="E26" s="7"/>
      <c r="F26" s="7"/>
      <c r="G26" s="7"/>
      <c r="H26" s="7"/>
      <c r="I26" s="7"/>
      <c r="J26" s="7"/>
      <c r="K26" s="7"/>
      <c r="L26" s="7"/>
    </row>
    <row r="28" spans="1:13" ht="19" x14ac:dyDescent="0.25">
      <c r="A28" s="6" t="s">
        <v>6</v>
      </c>
      <c r="B28" s="6" t="s">
        <v>7</v>
      </c>
    </row>
    <row r="29" spans="1:13" x14ac:dyDescent="0.2"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</row>
    <row r="30" spans="1:13" x14ac:dyDescent="0.2">
      <c r="C30" s="7">
        <f>C25*O2</f>
        <v>8.1967213114754112E-5</v>
      </c>
      <c r="D30" s="7">
        <f t="shared" ref="D30:L30" si="3">D25*P2</f>
        <v>7.3770491803278699E-4</v>
      </c>
      <c r="E30" s="7">
        <f t="shared" si="3"/>
        <v>3.98360655737705E-2</v>
      </c>
      <c r="F30" s="7">
        <f t="shared" si="3"/>
        <v>0.24049180327868855</v>
      </c>
      <c r="G30" s="7">
        <f t="shared" si="3"/>
        <v>1.3360655737704919E-2</v>
      </c>
      <c r="H30" s="7">
        <f t="shared" si="3"/>
        <v>2.213114754098361E-3</v>
      </c>
      <c r="I30" s="7">
        <f t="shared" si="3"/>
        <v>8.1967213114754109E-4</v>
      </c>
      <c r="J30" s="7">
        <f t="shared" si="3"/>
        <v>8.1967213114754109E-4</v>
      </c>
      <c r="K30" s="7">
        <f t="shared" si="3"/>
        <v>3.98360655737705E-2</v>
      </c>
      <c r="L30" s="7">
        <f t="shared" si="3"/>
        <v>1.4180327868852462E-2</v>
      </c>
      <c r="M30" s="5">
        <f>SUM(C30:L30)</f>
        <v>0.35237704918032792</v>
      </c>
    </row>
    <row r="31" spans="1:13" x14ac:dyDescent="0.2">
      <c r="C31" s="9">
        <f>C30/$M$30</f>
        <v>2.3261223540358222E-4</v>
      </c>
      <c r="D31" s="9">
        <f t="shared" ref="D31:L31" si="4">D30/$M$30</f>
        <v>2.0935101186322401E-3</v>
      </c>
      <c r="E31" s="9">
        <f t="shared" si="4"/>
        <v>0.11304954640614097</v>
      </c>
      <c r="F31" s="9">
        <f t="shared" si="4"/>
        <v>0.6824842986741102</v>
      </c>
      <c r="G31" s="9">
        <f t="shared" si="4"/>
        <v>3.7915794370783899E-2</v>
      </c>
      <c r="H31" s="9">
        <f t="shared" si="4"/>
        <v>6.2805303558967204E-3</v>
      </c>
      <c r="I31" s="9">
        <f t="shared" si="4"/>
        <v>2.3261223540358223E-3</v>
      </c>
      <c r="J31" s="9">
        <f t="shared" si="4"/>
        <v>2.3261223540358223E-3</v>
      </c>
      <c r="K31" s="9">
        <f t="shared" si="4"/>
        <v>0.11304954640614097</v>
      </c>
      <c r="L31" s="9">
        <f t="shared" si="4"/>
        <v>4.0241916724819728E-2</v>
      </c>
      <c r="M31" s="5">
        <f>SUM(C31:L31)</f>
        <v>0.99999999999999989</v>
      </c>
    </row>
    <row r="34" spans="2:13" ht="19" x14ac:dyDescent="0.25">
      <c r="B34" s="6" t="s">
        <v>10</v>
      </c>
    </row>
    <row r="35" spans="2:13" x14ac:dyDescent="0.2"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</row>
    <row r="36" spans="2:13" x14ac:dyDescent="0.2">
      <c r="C36" s="9">
        <f t="array" ref="C36:L36">MMULT(C31:L31,C2:L11)</f>
        <v>2.3261223540358224E-5</v>
      </c>
      <c r="D36" s="9">
        <v>3.9544080018608986E-4</v>
      </c>
      <c r="E36" s="9">
        <v>1.3003023959060247E-2</v>
      </c>
      <c r="F36" s="9">
        <v>0.15889741800418702</v>
      </c>
      <c r="G36" s="9">
        <v>0.56108397301698065</v>
      </c>
      <c r="H36" s="9">
        <v>9.9209118399627816E-2</v>
      </c>
      <c r="I36" s="9">
        <v>9.0486159571993487E-3</v>
      </c>
      <c r="J36" s="9">
        <v>2.7215631542219123E-3</v>
      </c>
      <c r="K36" s="9">
        <v>1.3398464759246338E-2</v>
      </c>
      <c r="L36" s="9">
        <v>0.14221912072575019</v>
      </c>
      <c r="M36" s="5">
        <f>SUM(C36:L36)</f>
        <v>0.99999999999999978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Shengquan Wang</cp:lastModifiedBy>
  <dcterms:created xsi:type="dcterms:W3CDTF">2018-07-24T16:41:33Z</dcterms:created>
  <dcterms:modified xsi:type="dcterms:W3CDTF">2018-10-27T15:36:51Z</dcterms:modified>
</cp:coreProperties>
</file>