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VID19Drugs_ArrhythmiaRisk\QSP_Functions\"/>
    </mc:Choice>
  </mc:AlternateContent>
  <xr:revisionPtr revIDLastSave="0" documentId="13_ncr:1_{1C0C1460-B0CE-4F4C-B603-419996388027}" xr6:coauthVersionLast="45" xr6:coauthVersionMax="45" xr10:uidLastSave="{00000000-0000-0000-0000-000000000000}"/>
  <bookViews>
    <workbookView xWindow="-110" yWindow="-110" windowWidth="22780" windowHeight="152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1" i="2" l="1"/>
  <c r="E61" i="2"/>
  <c r="D61" i="2"/>
  <c r="C61" i="2"/>
  <c r="F59" i="2"/>
  <c r="E59" i="2"/>
  <c r="D59" i="2"/>
  <c r="C59" i="2"/>
  <c r="F57" i="2"/>
  <c r="E57" i="2"/>
  <c r="D57" i="2"/>
  <c r="C57" i="2"/>
  <c r="F55" i="2"/>
  <c r="E55" i="2"/>
  <c r="D55" i="2"/>
  <c r="C55" i="2"/>
  <c r="F53" i="2"/>
  <c r="E53" i="2"/>
  <c r="D53" i="2"/>
  <c r="C53" i="2"/>
  <c r="F51" i="2"/>
  <c r="E51" i="2"/>
  <c r="D51" i="2"/>
  <c r="C51" i="2"/>
  <c r="F49" i="2"/>
  <c r="E49" i="2"/>
  <c r="D49" i="2"/>
  <c r="C49" i="2"/>
  <c r="F47" i="2"/>
  <c r="E47" i="2"/>
  <c r="D47" i="2"/>
  <c r="C47" i="2"/>
  <c r="F45" i="2"/>
  <c r="E45" i="2"/>
  <c r="D45" i="2"/>
  <c r="C45" i="2"/>
  <c r="F43" i="2"/>
  <c r="E43" i="2"/>
  <c r="D43" i="2"/>
  <c r="C43" i="2"/>
  <c r="F41" i="2"/>
  <c r="E41" i="2"/>
  <c r="D41" i="2"/>
  <c r="C41" i="2"/>
  <c r="F39" i="2"/>
  <c r="E39" i="2"/>
  <c r="D39" i="2"/>
  <c r="C39" i="2"/>
  <c r="F37" i="2"/>
  <c r="E37" i="2"/>
  <c r="D37" i="2"/>
  <c r="C37" i="2"/>
  <c r="F35" i="2"/>
  <c r="E35" i="2"/>
  <c r="D35" i="2"/>
  <c r="C35" i="2"/>
  <c r="F33" i="2"/>
  <c r="E33" i="2"/>
  <c r="D33" i="2"/>
  <c r="C33" i="2"/>
  <c r="F31" i="2"/>
  <c r="E31" i="2"/>
  <c r="D31" i="2"/>
  <c r="C31" i="2"/>
  <c r="F29" i="2"/>
  <c r="E29" i="2"/>
  <c r="D29" i="2"/>
  <c r="C29" i="2"/>
  <c r="F27" i="2"/>
  <c r="E27" i="2"/>
  <c r="D27" i="2"/>
  <c r="C27" i="2"/>
  <c r="F25" i="2"/>
  <c r="E25" i="2"/>
  <c r="D25" i="2"/>
  <c r="C25" i="2"/>
  <c r="F23" i="2"/>
  <c r="E23" i="2"/>
  <c r="D23" i="2"/>
  <c r="C23" i="2"/>
  <c r="F21" i="2"/>
  <c r="E21" i="2"/>
  <c r="D21" i="2"/>
  <c r="C21" i="2"/>
  <c r="F19" i="2"/>
  <c r="E19" i="2"/>
  <c r="D19" i="2"/>
  <c r="C19" i="2"/>
  <c r="F17" i="2"/>
  <c r="E17" i="2"/>
  <c r="D17" i="2"/>
  <c r="C17" i="2"/>
  <c r="F15" i="2"/>
  <c r="E15" i="2"/>
  <c r="D15" i="2"/>
  <c r="C15" i="2"/>
  <c r="F13" i="2"/>
  <c r="E13" i="2"/>
  <c r="D13" i="2"/>
  <c r="C13" i="2"/>
  <c r="F11" i="2"/>
  <c r="E11" i="2"/>
  <c r="D11" i="2"/>
  <c r="C11" i="2"/>
  <c r="F9" i="2"/>
  <c r="E9" i="2"/>
  <c r="D9" i="2"/>
  <c r="C9" i="2"/>
  <c r="F7" i="2"/>
  <c r="E7" i="2"/>
  <c r="D7" i="2"/>
  <c r="C7" i="2"/>
  <c r="F5" i="2"/>
  <c r="E5" i="2"/>
  <c r="D5" i="2"/>
  <c r="C5" i="2"/>
  <c r="F3" i="2"/>
  <c r="E3" i="2"/>
  <c r="D3" i="2"/>
  <c r="C3" i="2"/>
</calcChain>
</file>

<file path=xl/sharedStrings.xml><?xml version="1.0" encoding="utf-8"?>
<sst xmlns="http://schemas.openxmlformats.org/spreadsheetml/2006/main" count="97" uniqueCount="51">
  <si>
    <t>Drug</t>
  </si>
  <si>
    <t>Free Cmax</t>
  </si>
  <si>
    <t>Dose 1</t>
  </si>
  <si>
    <t>Dose 2</t>
  </si>
  <si>
    <t>Dose 3</t>
  </si>
  <si>
    <t>Dose 4</t>
  </si>
  <si>
    <t>Amiodarone</t>
  </si>
  <si>
    <t>Amitryptiline</t>
  </si>
  <si>
    <t>Azithromycin</t>
  </si>
  <si>
    <t>Bepridil</t>
  </si>
  <si>
    <t>Chloroquine</t>
  </si>
  <si>
    <t>Chlorpromazine</t>
  </si>
  <si>
    <t xml:space="preserve">Cibenzoline </t>
  </si>
  <si>
    <t>Cisapride</t>
  </si>
  <si>
    <t>Diltiazem</t>
  </si>
  <si>
    <t>Dofetilide</t>
  </si>
  <si>
    <t>Flecainide</t>
  </si>
  <si>
    <t>Lidocaine</t>
  </si>
  <si>
    <t>Lopinavir</t>
  </si>
  <si>
    <t>Mexiletine</t>
  </si>
  <si>
    <t>Mibefradil</t>
  </si>
  <si>
    <t>Moxifloxacin</t>
  </si>
  <si>
    <t>Nilotinib</t>
  </si>
  <si>
    <t>Ondansetron</t>
  </si>
  <si>
    <t>Propafenone</t>
  </si>
  <si>
    <t>Quinidine</t>
  </si>
  <si>
    <t>Quinine</t>
  </si>
  <si>
    <t>Ranolazine</t>
  </si>
  <si>
    <t>Ritonavir</t>
  </si>
  <si>
    <t>Rufinamide</t>
  </si>
  <si>
    <t>Saquinavir</t>
  </si>
  <si>
    <t>Sertindole</t>
  </si>
  <si>
    <t>Sotalol</t>
  </si>
  <si>
    <t xml:space="preserve">Terfenadine </t>
  </si>
  <si>
    <t>Toremefine</t>
  </si>
  <si>
    <t>Verapamil</t>
  </si>
  <si>
    <t>IC50 Cav1.2</t>
  </si>
  <si>
    <t>IC50 hERG</t>
  </si>
  <si>
    <t>IC50 Kir2.1</t>
  </si>
  <si>
    <t>IC50 Kv4.3</t>
  </si>
  <si>
    <t>IC50 Nav1.5-peak</t>
  </si>
  <si>
    <t>IC50 KvLQT1/minK</t>
  </si>
  <si>
    <t>%Cmax</t>
  </si>
  <si>
    <t>IC50 Nav1.5-late</t>
  </si>
  <si>
    <t>h Cav1.2</t>
  </si>
  <si>
    <t>h hERG</t>
  </si>
  <si>
    <t>h Kir2.1</t>
  </si>
  <si>
    <t>h Kv4.3</t>
  </si>
  <si>
    <t>h KvLQT1/minK</t>
  </si>
  <si>
    <t>h Nav1.5-peak</t>
  </si>
  <si>
    <t>h Nav1.5-late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</si>
</sst>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 applyAlignment="1">
      <alignment wrapText="1"/>
    </xf>
    <xf numFmtId="0" fontId="0" fillId="0" borderId="0" xfId="0" applyFill="1" applyBorder="1"/>
    <xf numFmtId="10" fontId="0" fillId="0" borderId="2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9" xfId="0" applyNumberFormat="1" applyFill="1" applyBorder="1"/>
    <xf numFmtId="10" fontId="0" fillId="0" borderId="7" xfId="0" applyNumberFormat="1" applyBorder="1"/>
    <xf numFmtId="10" fontId="0" fillId="0" borderId="8" xfId="0" applyNumberFormat="1" applyBorder="1"/>
    <xf numFmtId="0" fontId="0" fillId="0" borderId="13" xfId="0" applyBorder="1"/>
    <xf numFmtId="10" fontId="0" fillId="0" borderId="12" xfId="0" applyNumberFormat="1" applyBorder="1"/>
    <xf numFmtId="0" fontId="0" fillId="0" borderId="14" xfId="0" applyBorder="1"/>
    <xf numFmtId="10" fontId="0" fillId="0" borderId="15" xfId="0" applyNumberFormat="1" applyBorder="1"/>
    <xf numFmtId="0" fontId="1" fillId="0" borderId="2" xfId="0" applyFont="1" applyBorder="1"/>
    <xf numFmtId="0" fontId="1" fillId="0" borderId="11" xfId="0" applyFont="1" applyBorder="1"/>
    <xf numFmtId="0" fontId="0" fillId="0" borderId="0" xfId="0" applyFill="1"/>
    <xf numFmtId="0" fontId="1" fillId="0" borderId="1" xfId="0" applyFont="1" applyBorder="1" applyAlignment="1">
      <alignment wrapText="1"/>
    </xf>
    <xf numFmtId="0" fontId="1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workbookViewId="0">
      <pane xSplit="1" topLeftCell="B1" activePane="topRight" state="frozen"/>
      <selection pane="topRight" activeCell="D18" sqref="D18"/>
    </sheetView>
  </sheetViews>
  <sheetFormatPr defaultRowHeight="14.5" x14ac:dyDescent="0.35"/>
  <cols>
    <col min="1" max="1" width="16.453125" customWidth="1"/>
    <col min="2" max="2" width="11.1796875" customWidth="1"/>
    <col min="3" max="3" width="9.26953125" bestFit="1" customWidth="1"/>
    <col min="4" max="4" width="10.1796875" bestFit="1" customWidth="1"/>
    <col min="5" max="5" width="11.1796875" bestFit="1" customWidth="1"/>
    <col min="6" max="6" width="12.1796875" bestFit="1" customWidth="1"/>
  </cols>
  <sheetData>
    <row r="1" spans="1:20" s="1" customFormat="1" ht="43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41</v>
      </c>
      <c r="L1" s="23" t="s">
        <v>40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50</v>
      </c>
    </row>
    <row r="2" spans="1:20" x14ac:dyDescent="0.35">
      <c r="A2" s="24" t="s">
        <v>8</v>
      </c>
      <c r="B2" s="25">
        <v>1937</v>
      </c>
      <c r="C2" s="25">
        <v>2000</v>
      </c>
      <c r="D2" s="25">
        <v>20000</v>
      </c>
      <c r="E2" s="25">
        <v>100000</v>
      </c>
      <c r="F2" s="25">
        <v>300000</v>
      </c>
      <c r="G2" s="25"/>
      <c r="H2" s="25">
        <v>70796</v>
      </c>
      <c r="I2" s="25"/>
      <c r="J2" s="25">
        <v>88764</v>
      </c>
      <c r="K2" s="25">
        <v>470131</v>
      </c>
      <c r="L2" s="25"/>
      <c r="M2" s="25">
        <v>189128</v>
      </c>
      <c r="N2" s="25">
        <v>1</v>
      </c>
      <c r="O2" s="25">
        <v>0.5</v>
      </c>
      <c r="P2" s="25">
        <v>1</v>
      </c>
      <c r="Q2" s="25">
        <v>0.5</v>
      </c>
      <c r="R2" s="25">
        <v>1.4</v>
      </c>
      <c r="S2" s="25">
        <v>1</v>
      </c>
      <c r="T2" s="25">
        <v>1.9</v>
      </c>
    </row>
    <row r="3" spans="1:20" x14ac:dyDescent="0.35">
      <c r="A3" s="24" t="s">
        <v>10</v>
      </c>
      <c r="B3" s="25">
        <v>249.5</v>
      </c>
      <c r="C3" s="25">
        <v>250</v>
      </c>
      <c r="D3" s="25">
        <v>750</v>
      </c>
      <c r="E3" s="25">
        <v>2500</v>
      </c>
      <c r="F3" s="25">
        <v>25000</v>
      </c>
      <c r="G3" s="25"/>
      <c r="H3" s="25">
        <v>6889</v>
      </c>
      <c r="I3" s="25">
        <v>10595</v>
      </c>
      <c r="J3" s="25"/>
      <c r="K3" s="25"/>
      <c r="L3" s="25"/>
      <c r="M3" s="25"/>
      <c r="N3" s="25">
        <v>1</v>
      </c>
      <c r="O3" s="25">
        <v>0.6</v>
      </c>
      <c r="P3" s="25">
        <v>0.8</v>
      </c>
      <c r="Q3" s="25">
        <v>1</v>
      </c>
      <c r="R3" s="25">
        <v>1</v>
      </c>
      <c r="S3" s="25">
        <v>1</v>
      </c>
      <c r="T3" s="25">
        <v>1</v>
      </c>
    </row>
    <row r="4" spans="1:20" s="22" customFormat="1" x14ac:dyDescent="0.35">
      <c r="A4" s="24" t="s">
        <v>18</v>
      </c>
      <c r="B4" s="25">
        <v>703.7</v>
      </c>
      <c r="C4" s="25">
        <v>700</v>
      </c>
      <c r="D4" s="25">
        <v>2100</v>
      </c>
      <c r="E4" s="25">
        <v>7000</v>
      </c>
      <c r="F4" s="25">
        <v>35000</v>
      </c>
      <c r="G4" s="25">
        <v>15601</v>
      </c>
      <c r="H4" s="25">
        <v>5170</v>
      </c>
      <c r="I4" s="25"/>
      <c r="J4" s="25"/>
      <c r="K4" s="25"/>
      <c r="L4" s="25"/>
      <c r="M4" s="25"/>
      <c r="N4" s="25">
        <v>1</v>
      </c>
      <c r="O4" s="25">
        <v>1.2</v>
      </c>
      <c r="P4" s="25">
        <v>1</v>
      </c>
      <c r="Q4" s="25">
        <v>1</v>
      </c>
      <c r="R4" s="25">
        <v>1</v>
      </c>
      <c r="S4" s="25">
        <v>1</v>
      </c>
      <c r="T4" s="25">
        <v>1</v>
      </c>
    </row>
    <row r="5" spans="1:20" s="22" customFormat="1" x14ac:dyDescent="0.35">
      <c r="A5" s="24" t="s">
        <v>28</v>
      </c>
      <c r="B5" s="25">
        <v>436.9</v>
      </c>
      <c r="C5" s="25">
        <v>400</v>
      </c>
      <c r="D5" s="25">
        <v>1200</v>
      </c>
      <c r="E5" s="25">
        <v>4000</v>
      </c>
      <c r="F5" s="25">
        <v>20000</v>
      </c>
      <c r="G5" s="25">
        <v>8228</v>
      </c>
      <c r="H5" s="25">
        <v>5157</v>
      </c>
      <c r="I5" s="25"/>
      <c r="J5" s="25"/>
      <c r="K5" s="25"/>
      <c r="L5" s="25"/>
      <c r="M5" s="25">
        <v>7175</v>
      </c>
      <c r="N5" s="25">
        <v>1.3</v>
      </c>
      <c r="O5" s="25">
        <v>1</v>
      </c>
      <c r="P5" s="25">
        <v>1</v>
      </c>
      <c r="Q5" s="25">
        <v>1</v>
      </c>
      <c r="R5" s="25">
        <v>1</v>
      </c>
      <c r="S5" s="25">
        <v>1</v>
      </c>
      <c r="T5" s="25">
        <v>0.7</v>
      </c>
    </row>
    <row r="6" spans="1:20" s="22" customFormat="1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 s="22" customFormat="1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 s="22" customFormat="1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s="22" customFormat="1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s="22" customFormat="1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s="22" customFormat="1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s="22" customFormat="1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s="22" customFormat="1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s="22" customFormat="1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s="22" customFormat="1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s="22" customFormat="1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s="22" customFormat="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22" customFormat="1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22" customFormat="1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22" customFormat="1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22" customFormat="1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22" customForma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22" customFormat="1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22" customFormat="1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1"/>
  <sheetViews>
    <sheetView workbookViewId="0">
      <selection sqref="A1:M61"/>
    </sheetView>
  </sheetViews>
  <sheetFormatPr defaultRowHeight="14.5" x14ac:dyDescent="0.35"/>
  <sheetData>
    <row r="1" spans="1:13" ht="44" thickBot="1" x14ac:dyDescent="0.4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41</v>
      </c>
      <c r="L1" s="8" t="s">
        <v>43</v>
      </c>
      <c r="M1" s="8" t="s">
        <v>40</v>
      </c>
    </row>
    <row r="2" spans="1:13" x14ac:dyDescent="0.35">
      <c r="A2" s="20" t="s">
        <v>6</v>
      </c>
      <c r="B2" s="16">
        <v>0.7</v>
      </c>
      <c r="C2" s="5">
        <v>0.8</v>
      </c>
      <c r="D2" s="5">
        <v>80</v>
      </c>
      <c r="E2" s="5">
        <v>800</v>
      </c>
      <c r="F2" s="6">
        <v>8000</v>
      </c>
      <c r="G2" s="5">
        <v>1281</v>
      </c>
      <c r="H2" s="5">
        <v>941</v>
      </c>
      <c r="I2" s="5"/>
      <c r="J2" s="5">
        <v>3758</v>
      </c>
      <c r="K2" s="5"/>
      <c r="L2" s="5">
        <v>9423</v>
      </c>
      <c r="M2" s="6">
        <v>4577</v>
      </c>
    </row>
    <row r="3" spans="1:13" x14ac:dyDescent="0.35">
      <c r="A3" s="10" t="s">
        <v>42</v>
      </c>
      <c r="B3" s="17"/>
      <c r="C3" s="11">
        <f>C2/B2</f>
        <v>1.142857142857143</v>
      </c>
      <c r="D3" s="11">
        <f>D2/B2</f>
        <v>114.28571428571429</v>
      </c>
      <c r="E3" s="11">
        <f>E2/B2</f>
        <v>1142.8571428571429</v>
      </c>
      <c r="F3" s="12">
        <f>F2/B2</f>
        <v>11428.571428571429</v>
      </c>
      <c r="G3" s="11"/>
      <c r="H3" s="11"/>
      <c r="I3" s="11"/>
      <c r="J3" s="11"/>
      <c r="K3" s="11"/>
      <c r="L3" s="11"/>
      <c r="M3" s="12"/>
    </row>
    <row r="4" spans="1:13" x14ac:dyDescent="0.35">
      <c r="A4" s="21" t="s">
        <v>7</v>
      </c>
      <c r="B4" s="18">
        <v>36.4</v>
      </c>
      <c r="C4" s="3">
        <v>36</v>
      </c>
      <c r="D4" s="3">
        <v>360</v>
      </c>
      <c r="E4" s="3">
        <v>3600</v>
      </c>
      <c r="F4" s="7">
        <v>36000</v>
      </c>
      <c r="G4" s="3">
        <v>1291</v>
      </c>
      <c r="H4" s="9">
        <v>3660</v>
      </c>
      <c r="I4" s="3"/>
      <c r="J4" s="9">
        <v>2543</v>
      </c>
      <c r="K4" s="9">
        <v>2737</v>
      </c>
      <c r="L4" s="9">
        <v>4433</v>
      </c>
      <c r="M4" s="7">
        <v>5760</v>
      </c>
    </row>
    <row r="5" spans="1:13" x14ac:dyDescent="0.35">
      <c r="A5" s="10" t="s">
        <v>42</v>
      </c>
      <c r="B5" s="17"/>
      <c r="C5" s="11">
        <f>C4/B4</f>
        <v>0.98901098901098905</v>
      </c>
      <c r="D5" s="11">
        <f>D4/B4</f>
        <v>9.8901098901098905</v>
      </c>
      <c r="E5" s="11">
        <f>E4/B4</f>
        <v>98.901098901098905</v>
      </c>
      <c r="F5" s="12">
        <f>F4/B4</f>
        <v>989.01098901098908</v>
      </c>
      <c r="G5" s="11"/>
      <c r="H5" s="13"/>
      <c r="I5" s="11"/>
      <c r="J5" s="13"/>
      <c r="K5" s="13"/>
      <c r="L5" s="13"/>
      <c r="M5" s="12"/>
    </row>
    <row r="6" spans="1:13" x14ac:dyDescent="0.35">
      <c r="A6" s="21" t="s">
        <v>8</v>
      </c>
      <c r="B6" s="18">
        <v>1937</v>
      </c>
      <c r="C6" s="3">
        <v>2000</v>
      </c>
      <c r="D6" s="3">
        <v>20000</v>
      </c>
      <c r="E6" s="3">
        <v>100000</v>
      </c>
      <c r="F6" s="7">
        <v>300000</v>
      </c>
      <c r="G6" s="3"/>
      <c r="H6" s="9">
        <v>70796</v>
      </c>
      <c r="I6" s="3"/>
      <c r="J6" s="9">
        <v>88764</v>
      </c>
      <c r="K6" s="9">
        <v>470131</v>
      </c>
      <c r="L6" s="9">
        <v>189128</v>
      </c>
      <c r="M6" s="7"/>
    </row>
    <row r="7" spans="1:13" x14ac:dyDescent="0.35">
      <c r="A7" s="10" t="s">
        <v>42</v>
      </c>
      <c r="B7" s="17"/>
      <c r="C7" s="11">
        <f>C6/B6</f>
        <v>1.0325245224574084</v>
      </c>
      <c r="D7" s="11">
        <f>D6/B6</f>
        <v>10.325245224574084</v>
      </c>
      <c r="E7" s="11">
        <f>E6/B6</f>
        <v>51.62622612287042</v>
      </c>
      <c r="F7" s="12">
        <f>F6/B6</f>
        <v>154.87867836861125</v>
      </c>
      <c r="G7" s="11"/>
      <c r="H7" s="13"/>
      <c r="I7" s="11"/>
      <c r="J7" s="13"/>
      <c r="K7" s="13"/>
      <c r="L7" s="13"/>
      <c r="M7" s="12"/>
    </row>
    <row r="8" spans="1:13" x14ac:dyDescent="0.35">
      <c r="A8" s="21" t="s">
        <v>9</v>
      </c>
      <c r="B8" s="18">
        <v>31.5</v>
      </c>
      <c r="C8" s="3">
        <v>30</v>
      </c>
      <c r="D8" s="3">
        <v>180</v>
      </c>
      <c r="E8" s="3">
        <v>900</v>
      </c>
      <c r="F8" s="7">
        <v>3000</v>
      </c>
      <c r="G8" s="9">
        <v>2808</v>
      </c>
      <c r="H8" s="9">
        <v>149</v>
      </c>
      <c r="I8" s="3"/>
      <c r="J8" s="3"/>
      <c r="K8" s="3"/>
      <c r="L8" s="9">
        <v>1814</v>
      </c>
      <c r="M8" s="7">
        <v>2929</v>
      </c>
    </row>
    <row r="9" spans="1:13" x14ac:dyDescent="0.35">
      <c r="A9" s="10" t="s">
        <v>42</v>
      </c>
      <c r="B9" s="17"/>
      <c r="C9" s="11">
        <f>C8/B8</f>
        <v>0.95238095238095233</v>
      </c>
      <c r="D9" s="11">
        <f>D8/B8</f>
        <v>5.7142857142857144</v>
      </c>
      <c r="E9" s="11">
        <f>E8/B8</f>
        <v>28.571428571428573</v>
      </c>
      <c r="F9" s="12">
        <f>F8/B8</f>
        <v>95.238095238095241</v>
      </c>
      <c r="G9" s="13"/>
      <c r="H9" s="13"/>
      <c r="I9" s="11"/>
      <c r="J9" s="11"/>
      <c r="K9" s="11"/>
      <c r="L9" s="13"/>
      <c r="M9" s="12"/>
    </row>
    <row r="10" spans="1:13" x14ac:dyDescent="0.35">
      <c r="A10" s="21" t="s">
        <v>10</v>
      </c>
      <c r="B10" s="18">
        <v>249.5</v>
      </c>
      <c r="C10" s="3">
        <v>250</v>
      </c>
      <c r="D10" s="3">
        <v>750</v>
      </c>
      <c r="E10" s="3">
        <v>2500</v>
      </c>
      <c r="F10" s="7">
        <v>25000</v>
      </c>
      <c r="G10" s="3"/>
      <c r="H10" s="9">
        <v>6889</v>
      </c>
      <c r="I10" s="9">
        <v>10595</v>
      </c>
      <c r="J10" s="3"/>
      <c r="K10" s="3"/>
      <c r="L10" s="3"/>
      <c r="M10" s="7"/>
    </row>
    <row r="11" spans="1:13" x14ac:dyDescent="0.35">
      <c r="A11" s="10" t="s">
        <v>42</v>
      </c>
      <c r="B11" s="17"/>
      <c r="C11" s="11">
        <f>C10/B10</f>
        <v>1.002004008016032</v>
      </c>
      <c r="D11" s="11">
        <f>D10/B10</f>
        <v>3.0060120240480961</v>
      </c>
      <c r="E11" s="11">
        <f>E10/B10</f>
        <v>10.020040080160321</v>
      </c>
      <c r="F11" s="12">
        <f>F10/B10</f>
        <v>100.20040080160321</v>
      </c>
      <c r="G11" s="11"/>
      <c r="H11" s="13"/>
      <c r="I11" s="13"/>
      <c r="J11" s="11"/>
      <c r="K11" s="11"/>
      <c r="L11" s="11"/>
      <c r="M11" s="12"/>
    </row>
    <row r="12" spans="1:13" x14ac:dyDescent="0.35">
      <c r="A12" s="21" t="s">
        <v>11</v>
      </c>
      <c r="B12" s="18">
        <v>34.5</v>
      </c>
      <c r="C12" s="3">
        <v>35</v>
      </c>
      <c r="D12" s="3">
        <v>350</v>
      </c>
      <c r="E12" s="3">
        <v>1750</v>
      </c>
      <c r="F12" s="7">
        <v>10500</v>
      </c>
      <c r="G12" s="3">
        <v>8192</v>
      </c>
      <c r="H12" s="9">
        <v>1118</v>
      </c>
      <c r="I12" s="9">
        <v>9270</v>
      </c>
      <c r="J12" s="3"/>
      <c r="K12" s="3"/>
      <c r="L12" s="9">
        <v>4560</v>
      </c>
      <c r="M12" s="7">
        <v>4536</v>
      </c>
    </row>
    <row r="13" spans="1:13" x14ac:dyDescent="0.35">
      <c r="A13" s="10" t="s">
        <v>42</v>
      </c>
      <c r="B13" s="17"/>
      <c r="C13" s="11">
        <f>C12/B12</f>
        <v>1.0144927536231885</v>
      </c>
      <c r="D13" s="11">
        <f>D12/B12</f>
        <v>10.144927536231885</v>
      </c>
      <c r="E13" s="11">
        <f>E12/B12</f>
        <v>50.724637681159422</v>
      </c>
      <c r="F13" s="12">
        <f>F12/B12</f>
        <v>304.3478260869565</v>
      </c>
      <c r="G13" s="11"/>
      <c r="H13" s="13"/>
      <c r="I13" s="13"/>
      <c r="J13" s="11"/>
      <c r="K13" s="11"/>
      <c r="L13" s="13"/>
      <c r="M13" s="12"/>
    </row>
    <row r="14" spans="1:13" x14ac:dyDescent="0.35">
      <c r="A14" s="21" t="s">
        <v>12</v>
      </c>
      <c r="B14" s="18">
        <v>673</v>
      </c>
      <c r="C14" s="3">
        <v>600</v>
      </c>
      <c r="D14" s="3">
        <v>1800</v>
      </c>
      <c r="E14" s="3">
        <v>6000</v>
      </c>
      <c r="F14" s="7">
        <v>60000</v>
      </c>
      <c r="G14" s="3"/>
      <c r="H14" s="9">
        <v>2097</v>
      </c>
      <c r="I14" s="3"/>
      <c r="J14" s="3"/>
      <c r="K14" s="3"/>
      <c r="L14" s="9">
        <v>46581</v>
      </c>
      <c r="M14" s="7">
        <v>21752</v>
      </c>
    </row>
    <row r="15" spans="1:13" x14ac:dyDescent="0.35">
      <c r="A15" s="10" t="s">
        <v>42</v>
      </c>
      <c r="B15" s="17"/>
      <c r="C15" s="11">
        <f>C14/B14</f>
        <v>0.89153046062407137</v>
      </c>
      <c r="D15" s="11">
        <f>D14/B14</f>
        <v>2.6745913818722138</v>
      </c>
      <c r="E15" s="11">
        <f>E14/B14</f>
        <v>8.9153046062407135</v>
      </c>
      <c r="F15" s="12">
        <f>F14/B14</f>
        <v>89.153046062407128</v>
      </c>
      <c r="G15" s="11"/>
      <c r="H15" s="13"/>
      <c r="I15" s="11"/>
      <c r="J15" s="11"/>
      <c r="K15" s="11"/>
      <c r="L15" s="13"/>
      <c r="M15" s="12"/>
    </row>
    <row r="16" spans="1:13" x14ac:dyDescent="0.35">
      <c r="A16" s="21" t="s">
        <v>13</v>
      </c>
      <c r="B16" s="18">
        <v>2.6</v>
      </c>
      <c r="C16" s="3">
        <v>2.5</v>
      </c>
      <c r="D16" s="3">
        <v>7.5</v>
      </c>
      <c r="E16" s="3">
        <v>25</v>
      </c>
      <c r="F16" s="7">
        <v>125</v>
      </c>
      <c r="G16" s="3"/>
      <c r="H16" s="9">
        <v>12</v>
      </c>
      <c r="I16" s="3"/>
      <c r="J16" s="3"/>
      <c r="K16" s="3"/>
      <c r="L16" s="3"/>
      <c r="M16" s="7"/>
    </row>
    <row r="17" spans="1:13" x14ac:dyDescent="0.35">
      <c r="A17" s="10" t="s">
        <v>42</v>
      </c>
      <c r="B17" s="17"/>
      <c r="C17" s="11">
        <f>C16/B16</f>
        <v>0.96153846153846145</v>
      </c>
      <c r="D17" s="11">
        <f>D16/B16</f>
        <v>2.8846153846153846</v>
      </c>
      <c r="E17" s="11">
        <f>E16/B16</f>
        <v>9.615384615384615</v>
      </c>
      <c r="F17" s="12">
        <f>F16/B16</f>
        <v>48.076923076923073</v>
      </c>
      <c r="G17" s="11"/>
      <c r="H17" s="13"/>
      <c r="I17" s="11"/>
      <c r="J17" s="11"/>
      <c r="K17" s="11"/>
      <c r="L17" s="11"/>
      <c r="M17" s="12"/>
    </row>
    <row r="18" spans="1:13" x14ac:dyDescent="0.35">
      <c r="A18" s="21" t="s">
        <v>14</v>
      </c>
      <c r="B18" s="18">
        <v>127.5</v>
      </c>
      <c r="C18" s="3">
        <v>20</v>
      </c>
      <c r="D18" s="3">
        <v>150</v>
      </c>
      <c r="E18" s="3">
        <v>500</v>
      </c>
      <c r="F18" s="7">
        <v>12500</v>
      </c>
      <c r="G18" s="3">
        <v>112</v>
      </c>
      <c r="H18" s="9">
        <v>6569</v>
      </c>
      <c r="I18" s="3"/>
      <c r="J18" s="3"/>
      <c r="K18" s="3"/>
      <c r="L18" s="3"/>
      <c r="M18" s="7"/>
    </row>
    <row r="19" spans="1:13" x14ac:dyDescent="0.35">
      <c r="A19" s="10" t="s">
        <v>42</v>
      </c>
      <c r="B19" s="17"/>
      <c r="C19" s="11">
        <f>C18/B18</f>
        <v>0.15686274509803921</v>
      </c>
      <c r="D19" s="11">
        <f>D18/B18</f>
        <v>1.1764705882352942</v>
      </c>
      <c r="E19" s="11">
        <f>E18/B18</f>
        <v>3.9215686274509802</v>
      </c>
      <c r="F19" s="12">
        <f>F18/B18</f>
        <v>98.039215686274517</v>
      </c>
      <c r="G19" s="11"/>
      <c r="H19" s="13"/>
      <c r="I19" s="11"/>
      <c r="J19" s="11"/>
      <c r="K19" s="11"/>
      <c r="L19" s="11"/>
      <c r="M19" s="12"/>
    </row>
    <row r="20" spans="1:13" x14ac:dyDescent="0.35">
      <c r="A20" s="21" t="s">
        <v>15</v>
      </c>
      <c r="B20" s="18">
        <v>2.1</v>
      </c>
      <c r="C20" s="3">
        <v>0.1</v>
      </c>
      <c r="D20" s="3">
        <v>1</v>
      </c>
      <c r="E20" s="3">
        <v>2</v>
      </c>
      <c r="F20" s="7">
        <v>3</v>
      </c>
      <c r="G20" s="3"/>
      <c r="H20" s="9">
        <v>1</v>
      </c>
      <c r="I20" s="3"/>
      <c r="J20" s="3"/>
      <c r="K20" s="3"/>
      <c r="L20" s="3"/>
      <c r="M20" s="7"/>
    </row>
    <row r="21" spans="1:13" x14ac:dyDescent="0.35">
      <c r="A21" s="10" t="s">
        <v>42</v>
      </c>
      <c r="B21" s="17"/>
      <c r="C21" s="11">
        <f>C20/B20</f>
        <v>4.7619047619047616E-2</v>
      </c>
      <c r="D21" s="11">
        <f>D20/B20</f>
        <v>0.47619047619047616</v>
      </c>
      <c r="E21" s="11">
        <f>E20/B20</f>
        <v>0.95238095238095233</v>
      </c>
      <c r="F21" s="12">
        <f>F20/B20</f>
        <v>1.4285714285714286</v>
      </c>
      <c r="G21" s="11"/>
      <c r="H21" s="13"/>
      <c r="I21" s="11"/>
      <c r="J21" s="11"/>
      <c r="K21" s="11"/>
      <c r="L21" s="11"/>
      <c r="M21" s="12"/>
    </row>
    <row r="22" spans="1:13" x14ac:dyDescent="0.35">
      <c r="A22" s="21" t="s">
        <v>16</v>
      </c>
      <c r="B22" s="18">
        <v>752.9</v>
      </c>
      <c r="C22" s="3">
        <v>200</v>
      </c>
      <c r="D22" s="3">
        <v>1000</v>
      </c>
      <c r="E22" s="3">
        <v>4000</v>
      </c>
      <c r="F22" s="7">
        <v>20000</v>
      </c>
      <c r="G22" s="3">
        <v>25599</v>
      </c>
      <c r="H22" s="9">
        <v>692</v>
      </c>
      <c r="I22" s="3"/>
      <c r="J22" s="9">
        <v>9266</v>
      </c>
      <c r="K22" s="3"/>
      <c r="L22" s="9">
        <v>18870</v>
      </c>
      <c r="M22" s="7">
        <v>6677</v>
      </c>
    </row>
    <row r="23" spans="1:13" x14ac:dyDescent="0.35">
      <c r="A23" s="10" t="s">
        <v>42</v>
      </c>
      <c r="B23" s="17"/>
      <c r="C23" s="11">
        <f>C22/B22</f>
        <v>0.26563952716164169</v>
      </c>
      <c r="D23" s="11">
        <f>D22/B22</f>
        <v>1.3281976358082084</v>
      </c>
      <c r="E23" s="11">
        <f>E22/B22</f>
        <v>5.3127905432328335</v>
      </c>
      <c r="F23" s="12">
        <f>F22/B22</f>
        <v>26.563952716164167</v>
      </c>
      <c r="G23" s="11"/>
      <c r="H23" s="13"/>
      <c r="I23" s="11"/>
      <c r="J23" s="13"/>
      <c r="K23" s="11"/>
      <c r="L23" s="13"/>
      <c r="M23" s="12"/>
    </row>
    <row r="24" spans="1:13" x14ac:dyDescent="0.35">
      <c r="A24" s="21" t="s">
        <v>17</v>
      </c>
      <c r="B24" s="18">
        <v>703.7</v>
      </c>
      <c r="C24" s="3">
        <v>625</v>
      </c>
      <c r="D24" s="3">
        <v>2500</v>
      </c>
      <c r="E24" s="3">
        <v>5000</v>
      </c>
      <c r="F24" s="7">
        <v>10000</v>
      </c>
      <c r="G24" s="3"/>
      <c r="H24" s="3"/>
      <c r="I24" s="3"/>
      <c r="J24" s="3"/>
      <c r="K24" s="3"/>
      <c r="L24" s="3">
        <v>10790</v>
      </c>
      <c r="M24" s="7"/>
    </row>
    <row r="25" spans="1:13" x14ac:dyDescent="0.35">
      <c r="A25" s="10" t="s">
        <v>42</v>
      </c>
      <c r="B25" s="17"/>
      <c r="C25" s="11">
        <f>C24/B24</f>
        <v>0.88816256927668036</v>
      </c>
      <c r="D25" s="11">
        <f>D24/B24</f>
        <v>3.5526502771067214</v>
      </c>
      <c r="E25" s="11">
        <f>E24/B24</f>
        <v>7.1053005542134429</v>
      </c>
      <c r="F25" s="12">
        <f>F24/B24</f>
        <v>14.210601108426886</v>
      </c>
      <c r="G25" s="11"/>
      <c r="H25" s="11"/>
      <c r="I25" s="11"/>
      <c r="J25" s="11"/>
      <c r="K25" s="11"/>
      <c r="L25" s="11"/>
      <c r="M25" s="12"/>
    </row>
    <row r="26" spans="1:13" x14ac:dyDescent="0.35">
      <c r="A26" s="21" t="s">
        <v>18</v>
      </c>
      <c r="B26" s="18">
        <v>2560.4</v>
      </c>
      <c r="C26" s="3">
        <v>700</v>
      </c>
      <c r="D26" s="3">
        <v>2100</v>
      </c>
      <c r="E26" s="3">
        <v>7000</v>
      </c>
      <c r="F26" s="7">
        <v>35000</v>
      </c>
      <c r="G26" s="3">
        <v>15601</v>
      </c>
      <c r="H26" s="9">
        <v>5170</v>
      </c>
      <c r="I26" s="3"/>
      <c r="J26" s="3"/>
      <c r="K26" s="3"/>
      <c r="L26" s="3"/>
      <c r="M26" s="7"/>
    </row>
    <row r="27" spans="1:13" x14ac:dyDescent="0.35">
      <c r="A27" s="10" t="s">
        <v>42</v>
      </c>
      <c r="B27" s="17"/>
      <c r="C27" s="11">
        <f>C26/B26</f>
        <v>0.27339478206530227</v>
      </c>
      <c r="D27" s="11">
        <f>D26/B26</f>
        <v>0.82018434619590685</v>
      </c>
      <c r="E27" s="11">
        <f>E26/B26</f>
        <v>2.733947820653023</v>
      </c>
      <c r="F27" s="12">
        <f>F26/B26</f>
        <v>13.669739103265114</v>
      </c>
      <c r="G27" s="11"/>
      <c r="H27" s="13"/>
      <c r="I27" s="11"/>
      <c r="J27" s="11"/>
      <c r="K27" s="11"/>
      <c r="L27" s="11"/>
      <c r="M27" s="12"/>
    </row>
    <row r="28" spans="1:13" x14ac:dyDescent="0.35">
      <c r="A28" s="21" t="s">
        <v>19</v>
      </c>
      <c r="B28" s="18">
        <v>2503.1999999999998</v>
      </c>
      <c r="C28" s="3">
        <v>625</v>
      </c>
      <c r="D28" s="3">
        <v>2500</v>
      </c>
      <c r="E28" s="3">
        <v>5000</v>
      </c>
      <c r="F28" s="7">
        <v>10000</v>
      </c>
      <c r="G28" s="3"/>
      <c r="H28" s="3"/>
      <c r="I28" s="3"/>
      <c r="J28" s="3"/>
      <c r="K28" s="3"/>
      <c r="L28" s="3">
        <v>8957</v>
      </c>
      <c r="M28" s="7"/>
    </row>
    <row r="29" spans="1:13" x14ac:dyDescent="0.35">
      <c r="A29" s="10" t="s">
        <v>42</v>
      </c>
      <c r="B29" s="17"/>
      <c r="C29" s="11">
        <f>C28/B28</f>
        <v>0.24968040907638225</v>
      </c>
      <c r="D29" s="11">
        <f>D28/B28</f>
        <v>0.99872163630552901</v>
      </c>
      <c r="E29" s="11">
        <f>E28/B28</f>
        <v>1.997443272611058</v>
      </c>
      <c r="F29" s="12">
        <f>F28/B28</f>
        <v>3.9948865452221161</v>
      </c>
      <c r="G29" s="11"/>
      <c r="H29" s="11"/>
      <c r="I29" s="11"/>
      <c r="J29" s="11"/>
      <c r="K29" s="11"/>
      <c r="L29" s="11"/>
      <c r="M29" s="12"/>
    </row>
    <row r="30" spans="1:13" x14ac:dyDescent="0.35">
      <c r="A30" s="21" t="s">
        <v>20</v>
      </c>
      <c r="B30" s="18">
        <v>10.6</v>
      </c>
      <c r="C30" s="3">
        <v>12</v>
      </c>
      <c r="D30" s="3">
        <v>120</v>
      </c>
      <c r="E30" s="3">
        <v>1200</v>
      </c>
      <c r="F30" s="7">
        <v>12000</v>
      </c>
      <c r="G30" s="3">
        <v>652</v>
      </c>
      <c r="H30" s="9">
        <v>307</v>
      </c>
      <c r="I30" s="3"/>
      <c r="J30" s="3"/>
      <c r="K30" s="3"/>
      <c r="L30" s="9">
        <v>3628</v>
      </c>
      <c r="M30" s="7">
        <v>5866</v>
      </c>
    </row>
    <row r="31" spans="1:13" x14ac:dyDescent="0.35">
      <c r="A31" s="10" t="s">
        <v>42</v>
      </c>
      <c r="B31" s="17"/>
      <c r="C31" s="11">
        <f>C30/B30</f>
        <v>1.1320754716981132</v>
      </c>
      <c r="D31" s="11">
        <f>D30/B30</f>
        <v>11.320754716981133</v>
      </c>
      <c r="E31" s="11">
        <f>E30/B30</f>
        <v>113.20754716981132</v>
      </c>
      <c r="F31" s="12">
        <f>F30/B30</f>
        <v>1132.0754716981132</v>
      </c>
      <c r="G31" s="11"/>
      <c r="H31" s="13"/>
      <c r="I31" s="11"/>
      <c r="J31" s="11"/>
      <c r="K31" s="11"/>
      <c r="L31" s="13"/>
      <c r="M31" s="12"/>
    </row>
    <row r="32" spans="1:13" x14ac:dyDescent="0.35">
      <c r="A32" s="21" t="s">
        <v>21</v>
      </c>
      <c r="B32" s="18">
        <v>3562.5</v>
      </c>
      <c r="C32" s="3">
        <v>7000</v>
      </c>
      <c r="D32" s="3">
        <v>21000</v>
      </c>
      <c r="E32" s="3">
        <v>70000</v>
      </c>
      <c r="F32" s="7">
        <v>350000</v>
      </c>
      <c r="G32" s="3"/>
      <c r="H32" s="9">
        <v>93041</v>
      </c>
      <c r="I32" s="3"/>
      <c r="J32" s="3"/>
      <c r="K32" s="3">
        <v>50321</v>
      </c>
      <c r="L32" s="9">
        <v>382337</v>
      </c>
      <c r="M32" s="7"/>
    </row>
    <row r="33" spans="1:13" x14ac:dyDescent="0.35">
      <c r="A33" s="10" t="s">
        <v>42</v>
      </c>
      <c r="B33" s="17"/>
      <c r="C33" s="11">
        <f>C32/B32</f>
        <v>1.9649122807017543</v>
      </c>
      <c r="D33" s="11">
        <f>D32/B32</f>
        <v>5.8947368421052628</v>
      </c>
      <c r="E33" s="11">
        <f>E32/B32</f>
        <v>19.649122807017545</v>
      </c>
      <c r="F33" s="12">
        <f>F32/B32</f>
        <v>98.245614035087726</v>
      </c>
      <c r="G33" s="11"/>
      <c r="H33" s="13"/>
      <c r="I33" s="11"/>
      <c r="J33" s="11"/>
      <c r="K33" s="11"/>
      <c r="L33" s="13"/>
      <c r="M33" s="12"/>
    </row>
    <row r="34" spans="1:13" x14ac:dyDescent="0.35">
      <c r="A34" s="21" t="s">
        <v>22</v>
      </c>
      <c r="B34" s="18">
        <v>60.4</v>
      </c>
      <c r="C34" s="3">
        <v>60</v>
      </c>
      <c r="D34" s="3">
        <v>300</v>
      </c>
      <c r="E34" s="3">
        <v>1800</v>
      </c>
      <c r="F34" s="7">
        <v>6000</v>
      </c>
      <c r="G34" s="3"/>
      <c r="H34" s="9">
        <v>91</v>
      </c>
      <c r="I34" s="3"/>
      <c r="J34" s="3"/>
      <c r="K34" s="3"/>
      <c r="L34" s="9">
        <v>4706</v>
      </c>
      <c r="M34" s="7"/>
    </row>
    <row r="35" spans="1:13" x14ac:dyDescent="0.35">
      <c r="A35" s="10" t="s">
        <v>42</v>
      </c>
      <c r="B35" s="17"/>
      <c r="C35" s="11">
        <f>C34/B34</f>
        <v>0.99337748344370869</v>
      </c>
      <c r="D35" s="11">
        <f>D34/B34</f>
        <v>4.9668874172185431</v>
      </c>
      <c r="E35" s="11">
        <f>E34/B34</f>
        <v>29.80132450331126</v>
      </c>
      <c r="F35" s="12">
        <f>F34/B34</f>
        <v>99.337748344370866</v>
      </c>
      <c r="G35" s="11"/>
      <c r="H35" s="13"/>
      <c r="I35" s="11"/>
      <c r="J35" s="11"/>
      <c r="K35" s="11"/>
      <c r="L35" s="13"/>
      <c r="M35" s="12"/>
    </row>
    <row r="36" spans="1:13" x14ac:dyDescent="0.35">
      <c r="A36" s="21" t="s">
        <v>23</v>
      </c>
      <c r="B36" s="18">
        <v>358.5</v>
      </c>
      <c r="C36" s="3">
        <v>200</v>
      </c>
      <c r="D36" s="3">
        <v>1000</v>
      </c>
      <c r="E36" s="3">
        <v>4000</v>
      </c>
      <c r="F36" s="7">
        <v>20000</v>
      </c>
      <c r="G36" s="3">
        <v>22551</v>
      </c>
      <c r="H36" s="9">
        <v>1492</v>
      </c>
      <c r="I36" s="3"/>
      <c r="J36" s="3"/>
      <c r="K36" s="3"/>
      <c r="L36" s="9">
        <v>19181</v>
      </c>
      <c r="M36" s="7"/>
    </row>
    <row r="37" spans="1:13" x14ac:dyDescent="0.35">
      <c r="A37" s="10" t="s">
        <v>42</v>
      </c>
      <c r="B37" s="17"/>
      <c r="C37" s="11">
        <f>C36/B36</f>
        <v>0.55788005578800559</v>
      </c>
      <c r="D37" s="11">
        <f>D36/B36</f>
        <v>2.7894002789400281</v>
      </c>
      <c r="E37" s="11">
        <f>E36/B36</f>
        <v>11.157601115760112</v>
      </c>
      <c r="F37" s="12">
        <f>F36/B36</f>
        <v>55.788005578800558</v>
      </c>
      <c r="G37" s="11"/>
      <c r="H37" s="13"/>
      <c r="I37" s="11"/>
      <c r="J37" s="11"/>
      <c r="K37" s="11"/>
      <c r="L37" s="13"/>
      <c r="M37" s="12"/>
    </row>
    <row r="38" spans="1:13" x14ac:dyDescent="0.35">
      <c r="A38" s="21" t="s">
        <v>24</v>
      </c>
      <c r="B38" s="18">
        <v>130.9</v>
      </c>
      <c r="C38" s="3">
        <v>130</v>
      </c>
      <c r="D38" s="3">
        <v>390</v>
      </c>
      <c r="E38" s="3">
        <v>1300</v>
      </c>
      <c r="F38" s="7">
        <v>6500</v>
      </c>
      <c r="G38" s="3">
        <v>1550</v>
      </c>
      <c r="H38" s="9">
        <v>481</v>
      </c>
      <c r="I38" s="3"/>
      <c r="J38" s="3"/>
      <c r="K38" s="3"/>
      <c r="L38" s="9">
        <v>4036</v>
      </c>
      <c r="M38" s="7">
        <v>3886</v>
      </c>
    </row>
    <row r="39" spans="1:13" x14ac:dyDescent="0.35">
      <c r="A39" s="10" t="s">
        <v>42</v>
      </c>
      <c r="B39" s="17"/>
      <c r="C39" s="11">
        <f>C38/B38</f>
        <v>0.99312452253628725</v>
      </c>
      <c r="D39" s="11">
        <f>D38/B38</f>
        <v>2.9793735676088615</v>
      </c>
      <c r="E39" s="11">
        <f>E38/B38</f>
        <v>9.931245225362872</v>
      </c>
      <c r="F39" s="12">
        <f>F38/B38</f>
        <v>49.65622612681436</v>
      </c>
      <c r="G39" s="11"/>
      <c r="H39" s="13"/>
      <c r="I39" s="11"/>
      <c r="J39" s="11"/>
      <c r="K39" s="11"/>
      <c r="L39" s="13"/>
      <c r="M39" s="12"/>
    </row>
    <row r="40" spans="1:13" x14ac:dyDescent="0.35">
      <c r="A40" s="21" t="s">
        <v>25</v>
      </c>
      <c r="B40" s="18">
        <v>842.9</v>
      </c>
      <c r="C40" s="3">
        <v>300</v>
      </c>
      <c r="D40" s="3">
        <v>900</v>
      </c>
      <c r="E40" s="3">
        <v>2800</v>
      </c>
      <c r="F40" s="7">
        <v>5400</v>
      </c>
      <c r="G40" s="3"/>
      <c r="H40" s="9">
        <v>343</v>
      </c>
      <c r="I40" s="3"/>
      <c r="J40" s="9">
        <v>3487</v>
      </c>
      <c r="K40" s="9">
        <v>4899</v>
      </c>
      <c r="L40" s="3"/>
      <c r="M40" s="7"/>
    </row>
    <row r="41" spans="1:13" x14ac:dyDescent="0.35">
      <c r="A41" s="10" t="s">
        <v>42</v>
      </c>
      <c r="B41" s="17"/>
      <c r="C41" s="11">
        <f>C40/B40</f>
        <v>0.35591410606240359</v>
      </c>
      <c r="D41" s="11">
        <f>D40/B40</f>
        <v>1.0677423181872108</v>
      </c>
      <c r="E41" s="11">
        <f>E40/B40</f>
        <v>3.3218649899157673</v>
      </c>
      <c r="F41" s="12">
        <f>F40/B40</f>
        <v>6.4064539091232655</v>
      </c>
      <c r="G41" s="11"/>
      <c r="H41" s="13"/>
      <c r="I41" s="11"/>
      <c r="J41" s="13"/>
      <c r="K41" s="13"/>
      <c r="L41" s="11"/>
      <c r="M41" s="12"/>
    </row>
    <row r="42" spans="1:13" x14ac:dyDescent="0.35">
      <c r="A42" s="21" t="s">
        <v>26</v>
      </c>
      <c r="B42" s="18">
        <v>3956.7</v>
      </c>
      <c r="C42" s="3">
        <v>4000</v>
      </c>
      <c r="D42" s="3">
        <v>12000</v>
      </c>
      <c r="E42" s="3">
        <v>40000</v>
      </c>
      <c r="F42" s="7">
        <v>2000000</v>
      </c>
      <c r="G42" s="3">
        <v>27178</v>
      </c>
      <c r="H42" s="9">
        <v>5170</v>
      </c>
      <c r="I42" s="3"/>
      <c r="J42" s="9">
        <v>79254</v>
      </c>
      <c r="K42" s="9">
        <v>37453</v>
      </c>
      <c r="L42" s="9">
        <v>11053</v>
      </c>
      <c r="M42" s="7">
        <v>24151</v>
      </c>
    </row>
    <row r="43" spans="1:13" x14ac:dyDescent="0.35">
      <c r="A43" s="10" t="s">
        <v>42</v>
      </c>
      <c r="B43" s="17"/>
      <c r="C43" s="11">
        <f>C42/B42</f>
        <v>1.0109434629868326</v>
      </c>
      <c r="D43" s="11">
        <f>D42/B42</f>
        <v>3.0328303889604977</v>
      </c>
      <c r="E43" s="11">
        <f>E42/B42</f>
        <v>10.109434629868325</v>
      </c>
      <c r="F43" s="12">
        <f>F42/B42</f>
        <v>505.47173149341626</v>
      </c>
      <c r="G43" s="11"/>
      <c r="H43" s="13"/>
      <c r="I43" s="11"/>
      <c r="J43" s="13"/>
      <c r="K43" s="13"/>
      <c r="L43" s="13"/>
      <c r="M43" s="12"/>
    </row>
    <row r="44" spans="1:13" x14ac:dyDescent="0.35">
      <c r="A44" s="21" t="s">
        <v>27</v>
      </c>
      <c r="B44" s="18">
        <v>1948.2</v>
      </c>
      <c r="C44" s="3">
        <v>575</v>
      </c>
      <c r="D44" s="3">
        <v>2300</v>
      </c>
      <c r="E44" s="3">
        <v>6900</v>
      </c>
      <c r="F44" s="7">
        <v>23000</v>
      </c>
      <c r="G44" s="3"/>
      <c r="H44" s="9">
        <v>6490</v>
      </c>
      <c r="I44" s="3"/>
      <c r="J44" s="3"/>
      <c r="K44" s="3"/>
      <c r="L44" s="9">
        <v>7884</v>
      </c>
      <c r="M44" s="7"/>
    </row>
    <row r="45" spans="1:13" x14ac:dyDescent="0.35">
      <c r="A45" s="10" t="s">
        <v>42</v>
      </c>
      <c r="B45" s="17"/>
      <c r="C45" s="11">
        <f>C44/B44</f>
        <v>0.29514423570475312</v>
      </c>
      <c r="D45" s="11">
        <f>D44/B44</f>
        <v>1.1805769428190125</v>
      </c>
      <c r="E45" s="11">
        <f>E44/B44</f>
        <v>3.541730828457037</v>
      </c>
      <c r="F45" s="12">
        <f>F44/B44</f>
        <v>11.805769428190123</v>
      </c>
      <c r="G45" s="11"/>
      <c r="H45" s="13"/>
      <c r="I45" s="11"/>
      <c r="J45" s="11"/>
      <c r="K45" s="11"/>
      <c r="L45" s="13"/>
      <c r="M45" s="12"/>
    </row>
    <row r="46" spans="1:13" x14ac:dyDescent="0.35">
      <c r="A46" s="21" t="s">
        <v>28</v>
      </c>
      <c r="B46" s="18">
        <v>436.9</v>
      </c>
      <c r="C46" s="3">
        <v>400</v>
      </c>
      <c r="D46" s="3">
        <v>1200</v>
      </c>
      <c r="E46" s="3">
        <v>4000</v>
      </c>
      <c r="F46" s="7">
        <v>20000</v>
      </c>
      <c r="G46" s="3">
        <v>8228</v>
      </c>
      <c r="H46" s="9">
        <v>5157</v>
      </c>
      <c r="I46" s="3"/>
      <c r="J46" s="3"/>
      <c r="K46" s="3"/>
      <c r="L46" s="9">
        <v>7175</v>
      </c>
      <c r="M46" s="7"/>
    </row>
    <row r="47" spans="1:13" x14ac:dyDescent="0.35">
      <c r="A47" s="10" t="s">
        <v>42</v>
      </c>
      <c r="B47" s="17"/>
      <c r="C47" s="11">
        <f>C46/B46</f>
        <v>0.91554131380178538</v>
      </c>
      <c r="D47" s="11">
        <f>D46/B46</f>
        <v>2.7466239414053559</v>
      </c>
      <c r="E47" s="11">
        <f>E46/B46</f>
        <v>9.1554131380178543</v>
      </c>
      <c r="F47" s="12">
        <f>F46/B46</f>
        <v>45.777065690089266</v>
      </c>
      <c r="G47" s="11"/>
      <c r="H47" s="13"/>
      <c r="I47" s="11"/>
      <c r="J47" s="11"/>
      <c r="K47" s="11"/>
      <c r="L47" s="13"/>
      <c r="M47" s="12"/>
    </row>
    <row r="48" spans="1:13" x14ac:dyDescent="0.35">
      <c r="A48" s="21" t="s">
        <v>29</v>
      </c>
      <c r="B48" s="18">
        <v>83126.899999999994</v>
      </c>
      <c r="C48" s="3">
        <v>80000</v>
      </c>
      <c r="D48" s="3">
        <v>240000</v>
      </c>
      <c r="E48" s="3"/>
      <c r="F48" s="7"/>
      <c r="G48" s="3">
        <v>264448</v>
      </c>
      <c r="H48" s="3"/>
      <c r="I48" s="3"/>
      <c r="J48" s="3"/>
      <c r="K48" s="3"/>
      <c r="L48" s="3"/>
      <c r="M48" s="7"/>
    </row>
    <row r="49" spans="1:13" x14ac:dyDescent="0.35">
      <c r="A49" s="10" t="s">
        <v>42</v>
      </c>
      <c r="B49" s="17"/>
      <c r="C49" s="11">
        <f>C48/B48</f>
        <v>0.96238401768861837</v>
      </c>
      <c r="D49" s="11">
        <f>D48/B48</f>
        <v>2.8871520530658548</v>
      </c>
      <c r="E49" s="11">
        <f>E48/B48</f>
        <v>0</v>
      </c>
      <c r="F49" s="12">
        <f>F48/B48</f>
        <v>0</v>
      </c>
      <c r="G49" s="11"/>
      <c r="H49" s="11"/>
      <c r="I49" s="11"/>
      <c r="J49" s="11"/>
      <c r="K49" s="11"/>
      <c r="L49" s="11"/>
      <c r="M49" s="12"/>
    </row>
    <row r="50" spans="1:13" x14ac:dyDescent="0.35">
      <c r="A50" s="21" t="s">
        <v>30</v>
      </c>
      <c r="B50" s="18">
        <v>417.2</v>
      </c>
      <c r="C50" s="3">
        <v>400</v>
      </c>
      <c r="D50" s="3">
        <v>1200</v>
      </c>
      <c r="E50" s="3">
        <v>4000</v>
      </c>
      <c r="F50" s="7">
        <v>20000</v>
      </c>
      <c r="G50" s="3">
        <v>3161</v>
      </c>
      <c r="H50" s="9">
        <v>3477</v>
      </c>
      <c r="I50" s="3"/>
      <c r="J50" s="3"/>
      <c r="K50" s="3"/>
      <c r="L50" s="9">
        <v>7088</v>
      </c>
      <c r="M50" s="7">
        <v>15568</v>
      </c>
    </row>
    <row r="51" spans="1:13" x14ac:dyDescent="0.35">
      <c r="A51" s="10" t="s">
        <v>42</v>
      </c>
      <c r="B51" s="17"/>
      <c r="C51" s="11">
        <f>C50/B50</f>
        <v>0.95877277085330781</v>
      </c>
      <c r="D51" s="11">
        <f>D50/B50</f>
        <v>2.8763183125599232</v>
      </c>
      <c r="E51" s="11">
        <f>E50/B50</f>
        <v>9.5877277085330785</v>
      </c>
      <c r="F51" s="12">
        <f>F50/B50</f>
        <v>47.938638542665387</v>
      </c>
      <c r="G51" s="11"/>
      <c r="H51" s="13"/>
      <c r="I51" s="11"/>
      <c r="J51" s="11"/>
      <c r="K51" s="11"/>
      <c r="L51" s="13"/>
      <c r="M51" s="12"/>
    </row>
    <row r="52" spans="1:13" x14ac:dyDescent="0.35">
      <c r="A52" s="21" t="s">
        <v>31</v>
      </c>
      <c r="B52" s="18">
        <v>1.6</v>
      </c>
      <c r="C52" s="3">
        <v>1.5</v>
      </c>
      <c r="D52" s="3">
        <v>4.5</v>
      </c>
      <c r="E52" s="3">
        <v>15</v>
      </c>
      <c r="F52" s="7">
        <v>75</v>
      </c>
      <c r="G52" s="3"/>
      <c r="H52" s="9">
        <v>11</v>
      </c>
      <c r="I52" s="3"/>
      <c r="J52" s="3"/>
      <c r="K52" s="3"/>
      <c r="L52" s="3"/>
      <c r="M52" s="7"/>
    </row>
    <row r="53" spans="1:13" x14ac:dyDescent="0.35">
      <c r="A53" s="10" t="s">
        <v>42</v>
      </c>
      <c r="B53" s="17"/>
      <c r="C53" s="11">
        <f>C52/B52</f>
        <v>0.9375</v>
      </c>
      <c r="D53" s="11">
        <f>D52/B52</f>
        <v>2.8125</v>
      </c>
      <c r="E53" s="11">
        <f>E52/B52</f>
        <v>9.375</v>
      </c>
      <c r="F53" s="12">
        <f>F52/B52</f>
        <v>46.875</v>
      </c>
      <c r="G53" s="11"/>
      <c r="H53" s="13"/>
      <c r="I53" s="11"/>
      <c r="J53" s="11"/>
      <c r="K53" s="11"/>
      <c r="L53" s="11"/>
      <c r="M53" s="12"/>
    </row>
    <row r="54" spans="1:13" x14ac:dyDescent="0.35">
      <c r="A54" s="21" t="s">
        <v>32</v>
      </c>
      <c r="B54" s="18">
        <v>14686.4</v>
      </c>
      <c r="C54" s="3">
        <v>14000</v>
      </c>
      <c r="D54" s="3">
        <v>140000</v>
      </c>
      <c r="E54" s="3">
        <v>700000</v>
      </c>
      <c r="F54" s="7">
        <v>2100000</v>
      </c>
      <c r="G54" s="3"/>
      <c r="H54" s="9">
        <v>86369</v>
      </c>
      <c r="I54" s="3"/>
      <c r="J54" s="3"/>
      <c r="K54" s="3"/>
      <c r="L54" s="3"/>
      <c r="M54" s="7"/>
    </row>
    <row r="55" spans="1:13" x14ac:dyDescent="0.35">
      <c r="A55" s="10" t="s">
        <v>42</v>
      </c>
      <c r="B55" s="17"/>
      <c r="C55" s="11">
        <f>C54/B54</f>
        <v>0.95326288266695725</v>
      </c>
      <c r="D55" s="11">
        <f>D54/B54</f>
        <v>9.5326288266695727</v>
      </c>
      <c r="E55" s="11">
        <f>E54/B54</f>
        <v>47.663144133347863</v>
      </c>
      <c r="F55" s="12">
        <f>F54/B54</f>
        <v>142.98943240004357</v>
      </c>
      <c r="G55" s="11"/>
      <c r="H55" s="13"/>
      <c r="I55" s="11"/>
      <c r="J55" s="11"/>
      <c r="K55" s="11"/>
      <c r="L55" s="11"/>
      <c r="M55" s="12"/>
    </row>
    <row r="56" spans="1:13" x14ac:dyDescent="0.35">
      <c r="A56" s="21" t="s">
        <v>33</v>
      </c>
      <c r="B56" s="18">
        <v>0.3</v>
      </c>
      <c r="C56" s="3">
        <v>0.8</v>
      </c>
      <c r="D56" s="3">
        <v>8</v>
      </c>
      <c r="E56" s="3">
        <v>80</v>
      </c>
      <c r="F56" s="7">
        <v>800</v>
      </c>
      <c r="G56" s="3">
        <v>700</v>
      </c>
      <c r="H56" s="9">
        <v>19</v>
      </c>
      <c r="I56" s="3"/>
      <c r="J56" s="3"/>
      <c r="K56" s="3"/>
      <c r="L56" s="3"/>
      <c r="M56" s="7"/>
    </row>
    <row r="57" spans="1:13" x14ac:dyDescent="0.35">
      <c r="A57" s="10" t="s">
        <v>42</v>
      </c>
      <c r="B57" s="17"/>
      <c r="C57" s="11">
        <f>C56/B56</f>
        <v>2.666666666666667</v>
      </c>
      <c r="D57" s="11">
        <f>D56/B56</f>
        <v>26.666666666666668</v>
      </c>
      <c r="E57" s="11">
        <f>E56/B56</f>
        <v>266.66666666666669</v>
      </c>
      <c r="F57" s="12">
        <f>F56/B56</f>
        <v>2666.666666666667</v>
      </c>
      <c r="G57" s="11"/>
      <c r="H57" s="13"/>
      <c r="I57" s="11"/>
      <c r="J57" s="11"/>
      <c r="K57" s="11"/>
      <c r="L57" s="11"/>
      <c r="M57" s="12"/>
    </row>
    <row r="58" spans="1:13" x14ac:dyDescent="0.35">
      <c r="A58" s="21" t="s">
        <v>34</v>
      </c>
      <c r="B58" s="18">
        <v>26.3</v>
      </c>
      <c r="C58" s="3">
        <v>25</v>
      </c>
      <c r="D58" s="3">
        <v>75</v>
      </c>
      <c r="E58" s="3">
        <v>250</v>
      </c>
      <c r="F58" s="7">
        <v>1250</v>
      </c>
      <c r="G58" s="3"/>
      <c r="H58" s="3"/>
      <c r="I58" s="3"/>
      <c r="J58" s="3"/>
      <c r="K58" s="3"/>
      <c r="L58" s="3"/>
      <c r="M58" s="7"/>
    </row>
    <row r="59" spans="1:13" x14ac:dyDescent="0.35">
      <c r="A59" s="10" t="s">
        <v>42</v>
      </c>
      <c r="B59" s="17"/>
      <c r="C59" s="11">
        <f>C58/B58</f>
        <v>0.95057034220532322</v>
      </c>
      <c r="D59" s="11">
        <f>D58/B58</f>
        <v>2.8517110266159693</v>
      </c>
      <c r="E59" s="11">
        <f>E58/B58</f>
        <v>9.5057034220532319</v>
      </c>
      <c r="F59" s="12">
        <f>F58/B58</f>
        <v>47.528517110266158</v>
      </c>
      <c r="G59" s="11"/>
      <c r="H59" s="11"/>
      <c r="I59" s="11"/>
      <c r="J59" s="11"/>
      <c r="K59" s="11"/>
      <c r="L59" s="11"/>
      <c r="M59" s="12"/>
    </row>
    <row r="60" spans="1:13" x14ac:dyDescent="0.35">
      <c r="A60" s="21" t="s">
        <v>35</v>
      </c>
      <c r="B60" s="18">
        <v>45</v>
      </c>
      <c r="C60" s="3">
        <v>5</v>
      </c>
      <c r="D60" s="3">
        <v>50</v>
      </c>
      <c r="E60" s="3">
        <v>150</v>
      </c>
      <c r="F60" s="7">
        <v>500</v>
      </c>
      <c r="G60" s="3">
        <v>202</v>
      </c>
      <c r="H60" s="3">
        <v>499</v>
      </c>
      <c r="I60" s="3"/>
      <c r="J60" s="3"/>
      <c r="K60" s="3"/>
      <c r="L60" s="3"/>
      <c r="M60" s="7"/>
    </row>
    <row r="61" spans="1:13" ht="15" thickBot="1" x14ac:dyDescent="0.4">
      <c r="A61" s="10" t="s">
        <v>42</v>
      </c>
      <c r="B61" s="19"/>
      <c r="C61" s="14">
        <f>C60/B60</f>
        <v>0.1111111111111111</v>
      </c>
      <c r="D61" s="14">
        <f>D60/B60</f>
        <v>1.1111111111111112</v>
      </c>
      <c r="E61" s="14">
        <f>E60/B60</f>
        <v>3.3333333333333335</v>
      </c>
      <c r="F61" s="15">
        <f>F60/B60</f>
        <v>11.111111111111111</v>
      </c>
      <c r="G61" s="14"/>
      <c r="H61" s="14"/>
      <c r="I61" s="14"/>
      <c r="J61" s="14"/>
      <c r="K61" s="14"/>
      <c r="L61" s="14"/>
      <c r="M6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Icahn School of Medicine at Mount Sinai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hartmj03</dc:creator>
  <cp:lastModifiedBy>Meera Varshneya</cp:lastModifiedBy>
  <dcterms:created xsi:type="dcterms:W3CDTF">2017-01-18T20:51:06Z</dcterms:created>
  <dcterms:modified xsi:type="dcterms:W3CDTF">2020-09-29T01:29:22Z</dcterms:modified>
</cp:coreProperties>
</file>