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TOPPLUS\Desktop\งาน\www.wayaccounting.com\1. วันที่ 2019-05-21\เอกสารดาวน์โหลฟรี\เอกสารดาวน์โหลฟรี\New folder (2)\"/>
    </mc:Choice>
  </mc:AlternateContent>
  <bookViews>
    <workbookView showHorizontalScroll="0" showVerticalScroll="0" showSheetTabs="0" xWindow="0" yWindow="0" windowWidth="25215" windowHeight="12030" tabRatio="900"/>
  </bookViews>
  <sheets>
    <sheet name="PV (1)" sheetId="14" r:id="rId1"/>
    <sheet name="PV (2)" sheetId="12" r:id="rId2"/>
    <sheet name="การจัดทำ" sheetId="13" r:id="rId3"/>
  </sheets>
  <definedNames>
    <definedName name="AC_ADJ" localSheetId="0">#REF!</definedName>
    <definedName name="AC_ADJ">#REF!</definedName>
    <definedName name="_xlnm.Print_Area" localSheetId="0">'PV (1)'!$A$1:$J$22</definedName>
    <definedName name="_xlnm.Print_Area" localSheetId="1">'PV (2)'!$A$1:$I$41</definedName>
  </definedNames>
  <calcPr calcId="152511"/>
</workbook>
</file>

<file path=xl/calcChain.xml><?xml version="1.0" encoding="utf-8"?>
<calcChain xmlns="http://schemas.openxmlformats.org/spreadsheetml/2006/main">
  <c r="D35" i="14" l="1"/>
  <c r="D34" i="14"/>
  <c r="D33" i="14"/>
  <c r="D32" i="14"/>
  <c r="B35" i="14"/>
  <c r="B34" i="14"/>
  <c r="B33" i="14"/>
  <c r="B32" i="14"/>
  <c r="A35" i="14"/>
  <c r="A34" i="14"/>
  <c r="A33" i="14"/>
  <c r="A32" i="14"/>
  <c r="B36" i="14"/>
  <c r="A23" i="14"/>
  <c r="B37" i="14"/>
  <c r="I35" i="14"/>
  <c r="I33" i="14"/>
  <c r="I34" i="14"/>
  <c r="I32" i="14"/>
  <c r="I31" i="14"/>
  <c r="D31" i="14"/>
  <c r="B31" i="14"/>
  <c r="A31" i="14"/>
  <c r="B28" i="14"/>
  <c r="I27" i="14"/>
  <c r="G27" i="14"/>
  <c r="E27" i="14"/>
  <c r="B26" i="14"/>
  <c r="I25" i="14"/>
  <c r="I24" i="14"/>
  <c r="I14" i="14"/>
  <c r="I15" i="14" s="1"/>
  <c r="I37" i="14" s="1"/>
  <c r="A23" i="12"/>
  <c r="I36" i="14" l="1"/>
  <c r="I16" i="14"/>
  <c r="I38" i="14" s="1"/>
  <c r="H10" i="12"/>
  <c r="B16" i="14" l="1"/>
  <c r="B38" i="14" s="1"/>
  <c r="E6" i="14"/>
  <c r="E28" i="14" s="1"/>
  <c r="C38" i="12"/>
  <c r="D38" i="12" l="1"/>
  <c r="H14" i="12" l="1"/>
  <c r="H13" i="12"/>
  <c r="H12" i="12"/>
  <c r="H11" i="12"/>
  <c r="B37" i="12" l="1"/>
  <c r="G36" i="12"/>
  <c r="C36" i="12"/>
  <c r="B36" i="12"/>
  <c r="A36" i="12"/>
  <c r="G35" i="12"/>
  <c r="C35" i="12"/>
  <c r="B35" i="12"/>
  <c r="A35" i="12"/>
  <c r="G34" i="12"/>
  <c r="C34" i="12"/>
  <c r="B34" i="12"/>
  <c r="A34" i="12"/>
  <c r="G33" i="12"/>
  <c r="C33" i="12"/>
  <c r="B33" i="12"/>
  <c r="A33" i="12"/>
  <c r="G32" i="12"/>
  <c r="C32" i="12"/>
  <c r="B32" i="12"/>
  <c r="A32" i="12"/>
  <c r="I31" i="12"/>
  <c r="H31" i="12"/>
  <c r="G31" i="12"/>
  <c r="B31" i="12"/>
  <c r="A31" i="12"/>
  <c r="H27" i="12"/>
  <c r="F27" i="12"/>
  <c r="B26" i="12"/>
  <c r="I25" i="12"/>
  <c r="I24" i="12"/>
  <c r="H36" i="12"/>
  <c r="H35" i="12"/>
  <c r="I12" i="12"/>
  <c r="I34" i="12" s="1"/>
  <c r="H34" i="12"/>
  <c r="I11" i="12"/>
  <c r="I33" i="12" s="1"/>
  <c r="I10" i="12"/>
  <c r="H32" i="12" l="1"/>
  <c r="I13" i="12"/>
  <c r="I35" i="12" s="1"/>
  <c r="H33" i="12"/>
  <c r="I32" i="12"/>
  <c r="K14" i="12"/>
  <c r="K36" i="12" l="1"/>
  <c r="I14" i="12"/>
  <c r="L14" i="12" l="1"/>
  <c r="H7" i="12"/>
  <c r="I36" i="12"/>
  <c r="B28" i="12" s="1"/>
  <c r="B6" i="12"/>
  <c r="I7" i="12"/>
  <c r="H29" i="12" l="1"/>
  <c r="I29" i="12"/>
  <c r="L36" i="12"/>
</calcChain>
</file>

<file path=xl/sharedStrings.xml><?xml version="1.0" encoding="utf-8"?>
<sst xmlns="http://schemas.openxmlformats.org/spreadsheetml/2006/main" count="135" uniqueCount="68">
  <si>
    <t>รหัส</t>
  </si>
  <si>
    <t>วันที่</t>
  </si>
  <si>
    <t>DR</t>
  </si>
  <si>
    <t>CR</t>
  </si>
  <si>
    <t>จำนวนเงิน</t>
  </si>
  <si>
    <t>เลขที่</t>
  </si>
  <si>
    <t>-</t>
  </si>
  <si>
    <t>รายการ / Description</t>
  </si>
  <si>
    <t>กระแสรายวัน</t>
  </si>
  <si>
    <t xml:space="preserve">        ผู้จัดทำ </t>
  </si>
  <si>
    <t>เลขที่เช็ค</t>
  </si>
  <si>
    <t>เลขที่บิล</t>
  </si>
  <si>
    <t>หัก ณ ที่จ่าย</t>
  </si>
  <si>
    <t xml:space="preserve">      ผู้ตรวจสอบ</t>
  </si>
  <si>
    <t>ผู้รับเงิน</t>
  </si>
  <si>
    <t>ใบสำคัญจ่าย</t>
  </si>
  <si>
    <t>PAYMENT  VOUCHER</t>
  </si>
  <si>
    <t>จ่ายให้แก่</t>
  </si>
  <si>
    <t xml:space="preserve">ลงวันที่     </t>
  </si>
  <si>
    <t>ภาษีมูลค่าเพิ่ม</t>
  </si>
  <si>
    <t xml:space="preserve">ธนาคาร  - </t>
  </si>
  <si>
    <t>ผู้อนุมัติ</t>
  </si>
  <si>
    <t>ใบสำคัญจ่าย - สำเนา</t>
  </si>
  <si>
    <t>PAYMENT  VOUCHER - copy</t>
  </si>
  <si>
    <t>010/016</t>
  </si>
  <si>
    <t>จุดตัดแบ่ง</t>
  </si>
  <si>
    <t>ค่าจ้างทำของ</t>
  </si>
  <si>
    <t>นาย ก.</t>
  </si>
  <si>
    <t>1234567</t>
  </si>
  <si>
    <t xml:space="preserve">โดยแนบเอกสารดังนี้ </t>
  </si>
  <si>
    <t>1.สำเนาใบกำกับภาษี/ใบส่งสินค้า</t>
  </si>
  <si>
    <t>4.ใบสั่งซื้อ(PO)ถ้ามี (ตอนที่เราจะสั่งซื้อสินค้า เราจะส่งใบสั่งซื้อไปยังผู้จำหน่ายก่อน)</t>
  </si>
  <si>
    <t>หมายเหตุ : ใบหัก ณ.ที่จ่าย ปกติจะมี 4 ใบ ดังนี้</t>
  </si>
  <si>
    <t>1. ใบที่ 1 มอบให้ผู้ขาย (ผู้ถูกหัก ณ ที่จ่าย)</t>
  </si>
  <si>
    <t>2. ใบที่ 2 มอบให้ผู้ขาย (ผู้ถูกหัก ณ ที่จ่าย)</t>
  </si>
  <si>
    <t>ส่ง Mail ให้สำนักงานบัญชี เพื่อยื่นภาษีหัก ณ.ที่จ่าย</t>
  </si>
  <si>
    <t xml:space="preserve">    เงินสด</t>
  </si>
  <si>
    <t xml:space="preserve">    โอน</t>
  </si>
  <si>
    <t xml:space="preserve">    เช็คธนาคาร</t>
  </si>
  <si>
    <r>
      <t xml:space="preserve">เรื่องการจัดทำ </t>
    </r>
    <r>
      <rPr>
        <b/>
        <u/>
        <sz val="12"/>
        <color indexed="12"/>
        <rFont val="Leelawadee"/>
        <family val="2"/>
      </rPr>
      <t>ใบสำคัญจ่าย (PV)</t>
    </r>
  </si>
  <si>
    <r>
      <t>2.</t>
    </r>
    <r>
      <rPr>
        <u/>
        <sz val="12"/>
        <rFont val="Leelawadee"/>
        <family val="2"/>
      </rPr>
      <t>ต้นฉบับ</t>
    </r>
    <r>
      <rPr>
        <sz val="12"/>
        <rFont val="Leelawadee"/>
        <family val="2"/>
      </rPr>
      <t>ใบเสร็จรับเงิน(เมื่อเราจ่ายเงิน เราจะได้รับใบเสร็จ เป็นหลักฐานว่าเราจ่ายแล้ว)</t>
    </r>
  </si>
  <si>
    <r>
      <t>5. สำเนาใบหัก ณ ที่จ่าย (</t>
    </r>
    <r>
      <rPr>
        <u/>
        <sz val="12"/>
        <rFont val="Leelawadee"/>
        <family val="2"/>
      </rPr>
      <t xml:space="preserve">กรณี </t>
    </r>
    <r>
      <rPr>
        <sz val="12"/>
        <rFont val="Leelawadee"/>
        <family val="2"/>
      </rPr>
      <t>รายจ่ายที่ต้องหักภาษี ณ.ที่จ่าย)</t>
    </r>
  </si>
  <si>
    <r>
      <t xml:space="preserve">3. ใบที่ 3 (คือเรา) </t>
    </r>
    <r>
      <rPr>
        <b/>
        <i/>
        <sz val="12"/>
        <color indexed="12"/>
        <rFont val="Leelawadee"/>
        <family val="2"/>
      </rPr>
      <t>ใช้แนบกับแบบ ภงด.3/53 เพื่อนำส่งภาษี</t>
    </r>
  </si>
  <si>
    <r>
      <t xml:space="preserve">4. ใบที่ 4 ให้ผู้มีหน้าที่หัก (คือเรา) </t>
    </r>
    <r>
      <rPr>
        <b/>
        <u/>
        <sz val="12"/>
        <color indexed="14"/>
        <rFont val="Leelawadee"/>
        <family val="2"/>
      </rPr>
      <t>ใช้แนบกับใบสำคัญจ่าย(PV)</t>
    </r>
  </si>
  <si>
    <r>
      <t>** กรณีจ่ายเป็น</t>
    </r>
    <r>
      <rPr>
        <b/>
        <u/>
        <sz val="12"/>
        <color rgb="FFFF0000"/>
        <rFont val="Leelawadee"/>
        <family val="2"/>
      </rPr>
      <t>เช็ค</t>
    </r>
    <r>
      <rPr>
        <b/>
        <sz val="12"/>
        <color rgb="FFFF0000"/>
        <rFont val="Leelawadee"/>
        <family val="2"/>
      </rPr>
      <t xml:space="preserve"> ลงวันที่ในใบหัก ณ ที่จ่าย ตามวันที่ในเช็ค **</t>
    </r>
  </si>
  <si>
    <r>
      <t>** กรณีจ่ายเป็น</t>
    </r>
    <r>
      <rPr>
        <b/>
        <u/>
        <sz val="12"/>
        <color rgb="FFFF0000"/>
        <rFont val="Leelawadee"/>
        <family val="2"/>
      </rPr>
      <t>เงินสด</t>
    </r>
    <r>
      <rPr>
        <b/>
        <sz val="12"/>
        <color rgb="FFFF0000"/>
        <rFont val="Leelawadee"/>
        <family val="2"/>
      </rPr>
      <t xml:space="preserve"> ลงวันที่ในใบหัก ณ ที่จ่าย ตามวันที่จ่ายเงิน **</t>
    </r>
  </si>
  <si>
    <t>บริษัท ตัวอย่าง จำกัด</t>
  </si>
  <si>
    <t>PV 59010501</t>
  </si>
  <si>
    <t>TX590101</t>
  </si>
  <si>
    <t>คงเหลือสุทธิ</t>
  </si>
  <si>
    <t>จำนวนเงินรวม</t>
  </si>
  <si>
    <t>วันที่เอกสาร</t>
  </si>
  <si>
    <t>เลขที่เอกสาร</t>
  </si>
  <si>
    <t>หมายเหตุ:</t>
  </si>
  <si>
    <t>สาขา</t>
  </si>
  <si>
    <t xml:space="preserve">  เช็คลงวันที่     </t>
  </si>
  <si>
    <t>กสิกรไทย</t>
  </si>
  <si>
    <t>ท่าพระ</t>
  </si>
  <si>
    <t xml:space="preserve">    ผู้ตรวจสอบ</t>
  </si>
  <si>
    <t xml:space="preserve">  ผู้รับเงิน</t>
  </si>
  <si>
    <t xml:space="preserve">     ผู้อนุมัติ</t>
  </si>
  <si>
    <t>ใช้ในการอนุมัติรายการจ่ายค่าใช้จ่ายต่างๆของกิจการ ใบสำคัญจ่ายจะสมบูรณ์ครบถ้วนต้องแนบเอกสารประกอบที่เกี่ยวข้องไว้</t>
  </si>
  <si>
    <t>สำหรับการบันทึกบัญชี เป็นหลักฐานในการจ่ายว่ามีการจ่ายจริงเพราะมีช่องคนรับเงินและจ่ายเงินลงลายมือชื่อไว้เป็นหลักฐาน</t>
  </si>
  <si>
    <t xml:space="preserve">เป็นหลักฐานภายในทางบัญชี จะแสดงชื่อ  ผู้จัดทำ ผู้ตรวจสอบ ผู้อนุมัติ ผู้รับเงิน เป็นเอกสารที่ใช้ภายในบริษัท </t>
  </si>
  <si>
    <t xml:space="preserve">3.ต้นฉบับใบแจ้งหนี้วางบิล+สำเนา(ที่ได้รับวางบิลเพื่อเรียกเก็บเงินค่าสินค้าจากเรา) </t>
  </si>
  <si>
    <t>6. สำเนาเช็คจ่าย / โอนเงิน แนบหลักฐานการจ่ายเงิน</t>
  </si>
  <si>
    <t>บริษัท เวย์ แอคเคาน์ติ้ง จำกัด</t>
  </si>
  <si>
    <t>RV 1805-001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</si>
</sst>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#,##0.00_ ;[Red]\-\ #,##0.00_ ;"/>
    <numFmt numFmtId="188" formatCode="dd\/mm\/bb"/>
  </numFmts>
  <fonts count="34" x14ac:knownFonts="1">
    <font>
      <sz val="11"/>
      <color theme="1"/>
      <name val="Leelawadee"/>
      <family val="2"/>
    </font>
    <font>
      <sz val="11"/>
      <name val="Leelawadee"/>
      <family val="2"/>
    </font>
    <font>
      <b/>
      <sz val="16"/>
      <color theme="1"/>
      <name val="Leelawadee"/>
      <family val="2"/>
    </font>
    <font>
      <sz val="14"/>
      <color theme="0" tint="-0.499984740745262"/>
      <name val="Leelawadee"/>
      <family val="2"/>
    </font>
    <font>
      <sz val="14"/>
      <color theme="9" tint="-0.249977111117893"/>
      <name val="Leelawadee"/>
      <family val="2"/>
    </font>
    <font>
      <sz val="14"/>
      <color theme="1"/>
      <name val="Leelawadee"/>
      <family val="2"/>
    </font>
    <font>
      <u/>
      <sz val="11"/>
      <color theme="0" tint="-0.499984740745262"/>
      <name val="Leelawadee"/>
      <family val="2"/>
    </font>
    <font>
      <u/>
      <sz val="11"/>
      <color theme="9" tint="-0.249977111117893"/>
      <name val="Leelawadee"/>
      <family val="2"/>
    </font>
    <font>
      <u/>
      <sz val="11"/>
      <color theme="1"/>
      <name val="Leelawadee"/>
      <family val="2"/>
    </font>
    <font>
      <b/>
      <sz val="12"/>
      <color theme="1"/>
      <name val="Leelawadee"/>
      <family val="2"/>
    </font>
    <font>
      <sz val="11"/>
      <color theme="0" tint="-0.249977111117893"/>
      <name val="Leelawadee"/>
      <family val="2"/>
    </font>
    <font>
      <sz val="14"/>
      <color rgb="FF0070C0"/>
      <name val="Leelawadee"/>
      <family val="2"/>
    </font>
    <font>
      <u/>
      <sz val="11"/>
      <color rgb="FF0070C0"/>
      <name val="Leelawadee"/>
      <family val="2"/>
    </font>
    <font>
      <sz val="14"/>
      <color theme="9" tint="0.39997558519241921"/>
      <name val="Leelawadee"/>
      <family val="2"/>
    </font>
    <font>
      <u/>
      <sz val="11"/>
      <color theme="9" tint="0.39997558519241921"/>
      <name val="Leelawadee"/>
      <family val="2"/>
    </font>
    <font>
      <sz val="11"/>
      <color theme="0"/>
      <name val="Leelawadee"/>
      <family val="2"/>
    </font>
    <font>
      <sz val="11"/>
      <color rgb="FFFF0000"/>
      <name val="Leelawadee"/>
      <family val="2"/>
    </font>
    <font>
      <sz val="12"/>
      <name val="Leelawadee"/>
      <family val="2"/>
    </font>
    <font>
      <b/>
      <sz val="12"/>
      <color indexed="12"/>
      <name val="Leelawadee"/>
      <family val="2"/>
    </font>
    <font>
      <b/>
      <u/>
      <sz val="12"/>
      <color indexed="12"/>
      <name val="Leelawadee"/>
      <family val="2"/>
    </font>
    <font>
      <b/>
      <sz val="12"/>
      <name val="Leelawadee"/>
      <family val="2"/>
    </font>
    <font>
      <u/>
      <sz val="12"/>
      <name val="Leelawadee"/>
      <family val="2"/>
    </font>
    <font>
      <sz val="12"/>
      <color indexed="12"/>
      <name val="Leelawadee"/>
      <family val="2"/>
    </font>
    <font>
      <b/>
      <i/>
      <sz val="12"/>
      <color indexed="12"/>
      <name val="Leelawadee"/>
      <family val="2"/>
    </font>
    <font>
      <sz val="12"/>
      <color indexed="10"/>
      <name val="Leelawadee"/>
      <family val="2"/>
    </font>
    <font>
      <b/>
      <u/>
      <sz val="12"/>
      <color indexed="14"/>
      <name val="Leelawadee"/>
      <family val="2"/>
    </font>
    <font>
      <b/>
      <sz val="12"/>
      <color rgb="FFFF0000"/>
      <name val="Leelawadee"/>
      <family val="2"/>
    </font>
    <font>
      <b/>
      <u/>
      <sz val="12"/>
      <color rgb="FFFF0000"/>
      <name val="Leelawadee"/>
      <family val="2"/>
    </font>
    <font>
      <sz val="12"/>
      <color rgb="FFFF0000"/>
      <name val="Leelawadee"/>
      <family val="2"/>
    </font>
    <font>
      <sz val="12"/>
      <color rgb="FF7030A0"/>
      <name val="Leelawadee"/>
      <family val="2"/>
    </font>
    <font>
      <sz val="9"/>
      <color rgb="FF1E1405"/>
      <name val="Arial"/>
      <family val="2"/>
    </font>
    <font>
      <b/>
      <sz val="9"/>
      <color rgb="FF1E1405"/>
      <name val="Arial"/>
      <family val="2"/>
    </font>
    <font>
      <sz val="12"/>
      <color rgb="FF0070C0"/>
      <name val="Leelawadee"/>
      <family val="2"/>
    </font>
    <font>
      <b/>
      <sz val="14"/>
      <color rgb="FF0070C0"/>
      <name val="Leelawadee"/>
      <family val="2"/>
    </font>
  </fonts>
  <fills count="5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 style="dotted">
        <color rgb="FFB2B2B2"/>
      </top>
      <bottom style="dotted">
        <color rgb="FFB2B2B2"/>
      </bottom>
      <diagonal/>
    </border>
    <border>
      <left/>
      <right/>
      <top style="thin">
        <color rgb="FFB2B2B2"/>
      </top>
      <bottom style="dotted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187" fontId="0" fillId="0" borderId="0"/>
  </cellStyleXfs>
  <cellXfs count="144">
    <xf numFmtId="187" fontId="0" fillId="0" borderId="0" xfId="0"/>
    <xf numFmtId="187" fontId="4" fillId="0" borderId="0" xfId="0" applyFont="1" applyAlignment="1">
      <alignment vertical="center"/>
    </xf>
    <xf numFmtId="187" fontId="7" fillId="0" borderId="0" xfId="0" applyFont="1" applyAlignment="1">
      <alignment vertical="center"/>
    </xf>
    <xf numFmtId="49" fontId="1" fillId="0" borderId="8" xfId="0" applyNumberFormat="1" applyFont="1" applyBorder="1" applyAlignment="1">
      <alignment vertical="center" shrinkToFit="1"/>
    </xf>
    <xf numFmtId="187" fontId="2" fillId="0" borderId="0" xfId="0" applyFont="1" applyAlignment="1">
      <alignment horizontal="centerContinuous" vertical="center"/>
    </xf>
    <xf numFmtId="187" fontId="0" fillId="0" borderId="0" xfId="0" applyFont="1" applyAlignment="1">
      <alignment horizontal="centerContinuous" vertical="center"/>
    </xf>
    <xf numFmtId="187" fontId="0" fillId="0" borderId="0" xfId="0" applyFont="1"/>
    <xf numFmtId="187" fontId="0" fillId="2" borderId="0" xfId="0" applyFont="1" applyFill="1"/>
    <xf numFmtId="187" fontId="3" fillId="0" borderId="0" xfId="0" applyFont="1" applyAlignment="1">
      <alignment vertical="center"/>
    </xf>
    <xf numFmtId="187" fontId="11" fillId="0" borderId="0" xfId="0" applyFont="1" applyAlignment="1">
      <alignment vertical="center"/>
    </xf>
    <xf numFmtId="187" fontId="5" fillId="0" borderId="0" xfId="0" applyFont="1" applyAlignment="1">
      <alignment vertical="center"/>
    </xf>
    <xf numFmtId="187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187" fontId="6" fillId="0" borderId="0" xfId="0" applyFont="1" applyAlignment="1">
      <alignment vertical="center"/>
    </xf>
    <xf numFmtId="187" fontId="12" fillId="0" borderId="0" xfId="0" applyFont="1" applyAlignment="1">
      <alignment vertical="center"/>
    </xf>
    <xf numFmtId="187" fontId="8" fillId="0" borderId="0" xfId="0" applyFont="1" applyAlignment="1">
      <alignment vertical="center"/>
    </xf>
    <xf numFmtId="187" fontId="0" fillId="0" borderId="0" xfId="0" applyFont="1" applyAlignment="1"/>
    <xf numFmtId="49" fontId="0" fillId="0" borderId="0" xfId="0" applyNumberFormat="1" applyFont="1" applyAlignment="1">
      <alignment horizontal="left"/>
    </xf>
    <xf numFmtId="187" fontId="9" fillId="0" borderId="1" xfId="0" applyFont="1" applyBorder="1" applyAlignment="1">
      <alignment horizontal="center" vertical="center"/>
    </xf>
    <xf numFmtId="187" fontId="9" fillId="0" borderId="2" xfId="0" applyFont="1" applyBorder="1" applyAlignment="1">
      <alignment horizontal="centerContinuous" vertical="center"/>
    </xf>
    <xf numFmtId="187" fontId="9" fillId="0" borderId="3" xfId="0" applyFont="1" applyBorder="1" applyAlignment="1">
      <alignment horizontal="centerContinuous" vertical="center"/>
    </xf>
    <xf numFmtId="49" fontId="0" fillId="0" borderId="4" xfId="0" applyNumberFormat="1" applyFont="1" applyBorder="1" applyAlignment="1">
      <alignment vertical="center" shrinkToFit="1"/>
    </xf>
    <xf numFmtId="187" fontId="0" fillId="0" borderId="5" xfId="0" applyFont="1" applyBorder="1" applyAlignment="1">
      <alignment vertical="center"/>
    </xf>
    <xf numFmtId="187" fontId="0" fillId="0" borderId="6" xfId="0" applyFont="1" applyBorder="1" applyAlignment="1">
      <alignment vertical="center"/>
    </xf>
    <xf numFmtId="187" fontId="0" fillId="0" borderId="7" xfId="0" applyFont="1" applyBorder="1" applyAlignment="1">
      <alignment vertical="center"/>
    </xf>
    <xf numFmtId="49" fontId="0" fillId="0" borderId="8" xfId="0" applyNumberFormat="1" applyFont="1" applyBorder="1" applyAlignment="1">
      <alignment horizontal="center" vertical="center" shrinkToFit="1"/>
    </xf>
    <xf numFmtId="187" fontId="0" fillId="0" borderId="8" xfId="0" applyFont="1" applyBorder="1" applyAlignment="1">
      <alignment vertical="center"/>
    </xf>
    <xf numFmtId="49" fontId="0" fillId="0" borderId="8" xfId="0" applyNumberFormat="1" applyFont="1" applyBorder="1" applyAlignment="1">
      <alignment vertical="center" shrinkToFit="1"/>
    </xf>
    <xf numFmtId="187" fontId="0" fillId="0" borderId="9" xfId="0" applyFont="1" applyBorder="1" applyAlignment="1">
      <alignment vertical="center"/>
    </xf>
    <xf numFmtId="187" fontId="0" fillId="0" borderId="0" xfId="0" applyFont="1" applyBorder="1" applyAlignment="1">
      <alignment vertical="center"/>
    </xf>
    <xf numFmtId="187" fontId="0" fillId="0" borderId="10" xfId="0" applyFont="1" applyBorder="1" applyAlignment="1">
      <alignment vertical="center"/>
    </xf>
    <xf numFmtId="9" fontId="0" fillId="0" borderId="0" xfId="0" applyNumberFormat="1" applyFont="1" applyBorder="1" applyAlignment="1">
      <alignment horizontal="left" vertical="center"/>
    </xf>
    <xf numFmtId="187" fontId="1" fillId="0" borderId="9" xfId="0" applyFont="1" applyBorder="1" applyAlignment="1">
      <alignment vertical="center"/>
    </xf>
    <xf numFmtId="9" fontId="1" fillId="0" borderId="0" xfId="0" applyNumberFormat="1" applyFont="1" applyBorder="1" applyAlignment="1">
      <alignment horizontal="left" vertical="center"/>
    </xf>
    <xf numFmtId="49" fontId="0" fillId="0" borderId="11" xfId="0" applyNumberFormat="1" applyFont="1" applyBorder="1" applyAlignment="1">
      <alignment vertical="center" shrinkToFit="1"/>
    </xf>
    <xf numFmtId="187" fontId="0" fillId="0" borderId="12" xfId="0" applyFont="1" applyBorder="1" applyAlignment="1">
      <alignment vertical="center"/>
    </xf>
    <xf numFmtId="187" fontId="0" fillId="0" borderId="13" xfId="0" applyFont="1" applyBorder="1" applyAlignment="1">
      <alignment vertical="center"/>
    </xf>
    <xf numFmtId="187" fontId="0" fillId="0" borderId="14" xfId="0" applyFont="1" applyBorder="1" applyAlignment="1">
      <alignment vertical="center"/>
    </xf>
    <xf numFmtId="49" fontId="0" fillId="0" borderId="11" xfId="0" applyNumberFormat="1" applyFont="1" applyBorder="1" applyAlignment="1">
      <alignment horizontal="center" vertical="center" shrinkToFit="1"/>
    </xf>
    <xf numFmtId="187" fontId="0" fillId="0" borderId="11" xfId="0" applyFont="1" applyBorder="1" applyAlignment="1">
      <alignment vertical="center"/>
    </xf>
    <xf numFmtId="187" fontId="0" fillId="0" borderId="16" xfId="0" applyFont="1" applyBorder="1" applyAlignment="1">
      <alignment vertical="center"/>
    </xf>
    <xf numFmtId="187" fontId="1" fillId="0" borderId="16" xfId="0" applyFont="1" applyBorder="1" applyAlignment="1">
      <alignment vertical="center"/>
    </xf>
    <xf numFmtId="187" fontId="0" fillId="0" borderId="15" xfId="0" applyFont="1" applyBorder="1" applyAlignment="1">
      <alignment vertical="center"/>
    </xf>
    <xf numFmtId="187" fontId="0" fillId="0" borderId="0" xfId="0" applyFont="1" applyAlignment="1">
      <alignment horizontal="right" vertical="center"/>
    </xf>
    <xf numFmtId="187" fontId="10" fillId="0" borderId="0" xfId="0" applyFont="1" applyAlignment="1">
      <alignment horizontal="right" vertical="center"/>
    </xf>
    <xf numFmtId="187" fontId="13" fillId="0" borderId="0" xfId="0" applyFont="1" applyAlignment="1">
      <alignment vertical="center"/>
    </xf>
    <xf numFmtId="187" fontId="14" fillId="0" borderId="0" xfId="0" applyFont="1" applyAlignment="1">
      <alignment vertical="center"/>
    </xf>
    <xf numFmtId="187" fontId="15" fillId="0" borderId="16" xfId="0" applyFont="1" applyBorder="1" applyAlignment="1">
      <alignment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vertical="center"/>
    </xf>
    <xf numFmtId="81" fontId="0" fillId="0" borderId="0" xfId="0" applyNumberFormat="1" applyFont="1" applyAlignment="1">
      <alignment horizontal="left"/>
    </xf>
    <xf numFmtId="187" fontId="1" fillId="0" borderId="0" xfId="0" applyFont="1" applyAlignment="1">
      <alignment horizontal="right" vertical="center"/>
    </xf>
    <xf numFmtId="187" fontId="1" fillId="0" borderId="0" xfId="0" applyFont="1" applyAlignment="1">
      <alignment vertical="center"/>
    </xf>
    <xf numFmtId="188" fontId="0" fillId="0" borderId="0" xfId="0" applyNumberFormat="1" applyFont="1" applyAlignment="1">
      <alignment horizontal="left" vertical="center"/>
    </xf>
    <xf numFmtId="187" fontId="0" fillId="0" borderId="15" xfId="0" applyFont="1" applyBorder="1" applyAlignment="1">
      <alignment horizontal="right" vertical="center"/>
    </xf>
    <xf numFmtId="187" fontId="0" fillId="0" borderId="0" xfId="0" applyFont="1" applyAlignment="1"/>
    <xf numFmtId="187" fontId="0" fillId="0" borderId="0" xfId="0" applyAlignment="1"/>
    <xf numFmtId="187" fontId="0" fillId="0" borderId="5" xfId="0" applyBorder="1" applyAlignment="1">
      <alignment vertical="center"/>
    </xf>
    <xf numFmtId="187" fontId="16" fillId="0" borderId="8" xfId="0" applyFont="1" applyBorder="1" applyAlignment="1">
      <alignment vertical="center"/>
    </xf>
    <xf numFmtId="0" fontId="17" fillId="3" borderId="0" xfId="0" applyNumberFormat="1" applyFont="1" applyFill="1"/>
    <xf numFmtId="0" fontId="18" fillId="3" borderId="0" xfId="0" applyNumberFormat="1" applyFont="1" applyFill="1" applyBorder="1"/>
    <xf numFmtId="0" fontId="17" fillId="3" borderId="0" xfId="0" applyNumberFormat="1" applyFont="1" applyFill="1" applyBorder="1" applyAlignment="1">
      <alignment horizontal="centerContinuous"/>
    </xf>
    <xf numFmtId="0" fontId="17" fillId="3" borderId="0" xfId="0" applyNumberFormat="1" applyFont="1" applyFill="1" applyBorder="1"/>
    <xf numFmtId="0" fontId="20" fillId="3" borderId="0" xfId="0" applyNumberFormat="1" applyFont="1" applyFill="1" applyBorder="1"/>
    <xf numFmtId="49" fontId="17" fillId="3" borderId="0" xfId="0" applyNumberFormat="1" applyFont="1" applyFill="1" applyBorder="1" applyAlignment="1">
      <alignment horizontal="left"/>
    </xf>
    <xf numFmtId="49" fontId="17" fillId="3" borderId="0" xfId="0" applyNumberFormat="1" applyFont="1" applyFill="1" applyBorder="1"/>
    <xf numFmtId="0" fontId="20" fillId="3" borderId="0" xfId="0" applyNumberFormat="1" applyFont="1" applyFill="1" applyBorder="1" applyAlignment="1">
      <alignment horizontal="left"/>
    </xf>
    <xf numFmtId="49" fontId="22" fillId="3" borderId="0" xfId="0" applyNumberFormat="1" applyFont="1" applyFill="1" applyBorder="1" applyAlignment="1">
      <alignment horizontal="left"/>
    </xf>
    <xf numFmtId="0" fontId="24" fillId="3" borderId="0" xfId="0" applyNumberFormat="1" applyFont="1" applyFill="1"/>
    <xf numFmtId="0" fontId="26" fillId="3" borderId="0" xfId="0" applyNumberFormat="1" applyFont="1" applyFill="1" applyBorder="1" applyAlignment="1">
      <alignment horizontal="left"/>
    </xf>
    <xf numFmtId="49" fontId="0" fillId="0" borderId="4" xfId="0" quotePrefix="1" applyNumberFormat="1" applyFont="1" applyBorder="1" applyAlignment="1">
      <alignment horizontal="center" vertical="center" shrinkToFit="1"/>
    </xf>
    <xf numFmtId="187" fontId="0" fillId="0" borderId="12" xfId="0" applyBorder="1" applyAlignment="1">
      <alignment vertical="center"/>
    </xf>
    <xf numFmtId="187" fontId="0" fillId="0" borderId="0" xfId="0" applyFont="1" applyAlignment="1">
      <alignment horizontal="center"/>
    </xf>
    <xf numFmtId="187" fontId="0" fillId="0" borderId="0" xfId="0" applyAlignment="1">
      <alignment horizontal="right"/>
    </xf>
    <xf numFmtId="187" fontId="0" fillId="0" borderId="0" xfId="0" applyAlignment="1">
      <alignment horizontal="center"/>
    </xf>
    <xf numFmtId="187" fontId="0" fillId="0" borderId="0" xfId="0" applyAlignment="1">
      <alignment horizontal="left"/>
    </xf>
    <xf numFmtId="9" fontId="1" fillId="0" borderId="10" xfId="0" applyNumberFormat="1" applyFont="1" applyBorder="1" applyAlignment="1">
      <alignment horizontal="left" vertical="center"/>
    </xf>
    <xf numFmtId="49" fontId="0" fillId="0" borderId="14" xfId="0" applyNumberFormat="1" applyFont="1" applyBorder="1" applyAlignment="1">
      <alignment horizontal="center" vertical="center" shrinkToFit="1"/>
    </xf>
    <xf numFmtId="49" fontId="0" fillId="0" borderId="7" xfId="0" applyNumberFormat="1" applyFont="1" applyBorder="1" applyAlignment="1">
      <alignment horizontal="center" vertical="center" shrinkToFit="1"/>
    </xf>
    <xf numFmtId="187" fontId="0" fillId="0" borderId="0" xfId="0" applyAlignment="1">
      <alignment horizontal="left" vertical="center"/>
    </xf>
    <xf numFmtId="187" fontId="0" fillId="0" borderId="0" xfId="0" applyAlignment="1">
      <alignment vertical="center"/>
    </xf>
    <xf numFmtId="49" fontId="1" fillId="0" borderId="13" xfId="0" applyNumberFormat="1" applyFont="1" applyBorder="1" applyAlignment="1">
      <alignment vertical="center" shrinkToFit="1"/>
    </xf>
    <xf numFmtId="187" fontId="0" fillId="0" borderId="3" xfId="0" applyFont="1" applyBorder="1"/>
    <xf numFmtId="187" fontId="0" fillId="0" borderId="3" xfId="0" applyFont="1" applyBorder="1" applyAlignment="1">
      <alignment vertical="center"/>
    </xf>
    <xf numFmtId="187" fontId="0" fillId="0" borderId="2" xfId="0" applyFont="1" applyBorder="1" applyAlignment="1">
      <alignment vertical="center"/>
    </xf>
    <xf numFmtId="49" fontId="0" fillId="0" borderId="2" xfId="0" applyNumberFormat="1" applyBorder="1" applyAlignment="1">
      <alignment horizontal="center" vertical="center" shrinkToFit="1"/>
    </xf>
    <xf numFmtId="0" fontId="0" fillId="0" borderId="0" xfId="0" applyNumberFormat="1" applyAlignment="1">
      <alignment horizontal="center"/>
    </xf>
    <xf numFmtId="188" fontId="0" fillId="0" borderId="4" xfId="0" quotePrefix="1" applyNumberFormat="1" applyFont="1" applyBorder="1" applyAlignment="1">
      <alignment horizontal="center" vertical="center" shrinkToFit="1"/>
    </xf>
    <xf numFmtId="188" fontId="0" fillId="0" borderId="8" xfId="0" applyNumberFormat="1" applyFont="1" applyBorder="1" applyAlignment="1">
      <alignment horizontal="center" vertical="center" shrinkToFit="1"/>
    </xf>
    <xf numFmtId="188" fontId="0" fillId="0" borderId="11" xfId="0" applyNumberFormat="1" applyFont="1" applyBorder="1" applyAlignment="1">
      <alignment horizontal="center" vertical="center" shrinkToFit="1"/>
    </xf>
    <xf numFmtId="0" fontId="29" fillId="3" borderId="0" xfId="0" applyNumberFormat="1" applyFont="1" applyFill="1"/>
    <xf numFmtId="0" fontId="29" fillId="4" borderId="0" xfId="0" applyNumberFormat="1" applyFont="1" applyFill="1"/>
    <xf numFmtId="0" fontId="17" fillId="4" borderId="0" xfId="0" applyNumberFormat="1" applyFont="1" applyFill="1"/>
    <xf numFmtId="0" fontId="28" fillId="4" borderId="0" xfId="0" applyNumberFormat="1" applyFont="1" applyFill="1"/>
    <xf numFmtId="187" fontId="31" fillId="0" borderId="0" xfId="0" applyFont="1" applyAlignment="1">
      <alignment horizontal="justify" wrapText="1"/>
    </xf>
    <xf numFmtId="187" fontId="30" fillId="0" borderId="0" xfId="0" applyFont="1" applyAlignment="1">
      <alignment horizontal="justify" wrapText="1"/>
    </xf>
    <xf numFmtId="0" fontId="32" fillId="3" borderId="0" xfId="0" applyNumberFormat="1" applyFont="1" applyFill="1"/>
    <xf numFmtId="187" fontId="33" fillId="0" borderId="0" xfId="0" applyFont="1" applyAlignment="1">
      <alignment vertical="center"/>
    </xf>
    <xf numFmtId="188" fontId="0" fillId="0" borderId="4" xfId="0" quotePrefix="1" applyNumberFormat="1" applyFont="1" applyBorder="1" applyAlignment="1">
      <alignment vertical="center" shrinkToFit="1"/>
    </xf>
    <xf numFmtId="188" fontId="0" fillId="0" borderId="8" xfId="0" applyNumberFormat="1" applyFont="1" applyBorder="1" applyAlignment="1">
      <alignment vertical="center" shrinkToFit="1"/>
    </xf>
    <xf numFmtId="188" fontId="0" fillId="0" borderId="11" xfId="0" applyNumberFormat="1" applyFont="1" applyBorder="1" applyAlignment="1">
      <alignment vertical="center" shrinkToFit="1"/>
    </xf>
    <xf numFmtId="187" fontId="16" fillId="0" borderId="12" xfId="0" applyFont="1" applyBorder="1" applyAlignment="1">
      <alignment horizontal="right" vertical="center"/>
    </xf>
    <xf numFmtId="187" fontId="16" fillId="0" borderId="14" xfId="0" applyFont="1" applyBorder="1" applyAlignment="1">
      <alignment horizontal="right" vertical="center"/>
    </xf>
    <xf numFmtId="187" fontId="1" fillId="0" borderId="9" xfId="0" applyFont="1" applyBorder="1" applyAlignment="1">
      <alignment horizontal="right" vertical="center"/>
    </xf>
    <xf numFmtId="187" fontId="1" fillId="0" borderId="10" xfId="0" applyFont="1" applyBorder="1" applyAlignment="1">
      <alignment horizontal="right" vertical="center"/>
    </xf>
    <xf numFmtId="187" fontId="1" fillId="0" borderId="12" xfId="0" applyFont="1" applyBorder="1" applyAlignment="1">
      <alignment horizontal="right" vertical="center"/>
    </xf>
    <xf numFmtId="187" fontId="1" fillId="0" borderId="14" xfId="0" applyFont="1" applyBorder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188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187" fontId="1" fillId="0" borderId="5" xfId="0" applyFont="1" applyBorder="1" applyAlignment="1">
      <alignment horizontal="right" vertical="center"/>
    </xf>
    <xf numFmtId="187" fontId="1" fillId="0" borderId="7" xfId="0" applyFont="1" applyBorder="1" applyAlignment="1">
      <alignment horizontal="right" vertical="center"/>
    </xf>
    <xf numFmtId="187" fontId="0" fillId="0" borderId="9" xfId="0" applyFont="1" applyBorder="1" applyAlignment="1">
      <alignment horizontal="right" vertical="center"/>
    </xf>
    <xf numFmtId="187" fontId="0" fillId="0" borderId="10" xfId="0" applyFont="1" applyBorder="1" applyAlignment="1">
      <alignment horizontal="right" vertical="center"/>
    </xf>
    <xf numFmtId="2" fontId="0" fillId="0" borderId="2" xfId="0" applyNumberFormat="1" applyBorder="1" applyAlignment="1">
      <alignment horizontal="left" vertical="center" shrinkToFit="1"/>
    </xf>
    <xf numFmtId="2" fontId="0" fillId="0" borderId="3" xfId="0" applyNumberFormat="1" applyFont="1" applyBorder="1" applyAlignment="1">
      <alignment horizontal="left" vertical="center" shrinkToFit="1"/>
    </xf>
    <xf numFmtId="2" fontId="0" fillId="0" borderId="17" xfId="0" applyNumberFormat="1" applyFont="1" applyBorder="1" applyAlignment="1">
      <alignment horizontal="left" vertical="center" shrinkToFit="1"/>
    </xf>
    <xf numFmtId="49" fontId="1" fillId="0" borderId="2" xfId="0" applyNumberFormat="1" applyFont="1" applyBorder="1" applyAlignment="1">
      <alignment horizontal="center" vertical="center" shrinkToFit="1"/>
    </xf>
    <xf numFmtId="0" fontId="1" fillId="0" borderId="17" xfId="0" applyNumberFormat="1" applyFont="1" applyBorder="1" applyAlignment="1">
      <alignment horizontal="center" vertical="center" shrinkToFit="1"/>
    </xf>
    <xf numFmtId="187" fontId="0" fillId="0" borderId="3" xfId="0" applyFont="1" applyBorder="1" applyAlignment="1">
      <alignment horizontal="center" vertical="center"/>
    </xf>
    <xf numFmtId="0" fontId="0" fillId="0" borderId="9" xfId="0" applyNumberFormat="1" applyFon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187" fontId="0" fillId="0" borderId="9" xfId="0" applyFont="1" applyBorder="1" applyAlignment="1">
      <alignment vertical="center"/>
    </xf>
    <xf numFmtId="187" fontId="0" fillId="0" borderId="0" xfId="0" applyFont="1" applyBorder="1" applyAlignment="1">
      <alignment vertical="center"/>
    </xf>
    <xf numFmtId="187" fontId="0" fillId="0" borderId="10" xfId="0" applyFont="1" applyBorder="1" applyAlignment="1">
      <alignment vertical="center"/>
    </xf>
    <xf numFmtId="0" fontId="0" fillId="0" borderId="12" xfId="0" applyNumberFormat="1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187" fontId="0" fillId="0" borderId="12" xfId="0" applyFont="1" applyBorder="1" applyAlignment="1">
      <alignment vertical="center"/>
    </xf>
    <xf numFmtId="187" fontId="0" fillId="0" borderId="13" xfId="0" applyFont="1" applyBorder="1" applyAlignment="1">
      <alignment vertical="center"/>
    </xf>
    <xf numFmtId="187" fontId="0" fillId="0" borderId="14" xfId="0" applyFont="1" applyBorder="1" applyAlignment="1">
      <alignment vertical="center"/>
    </xf>
    <xf numFmtId="0" fontId="0" fillId="0" borderId="5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87" fontId="0" fillId="0" borderId="5" xfId="0" applyFont="1" applyBorder="1" applyAlignment="1">
      <alignment vertical="center"/>
    </xf>
    <xf numFmtId="187" fontId="0" fillId="0" borderId="6" xfId="0" applyFont="1" applyBorder="1" applyAlignment="1">
      <alignment vertical="center"/>
    </xf>
    <xf numFmtId="187" fontId="0" fillId="0" borderId="7" xfId="0" applyFont="1" applyBorder="1" applyAlignment="1">
      <alignment vertical="center"/>
    </xf>
    <xf numFmtId="188" fontId="0" fillId="0" borderId="0" xfId="0" applyNumberFormat="1" applyFont="1" applyAlignment="1">
      <alignment horizontal="center"/>
    </xf>
    <xf numFmtId="187" fontId="9" fillId="0" borderId="2" xfId="0" applyFont="1" applyBorder="1" applyAlignment="1">
      <alignment horizontal="center" vertical="center"/>
    </xf>
    <xf numFmtId="187" fontId="9" fillId="0" borderId="3" xfId="0" applyFont="1" applyBorder="1" applyAlignment="1">
      <alignment horizontal="center" vertical="center"/>
    </xf>
    <xf numFmtId="187" fontId="9" fillId="0" borderId="17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left" vertical="center" shrinkToFit="1"/>
    </xf>
    <xf numFmtId="49" fontId="0" fillId="0" borderId="3" xfId="0" applyNumberFormat="1" applyFont="1" applyBorder="1" applyAlignment="1">
      <alignment horizontal="left" vertical="center" shrinkToFit="1"/>
    </xf>
    <xf numFmtId="49" fontId="0" fillId="0" borderId="17" xfId="0" applyNumberFormat="1" applyFont="1" applyBorder="1" applyAlignment="1">
      <alignment horizontal="left" vertical="center" shrinkToFit="1"/>
    </xf>
    <xf numFmtId="49" fontId="1" fillId="0" borderId="17" xfId="0" applyNumberFormat="1" applyFont="1" applyBorder="1" applyAlignment="1">
      <alignment horizontal="center" vertical="center" shrinkToFit="1"/>
    </xf>
  </cellXfs>
  <cellStyles count="1">
    <cellStyle name="Normal" xfId="0" builtinId="0" customBuiltin="1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99FF"/>
      <color rgb="FFF7F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18</xdr:row>
      <xdr:rowOff>0</xdr:rowOff>
    </xdr:from>
    <xdr:to>
      <xdr:col>1</xdr:col>
      <xdr:colOff>676275</xdr:colOff>
      <xdr:row>18</xdr:row>
      <xdr:rowOff>0</xdr:rowOff>
    </xdr:to>
    <xdr:cxnSp macro="">
      <xdr:nvCxnSpPr>
        <xdr:cNvPr id="2" name="Straight Connector 1"/>
        <xdr:cNvCxnSpPr/>
      </xdr:nvCxnSpPr>
      <xdr:spPr>
        <a:xfrm flipH="1">
          <a:off x="171451" y="4667250"/>
          <a:ext cx="123824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4</xdr:row>
      <xdr:rowOff>0</xdr:rowOff>
    </xdr:from>
    <xdr:to>
      <xdr:col>6</xdr:col>
      <xdr:colOff>0</xdr:colOff>
      <xdr:row>4</xdr:row>
      <xdr:rowOff>0</xdr:rowOff>
    </xdr:to>
    <xdr:cxnSp macro="">
      <xdr:nvCxnSpPr>
        <xdr:cNvPr id="6" name="Straight Connector 5"/>
        <xdr:cNvCxnSpPr/>
      </xdr:nvCxnSpPr>
      <xdr:spPr>
        <a:xfrm flipH="1">
          <a:off x="733426" y="1190625"/>
          <a:ext cx="278129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3</xdr:row>
      <xdr:rowOff>0</xdr:rowOff>
    </xdr:from>
    <xdr:to>
      <xdr:col>9</xdr:col>
      <xdr:colOff>400050</xdr:colOff>
      <xdr:row>3</xdr:row>
      <xdr:rowOff>1</xdr:rowOff>
    </xdr:to>
    <xdr:cxnSp macro="">
      <xdr:nvCxnSpPr>
        <xdr:cNvPr id="10" name="Straight Connector 9"/>
        <xdr:cNvCxnSpPr/>
      </xdr:nvCxnSpPr>
      <xdr:spPr>
        <a:xfrm>
          <a:off x="5095875" y="809625"/>
          <a:ext cx="895350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</xdr:row>
      <xdr:rowOff>9525</xdr:rowOff>
    </xdr:from>
    <xdr:to>
      <xdr:col>9</xdr:col>
      <xdr:colOff>400050</xdr:colOff>
      <xdr:row>2</xdr:row>
      <xdr:rowOff>9526</xdr:rowOff>
    </xdr:to>
    <xdr:cxnSp macro="">
      <xdr:nvCxnSpPr>
        <xdr:cNvPr id="11" name="Straight Connector 10"/>
        <xdr:cNvCxnSpPr/>
      </xdr:nvCxnSpPr>
      <xdr:spPr>
        <a:xfrm flipV="1">
          <a:off x="5076825" y="571500"/>
          <a:ext cx="914400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5</xdr:row>
      <xdr:rowOff>0</xdr:rowOff>
    </xdr:from>
    <xdr:to>
      <xdr:col>7</xdr:col>
      <xdr:colOff>0</xdr:colOff>
      <xdr:row>5</xdr:row>
      <xdr:rowOff>1</xdr:rowOff>
    </xdr:to>
    <xdr:cxnSp macro="">
      <xdr:nvCxnSpPr>
        <xdr:cNvPr id="28" name="Straight Connector 18"/>
        <xdr:cNvCxnSpPr/>
      </xdr:nvCxnSpPr>
      <xdr:spPr>
        <a:xfrm flipH="1">
          <a:off x="3533776" y="7248525"/>
          <a:ext cx="638174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5</xdr:row>
      <xdr:rowOff>0</xdr:rowOff>
    </xdr:from>
    <xdr:to>
      <xdr:col>9</xdr:col>
      <xdr:colOff>495300</xdr:colOff>
      <xdr:row>5</xdr:row>
      <xdr:rowOff>1</xdr:rowOff>
    </xdr:to>
    <xdr:cxnSp macro="">
      <xdr:nvCxnSpPr>
        <xdr:cNvPr id="29" name="Straight Connector 26"/>
        <xdr:cNvCxnSpPr/>
      </xdr:nvCxnSpPr>
      <xdr:spPr>
        <a:xfrm>
          <a:off x="5295900" y="1571625"/>
          <a:ext cx="1038225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4</xdr:row>
      <xdr:rowOff>380999</xdr:rowOff>
    </xdr:from>
    <xdr:to>
      <xdr:col>5</xdr:col>
      <xdr:colOff>66675</xdr:colOff>
      <xdr:row>5</xdr:row>
      <xdr:rowOff>0</xdr:rowOff>
    </xdr:to>
    <xdr:cxnSp macro="">
      <xdr:nvCxnSpPr>
        <xdr:cNvPr id="49" name="Straight Connector 18"/>
        <xdr:cNvCxnSpPr/>
      </xdr:nvCxnSpPr>
      <xdr:spPr>
        <a:xfrm rot="10800000" flipV="1">
          <a:off x="2571751" y="1571624"/>
          <a:ext cx="962024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</xdr:row>
      <xdr:rowOff>9525</xdr:rowOff>
    </xdr:from>
    <xdr:to>
      <xdr:col>2</xdr:col>
      <xdr:colOff>295274</xdr:colOff>
      <xdr:row>6</xdr:row>
      <xdr:rowOff>9526</xdr:rowOff>
    </xdr:to>
    <xdr:cxnSp macro="">
      <xdr:nvCxnSpPr>
        <xdr:cNvPr id="52" name="Straight Connector 18"/>
        <xdr:cNvCxnSpPr/>
      </xdr:nvCxnSpPr>
      <xdr:spPr>
        <a:xfrm rot="10800000" flipV="1">
          <a:off x="819150" y="1828800"/>
          <a:ext cx="962024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</xdr:row>
      <xdr:rowOff>9525</xdr:rowOff>
    </xdr:from>
    <xdr:to>
      <xdr:col>5</xdr:col>
      <xdr:colOff>66674</xdr:colOff>
      <xdr:row>6</xdr:row>
      <xdr:rowOff>9526</xdr:rowOff>
    </xdr:to>
    <xdr:cxnSp macro="">
      <xdr:nvCxnSpPr>
        <xdr:cNvPr id="53" name="Straight Connector 18"/>
        <xdr:cNvCxnSpPr/>
      </xdr:nvCxnSpPr>
      <xdr:spPr>
        <a:xfrm rot="10800000" flipV="1">
          <a:off x="2505075" y="1828800"/>
          <a:ext cx="962024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933450</xdr:colOff>
      <xdr:row>17</xdr:row>
      <xdr:rowOff>228600</xdr:rowOff>
    </xdr:from>
    <xdr:to>
      <xdr:col>6</xdr:col>
      <xdr:colOff>809624</xdr:colOff>
      <xdr:row>17</xdr:row>
      <xdr:rowOff>228600</xdr:rowOff>
    </xdr:to>
    <xdr:cxnSp macro="">
      <xdr:nvCxnSpPr>
        <xdr:cNvPr id="55" name="Straight Connector 1"/>
        <xdr:cNvCxnSpPr/>
      </xdr:nvCxnSpPr>
      <xdr:spPr>
        <a:xfrm flipH="1">
          <a:off x="3438525" y="4648200"/>
          <a:ext cx="1419224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17</xdr:row>
      <xdr:rowOff>238125</xdr:rowOff>
    </xdr:from>
    <xdr:to>
      <xdr:col>4</xdr:col>
      <xdr:colOff>638174</xdr:colOff>
      <xdr:row>17</xdr:row>
      <xdr:rowOff>238125</xdr:rowOff>
    </xdr:to>
    <xdr:cxnSp macro="">
      <xdr:nvCxnSpPr>
        <xdr:cNvPr id="56" name="Straight Connector 1"/>
        <xdr:cNvCxnSpPr/>
      </xdr:nvCxnSpPr>
      <xdr:spPr>
        <a:xfrm flipH="1">
          <a:off x="1828800" y="4657725"/>
          <a:ext cx="131444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17</xdr:row>
      <xdr:rowOff>228600</xdr:rowOff>
    </xdr:from>
    <xdr:to>
      <xdr:col>9</xdr:col>
      <xdr:colOff>447674</xdr:colOff>
      <xdr:row>17</xdr:row>
      <xdr:rowOff>228600</xdr:rowOff>
    </xdr:to>
    <xdr:cxnSp macro="">
      <xdr:nvCxnSpPr>
        <xdr:cNvPr id="57" name="Straight Connector 1"/>
        <xdr:cNvCxnSpPr/>
      </xdr:nvCxnSpPr>
      <xdr:spPr>
        <a:xfrm flipH="1">
          <a:off x="5153025" y="4648200"/>
          <a:ext cx="1419224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171451</xdr:colOff>
      <xdr:row>40</xdr:row>
      <xdr:rowOff>0</xdr:rowOff>
    </xdr:from>
    <xdr:to>
      <xdr:col>1</xdr:col>
      <xdr:colOff>676275</xdr:colOff>
      <xdr:row>40</xdr:row>
      <xdr:rowOff>0</xdr:rowOff>
    </xdr:to>
    <xdr:cxnSp macro="">
      <xdr:nvCxnSpPr>
        <xdr:cNvPr id="58" name="Straight Connector 1"/>
        <xdr:cNvCxnSpPr/>
      </xdr:nvCxnSpPr>
      <xdr:spPr>
        <a:xfrm flipH="1">
          <a:off x="171451" y="4667250"/>
          <a:ext cx="131444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26</xdr:row>
      <xdr:rowOff>0</xdr:rowOff>
    </xdr:from>
    <xdr:to>
      <xdr:col>6</xdr:col>
      <xdr:colOff>0</xdr:colOff>
      <xdr:row>26</xdr:row>
      <xdr:rowOff>0</xdr:rowOff>
    </xdr:to>
    <xdr:cxnSp macro="">
      <xdr:nvCxnSpPr>
        <xdr:cNvPr id="59" name="Straight Connector 5"/>
        <xdr:cNvCxnSpPr/>
      </xdr:nvCxnSpPr>
      <xdr:spPr>
        <a:xfrm flipH="1">
          <a:off x="819151" y="1190625"/>
          <a:ext cx="3228974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25</xdr:row>
      <xdr:rowOff>0</xdr:rowOff>
    </xdr:from>
    <xdr:to>
      <xdr:col>9</xdr:col>
      <xdr:colOff>400050</xdr:colOff>
      <xdr:row>25</xdr:row>
      <xdr:rowOff>1</xdr:rowOff>
    </xdr:to>
    <xdr:cxnSp macro="">
      <xdr:nvCxnSpPr>
        <xdr:cNvPr id="60" name="Straight Connector 9"/>
        <xdr:cNvCxnSpPr/>
      </xdr:nvCxnSpPr>
      <xdr:spPr>
        <a:xfrm>
          <a:off x="5629275" y="809625"/>
          <a:ext cx="942975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9525</xdr:rowOff>
    </xdr:from>
    <xdr:to>
      <xdr:col>9</xdr:col>
      <xdr:colOff>400050</xdr:colOff>
      <xdr:row>24</xdr:row>
      <xdr:rowOff>9526</xdr:rowOff>
    </xdr:to>
    <xdr:cxnSp macro="">
      <xdr:nvCxnSpPr>
        <xdr:cNvPr id="61" name="Straight Connector 10"/>
        <xdr:cNvCxnSpPr/>
      </xdr:nvCxnSpPr>
      <xdr:spPr>
        <a:xfrm flipV="1">
          <a:off x="5610225" y="571500"/>
          <a:ext cx="962025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27</xdr:row>
      <xdr:rowOff>0</xdr:rowOff>
    </xdr:from>
    <xdr:to>
      <xdr:col>7</xdr:col>
      <xdr:colOff>0</xdr:colOff>
      <xdr:row>27</xdr:row>
      <xdr:rowOff>1</xdr:rowOff>
    </xdr:to>
    <xdr:cxnSp macro="">
      <xdr:nvCxnSpPr>
        <xdr:cNvPr id="62" name="Straight Connector 18"/>
        <xdr:cNvCxnSpPr/>
      </xdr:nvCxnSpPr>
      <xdr:spPr>
        <a:xfrm flipH="1">
          <a:off x="4067176" y="1571625"/>
          <a:ext cx="904874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0</xdr:rowOff>
    </xdr:from>
    <xdr:to>
      <xdr:col>9</xdr:col>
      <xdr:colOff>495300</xdr:colOff>
      <xdr:row>27</xdr:row>
      <xdr:rowOff>1</xdr:rowOff>
    </xdr:to>
    <xdr:cxnSp macro="">
      <xdr:nvCxnSpPr>
        <xdr:cNvPr id="63" name="Straight Connector 26"/>
        <xdr:cNvCxnSpPr/>
      </xdr:nvCxnSpPr>
      <xdr:spPr>
        <a:xfrm>
          <a:off x="5581650" y="1571625"/>
          <a:ext cx="1085850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26</xdr:row>
      <xdr:rowOff>380999</xdr:rowOff>
    </xdr:from>
    <xdr:to>
      <xdr:col>5</xdr:col>
      <xdr:colOff>66675</xdr:colOff>
      <xdr:row>27</xdr:row>
      <xdr:rowOff>0</xdr:rowOff>
    </xdr:to>
    <xdr:cxnSp macro="">
      <xdr:nvCxnSpPr>
        <xdr:cNvPr id="64" name="Straight Connector 18"/>
        <xdr:cNvCxnSpPr/>
      </xdr:nvCxnSpPr>
      <xdr:spPr>
        <a:xfrm rot="10800000" flipV="1">
          <a:off x="2505076" y="1571624"/>
          <a:ext cx="1095374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28</xdr:row>
      <xdr:rowOff>9525</xdr:rowOff>
    </xdr:from>
    <xdr:to>
      <xdr:col>2</xdr:col>
      <xdr:colOff>295274</xdr:colOff>
      <xdr:row>28</xdr:row>
      <xdr:rowOff>9526</xdr:rowOff>
    </xdr:to>
    <xdr:cxnSp macro="">
      <xdr:nvCxnSpPr>
        <xdr:cNvPr id="65" name="Straight Connector 18"/>
        <xdr:cNvCxnSpPr/>
      </xdr:nvCxnSpPr>
      <xdr:spPr>
        <a:xfrm rot="10800000" flipV="1">
          <a:off x="819150" y="1828800"/>
          <a:ext cx="962024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28</xdr:row>
      <xdr:rowOff>9525</xdr:rowOff>
    </xdr:from>
    <xdr:to>
      <xdr:col>5</xdr:col>
      <xdr:colOff>66674</xdr:colOff>
      <xdr:row>28</xdr:row>
      <xdr:rowOff>9526</xdr:rowOff>
    </xdr:to>
    <xdr:cxnSp macro="">
      <xdr:nvCxnSpPr>
        <xdr:cNvPr id="66" name="Straight Connector 18"/>
        <xdr:cNvCxnSpPr/>
      </xdr:nvCxnSpPr>
      <xdr:spPr>
        <a:xfrm rot="10800000" flipV="1">
          <a:off x="2505075" y="1828800"/>
          <a:ext cx="1095374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933450</xdr:colOff>
      <xdr:row>39</xdr:row>
      <xdr:rowOff>228600</xdr:rowOff>
    </xdr:from>
    <xdr:to>
      <xdr:col>6</xdr:col>
      <xdr:colOff>809624</xdr:colOff>
      <xdr:row>39</xdr:row>
      <xdr:rowOff>228600</xdr:rowOff>
    </xdr:to>
    <xdr:cxnSp macro="">
      <xdr:nvCxnSpPr>
        <xdr:cNvPr id="67" name="Straight Connector 1"/>
        <xdr:cNvCxnSpPr/>
      </xdr:nvCxnSpPr>
      <xdr:spPr>
        <a:xfrm flipH="1">
          <a:off x="3438525" y="4648200"/>
          <a:ext cx="1419224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39</xdr:row>
      <xdr:rowOff>238125</xdr:rowOff>
    </xdr:from>
    <xdr:to>
      <xdr:col>4</xdr:col>
      <xdr:colOff>638174</xdr:colOff>
      <xdr:row>39</xdr:row>
      <xdr:rowOff>238125</xdr:rowOff>
    </xdr:to>
    <xdr:cxnSp macro="">
      <xdr:nvCxnSpPr>
        <xdr:cNvPr id="68" name="Straight Connector 1"/>
        <xdr:cNvCxnSpPr/>
      </xdr:nvCxnSpPr>
      <xdr:spPr>
        <a:xfrm flipH="1">
          <a:off x="1828800" y="4657725"/>
          <a:ext cx="131444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39</xdr:row>
      <xdr:rowOff>228600</xdr:rowOff>
    </xdr:from>
    <xdr:to>
      <xdr:col>9</xdr:col>
      <xdr:colOff>447674</xdr:colOff>
      <xdr:row>39</xdr:row>
      <xdr:rowOff>228600</xdr:rowOff>
    </xdr:to>
    <xdr:cxnSp macro="">
      <xdr:nvCxnSpPr>
        <xdr:cNvPr id="69" name="Straight Connector 1"/>
        <xdr:cNvCxnSpPr/>
      </xdr:nvCxnSpPr>
      <xdr:spPr>
        <a:xfrm flipH="1">
          <a:off x="5153025" y="4648200"/>
          <a:ext cx="146684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4</xdr:row>
          <xdr:rowOff>66675</xdr:rowOff>
        </xdr:from>
        <xdr:to>
          <xdr:col>0</xdr:col>
          <xdr:colOff>342900</xdr:colOff>
          <xdr:row>5</xdr:row>
          <xdr:rowOff>123825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4</xdr:row>
          <xdr:rowOff>57150</xdr:rowOff>
        </xdr:from>
        <xdr:to>
          <xdr:col>1</xdr:col>
          <xdr:colOff>323850</xdr:colOff>
          <xdr:row>5</xdr:row>
          <xdr:rowOff>114300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4</xdr:row>
          <xdr:rowOff>57150</xdr:rowOff>
        </xdr:from>
        <xdr:to>
          <xdr:col>3</xdr:col>
          <xdr:colOff>57150</xdr:colOff>
          <xdr:row>5</xdr:row>
          <xdr:rowOff>114300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4</xdr:row>
          <xdr:rowOff>66675</xdr:rowOff>
        </xdr:from>
        <xdr:to>
          <xdr:col>0</xdr:col>
          <xdr:colOff>342900</xdr:colOff>
          <xdr:row>5</xdr:row>
          <xdr:rowOff>123825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4</xdr:row>
          <xdr:rowOff>57150</xdr:rowOff>
        </xdr:from>
        <xdr:to>
          <xdr:col>1</xdr:col>
          <xdr:colOff>323850</xdr:colOff>
          <xdr:row>5</xdr:row>
          <xdr:rowOff>114300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4</xdr:row>
          <xdr:rowOff>57150</xdr:rowOff>
        </xdr:from>
        <xdr:to>
          <xdr:col>3</xdr:col>
          <xdr:colOff>57150</xdr:colOff>
          <xdr:row>5</xdr:row>
          <xdr:rowOff>114300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26</xdr:row>
          <xdr:rowOff>66675</xdr:rowOff>
        </xdr:from>
        <xdr:to>
          <xdr:col>0</xdr:col>
          <xdr:colOff>342900</xdr:colOff>
          <xdr:row>27</xdr:row>
          <xdr:rowOff>123825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26</xdr:row>
          <xdr:rowOff>57150</xdr:rowOff>
        </xdr:from>
        <xdr:to>
          <xdr:col>1</xdr:col>
          <xdr:colOff>323850</xdr:colOff>
          <xdr:row>27</xdr:row>
          <xdr:rowOff>114300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26</xdr:row>
          <xdr:rowOff>57150</xdr:rowOff>
        </xdr:from>
        <xdr:to>
          <xdr:col>3</xdr:col>
          <xdr:colOff>57150</xdr:colOff>
          <xdr:row>27</xdr:row>
          <xdr:rowOff>114300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26</xdr:row>
          <xdr:rowOff>66675</xdr:rowOff>
        </xdr:from>
        <xdr:to>
          <xdr:col>0</xdr:col>
          <xdr:colOff>342900</xdr:colOff>
          <xdr:row>27</xdr:row>
          <xdr:rowOff>123825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26</xdr:row>
          <xdr:rowOff>57150</xdr:rowOff>
        </xdr:from>
        <xdr:to>
          <xdr:col>1</xdr:col>
          <xdr:colOff>323850</xdr:colOff>
          <xdr:row>27</xdr:row>
          <xdr:rowOff>114300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26</xdr:row>
          <xdr:rowOff>57150</xdr:rowOff>
        </xdr:from>
        <xdr:to>
          <xdr:col>3</xdr:col>
          <xdr:colOff>57150</xdr:colOff>
          <xdr:row>27</xdr:row>
          <xdr:rowOff>114300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18</xdr:row>
      <xdr:rowOff>0</xdr:rowOff>
    </xdr:from>
    <xdr:to>
      <xdr:col>1</xdr:col>
      <xdr:colOff>676275</xdr:colOff>
      <xdr:row>18</xdr:row>
      <xdr:rowOff>0</xdr:rowOff>
    </xdr:to>
    <xdr:cxnSp macro="">
      <xdr:nvCxnSpPr>
        <xdr:cNvPr id="2" name="Straight Connector 1"/>
        <xdr:cNvCxnSpPr/>
      </xdr:nvCxnSpPr>
      <xdr:spPr>
        <a:xfrm flipH="1">
          <a:off x="171451" y="4667250"/>
          <a:ext cx="123824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</xdr:row>
      <xdr:rowOff>0</xdr:rowOff>
    </xdr:from>
    <xdr:to>
      <xdr:col>3</xdr:col>
      <xdr:colOff>981074</xdr:colOff>
      <xdr:row>18</xdr:row>
      <xdr:rowOff>0</xdr:rowOff>
    </xdr:to>
    <xdr:cxnSp macro="">
      <xdr:nvCxnSpPr>
        <xdr:cNvPr id="3" name="Straight Connector 2"/>
        <xdr:cNvCxnSpPr/>
      </xdr:nvCxnSpPr>
      <xdr:spPr>
        <a:xfrm flipH="1">
          <a:off x="1714500" y="4667250"/>
          <a:ext cx="116204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200025</xdr:colOff>
      <xdr:row>17</xdr:row>
      <xdr:rowOff>238125</xdr:rowOff>
    </xdr:from>
    <xdr:to>
      <xdr:col>6</xdr:col>
      <xdr:colOff>638175</xdr:colOff>
      <xdr:row>17</xdr:row>
      <xdr:rowOff>238125</xdr:rowOff>
    </xdr:to>
    <xdr:cxnSp macro="">
      <xdr:nvCxnSpPr>
        <xdr:cNvPr id="4" name="Straight Connector 3"/>
        <xdr:cNvCxnSpPr/>
      </xdr:nvCxnSpPr>
      <xdr:spPr>
        <a:xfrm flipH="1">
          <a:off x="3133725" y="4657725"/>
          <a:ext cx="1676400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18</xdr:row>
      <xdr:rowOff>0</xdr:rowOff>
    </xdr:from>
    <xdr:to>
      <xdr:col>8</xdr:col>
      <xdr:colOff>800099</xdr:colOff>
      <xdr:row>18</xdr:row>
      <xdr:rowOff>0</xdr:rowOff>
    </xdr:to>
    <xdr:cxnSp macro="">
      <xdr:nvCxnSpPr>
        <xdr:cNvPr id="5" name="Straight Connector 4"/>
        <xdr:cNvCxnSpPr/>
      </xdr:nvCxnSpPr>
      <xdr:spPr>
        <a:xfrm flipH="1">
          <a:off x="5200650" y="4667250"/>
          <a:ext cx="139064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4</xdr:row>
      <xdr:rowOff>0</xdr:rowOff>
    </xdr:from>
    <xdr:to>
      <xdr:col>5</xdr:col>
      <xdr:colOff>0</xdr:colOff>
      <xdr:row>4</xdr:row>
      <xdr:rowOff>0</xdr:rowOff>
    </xdr:to>
    <xdr:cxnSp macro="">
      <xdr:nvCxnSpPr>
        <xdr:cNvPr id="6" name="Straight Connector 5"/>
        <xdr:cNvCxnSpPr/>
      </xdr:nvCxnSpPr>
      <xdr:spPr>
        <a:xfrm flipH="1">
          <a:off x="733426" y="1190625"/>
          <a:ext cx="278129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19051</xdr:colOff>
      <xdr:row>5</xdr:row>
      <xdr:rowOff>0</xdr:rowOff>
    </xdr:from>
    <xdr:to>
      <xdr:col>6</xdr:col>
      <xdr:colOff>0</xdr:colOff>
      <xdr:row>5</xdr:row>
      <xdr:rowOff>1</xdr:rowOff>
    </xdr:to>
    <xdr:cxnSp macro="">
      <xdr:nvCxnSpPr>
        <xdr:cNvPr id="7" name="Straight Connector 6"/>
        <xdr:cNvCxnSpPr/>
      </xdr:nvCxnSpPr>
      <xdr:spPr>
        <a:xfrm flipH="1">
          <a:off x="3533776" y="1571625"/>
          <a:ext cx="638174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6</xdr:row>
      <xdr:rowOff>0</xdr:rowOff>
    </xdr:from>
    <xdr:to>
      <xdr:col>6</xdr:col>
      <xdr:colOff>0</xdr:colOff>
      <xdr:row>6</xdr:row>
      <xdr:rowOff>0</xdr:rowOff>
    </xdr:to>
    <xdr:cxnSp macro="">
      <xdr:nvCxnSpPr>
        <xdr:cNvPr id="8" name="Straight Connector 7"/>
        <xdr:cNvCxnSpPr/>
      </xdr:nvCxnSpPr>
      <xdr:spPr>
        <a:xfrm flipH="1">
          <a:off x="733426" y="1819275"/>
          <a:ext cx="3438524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5</xdr:row>
      <xdr:rowOff>0</xdr:rowOff>
    </xdr:from>
    <xdr:to>
      <xdr:col>7</xdr:col>
      <xdr:colOff>742950</xdr:colOff>
      <xdr:row>5</xdr:row>
      <xdr:rowOff>2</xdr:rowOff>
    </xdr:to>
    <xdr:cxnSp macro="">
      <xdr:nvCxnSpPr>
        <xdr:cNvPr id="9" name="Straight Connector 8"/>
        <xdr:cNvCxnSpPr/>
      </xdr:nvCxnSpPr>
      <xdr:spPr>
        <a:xfrm flipV="1">
          <a:off x="4629150" y="1571625"/>
          <a:ext cx="942975" cy="2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504825</xdr:colOff>
      <xdr:row>3</xdr:row>
      <xdr:rowOff>0</xdr:rowOff>
    </xdr:from>
    <xdr:to>
      <xdr:col>8</xdr:col>
      <xdr:colOff>923925</xdr:colOff>
      <xdr:row>3</xdr:row>
      <xdr:rowOff>0</xdr:rowOff>
    </xdr:to>
    <xdr:cxnSp macro="">
      <xdr:nvCxnSpPr>
        <xdr:cNvPr id="10" name="Straight Connector 9"/>
        <xdr:cNvCxnSpPr/>
      </xdr:nvCxnSpPr>
      <xdr:spPr>
        <a:xfrm>
          <a:off x="5334000" y="809625"/>
          <a:ext cx="1381125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504825</xdr:colOff>
      <xdr:row>2</xdr:row>
      <xdr:rowOff>0</xdr:rowOff>
    </xdr:from>
    <xdr:to>
      <xdr:col>8</xdr:col>
      <xdr:colOff>923925</xdr:colOff>
      <xdr:row>2</xdr:row>
      <xdr:rowOff>0</xdr:rowOff>
    </xdr:to>
    <xdr:cxnSp macro="">
      <xdr:nvCxnSpPr>
        <xdr:cNvPr id="11" name="Straight Connector 10"/>
        <xdr:cNvCxnSpPr/>
      </xdr:nvCxnSpPr>
      <xdr:spPr>
        <a:xfrm>
          <a:off x="5334000" y="561975"/>
          <a:ext cx="1381125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5</xdr:row>
      <xdr:rowOff>0</xdr:rowOff>
    </xdr:from>
    <xdr:to>
      <xdr:col>4</xdr:col>
      <xdr:colOff>28575</xdr:colOff>
      <xdr:row>5</xdr:row>
      <xdr:rowOff>0</xdr:rowOff>
    </xdr:to>
    <xdr:cxnSp macro="">
      <xdr:nvCxnSpPr>
        <xdr:cNvPr id="12" name="Straight Connector 11"/>
        <xdr:cNvCxnSpPr/>
      </xdr:nvCxnSpPr>
      <xdr:spPr>
        <a:xfrm>
          <a:off x="1733550" y="1571625"/>
          <a:ext cx="1228725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171451</xdr:colOff>
      <xdr:row>40</xdr:row>
      <xdr:rowOff>0</xdr:rowOff>
    </xdr:from>
    <xdr:to>
      <xdr:col>1</xdr:col>
      <xdr:colOff>676275</xdr:colOff>
      <xdr:row>40</xdr:row>
      <xdr:rowOff>0</xdr:rowOff>
    </xdr:to>
    <xdr:cxnSp macro="">
      <xdr:nvCxnSpPr>
        <xdr:cNvPr id="13" name="Straight Connector 12"/>
        <xdr:cNvCxnSpPr/>
      </xdr:nvCxnSpPr>
      <xdr:spPr>
        <a:xfrm flipH="1">
          <a:off x="171451" y="10267950"/>
          <a:ext cx="123824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40</xdr:row>
      <xdr:rowOff>0</xdr:rowOff>
    </xdr:from>
    <xdr:to>
      <xdr:col>3</xdr:col>
      <xdr:colOff>981074</xdr:colOff>
      <xdr:row>40</xdr:row>
      <xdr:rowOff>0</xdr:rowOff>
    </xdr:to>
    <xdr:cxnSp macro="">
      <xdr:nvCxnSpPr>
        <xdr:cNvPr id="14" name="Straight Connector 13"/>
        <xdr:cNvCxnSpPr/>
      </xdr:nvCxnSpPr>
      <xdr:spPr>
        <a:xfrm flipH="1">
          <a:off x="1714500" y="10267950"/>
          <a:ext cx="116204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40</xdr:row>
      <xdr:rowOff>0</xdr:rowOff>
    </xdr:from>
    <xdr:to>
      <xdr:col>7</xdr:col>
      <xdr:colOff>0</xdr:colOff>
      <xdr:row>40</xdr:row>
      <xdr:rowOff>0</xdr:rowOff>
    </xdr:to>
    <xdr:cxnSp macro="">
      <xdr:nvCxnSpPr>
        <xdr:cNvPr id="15" name="Straight Connector 14"/>
        <xdr:cNvCxnSpPr/>
      </xdr:nvCxnSpPr>
      <xdr:spPr>
        <a:xfrm flipH="1">
          <a:off x="3152775" y="10267950"/>
          <a:ext cx="1676400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40</xdr:row>
      <xdr:rowOff>0</xdr:rowOff>
    </xdr:from>
    <xdr:to>
      <xdr:col>8</xdr:col>
      <xdr:colOff>800099</xdr:colOff>
      <xdr:row>40</xdr:row>
      <xdr:rowOff>0</xdr:rowOff>
    </xdr:to>
    <xdr:cxnSp macro="">
      <xdr:nvCxnSpPr>
        <xdr:cNvPr id="16" name="Straight Connector 15"/>
        <xdr:cNvCxnSpPr/>
      </xdr:nvCxnSpPr>
      <xdr:spPr>
        <a:xfrm flipH="1">
          <a:off x="5200650" y="10267950"/>
          <a:ext cx="139064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847726</xdr:colOff>
      <xdr:row>26</xdr:row>
      <xdr:rowOff>0</xdr:rowOff>
    </xdr:from>
    <xdr:to>
      <xdr:col>5</xdr:col>
      <xdr:colOff>0</xdr:colOff>
      <xdr:row>26</xdr:row>
      <xdr:rowOff>0</xdr:rowOff>
    </xdr:to>
    <xdr:cxnSp macro="">
      <xdr:nvCxnSpPr>
        <xdr:cNvPr id="17" name="Straight Connector 16"/>
        <xdr:cNvCxnSpPr/>
      </xdr:nvCxnSpPr>
      <xdr:spPr>
        <a:xfrm flipH="1">
          <a:off x="733426" y="6791325"/>
          <a:ext cx="278129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26</xdr:row>
      <xdr:rowOff>0</xdr:rowOff>
    </xdr:from>
    <xdr:to>
      <xdr:col>6</xdr:col>
      <xdr:colOff>0</xdr:colOff>
      <xdr:row>26</xdr:row>
      <xdr:rowOff>0</xdr:rowOff>
    </xdr:to>
    <xdr:cxnSp macro="">
      <xdr:nvCxnSpPr>
        <xdr:cNvPr id="18" name="Straight Connector 17"/>
        <xdr:cNvCxnSpPr/>
      </xdr:nvCxnSpPr>
      <xdr:spPr>
        <a:xfrm flipH="1">
          <a:off x="733426" y="6791325"/>
          <a:ext cx="3438524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19051</xdr:colOff>
      <xdr:row>27</xdr:row>
      <xdr:rowOff>0</xdr:rowOff>
    </xdr:from>
    <xdr:to>
      <xdr:col>6</xdr:col>
      <xdr:colOff>0</xdr:colOff>
      <xdr:row>27</xdr:row>
      <xdr:rowOff>1</xdr:rowOff>
    </xdr:to>
    <xdr:cxnSp macro="">
      <xdr:nvCxnSpPr>
        <xdr:cNvPr id="19" name="Straight Connector 18"/>
        <xdr:cNvCxnSpPr/>
      </xdr:nvCxnSpPr>
      <xdr:spPr>
        <a:xfrm flipH="1">
          <a:off x="3533776" y="7172325"/>
          <a:ext cx="638174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847726</xdr:colOff>
      <xdr:row>26</xdr:row>
      <xdr:rowOff>0</xdr:rowOff>
    </xdr:from>
    <xdr:to>
      <xdr:col>5</xdr:col>
      <xdr:colOff>0</xdr:colOff>
      <xdr:row>26</xdr:row>
      <xdr:rowOff>0</xdr:rowOff>
    </xdr:to>
    <xdr:cxnSp macro="">
      <xdr:nvCxnSpPr>
        <xdr:cNvPr id="20" name="Straight Connector 19"/>
        <xdr:cNvCxnSpPr/>
      </xdr:nvCxnSpPr>
      <xdr:spPr>
        <a:xfrm flipH="1">
          <a:off x="733426" y="6791325"/>
          <a:ext cx="278129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28</xdr:row>
      <xdr:rowOff>0</xdr:rowOff>
    </xdr:from>
    <xdr:to>
      <xdr:col>6</xdr:col>
      <xdr:colOff>0</xdr:colOff>
      <xdr:row>28</xdr:row>
      <xdr:rowOff>0</xdr:rowOff>
    </xdr:to>
    <xdr:cxnSp macro="">
      <xdr:nvCxnSpPr>
        <xdr:cNvPr id="21" name="Straight Connector 20"/>
        <xdr:cNvCxnSpPr/>
      </xdr:nvCxnSpPr>
      <xdr:spPr>
        <a:xfrm flipH="1">
          <a:off x="733426" y="7419975"/>
          <a:ext cx="3438524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504825</xdr:colOff>
      <xdr:row>25</xdr:row>
      <xdr:rowOff>0</xdr:rowOff>
    </xdr:from>
    <xdr:to>
      <xdr:col>8</xdr:col>
      <xdr:colOff>923925</xdr:colOff>
      <xdr:row>25</xdr:row>
      <xdr:rowOff>0</xdr:rowOff>
    </xdr:to>
    <xdr:cxnSp macro="">
      <xdr:nvCxnSpPr>
        <xdr:cNvPr id="22" name="Straight Connector 21"/>
        <xdr:cNvCxnSpPr/>
      </xdr:nvCxnSpPr>
      <xdr:spPr>
        <a:xfrm>
          <a:off x="5334000" y="6486525"/>
          <a:ext cx="1381125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504825</xdr:colOff>
      <xdr:row>24</xdr:row>
      <xdr:rowOff>0</xdr:rowOff>
    </xdr:from>
    <xdr:to>
      <xdr:col>8</xdr:col>
      <xdr:colOff>923925</xdr:colOff>
      <xdr:row>24</xdr:row>
      <xdr:rowOff>0</xdr:rowOff>
    </xdr:to>
    <xdr:cxnSp macro="">
      <xdr:nvCxnSpPr>
        <xdr:cNvPr id="23" name="Straight Connector 22"/>
        <xdr:cNvCxnSpPr/>
      </xdr:nvCxnSpPr>
      <xdr:spPr>
        <a:xfrm>
          <a:off x="5334000" y="6162675"/>
          <a:ext cx="1381125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27</xdr:row>
      <xdr:rowOff>0</xdr:rowOff>
    </xdr:from>
    <xdr:to>
      <xdr:col>4</xdr:col>
      <xdr:colOff>28575</xdr:colOff>
      <xdr:row>27</xdr:row>
      <xdr:rowOff>0</xdr:rowOff>
    </xdr:to>
    <xdr:cxnSp macro="">
      <xdr:nvCxnSpPr>
        <xdr:cNvPr id="24" name="Straight Connector 23"/>
        <xdr:cNvCxnSpPr/>
      </xdr:nvCxnSpPr>
      <xdr:spPr>
        <a:xfrm>
          <a:off x="1733550" y="7172325"/>
          <a:ext cx="1228725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847726</xdr:colOff>
      <xdr:row>26</xdr:row>
      <xdr:rowOff>0</xdr:rowOff>
    </xdr:from>
    <xdr:to>
      <xdr:col>5</xdr:col>
      <xdr:colOff>0</xdr:colOff>
      <xdr:row>26</xdr:row>
      <xdr:rowOff>0</xdr:rowOff>
    </xdr:to>
    <xdr:cxnSp macro="">
      <xdr:nvCxnSpPr>
        <xdr:cNvPr id="25" name="Straight Connector 24"/>
        <xdr:cNvCxnSpPr/>
      </xdr:nvCxnSpPr>
      <xdr:spPr>
        <a:xfrm flipH="1">
          <a:off x="733426" y="6791325"/>
          <a:ext cx="278129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26</xdr:row>
      <xdr:rowOff>0</xdr:rowOff>
    </xdr:from>
    <xdr:to>
      <xdr:col>6</xdr:col>
      <xdr:colOff>0</xdr:colOff>
      <xdr:row>26</xdr:row>
      <xdr:rowOff>0</xdr:rowOff>
    </xdr:to>
    <xdr:cxnSp macro="">
      <xdr:nvCxnSpPr>
        <xdr:cNvPr id="26" name="Straight Connector 25"/>
        <xdr:cNvCxnSpPr/>
      </xdr:nvCxnSpPr>
      <xdr:spPr>
        <a:xfrm flipH="1">
          <a:off x="733426" y="6791325"/>
          <a:ext cx="3438524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485775</xdr:colOff>
      <xdr:row>27</xdr:row>
      <xdr:rowOff>0</xdr:rowOff>
    </xdr:from>
    <xdr:to>
      <xdr:col>7</xdr:col>
      <xdr:colOff>771525</xdr:colOff>
      <xdr:row>27</xdr:row>
      <xdr:rowOff>2</xdr:rowOff>
    </xdr:to>
    <xdr:cxnSp macro="">
      <xdr:nvCxnSpPr>
        <xdr:cNvPr id="27" name="Straight Connector 26"/>
        <xdr:cNvCxnSpPr/>
      </xdr:nvCxnSpPr>
      <xdr:spPr>
        <a:xfrm flipV="1">
          <a:off x="4657725" y="7172325"/>
          <a:ext cx="942975" cy="2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4</xdr:row>
          <xdr:rowOff>66675</xdr:rowOff>
        </xdr:from>
        <xdr:to>
          <xdr:col>0</xdr:col>
          <xdr:colOff>342900</xdr:colOff>
          <xdr:row>5</xdr:row>
          <xdr:rowOff>123825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4</xdr:row>
          <xdr:rowOff>57150</xdr:rowOff>
        </xdr:from>
        <xdr:to>
          <xdr:col>1</xdr:col>
          <xdr:colOff>323850</xdr:colOff>
          <xdr:row>5</xdr:row>
          <xdr:rowOff>114300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723900</xdr:colOff>
          <xdr:row>4</xdr:row>
          <xdr:rowOff>57150</xdr:rowOff>
        </xdr:from>
        <xdr:to>
          <xdr:col>2</xdr:col>
          <xdr:colOff>238125</xdr:colOff>
          <xdr:row>5</xdr:row>
          <xdr:rowOff>114300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26</xdr:row>
          <xdr:rowOff>66675</xdr:rowOff>
        </xdr:from>
        <xdr:to>
          <xdr:col>0</xdr:col>
          <xdr:colOff>342900</xdr:colOff>
          <xdr:row>27</xdr:row>
          <xdr:rowOff>123825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26</xdr:row>
          <xdr:rowOff>57150</xdr:rowOff>
        </xdr:from>
        <xdr:to>
          <xdr:col>1</xdr:col>
          <xdr:colOff>323850</xdr:colOff>
          <xdr:row>27</xdr:row>
          <xdr:rowOff>114300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26</xdr:row>
          <xdr:rowOff>57150</xdr:rowOff>
        </xdr:from>
        <xdr:to>
          <xdr:col>3</xdr:col>
          <xdr:colOff>57150</xdr:colOff>
          <xdr:row>27</xdr:row>
          <xdr:rowOff>114300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17</xdr:row>
      <xdr:rowOff>209550</xdr:rowOff>
    </xdr:from>
    <xdr:to>
      <xdr:col>6</xdr:col>
      <xdr:colOff>647700</xdr:colOff>
      <xdr:row>17</xdr:row>
      <xdr:rowOff>209550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000500" y="4200525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K42"/>
  <sheetViews>
    <sheetView showGridLines="0" showZeros="0" tabSelected="1" zoomScaleNormal="100" workbookViewId="0">
      <selection activeCell="O20" sqref="O20"/>
    </sheetView>
  </sheetViews>
  <sheetFormatPr defaultColWidth="9" defaultRowHeight="15" x14ac:dyDescent="0.25"/>
  <cols>
    <col min="1" max="1" width="10.75" style="6" customWidth="1"/>
    <col min="2" max="2" width="8.75" style="6" customWidth="1"/>
    <col min="3" max="3" width="4.625" style="6" customWidth="1"/>
    <col min="4" max="4" width="8.75" style="6" customWidth="1"/>
    <col min="5" max="5" width="13.5" style="6" customWidth="1"/>
    <col min="6" max="6" width="6.75" style="6" customWidth="1"/>
    <col min="7" max="7" width="12.125" style="6" customWidth="1"/>
    <col min="8" max="8" width="7.375" style="6" customWidth="1"/>
    <col min="9" max="9" width="8.375" style="6" customWidth="1"/>
    <col min="10" max="10" width="7.75" style="6" customWidth="1"/>
    <col min="11" max="11" width="11.5" style="6" bestFit="1" customWidth="1"/>
    <col min="12" max="12" width="9.125" style="6" bestFit="1" customWidth="1"/>
    <col min="13" max="16384" width="9" style="6"/>
  </cols>
  <sheetData>
    <row r="1" spans="1:11" ht="24.95" customHeight="1" x14ac:dyDescent="0.25">
      <c r="A1" s="4" t="s">
        <v>66</v>
      </c>
      <c r="B1" s="5"/>
      <c r="C1" s="5"/>
      <c r="D1" s="5"/>
      <c r="E1" s="5"/>
      <c r="F1" s="5"/>
      <c r="G1" s="5"/>
      <c r="H1" s="5"/>
      <c r="I1" s="5"/>
      <c r="J1" s="5"/>
      <c r="K1" s="7"/>
    </row>
    <row r="2" spans="1:11" ht="20.100000000000001" customHeight="1" x14ac:dyDescent="0.25">
      <c r="A2" s="8"/>
      <c r="B2" s="9" t="s">
        <v>15</v>
      </c>
      <c r="C2" s="10"/>
      <c r="D2" s="10"/>
      <c r="E2" s="10"/>
      <c r="F2" s="10"/>
      <c r="G2" s="10"/>
      <c r="H2" s="11" t="s">
        <v>5</v>
      </c>
      <c r="I2" s="139" t="s">
        <v>67</v>
      </c>
      <c r="J2" s="139"/>
      <c r="K2" s="7"/>
    </row>
    <row r="3" spans="1:11" ht="20.100000000000001" customHeight="1" x14ac:dyDescent="0.25">
      <c r="A3" s="13"/>
      <c r="B3" s="14" t="s">
        <v>16</v>
      </c>
      <c r="C3" s="15"/>
      <c r="D3" s="15"/>
      <c r="E3" s="15"/>
      <c r="F3" s="15"/>
      <c r="G3" s="15"/>
      <c r="H3" s="11" t="s">
        <v>1</v>
      </c>
      <c r="I3" s="108">
        <v>43602</v>
      </c>
      <c r="J3" s="108"/>
      <c r="K3" s="7"/>
    </row>
    <row r="4" spans="1:11" ht="30.2" customHeight="1" x14ac:dyDescent="0.25">
      <c r="A4" s="55" t="s">
        <v>17</v>
      </c>
      <c r="B4" s="56" t="s">
        <v>27</v>
      </c>
      <c r="C4" s="55"/>
      <c r="D4" s="55"/>
      <c r="E4" s="55"/>
      <c r="F4" s="55"/>
      <c r="G4" s="55"/>
      <c r="H4" s="55"/>
      <c r="I4" s="55"/>
      <c r="J4" s="55"/>
      <c r="K4" s="7"/>
    </row>
    <row r="5" spans="1:11" ht="30.2" customHeight="1" x14ac:dyDescent="0.25">
      <c r="A5" s="56" t="s">
        <v>36</v>
      </c>
      <c r="B5" s="56" t="s">
        <v>37</v>
      </c>
      <c r="C5" s="56" t="s">
        <v>38</v>
      </c>
      <c r="D5" s="55"/>
      <c r="E5" s="72" t="s">
        <v>56</v>
      </c>
      <c r="F5" s="73" t="s">
        <v>54</v>
      </c>
      <c r="G5" s="86" t="s">
        <v>57</v>
      </c>
      <c r="H5" s="74" t="s">
        <v>10</v>
      </c>
      <c r="I5" s="109">
        <v>1234567</v>
      </c>
      <c r="J5" s="109"/>
      <c r="K5" s="7"/>
    </row>
    <row r="6" spans="1:11" ht="20.100000000000001" customHeight="1" x14ac:dyDescent="0.25">
      <c r="A6" s="75" t="s">
        <v>55</v>
      </c>
      <c r="B6" s="135">
        <v>42374</v>
      </c>
      <c r="C6" s="135"/>
      <c r="D6" t="s">
        <v>4</v>
      </c>
      <c r="E6" s="6">
        <f>I16</f>
        <v>9700</v>
      </c>
      <c r="K6" s="7"/>
    </row>
    <row r="7" spans="1:11" ht="10.15" customHeight="1" x14ac:dyDescent="0.25">
      <c r="K7" s="7"/>
    </row>
    <row r="8" spans="1:11" ht="20.100000000000001" customHeight="1" x14ac:dyDescent="0.25">
      <c r="A8" s="18" t="s">
        <v>51</v>
      </c>
      <c r="B8" s="136" t="s">
        <v>52</v>
      </c>
      <c r="C8" s="137"/>
      <c r="D8" s="136" t="s">
        <v>7</v>
      </c>
      <c r="E8" s="137"/>
      <c r="F8" s="137"/>
      <c r="G8" s="137"/>
      <c r="H8" s="138"/>
      <c r="I8" s="136" t="s">
        <v>4</v>
      </c>
      <c r="J8" s="138"/>
      <c r="K8" s="7"/>
    </row>
    <row r="9" spans="1:11" ht="20.100000000000001" customHeight="1" x14ac:dyDescent="0.25">
      <c r="A9" s="98">
        <v>42373</v>
      </c>
      <c r="B9" s="130">
        <v>123456</v>
      </c>
      <c r="C9" s="131"/>
      <c r="D9" s="132" t="s">
        <v>26</v>
      </c>
      <c r="E9" s="133"/>
      <c r="F9" s="133"/>
      <c r="G9" s="133"/>
      <c r="H9" s="134"/>
      <c r="I9" s="110">
        <v>10000</v>
      </c>
      <c r="J9" s="111"/>
      <c r="K9" s="7"/>
    </row>
    <row r="10" spans="1:11" ht="20.100000000000001" customHeight="1" x14ac:dyDescent="0.25">
      <c r="A10" s="99"/>
      <c r="B10" s="120"/>
      <c r="C10" s="121"/>
      <c r="D10" s="122"/>
      <c r="E10" s="123"/>
      <c r="F10" s="123"/>
      <c r="G10" s="123"/>
      <c r="H10" s="124"/>
      <c r="I10" s="103"/>
      <c r="J10" s="104"/>
      <c r="K10" s="7"/>
    </row>
    <row r="11" spans="1:11" ht="20.100000000000001" customHeight="1" x14ac:dyDescent="0.25">
      <c r="A11" s="99"/>
      <c r="B11" s="120"/>
      <c r="C11" s="121"/>
      <c r="D11" s="122"/>
      <c r="E11" s="123"/>
      <c r="F11" s="123"/>
      <c r="G11" s="123"/>
      <c r="H11" s="124"/>
      <c r="I11" s="103"/>
      <c r="J11" s="104"/>
      <c r="K11" s="7"/>
    </row>
    <row r="12" spans="1:11" ht="20.100000000000001" customHeight="1" x14ac:dyDescent="0.25">
      <c r="A12" s="99"/>
      <c r="B12" s="120"/>
      <c r="C12" s="121"/>
      <c r="D12" s="122"/>
      <c r="E12" s="123"/>
      <c r="F12" s="123"/>
      <c r="G12" s="123"/>
      <c r="H12" s="124"/>
      <c r="I12" s="103"/>
      <c r="J12" s="104"/>
      <c r="K12" s="7"/>
    </row>
    <row r="13" spans="1:11" ht="20.100000000000001" customHeight="1" x14ac:dyDescent="0.25">
      <c r="A13" s="100"/>
      <c r="B13" s="125"/>
      <c r="C13" s="126"/>
      <c r="D13" s="127"/>
      <c r="E13" s="128"/>
      <c r="F13" s="128"/>
      <c r="G13" s="128"/>
      <c r="H13" s="129"/>
      <c r="I13" s="105"/>
      <c r="J13" s="106"/>
      <c r="K13" s="7"/>
    </row>
    <row r="14" spans="1:11" ht="20.100000000000001" customHeight="1" x14ac:dyDescent="0.25">
      <c r="A14" s="85" t="s">
        <v>53</v>
      </c>
      <c r="B14" s="140"/>
      <c r="C14" s="141"/>
      <c r="D14" s="141"/>
      <c r="E14" s="141"/>
      <c r="F14" s="142"/>
      <c r="G14" s="57" t="s">
        <v>50</v>
      </c>
      <c r="H14" s="78"/>
      <c r="I14" s="110">
        <f>SUM(I9:J13)</f>
        <v>10000</v>
      </c>
      <c r="J14" s="111"/>
      <c r="K14" s="7"/>
    </row>
    <row r="15" spans="1:11" ht="20.100000000000001" customHeight="1" x14ac:dyDescent="0.25">
      <c r="A15" s="81"/>
      <c r="B15" s="117" t="s">
        <v>48</v>
      </c>
      <c r="C15" s="143"/>
      <c r="D15" s="119"/>
      <c r="E15" s="119"/>
      <c r="F15" s="119"/>
      <c r="G15" s="32" t="s">
        <v>12</v>
      </c>
      <c r="H15" s="76">
        <v>0.03</v>
      </c>
      <c r="I15" s="112">
        <f>I14*H15</f>
        <v>300</v>
      </c>
      <c r="J15" s="113"/>
      <c r="K15" s="7"/>
    </row>
    <row r="16" spans="1:11" ht="20.100000000000001" customHeight="1" x14ac:dyDescent="0.25">
      <c r="A16" s="82" t="s">
        <v>4</v>
      </c>
      <c r="B16" s="82" t="str">
        <f>BAHTTEXT(I16)</f>
        <v>เก้าพันเจ็ดร้อยบาทถ้วน</v>
      </c>
      <c r="C16" s="83"/>
      <c r="D16" s="84"/>
      <c r="E16" s="83"/>
      <c r="F16" s="83"/>
      <c r="G16" s="71" t="s">
        <v>49</v>
      </c>
      <c r="H16" s="77"/>
      <c r="I16" s="101">
        <f>I14-I15</f>
        <v>9700</v>
      </c>
      <c r="J16" s="102"/>
      <c r="K16" s="7"/>
    </row>
    <row r="17" spans="1:11" ht="20.100000000000001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7"/>
    </row>
    <row r="18" spans="1:11" ht="20.100000000000001" customHeight="1" x14ac:dyDescent="0.25">
      <c r="A18" s="11"/>
      <c r="B18" s="11"/>
      <c r="C18" s="11"/>
      <c r="D18" s="11"/>
      <c r="E18" s="11"/>
      <c r="F18" s="11"/>
      <c r="G18" s="11"/>
      <c r="I18" s="11"/>
      <c r="K18" s="7"/>
    </row>
    <row r="19" spans="1:11" ht="20.100000000000001" customHeight="1" x14ac:dyDescent="0.25">
      <c r="A19" s="80" t="s">
        <v>9</v>
      </c>
      <c r="B19" s="11"/>
      <c r="D19" s="80" t="s">
        <v>58</v>
      </c>
      <c r="E19" s="11"/>
      <c r="F19" s="79" t="s">
        <v>60</v>
      </c>
      <c r="H19" s="11"/>
      <c r="I19" s="80" t="s">
        <v>59</v>
      </c>
      <c r="K19" s="7"/>
    </row>
    <row r="20" spans="1:11" ht="20.100000000000001" customHeight="1" x14ac:dyDescent="0.25"/>
    <row r="21" spans="1:11" ht="21.2" customHeight="1" x14ac:dyDescent="0.25">
      <c r="A21" s="52" t="s">
        <v>6</v>
      </c>
      <c r="B21" s="43"/>
      <c r="C21" s="43"/>
      <c r="D21" s="43"/>
      <c r="E21" s="43"/>
      <c r="F21" s="43"/>
      <c r="G21" s="43"/>
      <c r="H21" s="43"/>
      <c r="I21" s="43"/>
      <c r="J21" s="51" t="s">
        <v>6</v>
      </c>
      <c r="K21" s="6" t="s">
        <v>25</v>
      </c>
    </row>
    <row r="22" spans="1:11" ht="20.100000000000001" customHeight="1" x14ac:dyDescent="0.25"/>
    <row r="23" spans="1:11" ht="24.95" customHeight="1" x14ac:dyDescent="0.25">
      <c r="A23" s="4" t="str">
        <f>A1</f>
        <v>บริษัท เวย์ แอคเคาน์ติ้ง จำกัด</v>
      </c>
      <c r="B23" s="5"/>
      <c r="C23" s="5"/>
      <c r="D23" s="5"/>
      <c r="E23" s="5"/>
      <c r="F23" s="5"/>
      <c r="G23" s="5"/>
      <c r="H23" s="5"/>
      <c r="I23" s="5"/>
      <c r="J23" s="5"/>
      <c r="K23" s="7"/>
    </row>
    <row r="24" spans="1:11" ht="20.100000000000001" customHeight="1" x14ac:dyDescent="0.25">
      <c r="A24" s="8"/>
      <c r="B24" s="1" t="s">
        <v>22</v>
      </c>
      <c r="C24" s="10"/>
      <c r="D24" s="10"/>
      <c r="E24" s="10"/>
      <c r="F24" s="10"/>
      <c r="G24" s="10"/>
      <c r="H24" s="11" t="s">
        <v>5</v>
      </c>
      <c r="I24" s="107" t="str">
        <f>I2</f>
        <v>RV 1805-001</v>
      </c>
      <c r="J24" s="107"/>
      <c r="K24" s="7"/>
    </row>
    <row r="25" spans="1:11" ht="20.100000000000001" customHeight="1" x14ac:dyDescent="0.25">
      <c r="A25" s="13"/>
      <c r="B25" s="2" t="s">
        <v>23</v>
      </c>
      <c r="C25" s="15"/>
      <c r="D25" s="15"/>
      <c r="E25" s="15"/>
      <c r="F25" s="15"/>
      <c r="G25" s="15"/>
      <c r="H25" s="11" t="s">
        <v>1</v>
      </c>
      <c r="I25" s="108">
        <f>I3</f>
        <v>43602</v>
      </c>
      <c r="J25" s="108"/>
      <c r="K25" s="7"/>
    </row>
    <row r="26" spans="1:11" ht="30.2" customHeight="1" x14ac:dyDescent="0.25">
      <c r="A26" s="55" t="s">
        <v>17</v>
      </c>
      <c r="B26" s="56" t="str">
        <f>B4</f>
        <v>นาย ก.</v>
      </c>
      <c r="C26" s="55"/>
      <c r="D26" s="55"/>
      <c r="E26" s="55"/>
      <c r="F26" s="55"/>
      <c r="G26" s="55"/>
      <c r="H26" s="55"/>
      <c r="I26" s="55"/>
      <c r="J26" s="55"/>
      <c r="K26" s="7"/>
    </row>
    <row r="27" spans="1:11" ht="30.2" customHeight="1" x14ac:dyDescent="0.25">
      <c r="A27" s="56" t="s">
        <v>36</v>
      </c>
      <c r="B27" s="56" t="s">
        <v>37</v>
      </c>
      <c r="C27" s="56" t="s">
        <v>38</v>
      </c>
      <c r="D27" s="55"/>
      <c r="E27" s="72" t="str">
        <f>E5</f>
        <v>กสิกรไทย</v>
      </c>
      <c r="F27" s="73" t="s">
        <v>54</v>
      </c>
      <c r="G27" s="86" t="str">
        <f>G5</f>
        <v>ท่าพระ</v>
      </c>
      <c r="H27" s="74" t="s">
        <v>10</v>
      </c>
      <c r="I27" s="109">
        <f>I5</f>
        <v>1234567</v>
      </c>
      <c r="J27" s="109"/>
      <c r="K27" s="7"/>
    </row>
    <row r="28" spans="1:11" ht="20.100000000000001" customHeight="1" x14ac:dyDescent="0.25">
      <c r="A28" s="75" t="s">
        <v>55</v>
      </c>
      <c r="B28" s="135">
        <f>B6</f>
        <v>42374</v>
      </c>
      <c r="C28" s="135"/>
      <c r="D28" t="s">
        <v>4</v>
      </c>
      <c r="E28" s="6">
        <f>E6</f>
        <v>9700</v>
      </c>
      <c r="K28" s="7"/>
    </row>
    <row r="29" spans="1:11" ht="10.15" customHeight="1" x14ac:dyDescent="0.25">
      <c r="K29" s="7"/>
    </row>
    <row r="30" spans="1:11" ht="20.100000000000001" customHeight="1" x14ac:dyDescent="0.25">
      <c r="A30" s="18" t="s">
        <v>51</v>
      </c>
      <c r="B30" s="136" t="s">
        <v>52</v>
      </c>
      <c r="C30" s="137"/>
      <c r="D30" s="136" t="s">
        <v>7</v>
      </c>
      <c r="E30" s="137"/>
      <c r="F30" s="137"/>
      <c r="G30" s="137"/>
      <c r="H30" s="138"/>
      <c r="I30" s="136" t="s">
        <v>4</v>
      </c>
      <c r="J30" s="138"/>
      <c r="K30" s="7"/>
    </row>
    <row r="31" spans="1:11" ht="20.100000000000001" customHeight="1" x14ac:dyDescent="0.25">
      <c r="A31" s="87">
        <f t="shared" ref="A31:B35" si="0">A9</f>
        <v>42373</v>
      </c>
      <c r="B31" s="130">
        <f t="shared" si="0"/>
        <v>123456</v>
      </c>
      <c r="C31" s="131"/>
      <c r="D31" s="132" t="str">
        <f>D9</f>
        <v>ค่าจ้างทำของ</v>
      </c>
      <c r="E31" s="133"/>
      <c r="F31" s="133"/>
      <c r="G31" s="133"/>
      <c r="H31" s="134"/>
      <c r="I31" s="110">
        <f>I9</f>
        <v>10000</v>
      </c>
      <c r="J31" s="111"/>
      <c r="K31" s="7"/>
    </row>
    <row r="32" spans="1:11" ht="20.100000000000001" customHeight="1" x14ac:dyDescent="0.25">
      <c r="A32" s="88">
        <f t="shared" si="0"/>
        <v>0</v>
      </c>
      <c r="B32" s="120">
        <f t="shared" si="0"/>
        <v>0</v>
      </c>
      <c r="C32" s="121"/>
      <c r="D32" s="122">
        <f>D10</f>
        <v>0</v>
      </c>
      <c r="E32" s="123"/>
      <c r="F32" s="123"/>
      <c r="G32" s="123"/>
      <c r="H32" s="124"/>
      <c r="I32" s="103">
        <f>I10</f>
        <v>0</v>
      </c>
      <c r="J32" s="104"/>
      <c r="K32" s="7"/>
    </row>
    <row r="33" spans="1:11" ht="20.100000000000001" customHeight="1" x14ac:dyDescent="0.25">
      <c r="A33" s="88">
        <f t="shared" si="0"/>
        <v>0</v>
      </c>
      <c r="B33" s="120">
        <f t="shared" si="0"/>
        <v>0</v>
      </c>
      <c r="C33" s="121"/>
      <c r="D33" s="122">
        <f>D11</f>
        <v>0</v>
      </c>
      <c r="E33" s="123"/>
      <c r="F33" s="123"/>
      <c r="G33" s="123"/>
      <c r="H33" s="124"/>
      <c r="I33" s="103">
        <f t="shared" ref="I33:I34" si="1">I11</f>
        <v>0</v>
      </c>
      <c r="J33" s="104"/>
      <c r="K33" s="7"/>
    </row>
    <row r="34" spans="1:11" ht="20.100000000000001" customHeight="1" x14ac:dyDescent="0.25">
      <c r="A34" s="88">
        <f t="shared" si="0"/>
        <v>0</v>
      </c>
      <c r="B34" s="120">
        <f t="shared" si="0"/>
        <v>0</v>
      </c>
      <c r="C34" s="121"/>
      <c r="D34" s="122">
        <f>D12</f>
        <v>0</v>
      </c>
      <c r="E34" s="123"/>
      <c r="F34" s="123"/>
      <c r="G34" s="123"/>
      <c r="H34" s="124"/>
      <c r="I34" s="103">
        <f t="shared" si="1"/>
        <v>0</v>
      </c>
      <c r="J34" s="104"/>
      <c r="K34" s="7"/>
    </row>
    <row r="35" spans="1:11" ht="20.100000000000001" customHeight="1" x14ac:dyDescent="0.25">
      <c r="A35" s="89">
        <f t="shared" si="0"/>
        <v>0</v>
      </c>
      <c r="B35" s="125">
        <f t="shared" si="0"/>
        <v>0</v>
      </c>
      <c r="C35" s="126"/>
      <c r="D35" s="127">
        <f>D13</f>
        <v>0</v>
      </c>
      <c r="E35" s="128"/>
      <c r="F35" s="128"/>
      <c r="G35" s="128"/>
      <c r="H35" s="129"/>
      <c r="I35" s="105">
        <f>I13</f>
        <v>0</v>
      </c>
      <c r="J35" s="106"/>
      <c r="K35" s="7"/>
    </row>
    <row r="36" spans="1:11" ht="20.100000000000001" customHeight="1" x14ac:dyDescent="0.25">
      <c r="A36" s="85" t="s">
        <v>53</v>
      </c>
      <c r="B36" s="114">
        <f>B14</f>
        <v>0</v>
      </c>
      <c r="C36" s="115"/>
      <c r="D36" s="115"/>
      <c r="E36" s="115"/>
      <c r="F36" s="116"/>
      <c r="G36" s="57" t="s">
        <v>50</v>
      </c>
      <c r="H36" s="78"/>
      <c r="I36" s="110">
        <f>I14</f>
        <v>10000</v>
      </c>
      <c r="J36" s="111"/>
      <c r="K36" s="7"/>
    </row>
    <row r="37" spans="1:11" ht="20.100000000000001" customHeight="1" x14ac:dyDescent="0.25">
      <c r="A37" s="81"/>
      <c r="B37" s="117" t="str">
        <f>B15</f>
        <v>TX590101</v>
      </c>
      <c r="C37" s="118"/>
      <c r="D37" s="119"/>
      <c r="E37" s="119"/>
      <c r="F37" s="119"/>
      <c r="G37" s="32" t="s">
        <v>12</v>
      </c>
      <c r="H37" s="76">
        <v>0.03</v>
      </c>
      <c r="I37" s="112">
        <f>I15</f>
        <v>300</v>
      </c>
      <c r="J37" s="113"/>
      <c r="K37" s="7"/>
    </row>
    <row r="38" spans="1:11" ht="20.100000000000001" customHeight="1" x14ac:dyDescent="0.25">
      <c r="A38" s="82" t="s">
        <v>4</v>
      </c>
      <c r="B38" s="82" t="str">
        <f>B16</f>
        <v>เก้าพันเจ็ดร้อยบาทถ้วน</v>
      </c>
      <c r="C38" s="83"/>
      <c r="D38" s="84"/>
      <c r="E38" s="83"/>
      <c r="F38" s="83"/>
      <c r="G38" s="71" t="s">
        <v>49</v>
      </c>
      <c r="H38" s="77"/>
      <c r="I38" s="101">
        <f>I16</f>
        <v>9700</v>
      </c>
      <c r="J38" s="102"/>
      <c r="K38" s="7"/>
    </row>
    <row r="39" spans="1:11" ht="20.100000000000001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7"/>
    </row>
    <row r="40" spans="1:11" ht="20.100000000000001" customHeight="1" x14ac:dyDescent="0.25">
      <c r="A40" s="11"/>
      <c r="B40" s="11"/>
      <c r="C40" s="11"/>
      <c r="D40" s="11"/>
      <c r="E40" s="11"/>
      <c r="F40" s="11"/>
      <c r="G40" s="11"/>
      <c r="I40" s="11"/>
      <c r="K40" s="7"/>
    </row>
    <row r="41" spans="1:11" ht="20.100000000000001" customHeight="1" x14ac:dyDescent="0.25">
      <c r="A41" s="11" t="s">
        <v>9</v>
      </c>
      <c r="B41" s="11"/>
      <c r="D41" s="80" t="s">
        <v>58</v>
      </c>
      <c r="E41" s="11"/>
      <c r="F41" s="79" t="s">
        <v>60</v>
      </c>
      <c r="H41" s="11"/>
      <c r="I41" s="80" t="s">
        <v>59</v>
      </c>
      <c r="K41" s="7"/>
    </row>
    <row r="42" spans="1:11" ht="60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</sheetData>
  <mergeCells count="56">
    <mergeCell ref="B8:C8"/>
    <mergeCell ref="I8:J8"/>
    <mergeCell ref="I9:J9"/>
    <mergeCell ref="I10:J10"/>
    <mergeCell ref="I13:J13"/>
    <mergeCell ref="D8:H8"/>
    <mergeCell ref="D9:H9"/>
    <mergeCell ref="D10:H10"/>
    <mergeCell ref="D13:H13"/>
    <mergeCell ref="D11:H11"/>
    <mergeCell ref="D12:H12"/>
    <mergeCell ref="B28:C28"/>
    <mergeCell ref="B30:C30"/>
    <mergeCell ref="D30:H30"/>
    <mergeCell ref="I30:J30"/>
    <mergeCell ref="I2:J2"/>
    <mergeCell ref="I3:J3"/>
    <mergeCell ref="I5:J5"/>
    <mergeCell ref="B14:F14"/>
    <mergeCell ref="D15:F15"/>
    <mergeCell ref="B6:C6"/>
    <mergeCell ref="B15:C15"/>
    <mergeCell ref="B9:C9"/>
    <mergeCell ref="B10:C10"/>
    <mergeCell ref="B11:C11"/>
    <mergeCell ref="B12:C12"/>
    <mergeCell ref="B13:C13"/>
    <mergeCell ref="B31:C31"/>
    <mergeCell ref="D31:H31"/>
    <mergeCell ref="I31:J31"/>
    <mergeCell ref="B32:C32"/>
    <mergeCell ref="D32:H32"/>
    <mergeCell ref="I32:J32"/>
    <mergeCell ref="B33:C33"/>
    <mergeCell ref="D33:H33"/>
    <mergeCell ref="B34:C34"/>
    <mergeCell ref="D34:H34"/>
    <mergeCell ref="B35:C35"/>
    <mergeCell ref="D35:H35"/>
    <mergeCell ref="B36:F36"/>
    <mergeCell ref="I36:J36"/>
    <mergeCell ref="B37:C37"/>
    <mergeCell ref="D37:F37"/>
    <mergeCell ref="I37:J37"/>
    <mergeCell ref="I38:J38"/>
    <mergeCell ref="I33:J33"/>
    <mergeCell ref="I34:J34"/>
    <mergeCell ref="I11:J11"/>
    <mergeCell ref="I12:J12"/>
    <mergeCell ref="I35:J35"/>
    <mergeCell ref="I24:J24"/>
    <mergeCell ref="I25:J25"/>
    <mergeCell ref="I27:J27"/>
    <mergeCell ref="I14:J14"/>
    <mergeCell ref="I15:J15"/>
    <mergeCell ref="I16:J16"/>
  </mergeCells>
  <conditionalFormatting sqref="I7:J7 I29:J29">
    <cfRule type="cellIs" dxfId="1" priority="2" operator="notEqual">
      <formula>0</formula>
    </cfRule>
  </conditionalFormatting>
  <printOptions horizontalCentered="1"/>
  <pageMargins left="0.3" right="0.3" top="0.25" bottom="0.25" header="0.1" footer="0.1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Check Box 7">
              <controlPr defaultSize="0" autoFill="0" autoLine="0" autoPict="0">
                <anchor moveWithCells="1" sizeWithCells="1">
                  <from>
                    <xdr:col>0</xdr:col>
                    <xdr:colOff>95250</xdr:colOff>
                    <xdr:row>4</xdr:row>
                    <xdr:rowOff>66675</xdr:rowOff>
                  </from>
                  <to>
                    <xdr:col>0</xdr:col>
                    <xdr:colOff>342900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Check Box 8">
              <controlPr defaultSize="0" autoFill="0" autoLine="0" autoPict="0">
                <anchor moveWithCells="1" sizeWithCells="1">
                  <from>
                    <xdr:col>1</xdr:col>
                    <xdr:colOff>76200</xdr:colOff>
                    <xdr:row>4</xdr:row>
                    <xdr:rowOff>57150</xdr:rowOff>
                  </from>
                  <to>
                    <xdr:col>1</xdr:col>
                    <xdr:colOff>323850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Check Box 9">
              <controlPr defaultSize="0" autoFill="0" autoLine="0" autoPict="0">
                <anchor moveWithCells="1" sizeWithCells="1">
                  <from>
                    <xdr:col>2</xdr:col>
                    <xdr:colOff>85725</xdr:colOff>
                    <xdr:row>4</xdr:row>
                    <xdr:rowOff>57150</xdr:rowOff>
                  </from>
                  <to>
                    <xdr:col>3</xdr:col>
                    <xdr:colOff>57150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" name="Check Box 10">
              <controlPr defaultSize="0" autoFill="0" autoLine="0" autoPict="0">
                <anchor moveWithCells="1" sizeWithCells="1">
                  <from>
                    <xdr:col>0</xdr:col>
                    <xdr:colOff>95250</xdr:colOff>
                    <xdr:row>4</xdr:row>
                    <xdr:rowOff>66675</xdr:rowOff>
                  </from>
                  <to>
                    <xdr:col>0</xdr:col>
                    <xdr:colOff>342900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8" name="Check Box 11">
              <controlPr defaultSize="0" autoFill="0" autoLine="0" autoPict="0">
                <anchor moveWithCells="1" sizeWithCells="1">
                  <from>
                    <xdr:col>1</xdr:col>
                    <xdr:colOff>76200</xdr:colOff>
                    <xdr:row>4</xdr:row>
                    <xdr:rowOff>57150</xdr:rowOff>
                  </from>
                  <to>
                    <xdr:col>1</xdr:col>
                    <xdr:colOff>323850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" name="Check Box 12">
              <controlPr defaultSize="0" autoFill="0" autoLine="0" autoPict="0">
                <anchor moveWithCells="1" sizeWithCells="1">
                  <from>
                    <xdr:col>2</xdr:col>
                    <xdr:colOff>85725</xdr:colOff>
                    <xdr:row>4</xdr:row>
                    <xdr:rowOff>57150</xdr:rowOff>
                  </from>
                  <to>
                    <xdr:col>3</xdr:col>
                    <xdr:colOff>57150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0" name="Check Box 17">
              <controlPr defaultSize="0" autoFill="0" autoLine="0" autoPict="0">
                <anchor moveWithCells="1" sizeWithCells="1">
                  <from>
                    <xdr:col>0</xdr:col>
                    <xdr:colOff>95250</xdr:colOff>
                    <xdr:row>26</xdr:row>
                    <xdr:rowOff>66675</xdr:rowOff>
                  </from>
                  <to>
                    <xdr:col>0</xdr:col>
                    <xdr:colOff>342900</xdr:colOff>
                    <xdr:row>27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1" name="Check Box 18">
              <controlPr defaultSize="0" autoFill="0" autoLine="0" autoPict="0">
                <anchor moveWithCells="1" sizeWithCells="1">
                  <from>
                    <xdr:col>1</xdr:col>
                    <xdr:colOff>76200</xdr:colOff>
                    <xdr:row>26</xdr:row>
                    <xdr:rowOff>57150</xdr:rowOff>
                  </from>
                  <to>
                    <xdr:col>1</xdr:col>
                    <xdr:colOff>323850</xdr:colOff>
                    <xdr:row>27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2" name="Check Box 19">
              <controlPr defaultSize="0" autoFill="0" autoLine="0" autoPict="0">
                <anchor moveWithCells="1" sizeWithCells="1">
                  <from>
                    <xdr:col>2</xdr:col>
                    <xdr:colOff>85725</xdr:colOff>
                    <xdr:row>26</xdr:row>
                    <xdr:rowOff>57150</xdr:rowOff>
                  </from>
                  <to>
                    <xdr:col>3</xdr:col>
                    <xdr:colOff>57150</xdr:colOff>
                    <xdr:row>27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3" name="Check Box 20">
              <controlPr defaultSize="0" autoFill="0" autoLine="0" autoPict="0">
                <anchor moveWithCells="1" sizeWithCells="1">
                  <from>
                    <xdr:col>0</xdr:col>
                    <xdr:colOff>95250</xdr:colOff>
                    <xdr:row>26</xdr:row>
                    <xdr:rowOff>66675</xdr:rowOff>
                  </from>
                  <to>
                    <xdr:col>0</xdr:col>
                    <xdr:colOff>342900</xdr:colOff>
                    <xdr:row>27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4" name="Check Box 21">
              <controlPr defaultSize="0" autoFill="0" autoLine="0" autoPict="0">
                <anchor moveWithCells="1" sizeWithCells="1">
                  <from>
                    <xdr:col>1</xdr:col>
                    <xdr:colOff>76200</xdr:colOff>
                    <xdr:row>26</xdr:row>
                    <xdr:rowOff>57150</xdr:rowOff>
                  </from>
                  <to>
                    <xdr:col>1</xdr:col>
                    <xdr:colOff>323850</xdr:colOff>
                    <xdr:row>27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5" name="Check Box 22">
              <controlPr defaultSize="0" autoFill="0" autoLine="0" autoPict="0">
                <anchor moveWithCells="1" sizeWithCells="1">
                  <from>
                    <xdr:col>2</xdr:col>
                    <xdr:colOff>85725</xdr:colOff>
                    <xdr:row>26</xdr:row>
                    <xdr:rowOff>57150</xdr:rowOff>
                  </from>
                  <to>
                    <xdr:col>3</xdr:col>
                    <xdr:colOff>57150</xdr:colOff>
                    <xdr:row>27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1:L45"/>
  <sheetViews>
    <sheetView showGridLines="0" showZeros="0" workbookViewId="0">
      <selection activeCell="I24" sqref="I24"/>
    </sheetView>
  </sheetViews>
  <sheetFormatPr defaultColWidth="9" defaultRowHeight="15" x14ac:dyDescent="0.25"/>
  <cols>
    <col min="1" max="1" width="9.625" style="6" customWidth="1"/>
    <col min="2" max="2" width="10.625" style="6" customWidth="1"/>
    <col min="3" max="3" width="4.625" style="6" customWidth="1"/>
    <col min="4" max="4" width="13.625" style="6" customWidth="1"/>
    <col min="5" max="5" width="7.625" style="6" customWidth="1"/>
    <col min="6" max="7" width="8.625" style="6" customWidth="1"/>
    <col min="8" max="9" width="12.625" style="6" customWidth="1"/>
    <col min="10" max="10" width="9" style="6"/>
    <col min="11" max="12" width="11.5" style="6" bestFit="1" customWidth="1"/>
    <col min="13" max="13" width="9.125" style="6" bestFit="1" customWidth="1"/>
    <col min="14" max="16384" width="9" style="6"/>
  </cols>
  <sheetData>
    <row r="1" spans="1:12" ht="24.95" customHeight="1" x14ac:dyDescent="0.25">
      <c r="A1" s="4" t="s">
        <v>46</v>
      </c>
      <c r="B1" s="5"/>
      <c r="C1" s="5"/>
      <c r="D1" s="5"/>
      <c r="E1" s="5"/>
      <c r="F1" s="5"/>
      <c r="G1" s="5"/>
      <c r="H1" s="5"/>
      <c r="I1" s="5"/>
      <c r="K1" s="7"/>
      <c r="L1" s="7"/>
    </row>
    <row r="2" spans="1:12" ht="20.100000000000001" customHeight="1" x14ac:dyDescent="0.25">
      <c r="A2" s="8"/>
      <c r="B2" s="9" t="s">
        <v>15</v>
      </c>
      <c r="C2" s="10"/>
      <c r="D2" s="10"/>
      <c r="E2" s="10"/>
      <c r="F2" s="10"/>
      <c r="G2" s="10"/>
      <c r="H2" s="11" t="s">
        <v>5</v>
      </c>
      <c r="I2" s="49" t="s">
        <v>47</v>
      </c>
      <c r="K2" s="7"/>
      <c r="L2" s="7"/>
    </row>
    <row r="3" spans="1:12" ht="20.100000000000001" customHeight="1" x14ac:dyDescent="0.25">
      <c r="A3" s="13"/>
      <c r="B3" s="14" t="s">
        <v>16</v>
      </c>
      <c r="C3" s="15"/>
      <c r="D3" s="15"/>
      <c r="E3" s="15"/>
      <c r="F3" s="15"/>
      <c r="G3" s="15"/>
      <c r="H3" s="11" t="s">
        <v>1</v>
      </c>
      <c r="I3" s="53">
        <v>42374</v>
      </c>
      <c r="K3" s="7"/>
      <c r="L3" s="7"/>
    </row>
    <row r="4" spans="1:12" ht="30.2" customHeight="1" x14ac:dyDescent="0.25">
      <c r="A4" s="16" t="s">
        <v>17</v>
      </c>
      <c r="B4" s="56" t="s">
        <v>27</v>
      </c>
      <c r="C4" s="16"/>
      <c r="D4" s="16"/>
      <c r="E4" s="16"/>
      <c r="F4" s="16"/>
      <c r="G4" s="16"/>
      <c r="H4" s="16"/>
      <c r="I4" s="16"/>
      <c r="K4" s="7"/>
      <c r="L4" s="7"/>
    </row>
    <row r="5" spans="1:12" ht="30.2" customHeight="1" x14ac:dyDescent="0.25">
      <c r="A5" s="56" t="s">
        <v>36</v>
      </c>
      <c r="B5" s="56" t="s">
        <v>37</v>
      </c>
      <c r="C5" s="56" t="s">
        <v>38</v>
      </c>
      <c r="D5" s="55"/>
      <c r="E5" s="16" t="s">
        <v>10</v>
      </c>
      <c r="F5" s="48" t="s">
        <v>28</v>
      </c>
      <c r="G5" s="16" t="s">
        <v>18</v>
      </c>
      <c r="H5" s="50">
        <v>42374</v>
      </c>
      <c r="K5" s="7"/>
      <c r="L5" s="7"/>
    </row>
    <row r="6" spans="1:12" ht="20.100000000000001" customHeight="1" x14ac:dyDescent="0.25">
      <c r="A6" s="6" t="s">
        <v>4</v>
      </c>
      <c r="B6" s="6" t="str">
        <f>BAHTTEXT(I14)</f>
        <v>หนึ่งหมื่นสี่ร้อยบาทถ้วน</v>
      </c>
      <c r="K6" s="7"/>
      <c r="L6" s="7"/>
    </row>
    <row r="7" spans="1:12" ht="10.15" customHeight="1" x14ac:dyDescent="0.25">
      <c r="H7" s="6">
        <f>IF(SUM(H9:H14)&lt;&gt;SUM(I9:I14),"x",0)</f>
        <v>0</v>
      </c>
      <c r="I7" s="6">
        <f>IF(SUM(H9:H14)&lt;&gt;SUM(I9:I14),"x",0)</f>
        <v>0</v>
      </c>
      <c r="K7" s="7"/>
      <c r="L7" s="7"/>
    </row>
    <row r="8" spans="1:12" ht="20.100000000000001" customHeight="1" x14ac:dyDescent="0.25">
      <c r="A8" s="18" t="s">
        <v>11</v>
      </c>
      <c r="B8" s="19" t="s">
        <v>7</v>
      </c>
      <c r="C8" s="20"/>
      <c r="D8" s="20"/>
      <c r="E8" s="20"/>
      <c r="F8" s="20"/>
      <c r="G8" s="18" t="s">
        <v>0</v>
      </c>
      <c r="H8" s="18" t="s">
        <v>2</v>
      </c>
      <c r="I8" s="18" t="s">
        <v>3</v>
      </c>
      <c r="K8" s="7"/>
      <c r="L8" s="7"/>
    </row>
    <row r="9" spans="1:12" ht="20.100000000000001" customHeight="1" x14ac:dyDescent="0.25">
      <c r="A9" s="70" t="s">
        <v>24</v>
      </c>
      <c r="B9" s="57" t="s">
        <v>26</v>
      </c>
      <c r="C9" s="23"/>
      <c r="D9" s="23"/>
      <c r="E9" s="23"/>
      <c r="F9" s="24"/>
      <c r="G9" s="25"/>
      <c r="H9" s="58">
        <v>10000</v>
      </c>
      <c r="I9" s="26"/>
      <c r="K9" s="7"/>
      <c r="L9" s="7"/>
    </row>
    <row r="10" spans="1:12" ht="20.100000000000001" customHeight="1" x14ac:dyDescent="0.25">
      <c r="A10" s="27"/>
      <c r="B10" s="28" t="s">
        <v>19</v>
      </c>
      <c r="C10" s="29"/>
      <c r="D10" s="29"/>
      <c r="E10" s="29"/>
      <c r="F10" s="30"/>
      <c r="G10" s="25"/>
      <c r="H10" s="26">
        <f>IF(RIGHT(B10,5)="เพิ่ม",ROUND(SUMIF(B$9:B9,"&lt;&gt;*เพิ่ม",H$9:H9)*7%,2),0)</f>
        <v>700</v>
      </c>
      <c r="I10" s="26">
        <f>IF(RIGHT(B10,4)="จ่าย",ROUND(SUMIF(B$9:B9,"&lt;&gt;*เพิ่ม",H$9:H9)*C10,2),0)</f>
        <v>0</v>
      </c>
      <c r="K10" s="7"/>
      <c r="L10" s="7"/>
    </row>
    <row r="11" spans="1:12" ht="20.100000000000001" customHeight="1" x14ac:dyDescent="0.25">
      <c r="A11" s="27"/>
      <c r="B11" s="28"/>
      <c r="C11" s="29"/>
      <c r="D11" s="29"/>
      <c r="E11" s="29"/>
      <c r="F11" s="30"/>
      <c r="G11" s="25"/>
      <c r="H11" s="26">
        <f>IF(RIGHT(B11,5)="เพิ่ม",ROUND(SUMIF(B$9:B10,"&lt;&gt;*เพิ่ม",H$9:H10)*7%,2),0)</f>
        <v>0</v>
      </c>
      <c r="I11" s="26">
        <f>IF(RIGHT(B11,4)="จ่าย",ROUND(SUMIF(B$9:B10,"&lt;&gt;*เพิ่ม",H$9:H10)*C11,2),0)</f>
        <v>0</v>
      </c>
      <c r="K11" s="7"/>
      <c r="L11" s="7"/>
    </row>
    <row r="12" spans="1:12" ht="20.100000000000001" customHeight="1" x14ac:dyDescent="0.25">
      <c r="A12" s="27"/>
      <c r="B12" s="28"/>
      <c r="C12" s="31"/>
      <c r="D12" s="29"/>
      <c r="E12" s="29"/>
      <c r="F12" s="30"/>
      <c r="G12" s="25"/>
      <c r="H12" s="26">
        <f>IF(RIGHT(B12,5)="เพิ่ม",ROUND(SUMIF(B$9:B11,"&lt;&gt;*เพิ่ม",H$9:H11)*7%,2),0)</f>
        <v>0</v>
      </c>
      <c r="I12" s="26">
        <f>IF(RIGHT(B12,4)="จ่าย",ROUND(SUMIF(B$9:B11,"&lt;&gt;*เพิ่ม",H$9:H11)*C12,2),0)</f>
        <v>0</v>
      </c>
      <c r="K12" s="7"/>
      <c r="L12" s="7"/>
    </row>
    <row r="13" spans="1:12" ht="20.100000000000001" customHeight="1" x14ac:dyDescent="0.25">
      <c r="A13" s="3" t="s">
        <v>48</v>
      </c>
      <c r="B13" s="32" t="s">
        <v>12</v>
      </c>
      <c r="C13" s="33">
        <v>0.03</v>
      </c>
      <c r="D13" s="29"/>
      <c r="E13" s="29"/>
      <c r="F13" s="30"/>
      <c r="G13" s="25"/>
      <c r="H13" s="26">
        <f>IF(RIGHT(B13,5)="เพิ่ม",ROUND(SUMIF(B$9:B12,"&lt;&gt;*เพิ่ม",H$9:H12)*7%,2),0)</f>
        <v>0</v>
      </c>
      <c r="I13" s="26">
        <f>IF(RIGHT(B13,4)="จ่าย",ROUND(SUMIF(B$9:B12,"&lt;&gt;*เพิ่ม",H$9:H12)*C13,2),0)</f>
        <v>300</v>
      </c>
      <c r="K13" s="7"/>
      <c r="L13" s="7"/>
    </row>
    <row r="14" spans="1:12" ht="20.100000000000001" customHeight="1" x14ac:dyDescent="0.25">
      <c r="A14" s="34"/>
      <c r="B14" s="71" t="s">
        <v>20</v>
      </c>
      <c r="C14" s="36" t="s">
        <v>8</v>
      </c>
      <c r="D14" s="36"/>
      <c r="E14" s="36"/>
      <c r="F14" s="37"/>
      <c r="G14" s="38"/>
      <c r="H14" s="26">
        <f>IF(RIGHT(B14,5)="เพิ่ม",ROUND(SUMIF(B$9:B13,"&lt;&gt;*เพิ่ม",H$9:H13)*7%,2),0)</f>
        <v>0</v>
      </c>
      <c r="I14" s="39">
        <f>SUM(H9:H13)-SUM(I9:I13)</f>
        <v>10400</v>
      </c>
      <c r="K14" s="7">
        <f>SUM(H9:H14)</f>
        <v>10700</v>
      </c>
      <c r="L14" s="7">
        <f>SUM(I9:I14)</f>
        <v>10700</v>
      </c>
    </row>
    <row r="15" spans="1:12" ht="20.100000000000001" customHeight="1" x14ac:dyDescent="0.25">
      <c r="A15" s="40"/>
      <c r="B15" s="41"/>
      <c r="C15" s="40"/>
      <c r="D15" s="40"/>
      <c r="E15" s="40"/>
      <c r="F15" s="40"/>
      <c r="G15" s="40"/>
      <c r="H15" s="40"/>
      <c r="I15" s="40"/>
      <c r="K15" s="7"/>
      <c r="L15" s="7"/>
    </row>
    <row r="16" spans="1:12" ht="20.100000000000001" customHeight="1" x14ac:dyDescent="0.25">
      <c r="A16" s="42"/>
      <c r="B16" s="42"/>
      <c r="C16" s="54"/>
      <c r="D16" s="42"/>
      <c r="E16" s="42"/>
      <c r="F16" s="42"/>
      <c r="G16" s="42"/>
      <c r="H16" s="42"/>
      <c r="I16" s="42"/>
      <c r="K16" s="7"/>
      <c r="L16" s="7"/>
    </row>
    <row r="17" spans="1:12" ht="20.100000000000001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K17" s="7"/>
      <c r="L17" s="7"/>
    </row>
    <row r="18" spans="1:12" ht="20.100000000000001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K18" s="7"/>
      <c r="L18" s="7"/>
    </row>
    <row r="19" spans="1:12" ht="20.100000000000001" customHeight="1" x14ac:dyDescent="0.25">
      <c r="A19" s="11" t="s">
        <v>9</v>
      </c>
      <c r="B19" s="11"/>
      <c r="C19" s="11" t="s">
        <v>13</v>
      </c>
      <c r="D19" s="11"/>
      <c r="E19" s="11"/>
      <c r="F19" s="43" t="s">
        <v>21</v>
      </c>
      <c r="G19" s="11"/>
      <c r="H19" s="11"/>
      <c r="I19" s="11" t="s">
        <v>14</v>
      </c>
      <c r="K19" s="7"/>
      <c r="L19" s="7"/>
    </row>
    <row r="20" spans="1:12" ht="20.100000000000001" customHeight="1" x14ac:dyDescent="0.25"/>
    <row r="21" spans="1:12" ht="21.2" customHeight="1" x14ac:dyDescent="0.25">
      <c r="A21" s="52" t="s">
        <v>6</v>
      </c>
      <c r="B21" s="43"/>
      <c r="C21" s="43"/>
      <c r="D21" s="43"/>
      <c r="E21" s="43"/>
      <c r="F21" s="43"/>
      <c r="G21" s="43"/>
      <c r="H21" s="43"/>
      <c r="I21" s="51" t="s">
        <v>6</v>
      </c>
      <c r="J21" s="44"/>
      <c r="K21" s="6" t="s">
        <v>25</v>
      </c>
      <c r="L21" s="6" t="s">
        <v>25</v>
      </c>
    </row>
    <row r="22" spans="1:12" ht="20.100000000000001" customHeight="1" x14ac:dyDescent="0.25"/>
    <row r="23" spans="1:12" ht="24.95" customHeight="1" x14ac:dyDescent="0.25">
      <c r="A23" s="4" t="str">
        <f>A1</f>
        <v>บริษัท ตัวอย่าง จำกัด</v>
      </c>
      <c r="B23" s="5"/>
      <c r="C23" s="5"/>
      <c r="D23" s="5"/>
      <c r="E23" s="5"/>
      <c r="F23" s="5"/>
      <c r="G23" s="5"/>
      <c r="H23" s="5"/>
      <c r="I23" s="5"/>
      <c r="K23" s="7"/>
      <c r="L23" s="7"/>
    </row>
    <row r="24" spans="1:12" ht="20.100000000000001" customHeight="1" x14ac:dyDescent="0.25">
      <c r="A24" s="45"/>
      <c r="B24" s="1" t="s">
        <v>22</v>
      </c>
      <c r="C24" s="10"/>
      <c r="D24" s="10"/>
      <c r="E24" s="10"/>
      <c r="F24" s="10"/>
      <c r="G24" s="10"/>
      <c r="H24" s="11" t="s">
        <v>5</v>
      </c>
      <c r="I24" s="12" t="str">
        <f>I2</f>
        <v>PV 59010501</v>
      </c>
      <c r="K24" s="7"/>
      <c r="L24" s="7"/>
    </row>
    <row r="25" spans="1:12" ht="20.100000000000001" customHeight="1" x14ac:dyDescent="0.25">
      <c r="A25" s="46"/>
      <c r="B25" s="2" t="s">
        <v>23</v>
      </c>
      <c r="C25" s="15"/>
      <c r="D25" s="15"/>
      <c r="E25" s="15"/>
      <c r="F25" s="15"/>
      <c r="G25" s="15"/>
      <c r="H25" s="11" t="s">
        <v>1</v>
      </c>
      <c r="I25" s="53">
        <f>I3</f>
        <v>42374</v>
      </c>
      <c r="K25" s="7"/>
      <c r="L25" s="7"/>
    </row>
    <row r="26" spans="1:12" ht="30.2" customHeight="1" x14ac:dyDescent="0.25">
      <c r="A26" s="16" t="s">
        <v>17</v>
      </c>
      <c r="B26" s="16" t="str">
        <f>B4</f>
        <v>นาย ก.</v>
      </c>
      <c r="C26" s="16"/>
      <c r="D26" s="16"/>
      <c r="E26" s="16"/>
      <c r="F26" s="16"/>
      <c r="G26" s="16"/>
      <c r="H26" s="16"/>
      <c r="I26" s="16"/>
      <c r="K26" s="7"/>
      <c r="L26" s="7"/>
    </row>
    <row r="27" spans="1:12" ht="30.2" customHeight="1" x14ac:dyDescent="0.25">
      <c r="A27" s="56" t="s">
        <v>36</v>
      </c>
      <c r="B27" s="56" t="s">
        <v>37</v>
      </c>
      <c r="C27" s="56" t="s">
        <v>38</v>
      </c>
      <c r="D27" s="55"/>
      <c r="E27" s="16" t="s">
        <v>10</v>
      </c>
      <c r="F27" s="17" t="str">
        <f>F5</f>
        <v>1234567</v>
      </c>
      <c r="G27" s="16" t="s">
        <v>18</v>
      </c>
      <c r="H27" s="50">
        <f>H5</f>
        <v>42374</v>
      </c>
      <c r="K27" s="7"/>
      <c r="L27" s="7"/>
    </row>
    <row r="28" spans="1:12" ht="20.100000000000001" customHeight="1" x14ac:dyDescent="0.25">
      <c r="A28" s="6" t="s">
        <v>4</v>
      </c>
      <c r="B28" s="6" t="str">
        <f>BAHTTEXT(I36)</f>
        <v>หนึ่งหมื่นสี่ร้อยบาทถ้วน</v>
      </c>
      <c r="K28" s="7"/>
      <c r="L28" s="7"/>
    </row>
    <row r="29" spans="1:12" ht="10.15" customHeight="1" x14ac:dyDescent="0.25">
      <c r="H29" s="6">
        <f>IF(SUM(H31:H36)&lt;&gt;SUM(I31:I36),"x",0)</f>
        <v>0</v>
      </c>
      <c r="I29" s="6">
        <f>IF(SUM(H31:H36)&lt;&gt;SUM(I31:I36),"x",0)</f>
        <v>0</v>
      </c>
      <c r="K29" s="7"/>
      <c r="L29" s="7"/>
    </row>
    <row r="30" spans="1:12" ht="20.100000000000001" customHeight="1" x14ac:dyDescent="0.25">
      <c r="A30" s="18" t="s">
        <v>11</v>
      </c>
      <c r="B30" s="19" t="s">
        <v>7</v>
      </c>
      <c r="C30" s="20"/>
      <c r="D30" s="20"/>
      <c r="E30" s="20"/>
      <c r="F30" s="20"/>
      <c r="G30" s="18" t="s">
        <v>0</v>
      </c>
      <c r="H30" s="18" t="s">
        <v>2</v>
      </c>
      <c r="I30" s="18" t="s">
        <v>3</v>
      </c>
      <c r="K30" s="7"/>
      <c r="L30" s="7"/>
    </row>
    <row r="31" spans="1:12" ht="20.100000000000001" customHeight="1" x14ac:dyDescent="0.25">
      <c r="A31" s="21" t="str">
        <f>A9</f>
        <v>010/016</v>
      </c>
      <c r="B31" s="22" t="str">
        <f>B9</f>
        <v>ค่าจ้างทำของ</v>
      </c>
      <c r="C31" s="23"/>
      <c r="D31" s="23"/>
      <c r="E31" s="23"/>
      <c r="F31" s="24"/>
      <c r="G31" s="25">
        <f>G9</f>
        <v>0</v>
      </c>
      <c r="H31" s="26">
        <f>H9</f>
        <v>10000</v>
      </c>
      <c r="I31" s="26">
        <f>I9</f>
        <v>0</v>
      </c>
      <c r="K31" s="7"/>
      <c r="L31" s="7"/>
    </row>
    <row r="32" spans="1:12" ht="20.100000000000001" customHeight="1" x14ac:dyDescent="0.25">
      <c r="A32" s="27">
        <f t="shared" ref="A32:C36" si="0">A10</f>
        <v>0</v>
      </c>
      <c r="B32" s="28" t="str">
        <f t="shared" si="0"/>
        <v>ภาษีมูลค่าเพิ่ม</v>
      </c>
      <c r="C32" s="29">
        <f t="shared" si="0"/>
        <v>0</v>
      </c>
      <c r="D32" s="29"/>
      <c r="E32" s="29"/>
      <c r="F32" s="30"/>
      <c r="G32" s="25">
        <f t="shared" ref="G32:I36" si="1">G10</f>
        <v>0</v>
      </c>
      <c r="H32" s="26">
        <f t="shared" si="1"/>
        <v>700</v>
      </c>
      <c r="I32" s="26">
        <f t="shared" si="1"/>
        <v>0</v>
      </c>
      <c r="K32" s="7"/>
      <c r="L32" s="7"/>
    </row>
    <row r="33" spans="1:12" ht="20.100000000000001" customHeight="1" x14ac:dyDescent="0.25">
      <c r="A33" s="27">
        <f t="shared" si="0"/>
        <v>0</v>
      </c>
      <c r="B33" s="28">
        <f t="shared" si="0"/>
        <v>0</v>
      </c>
      <c r="C33" s="29">
        <f t="shared" si="0"/>
        <v>0</v>
      </c>
      <c r="D33" s="29"/>
      <c r="E33" s="29"/>
      <c r="F33" s="30"/>
      <c r="G33" s="25">
        <f t="shared" si="1"/>
        <v>0</v>
      </c>
      <c r="H33" s="26">
        <f t="shared" si="1"/>
        <v>0</v>
      </c>
      <c r="I33" s="26">
        <f t="shared" si="1"/>
        <v>0</v>
      </c>
      <c r="K33" s="7"/>
      <c r="L33" s="7"/>
    </row>
    <row r="34" spans="1:12" ht="20.100000000000001" customHeight="1" x14ac:dyDescent="0.25">
      <c r="A34" s="27">
        <f t="shared" si="0"/>
        <v>0</v>
      </c>
      <c r="B34" s="28">
        <f t="shared" si="0"/>
        <v>0</v>
      </c>
      <c r="C34" s="31">
        <f t="shared" si="0"/>
        <v>0</v>
      </c>
      <c r="D34" s="29"/>
      <c r="E34" s="29"/>
      <c r="F34" s="30"/>
      <c r="G34" s="25">
        <f t="shared" si="1"/>
        <v>0</v>
      </c>
      <c r="H34" s="26">
        <f t="shared" si="1"/>
        <v>0</v>
      </c>
      <c r="I34" s="26">
        <f t="shared" si="1"/>
        <v>0</v>
      </c>
      <c r="K34" s="7"/>
      <c r="L34" s="7"/>
    </row>
    <row r="35" spans="1:12" ht="20.100000000000001" customHeight="1" x14ac:dyDescent="0.25">
      <c r="A35" s="27" t="str">
        <f t="shared" si="0"/>
        <v>TX590101</v>
      </c>
      <c r="B35" s="32" t="str">
        <f t="shared" si="0"/>
        <v>หัก ณ ที่จ่าย</v>
      </c>
      <c r="C35" s="33">
        <f t="shared" si="0"/>
        <v>0.03</v>
      </c>
      <c r="D35" s="29"/>
      <c r="E35" s="29"/>
      <c r="F35" s="30"/>
      <c r="G35" s="25">
        <f t="shared" si="1"/>
        <v>0</v>
      </c>
      <c r="H35" s="26">
        <f t="shared" si="1"/>
        <v>0</v>
      </c>
      <c r="I35" s="26">
        <f t="shared" si="1"/>
        <v>300</v>
      </c>
      <c r="K35" s="7"/>
      <c r="L35" s="7"/>
    </row>
    <row r="36" spans="1:12" ht="20.100000000000001" customHeight="1" x14ac:dyDescent="0.25">
      <c r="A36" s="34">
        <f t="shared" si="0"/>
        <v>0</v>
      </c>
      <c r="B36" s="35" t="str">
        <f t="shared" si="0"/>
        <v xml:space="preserve">ธนาคาร  - </v>
      </c>
      <c r="C36" s="36" t="str">
        <f t="shared" si="0"/>
        <v>กระแสรายวัน</v>
      </c>
      <c r="D36" s="36"/>
      <c r="E36" s="36"/>
      <c r="F36" s="37"/>
      <c r="G36" s="38">
        <f t="shared" si="1"/>
        <v>0</v>
      </c>
      <c r="H36" s="26">
        <f t="shared" si="1"/>
        <v>0</v>
      </c>
      <c r="I36" s="39">
        <f t="shared" si="1"/>
        <v>10400</v>
      </c>
      <c r="K36" s="7">
        <f>SUM(H31:H36)</f>
        <v>10700</v>
      </c>
      <c r="L36" s="7">
        <f>SUM(I31:I36)</f>
        <v>10700</v>
      </c>
    </row>
    <row r="37" spans="1:12" ht="20.100000000000001" customHeight="1" x14ac:dyDescent="0.25">
      <c r="A37" s="40"/>
      <c r="B37" s="47">
        <f>B15</f>
        <v>0</v>
      </c>
      <c r="C37" s="40"/>
      <c r="D37" s="40"/>
      <c r="E37" s="40"/>
      <c r="F37" s="40"/>
      <c r="G37" s="40"/>
      <c r="H37" s="40"/>
      <c r="I37" s="40"/>
      <c r="K37" s="7"/>
      <c r="L37" s="7"/>
    </row>
    <row r="38" spans="1:12" ht="20.100000000000001" customHeight="1" x14ac:dyDescent="0.25">
      <c r="A38" s="42"/>
      <c r="B38" s="42"/>
      <c r="C38" s="54">
        <f>C16</f>
        <v>0</v>
      </c>
      <c r="D38" s="42">
        <f>D16</f>
        <v>0</v>
      </c>
      <c r="E38" s="42"/>
      <c r="F38" s="42"/>
      <c r="G38" s="42"/>
      <c r="H38" s="42"/>
      <c r="I38" s="42"/>
      <c r="K38" s="7"/>
      <c r="L38" s="7"/>
    </row>
    <row r="39" spans="1:12" ht="20.100000000000001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K39" s="7"/>
      <c r="L39" s="7"/>
    </row>
    <row r="40" spans="1:12" ht="20.100000000000001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K40" s="7"/>
      <c r="L40" s="7"/>
    </row>
    <row r="41" spans="1:12" ht="20.100000000000001" customHeight="1" x14ac:dyDescent="0.25">
      <c r="A41" s="11" t="s">
        <v>9</v>
      </c>
      <c r="B41" s="11"/>
      <c r="C41" s="11" t="s">
        <v>13</v>
      </c>
      <c r="D41" s="11"/>
      <c r="E41" s="11"/>
      <c r="F41" s="11" t="s">
        <v>21</v>
      </c>
      <c r="G41" s="11"/>
      <c r="H41" s="11"/>
      <c r="I41" s="11" t="s">
        <v>14</v>
      </c>
      <c r="K41" s="7"/>
      <c r="L41" s="7"/>
    </row>
    <row r="42" spans="1:12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</sheetData>
  <conditionalFormatting sqref="H7:I7 H29:I29">
    <cfRule type="cellIs" dxfId="0" priority="1" operator="notEqual">
      <formula>0</formula>
    </cfRule>
  </conditionalFormatting>
  <printOptions horizontalCentered="1"/>
  <pageMargins left="0.3" right="0.3" top="0.25" bottom="0.25" header="0.1" footer="0.1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 sizeWithCells="1">
                  <from>
                    <xdr:col>0</xdr:col>
                    <xdr:colOff>95250</xdr:colOff>
                    <xdr:row>4</xdr:row>
                    <xdr:rowOff>66675</xdr:rowOff>
                  </from>
                  <to>
                    <xdr:col>0</xdr:col>
                    <xdr:colOff>342900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 sizeWithCells="1">
                  <from>
                    <xdr:col>1</xdr:col>
                    <xdr:colOff>76200</xdr:colOff>
                    <xdr:row>4</xdr:row>
                    <xdr:rowOff>57150</xdr:rowOff>
                  </from>
                  <to>
                    <xdr:col>1</xdr:col>
                    <xdr:colOff>323850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 sizeWithCells="1">
                  <from>
                    <xdr:col>1</xdr:col>
                    <xdr:colOff>723900</xdr:colOff>
                    <xdr:row>4</xdr:row>
                    <xdr:rowOff>57150</xdr:rowOff>
                  </from>
                  <to>
                    <xdr:col>2</xdr:col>
                    <xdr:colOff>238125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 sizeWithCells="1">
                  <from>
                    <xdr:col>0</xdr:col>
                    <xdr:colOff>95250</xdr:colOff>
                    <xdr:row>26</xdr:row>
                    <xdr:rowOff>66675</xdr:rowOff>
                  </from>
                  <to>
                    <xdr:col>0</xdr:col>
                    <xdr:colOff>342900</xdr:colOff>
                    <xdr:row>27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 sizeWithCells="1">
                  <from>
                    <xdr:col>1</xdr:col>
                    <xdr:colOff>76200</xdr:colOff>
                    <xdr:row>26</xdr:row>
                    <xdr:rowOff>57150</xdr:rowOff>
                  </from>
                  <to>
                    <xdr:col>1</xdr:col>
                    <xdr:colOff>323850</xdr:colOff>
                    <xdr:row>27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 sizeWithCells="1">
                  <from>
                    <xdr:col>2</xdr:col>
                    <xdr:colOff>85725</xdr:colOff>
                    <xdr:row>26</xdr:row>
                    <xdr:rowOff>57150</xdr:rowOff>
                  </from>
                  <to>
                    <xdr:col>3</xdr:col>
                    <xdr:colOff>57150</xdr:colOff>
                    <xdr:row>27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8"/>
  <sheetViews>
    <sheetView workbookViewId="0">
      <selection activeCell="B2" sqref="B2"/>
    </sheetView>
  </sheetViews>
  <sheetFormatPr defaultRowHeight="15.75" x14ac:dyDescent="0.25"/>
  <cols>
    <col min="1" max="1" width="3.625" style="59" customWidth="1"/>
    <col min="2" max="2" width="8" style="59" customWidth="1"/>
    <col min="3" max="7" width="9" style="59"/>
    <col min="8" max="8" width="9" style="59" customWidth="1"/>
    <col min="9" max="12" width="9" style="59"/>
    <col min="13" max="13" width="3.625" style="59" customWidth="1"/>
    <col min="14" max="16384" width="9" style="59"/>
  </cols>
  <sheetData>
    <row r="1" spans="1:13" ht="21.7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ht="21.75" customHeight="1" x14ac:dyDescent="0.25">
      <c r="A2" s="91"/>
      <c r="B2" s="97" t="s">
        <v>15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21.75" customHeight="1" x14ac:dyDescent="0.25">
      <c r="A3" s="91"/>
      <c r="B3" s="96" t="s">
        <v>63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1"/>
    </row>
    <row r="4" spans="1:13" ht="21.75" customHeight="1" x14ac:dyDescent="0.25">
      <c r="A4" s="91"/>
      <c r="B4" s="96" t="s">
        <v>61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/>
    </row>
    <row r="5" spans="1:13" ht="21.75" customHeight="1" x14ac:dyDescent="0.25">
      <c r="A5" s="91"/>
      <c r="B5" s="96" t="s">
        <v>62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1:13" ht="22.5" customHeight="1" x14ac:dyDescent="0.25">
      <c r="A6" s="93"/>
      <c r="B6" s="60" t="s">
        <v>39</v>
      </c>
      <c r="C6" s="61"/>
      <c r="D6" s="61"/>
      <c r="E6" s="61"/>
      <c r="F6" s="61"/>
      <c r="G6" s="61"/>
      <c r="H6" s="61"/>
      <c r="I6" s="61"/>
      <c r="J6" s="61"/>
      <c r="K6" s="62"/>
      <c r="M6" s="92"/>
    </row>
    <row r="7" spans="1:13" ht="22.5" customHeight="1" x14ac:dyDescent="0.25">
      <c r="A7" s="93"/>
      <c r="B7" s="63" t="s">
        <v>29</v>
      </c>
      <c r="C7" s="62"/>
      <c r="D7" s="62"/>
      <c r="E7" s="62"/>
      <c r="F7" s="62"/>
      <c r="G7" s="62"/>
      <c r="H7" s="62"/>
      <c r="I7" s="62"/>
      <c r="J7" s="62"/>
      <c r="K7" s="62"/>
      <c r="M7" s="92"/>
    </row>
    <row r="8" spans="1:13" ht="22.5" customHeight="1" x14ac:dyDescent="0.25">
      <c r="A8" s="93"/>
      <c r="B8" s="64" t="s">
        <v>30</v>
      </c>
      <c r="C8" s="62"/>
      <c r="D8" s="62"/>
      <c r="E8" s="62"/>
      <c r="F8" s="62"/>
      <c r="G8" s="62"/>
      <c r="H8" s="62"/>
      <c r="I8" s="62"/>
      <c r="J8" s="62"/>
      <c r="K8" s="62"/>
      <c r="M8" s="92"/>
    </row>
    <row r="9" spans="1:13" ht="22.5" customHeight="1" x14ac:dyDescent="0.25">
      <c r="A9" s="93"/>
      <c r="B9" s="64" t="s">
        <v>40</v>
      </c>
      <c r="C9" s="62"/>
      <c r="D9" s="62"/>
      <c r="E9" s="62"/>
      <c r="F9" s="62"/>
      <c r="G9" s="62"/>
      <c r="H9" s="62"/>
      <c r="I9" s="62"/>
      <c r="J9" s="62"/>
      <c r="K9" s="62"/>
      <c r="M9" s="92"/>
    </row>
    <row r="10" spans="1:13" ht="22.5" customHeight="1" x14ac:dyDescent="0.25">
      <c r="A10" s="93"/>
      <c r="B10" s="64" t="s">
        <v>64</v>
      </c>
      <c r="C10" s="62"/>
      <c r="D10" s="62"/>
      <c r="E10" s="62"/>
      <c r="F10" s="62"/>
      <c r="G10" s="62"/>
      <c r="H10" s="62"/>
      <c r="I10" s="62"/>
      <c r="J10" s="62"/>
      <c r="K10" s="62"/>
      <c r="M10" s="92"/>
    </row>
    <row r="11" spans="1:13" ht="22.5" customHeight="1" x14ac:dyDescent="0.25">
      <c r="A11" s="93"/>
      <c r="B11" s="65" t="s">
        <v>31</v>
      </c>
      <c r="C11" s="62"/>
      <c r="D11" s="62"/>
      <c r="E11" s="62"/>
      <c r="F11" s="62"/>
      <c r="G11" s="62"/>
      <c r="H11" s="62"/>
      <c r="I11" s="62"/>
      <c r="J11" s="62"/>
      <c r="K11" s="62"/>
      <c r="M11" s="92"/>
    </row>
    <row r="12" spans="1:13" ht="22.5" customHeight="1" x14ac:dyDescent="0.25">
      <c r="A12" s="93"/>
      <c r="B12" s="64" t="s">
        <v>41</v>
      </c>
      <c r="C12" s="62"/>
      <c r="D12" s="62"/>
      <c r="E12" s="62"/>
      <c r="F12" s="62"/>
      <c r="G12" s="62"/>
      <c r="H12" s="62"/>
      <c r="I12" s="62"/>
      <c r="J12" s="62"/>
      <c r="K12" s="62"/>
      <c r="M12" s="92"/>
    </row>
    <row r="13" spans="1:13" ht="22.5" customHeight="1" x14ac:dyDescent="0.25">
      <c r="A13" s="93"/>
      <c r="B13" s="62" t="s">
        <v>65</v>
      </c>
      <c r="C13" s="62"/>
      <c r="D13" s="62"/>
      <c r="E13" s="62"/>
      <c r="F13" s="62"/>
      <c r="G13" s="62"/>
      <c r="H13" s="62"/>
      <c r="I13" s="62"/>
      <c r="J13" s="62"/>
      <c r="K13" s="62"/>
      <c r="M13" s="92"/>
    </row>
    <row r="14" spans="1:13" ht="22.5" customHeight="1" x14ac:dyDescent="0.25">
      <c r="A14" s="93"/>
      <c r="B14" s="62"/>
      <c r="C14" s="62"/>
      <c r="D14" s="62"/>
      <c r="E14" s="62"/>
      <c r="F14" s="62"/>
      <c r="G14" s="62"/>
      <c r="H14" s="62"/>
      <c r="I14" s="62"/>
      <c r="J14" s="62"/>
      <c r="K14" s="62"/>
      <c r="M14" s="92"/>
    </row>
    <row r="15" spans="1:13" ht="22.5" customHeight="1" x14ac:dyDescent="0.25">
      <c r="A15" s="93"/>
      <c r="B15" s="66" t="s">
        <v>32</v>
      </c>
      <c r="C15" s="62"/>
      <c r="D15" s="62"/>
      <c r="E15" s="62"/>
      <c r="F15" s="62"/>
      <c r="G15" s="62"/>
      <c r="H15" s="62"/>
      <c r="I15" s="62"/>
      <c r="J15" s="62"/>
      <c r="K15" s="62"/>
      <c r="M15" s="92"/>
    </row>
    <row r="16" spans="1:13" ht="22.5" customHeight="1" x14ac:dyDescent="0.25">
      <c r="A16" s="93"/>
      <c r="B16" s="64" t="s">
        <v>33</v>
      </c>
      <c r="C16" s="62"/>
      <c r="D16" s="62"/>
      <c r="E16" s="62"/>
      <c r="F16" s="62"/>
      <c r="G16" s="62"/>
      <c r="H16" s="62"/>
      <c r="I16" s="62"/>
      <c r="J16" s="62"/>
      <c r="K16" s="62"/>
      <c r="M16" s="92"/>
    </row>
    <row r="17" spans="1:13" ht="22.5" customHeight="1" x14ac:dyDescent="0.25">
      <c r="A17" s="93"/>
      <c r="B17" s="64" t="s">
        <v>34</v>
      </c>
      <c r="C17" s="62"/>
      <c r="D17" s="62"/>
      <c r="E17" s="62"/>
      <c r="F17" s="62"/>
      <c r="G17" s="62"/>
      <c r="H17" s="62"/>
      <c r="I17" s="62"/>
      <c r="J17" s="62"/>
      <c r="K17" s="62"/>
      <c r="M17" s="92"/>
    </row>
    <row r="18" spans="1:13" ht="22.5" customHeight="1" x14ac:dyDescent="0.25">
      <c r="A18" s="93"/>
      <c r="B18" s="67" t="s">
        <v>42</v>
      </c>
      <c r="C18" s="62"/>
      <c r="D18" s="62"/>
      <c r="E18" s="62"/>
      <c r="F18" s="62"/>
      <c r="G18" s="62"/>
      <c r="H18" s="68" t="s">
        <v>35</v>
      </c>
      <c r="J18" s="62"/>
      <c r="M18" s="92"/>
    </row>
    <row r="19" spans="1:13" ht="22.5" customHeight="1" x14ac:dyDescent="0.25">
      <c r="A19" s="93"/>
      <c r="B19" s="67" t="s">
        <v>43</v>
      </c>
      <c r="C19" s="62"/>
      <c r="D19" s="62"/>
      <c r="E19" s="62"/>
      <c r="F19" s="62"/>
      <c r="G19" s="62"/>
      <c r="H19" s="62"/>
      <c r="I19" s="62"/>
      <c r="J19" s="62"/>
      <c r="K19" s="62"/>
      <c r="M19" s="92"/>
    </row>
    <row r="20" spans="1:13" ht="22.5" customHeight="1" x14ac:dyDescent="0.25">
      <c r="A20" s="93"/>
      <c r="B20" s="62"/>
      <c r="C20" s="62"/>
      <c r="D20" s="62"/>
      <c r="E20" s="62"/>
      <c r="F20" s="62"/>
      <c r="G20" s="62"/>
      <c r="H20" s="62"/>
      <c r="I20" s="62"/>
      <c r="J20" s="62"/>
      <c r="K20" s="62"/>
      <c r="M20" s="92"/>
    </row>
    <row r="21" spans="1:13" ht="22.5" customHeight="1" x14ac:dyDescent="0.25">
      <c r="A21" s="93"/>
      <c r="B21" s="69" t="s">
        <v>44</v>
      </c>
      <c r="C21" s="62"/>
      <c r="D21" s="62"/>
      <c r="E21" s="62"/>
      <c r="F21" s="62"/>
      <c r="G21" s="62"/>
      <c r="H21" s="62"/>
      <c r="I21" s="62"/>
      <c r="J21" s="62"/>
      <c r="K21" s="62"/>
      <c r="M21" s="92"/>
    </row>
    <row r="22" spans="1:13" ht="22.5" customHeight="1" x14ac:dyDescent="0.25">
      <c r="A22" s="93"/>
      <c r="B22" s="69" t="s">
        <v>45</v>
      </c>
      <c r="C22" s="62"/>
      <c r="D22" s="62"/>
      <c r="E22" s="62"/>
      <c r="F22" s="62"/>
      <c r="G22" s="62"/>
      <c r="H22" s="62"/>
      <c r="I22" s="62"/>
      <c r="J22" s="62"/>
      <c r="K22" s="62"/>
      <c r="M22" s="92"/>
    </row>
    <row r="23" spans="1:13" ht="22.5" customHeight="1" x14ac:dyDescent="0.25">
      <c r="A23" s="93"/>
      <c r="B23" s="69"/>
      <c r="C23" s="62"/>
      <c r="D23" s="62"/>
      <c r="E23" s="62"/>
      <c r="F23" s="62"/>
      <c r="G23" s="62"/>
      <c r="H23" s="62"/>
      <c r="I23" s="62"/>
      <c r="J23" s="62"/>
      <c r="K23" s="62"/>
      <c r="M23" s="92"/>
    </row>
    <row r="24" spans="1:13" ht="18" customHeight="1" x14ac:dyDescent="0.25">
      <c r="A24" s="93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</row>
    <row r="27" spans="1:13" x14ac:dyDescent="0.25">
      <c r="B27" s="94"/>
    </row>
    <row r="28" spans="1:13" x14ac:dyDescent="0.25">
      <c r="B28" s="95"/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PV (1)</vt:lpstr>
      <vt:lpstr>PV (2)</vt:lpstr>
      <vt:lpstr>การจัดทำ</vt:lpstr>
      <vt:lpstr>'PV (1)'!Print_Area</vt:lpstr>
      <vt:lpstr>'PV (2)'!Print_Area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Samard</dc:creator>
  <cp:lastModifiedBy>ITOPPLUS</cp:lastModifiedBy>
  <cp:lastPrinted>2016-12-07T08:14:20Z</cp:lastPrinted>
  <dcterms:created xsi:type="dcterms:W3CDTF">2012-09-13T05:14:55Z</dcterms:created>
  <dcterms:modified xsi:type="dcterms:W3CDTF">2019-05-29T02:11:01Z</dcterms:modified>
</cp:coreProperties>
</file>