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0" yWindow="240" windowWidth="2478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96" i="1" l="1"/>
  <c r="AF96" i="1"/>
  <c r="AH79" i="1"/>
  <c r="AF79" i="1"/>
  <c r="AH62" i="1"/>
  <c r="AF62" i="1"/>
  <c r="AH45" i="1"/>
  <c r="AF45" i="1"/>
  <c r="AH28" i="1"/>
  <c r="AF28" i="1"/>
  <c r="AH12" i="1"/>
  <c r="AF12" i="1"/>
</calcChain>
</file>

<file path=xl/comments1.xml><?xml version="1.0" encoding="utf-8"?>
<comments xmlns="http://schemas.openxmlformats.org/spreadsheetml/2006/main">
  <authors>
    <author>Rebecca Kaye</author>
  </authors>
  <commentList>
    <comment ref="O1" authorId="0">
      <text>
        <r>
          <rPr>
            <b/>
            <sz val="9"/>
            <color indexed="81"/>
            <rFont val="Calibri"/>
            <family val="2"/>
          </rPr>
          <t>Rebecca Kaye:</t>
        </r>
        <r>
          <rPr>
            <sz val="9"/>
            <color indexed="81"/>
            <rFont val="Calibri"/>
            <family val="2"/>
          </rPr>
          <t xml:space="preserve">
=# of private + gov.t hospitals</t>
        </r>
      </text>
    </comment>
  </commentList>
</comments>
</file>

<file path=xl/sharedStrings.xml><?xml version="1.0" encoding="utf-8"?>
<sst xmlns="http://schemas.openxmlformats.org/spreadsheetml/2006/main" count="1033" uniqueCount="196">
  <si>
    <t>Belize</t>
  </si>
  <si>
    <t>Corozal</t>
  </si>
  <si>
    <t>per 1,000 live births</t>
  </si>
  <si>
    <t xml:space="preserve">% </t>
  </si>
  <si>
    <t>% of households with cable TV service</t>
  </si>
  <si>
    <t>% of households with fixed line telephone</t>
  </si>
  <si>
    <t>% of houses with Internet access</t>
  </si>
  <si>
    <t>% of housing with electrict lighting</t>
  </si>
  <si>
    <t>% of housing with piped water in dwelling</t>
  </si>
  <si>
    <t>% of houses with flush toilet</t>
  </si>
  <si>
    <t>2,023</t>
  </si>
  <si>
    <t>Corozal Town</t>
  </si>
  <si>
    <t>Mexico</t>
  </si>
  <si>
    <t>7,074</t>
  </si>
  <si>
    <t>17,027</t>
  </si>
  <si>
    <t>16,819</t>
  </si>
  <si>
    <t>33,846</t>
  </si>
  <si>
    <t>%</t>
  </si>
  <si>
    <t>total number of cases</t>
  </si>
  <si>
    <t>9,258</t>
  </si>
  <si>
    <t>20,521</t>
  </si>
  <si>
    <t>20,540</t>
  </si>
  <si>
    <t>41,061</t>
  </si>
  <si>
    <t>Orange Walk</t>
  </si>
  <si>
    <t>4,737</t>
  </si>
  <si>
    <t>Orange Walk Town</t>
  </si>
  <si>
    <t>Guatemala</t>
  </si>
  <si>
    <t>8,343</t>
  </si>
  <si>
    <t>20,518</t>
  </si>
  <si>
    <t>19,614</t>
  </si>
  <si>
    <t>40,132</t>
  </si>
  <si>
    <t>0.7</t>
  </si>
  <si>
    <t>5</t>
  </si>
  <si>
    <t>1.1</t>
  </si>
  <si>
    <t>0.619195046439629</t>
  </si>
  <si>
    <t>6</t>
  </si>
  <si>
    <t>0.455927051671732</t>
  </si>
  <si>
    <t>2</t>
  </si>
  <si>
    <t>0.9</t>
  </si>
  <si>
    <t>8</t>
  </si>
  <si>
    <t>2.2</t>
  </si>
  <si>
    <t>4</t>
  </si>
  <si>
    <t>1.6</t>
  </si>
  <si>
    <t>9</t>
  </si>
  <si>
    <t>1.4</t>
  </si>
  <si>
    <t>3</t>
  </si>
  <si>
    <t>10,452</t>
  </si>
  <si>
    <t>23,214</t>
  </si>
  <si>
    <t>22,732</t>
  </si>
  <si>
    <t>45,946</t>
  </si>
  <si>
    <t>0.32</t>
  </si>
  <si>
    <t/>
  </si>
  <si>
    <t>0.53</t>
  </si>
  <si>
    <t>4,203</t>
  </si>
  <si>
    <t>Belize City</t>
  </si>
  <si>
    <t>18,084</t>
  </si>
  <si>
    <t>33,544</t>
  </si>
  <si>
    <t>35,497</t>
  </si>
  <si>
    <t>69,041</t>
  </si>
  <si>
    <t>4.8</t>
  </si>
  <si>
    <t>73</t>
  </si>
  <si>
    <t>4.2</t>
  </si>
  <si>
    <t>79</t>
  </si>
  <si>
    <t>4.19049599667256</t>
  </si>
  <si>
    <t>30</t>
  </si>
  <si>
    <t>4.22039859320047</t>
  </si>
  <si>
    <t>7</t>
  </si>
  <si>
    <t>5.4</t>
  </si>
  <si>
    <t>69</t>
  </si>
  <si>
    <t>5.6</t>
  </si>
  <si>
    <t>48</t>
  </si>
  <si>
    <t>4.3</t>
  </si>
  <si>
    <t>34</t>
  </si>
  <si>
    <t>2.8</t>
  </si>
  <si>
    <t>38</t>
  </si>
  <si>
    <t>27,282</t>
  </si>
  <si>
    <t>46,872</t>
  </si>
  <si>
    <t>48,419</t>
  </si>
  <si>
    <t>95,291</t>
  </si>
  <si>
    <t>1.5</t>
  </si>
  <si>
    <t>1.44</t>
  </si>
  <si>
    <t>Cayo</t>
  </si>
  <si>
    <t>5,338</t>
  </si>
  <si>
    <t>San Ignacio</t>
  </si>
  <si>
    <t>11,521</t>
  </si>
  <si>
    <t>27,083</t>
  </si>
  <si>
    <t>27,114</t>
  </si>
  <si>
    <t>54,197</t>
  </si>
  <si>
    <t>11</t>
  </si>
  <si>
    <t>1.51636073423783</t>
  </si>
  <si>
    <t>16</t>
  </si>
  <si>
    <t>1.54373927958834</t>
  </si>
  <si>
    <t>18</t>
  </si>
  <si>
    <t>1.7</t>
  </si>
  <si>
    <t>15</t>
  </si>
  <si>
    <t>33</t>
  </si>
  <si>
    <t>3.3</t>
  </si>
  <si>
    <t>3.9</t>
  </si>
  <si>
    <t>12</t>
  </si>
  <si>
    <t>3.5</t>
  </si>
  <si>
    <t>16,889</t>
  </si>
  <si>
    <t>37,445</t>
  </si>
  <si>
    <t>37,601</t>
  </si>
  <si>
    <t>75,046</t>
  </si>
  <si>
    <t>0.73</t>
  </si>
  <si>
    <t>0.8</t>
  </si>
  <si>
    <t>Stann Creek</t>
  </si>
  <si>
    <t>2,175</t>
  </si>
  <si>
    <t>Dangriga</t>
  </si>
  <si>
    <t>6,119</t>
  </si>
  <si>
    <t>13,080</t>
  </si>
  <si>
    <t>12,148</t>
  </si>
  <si>
    <t>25,228</t>
  </si>
  <si>
    <t>2.3</t>
  </si>
  <si>
    <t>17</t>
  </si>
  <si>
    <t>2.5</t>
  </si>
  <si>
    <t>13</t>
  </si>
  <si>
    <t>2.56916996047431</t>
  </si>
  <si>
    <t>2.47933884297521</t>
  </si>
  <si>
    <t>0</t>
  </si>
  <si>
    <t>5.2</t>
  </si>
  <si>
    <t>11.3</t>
  </si>
  <si>
    <t>6.6</t>
  </si>
  <si>
    <t>7.8</t>
  </si>
  <si>
    <t>28</t>
  </si>
  <si>
    <t>21</t>
  </si>
  <si>
    <t>9,074</t>
  </si>
  <si>
    <t>17,760</t>
  </si>
  <si>
    <t>16,564</t>
  </si>
  <si>
    <t>34,324</t>
  </si>
  <si>
    <t>0.74</t>
  </si>
  <si>
    <t>0.72</t>
  </si>
  <si>
    <t>Toledo</t>
  </si>
  <si>
    <t>4,649</t>
  </si>
  <si>
    <t>Punta Gorda</t>
  </si>
  <si>
    <t>4,693</t>
  </si>
  <si>
    <t>12,127</t>
  </si>
  <si>
    <t>11,967</t>
  </si>
  <si>
    <t>24,094</t>
  </si>
  <si>
    <t>1</t>
  </si>
  <si>
    <t>0.40650406504065</t>
  </si>
  <si>
    <t>2.02020202020202</t>
  </si>
  <si>
    <t>1.8</t>
  </si>
  <si>
    <t>1.2</t>
  </si>
  <si>
    <t>6,537</t>
  </si>
  <si>
    <t>15,415</t>
  </si>
  <si>
    <t>15,370</t>
  </si>
  <si>
    <t>30,785</t>
  </si>
  <si>
    <t>0.26</t>
  </si>
  <si>
    <t>0.2</t>
  </si>
  <si>
    <t>Country</t>
  </si>
  <si>
    <t>Year range (start)</t>
  </si>
  <si>
    <t>Year range (end)</t>
  </si>
  <si>
    <t>Administrative Division</t>
  </si>
  <si>
    <t>Unemployment Rate</t>
  </si>
  <si>
    <t>Life expectancy (F)</t>
  </si>
  <si>
    <t>Life expectancy (M)</t>
  </si>
  <si>
    <t>Infant mortality unit</t>
  </si>
  <si>
    <t>Infant mortality</t>
  </si>
  <si>
    <t>HIV unit</t>
  </si>
  <si>
    <t>HIV Seropositivity Rate</t>
  </si>
  <si>
    <t>AIDS unit</t>
  </si>
  <si>
    <t>AIDS</t>
  </si>
  <si>
    <t># Hospital beds</t>
  </si>
  <si>
    <t>Hospitals</t>
  </si>
  <si>
    <t>Healthcare Facilities</t>
  </si>
  <si>
    <t>Illiteracy unit</t>
  </si>
  <si>
    <t xml:space="preserve">Illiteracy </t>
  </si>
  <si>
    <t>Primary Education</t>
  </si>
  <si>
    <t>Secondary Education</t>
  </si>
  <si>
    <t>Post-Secondary</t>
  </si>
  <si>
    <t>Tertiary</t>
  </si>
  <si>
    <t>Educational Institutions</t>
  </si>
  <si>
    <t>Households</t>
  </si>
  <si>
    <t>TV Unit</t>
  </si>
  <si>
    <t>TV</t>
  </si>
  <si>
    <t>Phone Unit</t>
  </si>
  <si>
    <t>Phone</t>
  </si>
  <si>
    <t>Internet unit</t>
  </si>
  <si>
    <t>Internet</t>
  </si>
  <si>
    <t>Electricity unit</t>
  </si>
  <si>
    <t xml:space="preserve">Electricity </t>
  </si>
  <si>
    <t>Water unit</t>
  </si>
  <si>
    <t>Water</t>
  </si>
  <si>
    <t>Toilet unit</t>
  </si>
  <si>
    <t>Toilet</t>
  </si>
  <si>
    <t>Male pop.</t>
  </si>
  <si>
    <t>Female pop.</t>
  </si>
  <si>
    <t>Total pop.</t>
  </si>
  <si>
    <r>
      <t>Geographic Area (km</t>
    </r>
    <r>
      <rPr>
        <b/>
        <vertAlign val="superscript"/>
        <sz val="12"/>
        <color theme="1"/>
        <rFont val="Calibri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</si>
  <si>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Division Seat</t>
  </si>
  <si>
    <t>National Capital</t>
  </si>
  <si>
    <t>Landlocked</t>
  </si>
  <si>
    <t>Country border 1</t>
  </si>
  <si>
    <t>Country border 2</t>
  </si>
  <si>
    <t>Country border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</si>
</sst>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00;\-#.00;0.00;@"/>
    <numFmt numFmtId="165" formatCode="0_ ;\-0\ 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</font>
    <font>
      <b/>
      <vertAlign val="superscript"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tabSelected="1" workbookViewId="0">
      <selection activeCell="C1" sqref="C1"/>
    </sheetView>
  </sheetViews>
  <sheetFormatPr baseColWidth="10" defaultRowHeight="15" x14ac:dyDescent="0"/>
  <sheetData>
    <row r="1" spans="1:46" s="7" customFormat="1" ht="85" customHeight="1">
      <c r="A1" s="6" t="s">
        <v>150</v>
      </c>
      <c r="B1" s="6" t="s">
        <v>151</v>
      </c>
      <c r="C1" s="6" t="s">
        <v>152</v>
      </c>
      <c r="D1" s="6" t="s">
        <v>153</v>
      </c>
      <c r="E1" s="6" t="s">
        <v>154</v>
      </c>
      <c r="F1" s="6" t="s">
        <v>155</v>
      </c>
      <c r="G1" s="6" t="s">
        <v>156</v>
      </c>
      <c r="H1" s="6" t="s">
        <v>157</v>
      </c>
      <c r="I1" s="6" t="s">
        <v>158</v>
      </c>
      <c r="J1" s="6" t="s">
        <v>159</v>
      </c>
      <c r="K1" s="6" t="s">
        <v>160</v>
      </c>
      <c r="L1" s="6" t="s">
        <v>161</v>
      </c>
      <c r="M1" s="6" t="s">
        <v>162</v>
      </c>
      <c r="N1" s="6" t="s">
        <v>163</v>
      </c>
      <c r="O1" s="6" t="s">
        <v>164</v>
      </c>
      <c r="P1" s="6" t="s">
        <v>165</v>
      </c>
      <c r="Q1" s="6" t="s">
        <v>166</v>
      </c>
      <c r="R1" s="6" t="s">
        <v>167</v>
      </c>
      <c r="S1" s="6" t="s">
        <v>168</v>
      </c>
      <c r="T1" s="6" t="s">
        <v>169</v>
      </c>
      <c r="U1" s="6" t="s">
        <v>170</v>
      </c>
      <c r="V1" s="6" t="s">
        <v>171</v>
      </c>
      <c r="W1" s="6" t="s">
        <v>172</v>
      </c>
      <c r="X1" s="6" t="s">
        <v>173</v>
      </c>
      <c r="Y1" s="6" t="s">
        <v>174</v>
      </c>
      <c r="Z1" s="6" t="s">
        <v>175</v>
      </c>
      <c r="AA1" s="6" t="s">
        <v>176</v>
      </c>
      <c r="AB1" s="6" t="s">
        <v>177</v>
      </c>
      <c r="AC1" s="6" t="s">
        <v>178</v>
      </c>
      <c r="AD1" s="6" t="s">
        <v>179</v>
      </c>
      <c r="AE1" s="6" t="s">
        <v>180</v>
      </c>
      <c r="AF1" s="6" t="s">
        <v>181</v>
      </c>
      <c r="AG1" s="6" t="s">
        <v>182</v>
      </c>
      <c r="AH1" s="6" t="s">
        <v>183</v>
      </c>
      <c r="AI1" s="6" t="s">
        <v>184</v>
      </c>
      <c r="AJ1" s="6" t="s">
        <v>185</v>
      </c>
      <c r="AK1" s="6" t="s">
        <v>186</v>
      </c>
      <c r="AL1" s="6" t="s">
        <v>187</v>
      </c>
      <c r="AM1" s="6" t="s">
        <v>188</v>
      </c>
      <c r="AN1" s="6" t="s">
        <v>189</v>
      </c>
      <c r="AO1" s="6" t="s">
        <v>190</v>
      </c>
      <c r="AP1" s="6" t="s">
        <v>191</v>
      </c>
      <c r="AQ1" s="6" t="s">
        <v>192</v>
      </c>
      <c r="AR1" s="6" t="s">
        <v>193</v>
      </c>
      <c r="AS1" s="6" t="s">
        <v>194</v>
      </c>
      <c r="AT1" s="6" t="s">
        <v>195</v>
      </c>
    </row>
    <row r="2" spans="1:46" s="1" customFormat="1">
      <c r="A2" s="1" t="s">
        <v>0</v>
      </c>
      <c r="B2" s="1">
        <v>1991</v>
      </c>
      <c r="D2" s="1" t="s">
        <v>1</v>
      </c>
      <c r="H2" s="1" t="s">
        <v>2</v>
      </c>
      <c r="Q2" s="1" t="s">
        <v>3</v>
      </c>
      <c r="S2" s="1">
        <v>63.9</v>
      </c>
      <c r="T2" s="1">
        <v>9.9</v>
      </c>
      <c r="U2" s="1">
        <v>1.7</v>
      </c>
      <c r="V2" s="1">
        <v>0.6</v>
      </c>
      <c r="Y2" s="1" t="s">
        <v>4</v>
      </c>
      <c r="AA2" s="1" t="s">
        <v>5</v>
      </c>
      <c r="AC2" s="1" t="s">
        <v>6</v>
      </c>
      <c r="AE2" s="1" t="s">
        <v>7</v>
      </c>
      <c r="AG2" s="1" t="s">
        <v>8</v>
      </c>
      <c r="AI2" s="1" t="s">
        <v>9</v>
      </c>
      <c r="AN2" s="1" t="s">
        <v>10</v>
      </c>
      <c r="AO2" s="1" t="s">
        <v>11</v>
      </c>
      <c r="AP2" s="2">
        <v>0</v>
      </c>
      <c r="AQ2" s="1">
        <v>0</v>
      </c>
      <c r="AR2" s="1" t="s">
        <v>12</v>
      </c>
    </row>
    <row r="3" spans="1:46" s="1" customFormat="1">
      <c r="A3" s="1" t="s">
        <v>0</v>
      </c>
      <c r="B3" s="1">
        <v>2000</v>
      </c>
      <c r="D3" s="1" t="s">
        <v>1</v>
      </c>
      <c r="H3" s="1" t="s">
        <v>2</v>
      </c>
      <c r="Q3" s="1" t="s">
        <v>3</v>
      </c>
      <c r="R3" s="1">
        <v>34.1</v>
      </c>
      <c r="S3" s="1">
        <v>51.2</v>
      </c>
      <c r="T3" s="1">
        <v>8.6999999999999993</v>
      </c>
      <c r="U3" s="1">
        <v>4.0999999999999996</v>
      </c>
      <c r="V3" s="1">
        <v>1.1000000000000001</v>
      </c>
      <c r="X3" s="1" t="s">
        <v>13</v>
      </c>
      <c r="Y3" s="1" t="s">
        <v>4</v>
      </c>
      <c r="AA3" s="1" t="s">
        <v>5</v>
      </c>
      <c r="AC3" s="1" t="s">
        <v>6</v>
      </c>
      <c r="AE3" s="1" t="s">
        <v>7</v>
      </c>
      <c r="AF3" s="1">
        <v>86.2</v>
      </c>
      <c r="AG3" s="1" t="s">
        <v>8</v>
      </c>
      <c r="AH3" s="1">
        <v>10</v>
      </c>
      <c r="AI3" s="1" t="s">
        <v>9</v>
      </c>
      <c r="AK3" s="1" t="s">
        <v>14</v>
      </c>
      <c r="AL3" s="1" t="s">
        <v>15</v>
      </c>
      <c r="AM3" s="1" t="s">
        <v>16</v>
      </c>
      <c r="AN3" s="1" t="s">
        <v>10</v>
      </c>
      <c r="AO3" s="1" t="s">
        <v>11</v>
      </c>
      <c r="AP3" s="2">
        <v>0</v>
      </c>
      <c r="AQ3" s="1">
        <v>0</v>
      </c>
      <c r="AR3" s="1" t="s">
        <v>12</v>
      </c>
    </row>
    <row r="4" spans="1:46" s="1" customFormat="1">
      <c r="A4" s="1" t="s">
        <v>0</v>
      </c>
      <c r="B4" s="1">
        <v>2002</v>
      </c>
      <c r="D4" s="1" t="s">
        <v>1</v>
      </c>
      <c r="J4" s="1" t="s">
        <v>17</v>
      </c>
      <c r="K4" s="3">
        <v>0.4</v>
      </c>
      <c r="L4" s="1" t="s">
        <v>18</v>
      </c>
      <c r="M4" s="3">
        <v>1</v>
      </c>
      <c r="N4" s="4"/>
      <c r="O4" s="3">
        <v>1</v>
      </c>
      <c r="P4" s="3"/>
      <c r="AN4" s="1" t="s">
        <v>10</v>
      </c>
      <c r="AO4" s="1" t="s">
        <v>11</v>
      </c>
      <c r="AP4" s="2">
        <v>0</v>
      </c>
      <c r="AQ4" s="1">
        <v>0</v>
      </c>
      <c r="AR4" s="1" t="s">
        <v>12</v>
      </c>
    </row>
    <row r="5" spans="1:46" s="1" customFormat="1">
      <c r="A5" s="1" t="s">
        <v>0</v>
      </c>
      <c r="B5" s="1">
        <v>2003</v>
      </c>
      <c r="D5" s="1" t="s">
        <v>1</v>
      </c>
      <c r="J5" s="1" t="s">
        <v>17</v>
      </c>
      <c r="K5" s="3">
        <v>1.1000000000000001</v>
      </c>
      <c r="L5" s="1" t="s">
        <v>18</v>
      </c>
      <c r="M5" s="3">
        <v>3</v>
      </c>
      <c r="N5" s="4"/>
      <c r="O5" s="3">
        <v>1</v>
      </c>
      <c r="P5" s="3"/>
      <c r="AN5" s="1" t="s">
        <v>10</v>
      </c>
      <c r="AO5" s="1" t="s">
        <v>11</v>
      </c>
      <c r="AP5" s="2">
        <v>0</v>
      </c>
      <c r="AQ5" s="1">
        <v>0</v>
      </c>
      <c r="AR5" s="1" t="s">
        <v>12</v>
      </c>
    </row>
    <row r="6" spans="1:46" s="1" customFormat="1">
      <c r="A6" s="1" t="s">
        <v>0</v>
      </c>
      <c r="B6" s="1">
        <v>2004</v>
      </c>
      <c r="D6" s="1" t="s">
        <v>1</v>
      </c>
      <c r="J6" s="1" t="s">
        <v>17</v>
      </c>
      <c r="K6" s="3">
        <v>0.16474464579901199</v>
      </c>
      <c r="L6" s="1" t="s">
        <v>18</v>
      </c>
      <c r="M6" s="3">
        <v>5</v>
      </c>
      <c r="N6" s="4"/>
      <c r="O6" s="3">
        <v>1</v>
      </c>
      <c r="P6" s="3"/>
      <c r="AN6" s="1" t="s">
        <v>10</v>
      </c>
      <c r="AO6" s="1" t="s">
        <v>11</v>
      </c>
      <c r="AP6" s="2">
        <v>0</v>
      </c>
      <c r="AQ6" s="1">
        <v>0</v>
      </c>
      <c r="AR6" s="1" t="s">
        <v>12</v>
      </c>
    </row>
    <row r="7" spans="1:46" s="1" customFormat="1">
      <c r="A7" s="1" t="s">
        <v>0</v>
      </c>
      <c r="B7" s="1">
        <v>2005</v>
      </c>
      <c r="D7" s="1" t="s">
        <v>1</v>
      </c>
      <c r="H7" s="1" t="s">
        <v>2</v>
      </c>
      <c r="I7" s="1">
        <v>11.1</v>
      </c>
      <c r="J7" s="1" t="s">
        <v>17</v>
      </c>
      <c r="K7" s="3">
        <v>0.66518847006651904</v>
      </c>
      <c r="L7" s="1" t="s">
        <v>18</v>
      </c>
      <c r="M7" s="3">
        <v>2</v>
      </c>
      <c r="N7" s="4"/>
      <c r="O7" s="3">
        <v>1</v>
      </c>
      <c r="P7" s="3"/>
      <c r="AN7" s="1" t="s">
        <v>10</v>
      </c>
      <c r="AO7" s="1" t="s">
        <v>11</v>
      </c>
      <c r="AP7" s="2">
        <v>0</v>
      </c>
      <c r="AQ7" s="1">
        <v>0</v>
      </c>
      <c r="AR7" s="1" t="s">
        <v>12</v>
      </c>
    </row>
    <row r="8" spans="1:46" s="1" customFormat="1">
      <c r="A8" s="1" t="s">
        <v>0</v>
      </c>
      <c r="B8" s="1">
        <v>2006</v>
      </c>
      <c r="D8" s="1" t="s">
        <v>1</v>
      </c>
      <c r="H8" s="1" t="s">
        <v>2</v>
      </c>
      <c r="I8" s="1">
        <v>20.100000000000001</v>
      </c>
      <c r="J8" s="1" t="s">
        <v>17</v>
      </c>
      <c r="K8" s="3">
        <v>3.9</v>
      </c>
      <c r="L8" s="1" t="s">
        <v>18</v>
      </c>
      <c r="M8" s="3">
        <v>4</v>
      </c>
      <c r="N8" s="4"/>
      <c r="O8" s="3">
        <v>1</v>
      </c>
      <c r="P8" s="3"/>
      <c r="AN8" s="1" t="s">
        <v>10</v>
      </c>
      <c r="AO8" s="1" t="s">
        <v>11</v>
      </c>
      <c r="AP8" s="2">
        <v>0</v>
      </c>
      <c r="AQ8" s="1">
        <v>0</v>
      </c>
      <c r="AR8" s="1" t="s">
        <v>12</v>
      </c>
    </row>
    <row r="9" spans="1:46" s="1" customFormat="1">
      <c r="A9" s="1" t="s">
        <v>0</v>
      </c>
      <c r="B9" s="1">
        <v>2007</v>
      </c>
      <c r="D9" s="1" t="s">
        <v>1</v>
      </c>
      <c r="E9" s="1">
        <v>8.9</v>
      </c>
      <c r="H9" s="1" t="s">
        <v>2</v>
      </c>
      <c r="I9" s="1">
        <v>22.8</v>
      </c>
      <c r="J9" s="1" t="s">
        <v>17</v>
      </c>
      <c r="K9" s="3">
        <v>2</v>
      </c>
      <c r="L9" s="1" t="s">
        <v>18</v>
      </c>
      <c r="M9" s="3">
        <v>2</v>
      </c>
      <c r="N9" s="4"/>
      <c r="O9" s="3">
        <v>1</v>
      </c>
      <c r="P9" s="3"/>
      <c r="AN9" s="1" t="s">
        <v>10</v>
      </c>
      <c r="AO9" s="1" t="s">
        <v>11</v>
      </c>
      <c r="AP9" s="2">
        <v>0</v>
      </c>
      <c r="AQ9" s="1">
        <v>0</v>
      </c>
      <c r="AR9" s="1" t="s">
        <v>12</v>
      </c>
    </row>
    <row r="10" spans="1:46" s="1" customFormat="1">
      <c r="A10" s="1" t="s">
        <v>0</v>
      </c>
      <c r="B10" s="1">
        <v>2008</v>
      </c>
      <c r="D10" s="1" t="s">
        <v>1</v>
      </c>
      <c r="H10" s="1" t="s">
        <v>2</v>
      </c>
      <c r="I10" s="1">
        <v>8.6999999999999993</v>
      </c>
      <c r="J10" s="1" t="s">
        <v>17</v>
      </c>
      <c r="K10" s="3">
        <v>0.7</v>
      </c>
      <c r="L10" s="1" t="s">
        <v>18</v>
      </c>
      <c r="M10" s="3">
        <v>4</v>
      </c>
      <c r="N10" s="4"/>
      <c r="O10" s="3">
        <v>1</v>
      </c>
      <c r="P10" s="3"/>
      <c r="Y10" s="1" t="s">
        <v>4</v>
      </c>
      <c r="AA10" s="1" t="s">
        <v>5</v>
      </c>
      <c r="AC10" s="1" t="s">
        <v>6</v>
      </c>
      <c r="AE10" s="1" t="s">
        <v>7</v>
      </c>
      <c r="AG10" s="1" t="s">
        <v>8</v>
      </c>
      <c r="AI10" s="1" t="s">
        <v>9</v>
      </c>
      <c r="AN10" s="1" t="s">
        <v>10</v>
      </c>
      <c r="AO10" s="1" t="s">
        <v>11</v>
      </c>
      <c r="AP10" s="2">
        <v>0</v>
      </c>
      <c r="AQ10" s="1">
        <v>0</v>
      </c>
      <c r="AR10" s="1" t="s">
        <v>12</v>
      </c>
    </row>
    <row r="11" spans="1:46" s="1" customFormat="1">
      <c r="A11" s="1" t="s">
        <v>0</v>
      </c>
      <c r="B11" s="1">
        <v>2009</v>
      </c>
      <c r="D11" s="1" t="s">
        <v>1</v>
      </c>
      <c r="H11" s="1" t="s">
        <v>2</v>
      </c>
      <c r="I11" s="1">
        <v>19.3</v>
      </c>
      <c r="J11" s="1" t="s">
        <v>17</v>
      </c>
      <c r="K11" s="3">
        <v>2.7</v>
      </c>
      <c r="L11" s="1" t="s">
        <v>18</v>
      </c>
      <c r="M11" s="3">
        <v>7</v>
      </c>
      <c r="N11" s="4"/>
      <c r="O11" s="3">
        <v>1</v>
      </c>
      <c r="P11" s="3"/>
      <c r="AN11" s="1" t="s">
        <v>10</v>
      </c>
      <c r="AO11" s="1" t="s">
        <v>11</v>
      </c>
      <c r="AP11" s="2">
        <v>0</v>
      </c>
      <c r="AQ11" s="1">
        <v>0</v>
      </c>
      <c r="AR11" s="1" t="s">
        <v>12</v>
      </c>
    </row>
    <row r="12" spans="1:46" s="1" customFormat="1">
      <c r="A12" s="1" t="s">
        <v>0</v>
      </c>
      <c r="B12" s="1">
        <v>2010</v>
      </c>
      <c r="D12" s="1" t="s">
        <v>1</v>
      </c>
      <c r="H12" s="1" t="s">
        <v>2</v>
      </c>
      <c r="J12" s="1" t="s">
        <v>17</v>
      </c>
      <c r="K12" s="3">
        <v>1.8</v>
      </c>
      <c r="L12" s="1" t="s">
        <v>18</v>
      </c>
      <c r="M12" s="3">
        <v>6</v>
      </c>
      <c r="N12" s="4"/>
      <c r="O12" s="3">
        <v>2</v>
      </c>
      <c r="P12" s="3"/>
      <c r="Q12" s="1" t="s">
        <v>17</v>
      </c>
      <c r="R12" s="1">
        <v>28</v>
      </c>
      <c r="S12" s="1">
        <v>45.5</v>
      </c>
      <c r="T12" s="1">
        <v>11.3</v>
      </c>
      <c r="U12" s="1">
        <v>7.7</v>
      </c>
      <c r="V12" s="1">
        <v>2.4</v>
      </c>
      <c r="X12" s="1" t="s">
        <v>19</v>
      </c>
      <c r="Y12" s="1" t="s">
        <v>4</v>
      </c>
      <c r="Z12" s="1">
        <v>41.94</v>
      </c>
      <c r="AA12" s="1" t="s">
        <v>5</v>
      </c>
      <c r="AB12" s="1">
        <v>19.02</v>
      </c>
      <c r="AC12" s="1" t="s">
        <v>6</v>
      </c>
      <c r="AD12" s="1">
        <v>9.35</v>
      </c>
      <c r="AE12" s="1" t="s">
        <v>7</v>
      </c>
      <c r="AF12" s="1">
        <f>86.79+0.58</f>
        <v>87.37</v>
      </c>
      <c r="AG12" s="1" t="s">
        <v>8</v>
      </c>
      <c r="AH12" s="1">
        <f>6.61+74.82</f>
        <v>81.429999999999993</v>
      </c>
      <c r="AI12" s="1" t="s">
        <v>9</v>
      </c>
      <c r="AJ12" s="1">
        <v>51.64</v>
      </c>
      <c r="AK12" s="1" t="s">
        <v>20</v>
      </c>
      <c r="AL12" s="1" t="s">
        <v>21</v>
      </c>
      <c r="AM12" s="1" t="s">
        <v>22</v>
      </c>
      <c r="AN12" s="1" t="s">
        <v>10</v>
      </c>
      <c r="AO12" s="1" t="s">
        <v>11</v>
      </c>
      <c r="AP12" s="2">
        <v>0</v>
      </c>
      <c r="AQ12" s="1">
        <v>0</v>
      </c>
      <c r="AR12" s="1" t="s">
        <v>12</v>
      </c>
    </row>
    <row r="13" spans="1:46" s="1" customFormat="1" ht="17" customHeight="1">
      <c r="A13" s="1" t="s">
        <v>0</v>
      </c>
      <c r="B13" s="1">
        <v>2011</v>
      </c>
      <c r="D13" s="1" t="s">
        <v>1</v>
      </c>
      <c r="J13" s="1" t="s">
        <v>17</v>
      </c>
      <c r="K13" s="3">
        <v>0.26</v>
      </c>
      <c r="L13" s="1" t="s">
        <v>18</v>
      </c>
      <c r="M13" s="3">
        <v>0.26</v>
      </c>
      <c r="N13" s="3">
        <v>30</v>
      </c>
      <c r="O13" s="3">
        <v>2</v>
      </c>
      <c r="P13" s="3"/>
      <c r="AN13" s="1" t="s">
        <v>10</v>
      </c>
      <c r="AO13" s="1" t="s">
        <v>11</v>
      </c>
      <c r="AP13" s="2">
        <v>0</v>
      </c>
      <c r="AQ13" s="1">
        <v>0</v>
      </c>
      <c r="AR13" s="1" t="s">
        <v>12</v>
      </c>
    </row>
    <row r="14" spans="1:46" s="1" customFormat="1" ht="17" customHeight="1">
      <c r="A14" s="1" t="s">
        <v>0</v>
      </c>
      <c r="B14" s="1">
        <v>2012</v>
      </c>
      <c r="D14" s="1" t="s">
        <v>1</v>
      </c>
      <c r="E14">
        <v>16.399999999999999</v>
      </c>
      <c r="J14" s="1" t="s">
        <v>17</v>
      </c>
      <c r="K14" s="3">
        <v>0.65</v>
      </c>
      <c r="L14" s="1" t="s">
        <v>18</v>
      </c>
      <c r="M14" s="3">
        <v>0.65</v>
      </c>
      <c r="N14" s="3"/>
      <c r="O14" s="3">
        <v>2</v>
      </c>
      <c r="P14" s="3"/>
      <c r="AN14" s="1" t="s">
        <v>10</v>
      </c>
      <c r="AO14" s="1" t="s">
        <v>11</v>
      </c>
      <c r="AP14" s="2">
        <v>0</v>
      </c>
      <c r="AQ14" s="1">
        <v>0</v>
      </c>
      <c r="AR14" s="1" t="s">
        <v>12</v>
      </c>
    </row>
    <row r="15" spans="1:46" s="1" customFormat="1" ht="17" customHeight="1">
      <c r="A15" s="1" t="s">
        <v>0</v>
      </c>
      <c r="B15" s="1">
        <v>2013</v>
      </c>
      <c r="D15" s="1" t="s">
        <v>1</v>
      </c>
      <c r="E15">
        <v>13.25</v>
      </c>
      <c r="K15" s="3"/>
      <c r="M15" s="3"/>
      <c r="N15" s="3"/>
      <c r="O15" s="3"/>
      <c r="P15" s="3"/>
      <c r="AN15" s="1" t="s">
        <v>10</v>
      </c>
      <c r="AO15" s="1" t="s">
        <v>11</v>
      </c>
      <c r="AP15" s="2">
        <v>0</v>
      </c>
      <c r="AQ15" s="1">
        <v>0</v>
      </c>
      <c r="AR15" s="1" t="s">
        <v>12</v>
      </c>
    </row>
    <row r="16" spans="1:46" s="1" customFormat="1" ht="17" customHeight="1">
      <c r="A16" s="1" t="s">
        <v>0</v>
      </c>
      <c r="B16" s="1">
        <v>2014</v>
      </c>
      <c r="D16" s="1" t="s">
        <v>1</v>
      </c>
      <c r="E16">
        <v>10.7</v>
      </c>
      <c r="K16" s="3"/>
      <c r="M16" s="3"/>
      <c r="N16" s="3"/>
      <c r="O16" s="3"/>
      <c r="P16" s="3"/>
      <c r="AN16" s="1" t="s">
        <v>10</v>
      </c>
      <c r="AO16" s="1" t="s">
        <v>11</v>
      </c>
      <c r="AP16" s="2">
        <v>0</v>
      </c>
      <c r="AQ16" s="1">
        <v>0</v>
      </c>
      <c r="AR16" s="1" t="s">
        <v>12</v>
      </c>
    </row>
    <row r="17" spans="1:45" s="1" customFormat="1" ht="17" customHeight="1">
      <c r="A17" s="1" t="s">
        <v>0</v>
      </c>
      <c r="B17" s="1">
        <v>2015</v>
      </c>
      <c r="D17" s="1" t="s">
        <v>1</v>
      </c>
      <c r="E17">
        <v>7.3</v>
      </c>
      <c r="K17" s="3"/>
      <c r="M17" s="3"/>
      <c r="N17" s="3"/>
      <c r="O17" s="3"/>
      <c r="P17" s="3"/>
      <c r="AN17" s="1" t="s">
        <v>10</v>
      </c>
      <c r="AO17" s="1" t="s">
        <v>11</v>
      </c>
      <c r="AP17" s="2">
        <v>0</v>
      </c>
      <c r="AQ17" s="1">
        <v>0</v>
      </c>
      <c r="AR17" s="1" t="s">
        <v>12</v>
      </c>
    </row>
    <row r="18" spans="1:45" s="1" customFormat="1" ht="17" customHeight="1">
      <c r="A18" s="1" t="s">
        <v>0</v>
      </c>
      <c r="B18" s="1">
        <v>1991</v>
      </c>
      <c r="D18" s="1" t="s">
        <v>23</v>
      </c>
      <c r="H18" s="1" t="s">
        <v>2</v>
      </c>
      <c r="Q18" s="1" t="s">
        <v>3</v>
      </c>
      <c r="S18" s="1">
        <v>61.9</v>
      </c>
      <c r="T18" s="1">
        <v>10</v>
      </c>
      <c r="U18" s="1">
        <v>1.7</v>
      </c>
      <c r="V18" s="1">
        <v>0.7</v>
      </c>
      <c r="Y18" s="1" t="s">
        <v>4</v>
      </c>
      <c r="AA18" s="1" t="s">
        <v>5</v>
      </c>
      <c r="AC18" s="1" t="s">
        <v>6</v>
      </c>
      <c r="AE18" s="1" t="s">
        <v>7</v>
      </c>
      <c r="AG18" s="1" t="s">
        <v>8</v>
      </c>
      <c r="AI18" s="1" t="s">
        <v>9</v>
      </c>
      <c r="AN18" s="1" t="s">
        <v>24</v>
      </c>
      <c r="AO18" s="1" t="s">
        <v>25</v>
      </c>
      <c r="AP18" s="2">
        <v>0</v>
      </c>
      <c r="AQ18" s="1">
        <v>1</v>
      </c>
      <c r="AR18" s="1" t="s">
        <v>12</v>
      </c>
      <c r="AS18" s="1" t="s">
        <v>26</v>
      </c>
    </row>
    <row r="19" spans="1:45" s="1" customFormat="1" ht="17" customHeight="1">
      <c r="A19" s="1" t="s">
        <v>0</v>
      </c>
      <c r="B19" s="1">
        <v>2000</v>
      </c>
      <c r="D19" s="1" t="s">
        <v>23</v>
      </c>
      <c r="H19" s="1" t="s">
        <v>2</v>
      </c>
      <c r="Q19" s="1" t="s">
        <v>3</v>
      </c>
      <c r="R19" s="1">
        <v>31.1</v>
      </c>
      <c r="S19" s="1">
        <v>55</v>
      </c>
      <c r="T19" s="1">
        <v>8.5</v>
      </c>
      <c r="U19" s="1">
        <v>3.4</v>
      </c>
      <c r="V19" s="1">
        <v>1.2</v>
      </c>
      <c r="X19" s="1" t="s">
        <v>27</v>
      </c>
      <c r="Y19" s="1" t="s">
        <v>4</v>
      </c>
      <c r="AA19" s="1" t="s">
        <v>5</v>
      </c>
      <c r="AC19" s="1" t="s">
        <v>6</v>
      </c>
      <c r="AE19" s="1" t="s">
        <v>7</v>
      </c>
      <c r="AF19" s="1">
        <v>83</v>
      </c>
      <c r="AG19" s="1" t="s">
        <v>8</v>
      </c>
      <c r="AH19" s="1">
        <v>13.5</v>
      </c>
      <c r="AI19" s="1" t="s">
        <v>9</v>
      </c>
      <c r="AK19" s="1" t="s">
        <v>28</v>
      </c>
      <c r="AL19" s="1" t="s">
        <v>29</v>
      </c>
      <c r="AM19" s="1" t="s">
        <v>30</v>
      </c>
      <c r="AN19" s="1" t="s">
        <v>24</v>
      </c>
      <c r="AO19" s="1" t="s">
        <v>25</v>
      </c>
      <c r="AP19" s="2">
        <v>0</v>
      </c>
      <c r="AQ19" s="1">
        <v>1</v>
      </c>
      <c r="AR19" s="1" t="s">
        <v>12</v>
      </c>
      <c r="AS19" s="1" t="s">
        <v>26</v>
      </c>
    </row>
    <row r="20" spans="1:45" s="1" customFormat="1" ht="17" customHeight="1">
      <c r="A20" s="1" t="s">
        <v>0</v>
      </c>
      <c r="B20" s="1">
        <v>2002</v>
      </c>
      <c r="D20" s="1" t="s">
        <v>23</v>
      </c>
      <c r="J20" s="4" t="s">
        <v>17</v>
      </c>
      <c r="K20" s="4" t="s">
        <v>31</v>
      </c>
      <c r="L20" s="1" t="s">
        <v>18</v>
      </c>
      <c r="M20" s="4" t="s">
        <v>32</v>
      </c>
      <c r="AN20" s="1" t="s">
        <v>24</v>
      </c>
      <c r="AO20" s="1" t="s">
        <v>25</v>
      </c>
      <c r="AP20" s="2">
        <v>0</v>
      </c>
      <c r="AQ20" s="1">
        <v>1</v>
      </c>
      <c r="AR20" s="1" t="s">
        <v>12</v>
      </c>
      <c r="AS20" s="1" t="s">
        <v>26</v>
      </c>
    </row>
    <row r="21" spans="1:45" s="1" customFormat="1">
      <c r="A21" s="1" t="s">
        <v>0</v>
      </c>
      <c r="B21" s="1">
        <v>2003</v>
      </c>
      <c r="D21" s="1" t="s">
        <v>23</v>
      </c>
      <c r="J21" s="4" t="s">
        <v>17</v>
      </c>
      <c r="K21" s="4" t="s">
        <v>33</v>
      </c>
      <c r="L21" s="1" t="s">
        <v>18</v>
      </c>
      <c r="M21" s="4" t="s">
        <v>32</v>
      </c>
      <c r="O21" s="1">
        <v>1</v>
      </c>
      <c r="AN21" s="1" t="s">
        <v>24</v>
      </c>
      <c r="AO21" s="1" t="s">
        <v>25</v>
      </c>
      <c r="AP21" s="2">
        <v>0</v>
      </c>
      <c r="AQ21" s="1">
        <v>1</v>
      </c>
      <c r="AR21" s="1" t="s">
        <v>12</v>
      </c>
      <c r="AS21" s="1" t="s">
        <v>26</v>
      </c>
    </row>
    <row r="22" spans="1:45" s="1" customFormat="1">
      <c r="A22" s="1" t="s">
        <v>0</v>
      </c>
      <c r="B22" s="1">
        <v>2004</v>
      </c>
      <c r="D22" s="1" t="s">
        <v>23</v>
      </c>
      <c r="J22" s="4" t="s">
        <v>17</v>
      </c>
      <c r="K22" s="4" t="s">
        <v>34</v>
      </c>
      <c r="L22" s="1" t="s">
        <v>18</v>
      </c>
      <c r="M22" s="4" t="s">
        <v>35</v>
      </c>
      <c r="O22" s="1">
        <v>2</v>
      </c>
      <c r="AN22" s="1" t="s">
        <v>24</v>
      </c>
      <c r="AO22" s="1" t="s">
        <v>25</v>
      </c>
      <c r="AP22" s="2">
        <v>0</v>
      </c>
      <c r="AQ22" s="1">
        <v>1</v>
      </c>
      <c r="AR22" s="1" t="s">
        <v>12</v>
      </c>
      <c r="AS22" s="1" t="s">
        <v>26</v>
      </c>
    </row>
    <row r="23" spans="1:45" s="1" customFormat="1">
      <c r="A23" s="1" t="s">
        <v>0</v>
      </c>
      <c r="B23" s="1">
        <v>2005</v>
      </c>
      <c r="D23" s="1" t="s">
        <v>23</v>
      </c>
      <c r="H23" s="1" t="s">
        <v>2</v>
      </c>
      <c r="I23" s="1">
        <v>16.399999999999999</v>
      </c>
      <c r="J23" s="4" t="s">
        <v>17</v>
      </c>
      <c r="K23" s="4" t="s">
        <v>36</v>
      </c>
      <c r="L23" s="1" t="s">
        <v>18</v>
      </c>
      <c r="M23" s="4" t="s">
        <v>37</v>
      </c>
      <c r="O23" s="1">
        <v>2</v>
      </c>
      <c r="AN23" s="1" t="s">
        <v>24</v>
      </c>
      <c r="AO23" s="1" t="s">
        <v>25</v>
      </c>
      <c r="AP23" s="2">
        <v>0</v>
      </c>
      <c r="AQ23" s="1">
        <v>1</v>
      </c>
      <c r="AR23" s="1" t="s">
        <v>12</v>
      </c>
      <c r="AS23" s="1" t="s">
        <v>26</v>
      </c>
    </row>
    <row r="24" spans="1:45" s="1" customFormat="1">
      <c r="A24" s="1" t="s">
        <v>0</v>
      </c>
      <c r="B24" s="1">
        <v>2006</v>
      </c>
      <c r="D24" s="1" t="s">
        <v>23</v>
      </c>
      <c r="H24" s="1" t="s">
        <v>2</v>
      </c>
      <c r="I24" s="1">
        <v>18.399999999999999</v>
      </c>
      <c r="J24" s="4" t="s">
        <v>17</v>
      </c>
      <c r="K24" s="4" t="s">
        <v>38</v>
      </c>
      <c r="L24" s="1" t="s">
        <v>18</v>
      </c>
      <c r="M24" s="4" t="s">
        <v>39</v>
      </c>
      <c r="O24" s="1">
        <v>2</v>
      </c>
      <c r="AN24" s="1" t="s">
        <v>24</v>
      </c>
      <c r="AO24" s="1" t="s">
        <v>25</v>
      </c>
      <c r="AP24" s="2">
        <v>0</v>
      </c>
      <c r="AQ24" s="1">
        <v>1</v>
      </c>
      <c r="AR24" s="1" t="s">
        <v>12</v>
      </c>
      <c r="AS24" s="1" t="s">
        <v>26</v>
      </c>
    </row>
    <row r="25" spans="1:45" s="1" customFormat="1">
      <c r="A25" s="1" t="s">
        <v>0</v>
      </c>
      <c r="B25" s="1">
        <v>2007</v>
      </c>
      <c r="D25" s="1" t="s">
        <v>23</v>
      </c>
      <c r="E25" s="1">
        <v>9.5500000000000007</v>
      </c>
      <c r="H25" s="1" t="s">
        <v>2</v>
      </c>
      <c r="I25" s="1">
        <v>16.5</v>
      </c>
      <c r="J25" s="4" t="s">
        <v>17</v>
      </c>
      <c r="K25" s="4" t="s">
        <v>40</v>
      </c>
      <c r="L25" s="1" t="s">
        <v>18</v>
      </c>
      <c r="M25" s="4" t="s">
        <v>41</v>
      </c>
      <c r="O25" s="1">
        <v>2</v>
      </c>
      <c r="AN25" s="1" t="s">
        <v>24</v>
      </c>
      <c r="AO25" s="1" t="s">
        <v>25</v>
      </c>
      <c r="AP25" s="2">
        <v>0</v>
      </c>
      <c r="AQ25" s="1">
        <v>1</v>
      </c>
      <c r="AR25" s="1" t="s">
        <v>12</v>
      </c>
      <c r="AS25" s="1" t="s">
        <v>26</v>
      </c>
    </row>
    <row r="26" spans="1:45" s="1" customFormat="1">
      <c r="A26" s="1" t="s">
        <v>0</v>
      </c>
      <c r="B26" s="1">
        <v>2008</v>
      </c>
      <c r="D26" s="1" t="s">
        <v>23</v>
      </c>
      <c r="H26" s="1" t="s">
        <v>2</v>
      </c>
      <c r="I26" s="1">
        <v>15.8</v>
      </c>
      <c r="J26" s="4" t="s">
        <v>17</v>
      </c>
      <c r="K26" s="4" t="s">
        <v>42</v>
      </c>
      <c r="L26" s="1" t="s">
        <v>18</v>
      </c>
      <c r="M26" s="4" t="s">
        <v>43</v>
      </c>
      <c r="O26" s="1">
        <v>2</v>
      </c>
      <c r="Q26" s="1" t="s">
        <v>3</v>
      </c>
      <c r="Y26" s="1" t="s">
        <v>4</v>
      </c>
      <c r="AA26" s="1" t="s">
        <v>5</v>
      </c>
      <c r="AC26" s="1" t="s">
        <v>6</v>
      </c>
      <c r="AE26" s="1" t="s">
        <v>7</v>
      </c>
      <c r="AG26" s="1" t="s">
        <v>8</v>
      </c>
      <c r="AI26" s="1" t="s">
        <v>9</v>
      </c>
      <c r="AN26" s="1" t="s">
        <v>24</v>
      </c>
      <c r="AO26" s="1" t="s">
        <v>25</v>
      </c>
      <c r="AP26" s="2">
        <v>0</v>
      </c>
      <c r="AQ26" s="1">
        <v>1</v>
      </c>
      <c r="AR26" s="1" t="s">
        <v>12</v>
      </c>
      <c r="AS26" s="1" t="s">
        <v>26</v>
      </c>
    </row>
    <row r="27" spans="1:45" s="1" customFormat="1">
      <c r="A27" s="1" t="s">
        <v>0</v>
      </c>
      <c r="B27" s="1">
        <v>2009</v>
      </c>
      <c r="D27" s="1" t="s">
        <v>23</v>
      </c>
      <c r="H27" s="1" t="s">
        <v>2</v>
      </c>
      <c r="I27" s="1">
        <v>10.1</v>
      </c>
      <c r="J27" s="4" t="s">
        <v>17</v>
      </c>
      <c r="K27" s="4" t="s">
        <v>44</v>
      </c>
      <c r="L27" s="1" t="s">
        <v>18</v>
      </c>
      <c r="M27" s="4" t="s">
        <v>41</v>
      </c>
      <c r="O27" s="1">
        <v>2</v>
      </c>
      <c r="AN27" s="1" t="s">
        <v>24</v>
      </c>
      <c r="AO27" s="1" t="s">
        <v>25</v>
      </c>
      <c r="AP27" s="2">
        <v>0</v>
      </c>
      <c r="AQ27" s="1">
        <v>1</v>
      </c>
      <c r="AR27" s="1" t="s">
        <v>12</v>
      </c>
      <c r="AS27" s="1" t="s">
        <v>26</v>
      </c>
    </row>
    <row r="28" spans="1:45" s="1" customFormat="1" ht="17" customHeight="1">
      <c r="A28" s="1" t="s">
        <v>0</v>
      </c>
      <c r="B28" s="1">
        <v>2010</v>
      </c>
      <c r="D28" s="1" t="s">
        <v>23</v>
      </c>
      <c r="H28" s="1" t="s">
        <v>2</v>
      </c>
      <c r="J28" s="4" t="s">
        <v>17</v>
      </c>
      <c r="K28" s="4" t="s">
        <v>33</v>
      </c>
      <c r="L28" s="1" t="s">
        <v>18</v>
      </c>
      <c r="M28" s="4" t="s">
        <v>45</v>
      </c>
      <c r="O28" s="1">
        <v>3</v>
      </c>
      <c r="Q28" s="1" t="s">
        <v>3</v>
      </c>
      <c r="R28" s="1">
        <v>25.4</v>
      </c>
      <c r="S28" s="1">
        <v>43.3</v>
      </c>
      <c r="T28" s="1">
        <v>11.1</v>
      </c>
      <c r="U28" s="1">
        <v>7.1</v>
      </c>
      <c r="V28" s="1">
        <v>2.6</v>
      </c>
      <c r="X28" s="1" t="s">
        <v>46</v>
      </c>
      <c r="Y28" s="1" t="s">
        <v>4</v>
      </c>
      <c r="Z28" s="1">
        <v>47.48</v>
      </c>
      <c r="AA28" s="1" t="s">
        <v>5</v>
      </c>
      <c r="AB28" s="1">
        <v>20.73</v>
      </c>
      <c r="AC28" s="1" t="s">
        <v>6</v>
      </c>
      <c r="AD28" s="1">
        <v>8.44</v>
      </c>
      <c r="AE28" s="1" t="s">
        <v>7</v>
      </c>
      <c r="AF28" s="1">
        <f>79.3+2.54</f>
        <v>81.84</v>
      </c>
      <c r="AG28" s="1" t="s">
        <v>8</v>
      </c>
      <c r="AH28" s="1">
        <f>13.4+74.17</f>
        <v>87.570000000000007</v>
      </c>
      <c r="AI28" s="1" t="s">
        <v>9</v>
      </c>
      <c r="AJ28" s="1">
        <v>47.68</v>
      </c>
      <c r="AK28" s="1" t="s">
        <v>47</v>
      </c>
      <c r="AL28" s="1" t="s">
        <v>48</v>
      </c>
      <c r="AM28" s="1" t="s">
        <v>49</v>
      </c>
      <c r="AN28" s="1" t="s">
        <v>24</v>
      </c>
      <c r="AO28" s="1" t="s">
        <v>25</v>
      </c>
      <c r="AP28" s="2">
        <v>0</v>
      </c>
      <c r="AQ28" s="1">
        <v>1</v>
      </c>
      <c r="AR28" s="1" t="s">
        <v>12</v>
      </c>
      <c r="AS28" s="1" t="s">
        <v>26</v>
      </c>
    </row>
    <row r="29" spans="1:45" s="1" customFormat="1" ht="17" customHeight="1">
      <c r="A29" s="1" t="s">
        <v>0</v>
      </c>
      <c r="B29" s="1">
        <v>2011</v>
      </c>
      <c r="D29" s="1" t="s">
        <v>23</v>
      </c>
      <c r="J29" s="4"/>
      <c r="K29" s="4"/>
      <c r="M29" s="4"/>
      <c r="N29" s="1">
        <v>57</v>
      </c>
      <c r="O29" s="1">
        <v>3</v>
      </c>
      <c r="AN29" s="1" t="s">
        <v>24</v>
      </c>
      <c r="AO29" s="1" t="s">
        <v>25</v>
      </c>
      <c r="AP29" s="2">
        <v>0</v>
      </c>
      <c r="AQ29" s="1">
        <v>1</v>
      </c>
      <c r="AR29" s="1" t="s">
        <v>12</v>
      </c>
      <c r="AS29" s="1" t="s">
        <v>26</v>
      </c>
    </row>
    <row r="30" spans="1:45" s="1" customFormat="1" ht="17" customHeight="1">
      <c r="A30" s="1" t="s">
        <v>0</v>
      </c>
      <c r="B30" s="1">
        <v>2012</v>
      </c>
      <c r="D30" s="1" t="s">
        <v>23</v>
      </c>
      <c r="E30" s="1">
        <v>13.1</v>
      </c>
      <c r="J30" s="4" t="s">
        <v>17</v>
      </c>
      <c r="K30" s="4" t="s">
        <v>50</v>
      </c>
      <c r="M30" s="4" t="s">
        <v>51</v>
      </c>
      <c r="O30" s="1">
        <v>3</v>
      </c>
      <c r="AN30" s="1" t="s">
        <v>24</v>
      </c>
      <c r="AO30" s="1" t="s">
        <v>25</v>
      </c>
      <c r="AP30" s="2">
        <v>0</v>
      </c>
      <c r="AQ30" s="1">
        <v>1</v>
      </c>
      <c r="AR30" s="1" t="s">
        <v>12</v>
      </c>
      <c r="AS30" s="1" t="s">
        <v>26</v>
      </c>
    </row>
    <row r="31" spans="1:45" s="1" customFormat="1" ht="17" customHeight="1">
      <c r="A31" s="1" t="s">
        <v>0</v>
      </c>
      <c r="B31" s="1">
        <v>2013</v>
      </c>
      <c r="D31" s="1" t="s">
        <v>23</v>
      </c>
      <c r="E31" s="1">
        <v>11.2</v>
      </c>
      <c r="J31" s="4" t="s">
        <v>17</v>
      </c>
      <c r="K31" s="4" t="s">
        <v>52</v>
      </c>
      <c r="M31" s="4" t="s">
        <v>51</v>
      </c>
      <c r="AN31" s="1" t="s">
        <v>24</v>
      </c>
      <c r="AO31" s="1" t="s">
        <v>25</v>
      </c>
      <c r="AP31" s="2">
        <v>0</v>
      </c>
      <c r="AQ31" s="1">
        <v>1</v>
      </c>
      <c r="AR31" s="1" t="s">
        <v>12</v>
      </c>
      <c r="AS31" s="1" t="s">
        <v>26</v>
      </c>
    </row>
    <row r="32" spans="1:45" s="1" customFormat="1" ht="17" customHeight="1">
      <c r="A32" s="1" t="s">
        <v>0</v>
      </c>
      <c r="B32" s="1">
        <v>2014</v>
      </c>
      <c r="D32" s="1" t="s">
        <v>23</v>
      </c>
      <c r="E32" s="1">
        <v>8.8500000000000014</v>
      </c>
      <c r="J32" s="4"/>
      <c r="K32" s="4"/>
      <c r="M32" s="4"/>
      <c r="AN32" s="1" t="s">
        <v>24</v>
      </c>
      <c r="AO32" s="1" t="s">
        <v>25</v>
      </c>
      <c r="AP32" s="2">
        <v>0</v>
      </c>
      <c r="AQ32" s="1">
        <v>1</v>
      </c>
      <c r="AR32" s="1" t="s">
        <v>12</v>
      </c>
      <c r="AS32" s="1" t="s">
        <v>26</v>
      </c>
    </row>
    <row r="33" spans="1:45" s="1" customFormat="1" ht="17" customHeight="1">
      <c r="A33" s="1" t="s">
        <v>0</v>
      </c>
      <c r="B33" s="1">
        <v>2015</v>
      </c>
      <c r="D33" s="1" t="s">
        <v>23</v>
      </c>
      <c r="E33" s="1">
        <v>7.9</v>
      </c>
      <c r="J33" s="4"/>
      <c r="K33" s="4"/>
      <c r="M33" s="4"/>
      <c r="AN33" s="1" t="s">
        <v>24</v>
      </c>
      <c r="AO33" s="1" t="s">
        <v>25</v>
      </c>
      <c r="AP33" s="2">
        <v>0</v>
      </c>
      <c r="AQ33" s="1">
        <v>1</v>
      </c>
      <c r="AR33" s="1" t="s">
        <v>12</v>
      </c>
      <c r="AS33" s="1" t="s">
        <v>26</v>
      </c>
    </row>
    <row r="34" spans="1:45" s="1" customFormat="1" ht="17" customHeight="1">
      <c r="A34" s="1" t="s">
        <v>0</v>
      </c>
      <c r="B34" s="1">
        <v>1991</v>
      </c>
      <c r="D34" s="1" t="s">
        <v>0</v>
      </c>
      <c r="H34" s="1" t="s">
        <v>2</v>
      </c>
      <c r="Q34" s="1" t="s">
        <v>3</v>
      </c>
      <c r="S34" s="1">
        <v>51.3</v>
      </c>
      <c r="T34" s="1">
        <v>22.9</v>
      </c>
      <c r="U34" s="1">
        <v>4.0999999999999996</v>
      </c>
      <c r="V34" s="1">
        <v>2.2999999999999998</v>
      </c>
      <c r="Y34" s="1" t="s">
        <v>4</v>
      </c>
      <c r="AA34" s="1" t="s">
        <v>5</v>
      </c>
      <c r="AC34" s="1" t="s">
        <v>6</v>
      </c>
      <c r="AE34" s="1" t="s">
        <v>7</v>
      </c>
      <c r="AG34" s="1" t="s">
        <v>8</v>
      </c>
      <c r="AI34" s="1" t="s">
        <v>9</v>
      </c>
      <c r="AN34" s="1" t="s">
        <v>53</v>
      </c>
      <c r="AO34" s="1" t="s">
        <v>54</v>
      </c>
      <c r="AP34" s="2">
        <v>0</v>
      </c>
      <c r="AQ34" s="1">
        <v>0</v>
      </c>
      <c r="AR34" s="1" t="s">
        <v>12</v>
      </c>
      <c r="AS34" s="1" t="s">
        <v>26</v>
      </c>
    </row>
    <row r="35" spans="1:45" s="1" customFormat="1" ht="17" customHeight="1">
      <c r="A35" s="1" t="s">
        <v>0</v>
      </c>
      <c r="B35" s="1">
        <v>2000</v>
      </c>
      <c r="D35" s="1" t="s">
        <v>0</v>
      </c>
      <c r="H35" s="1" t="s">
        <v>2</v>
      </c>
      <c r="Q35" s="1" t="s">
        <v>3</v>
      </c>
      <c r="R35" s="1">
        <v>16.399999999999999</v>
      </c>
      <c r="S35" s="1">
        <v>51</v>
      </c>
      <c r="T35" s="1">
        <v>18.7</v>
      </c>
      <c r="U35" s="1">
        <v>7</v>
      </c>
      <c r="V35" s="1">
        <v>3.5</v>
      </c>
      <c r="X35" s="1" t="s">
        <v>55</v>
      </c>
      <c r="Y35" s="1" t="s">
        <v>4</v>
      </c>
      <c r="AA35" s="1" t="s">
        <v>5</v>
      </c>
      <c r="AC35" s="1" t="s">
        <v>6</v>
      </c>
      <c r="AE35" s="1" t="s">
        <v>7</v>
      </c>
      <c r="AF35" s="1">
        <v>94</v>
      </c>
      <c r="AG35" s="1" t="s">
        <v>8</v>
      </c>
      <c r="AH35" s="1">
        <v>36.6</v>
      </c>
      <c r="AI35" s="1" t="s">
        <v>9</v>
      </c>
      <c r="AK35" s="1" t="s">
        <v>56</v>
      </c>
      <c r="AL35" s="1" t="s">
        <v>57</v>
      </c>
      <c r="AM35" s="1" t="s">
        <v>58</v>
      </c>
      <c r="AN35" s="1" t="s">
        <v>53</v>
      </c>
      <c r="AO35" s="1" t="s">
        <v>54</v>
      </c>
      <c r="AP35" s="2">
        <v>0</v>
      </c>
      <c r="AQ35" s="1">
        <v>0</v>
      </c>
      <c r="AR35" s="1" t="s">
        <v>12</v>
      </c>
      <c r="AS35" s="1" t="s">
        <v>26</v>
      </c>
    </row>
    <row r="36" spans="1:45" s="1" customFormat="1" ht="17" customHeight="1">
      <c r="A36" s="1" t="s">
        <v>0</v>
      </c>
      <c r="B36" s="1">
        <v>2001</v>
      </c>
      <c r="D36" s="1" t="s">
        <v>0</v>
      </c>
      <c r="AN36" s="1" t="s">
        <v>53</v>
      </c>
      <c r="AO36" s="1" t="s">
        <v>54</v>
      </c>
      <c r="AP36" s="2">
        <v>0</v>
      </c>
      <c r="AQ36" s="1">
        <v>0</v>
      </c>
      <c r="AR36" s="1" t="s">
        <v>12</v>
      </c>
      <c r="AS36" s="1" t="s">
        <v>26</v>
      </c>
    </row>
    <row r="37" spans="1:45" s="1" customFormat="1" ht="17" customHeight="1">
      <c r="A37" s="1" t="s">
        <v>0</v>
      </c>
      <c r="B37" s="1">
        <v>2002</v>
      </c>
      <c r="D37" s="1" t="s">
        <v>0</v>
      </c>
      <c r="J37" s="1" t="s">
        <v>17</v>
      </c>
      <c r="K37" s="4" t="s">
        <v>59</v>
      </c>
      <c r="L37" s="1" t="s">
        <v>18</v>
      </c>
      <c r="M37" s="4" t="s">
        <v>60</v>
      </c>
      <c r="AN37" s="1" t="s">
        <v>53</v>
      </c>
      <c r="AO37" s="1" t="s">
        <v>54</v>
      </c>
      <c r="AP37" s="2">
        <v>0</v>
      </c>
      <c r="AQ37" s="1">
        <v>0</v>
      </c>
      <c r="AR37" s="1" t="s">
        <v>12</v>
      </c>
      <c r="AS37" s="1" t="s">
        <v>26</v>
      </c>
    </row>
    <row r="38" spans="1:45" s="1" customFormat="1" ht="17" customHeight="1">
      <c r="A38" s="1" t="s">
        <v>0</v>
      </c>
      <c r="B38" s="1">
        <v>2003</v>
      </c>
      <c r="D38" s="1" t="s">
        <v>0</v>
      </c>
      <c r="J38" s="1" t="s">
        <v>17</v>
      </c>
      <c r="K38" s="4" t="s">
        <v>61</v>
      </c>
      <c r="L38" s="1" t="s">
        <v>18</v>
      </c>
      <c r="M38" s="4" t="s">
        <v>62</v>
      </c>
      <c r="N38" s="1">
        <v>3</v>
      </c>
      <c r="AN38" s="1" t="s">
        <v>53</v>
      </c>
      <c r="AO38" s="1" t="s">
        <v>54</v>
      </c>
      <c r="AP38" s="2">
        <v>0</v>
      </c>
      <c r="AQ38" s="1">
        <v>0</v>
      </c>
      <c r="AR38" s="1" t="s">
        <v>12</v>
      </c>
      <c r="AS38" s="1" t="s">
        <v>26</v>
      </c>
    </row>
    <row r="39" spans="1:45" s="1" customFormat="1" ht="17" customHeight="1">
      <c r="A39" s="1" t="s">
        <v>0</v>
      </c>
      <c r="B39" s="1">
        <v>2004</v>
      </c>
      <c r="D39" s="1" t="s">
        <v>0</v>
      </c>
      <c r="J39" s="1" t="s">
        <v>17</v>
      </c>
      <c r="K39" s="4" t="s">
        <v>63</v>
      </c>
      <c r="L39" s="1" t="s">
        <v>18</v>
      </c>
      <c r="M39" s="4" t="s">
        <v>64</v>
      </c>
      <c r="N39" s="1">
        <v>3</v>
      </c>
      <c r="AN39" s="1" t="s">
        <v>53</v>
      </c>
      <c r="AO39" s="1" t="s">
        <v>54</v>
      </c>
      <c r="AP39" s="2">
        <v>0</v>
      </c>
      <c r="AQ39" s="1">
        <v>0</v>
      </c>
      <c r="AR39" s="1" t="s">
        <v>12</v>
      </c>
      <c r="AS39" s="1" t="s">
        <v>26</v>
      </c>
    </row>
    <row r="40" spans="1:45" s="1" customFormat="1" ht="17" customHeight="1">
      <c r="A40" s="1" t="s">
        <v>0</v>
      </c>
      <c r="B40" s="1">
        <v>2005</v>
      </c>
      <c r="D40" s="1" t="s">
        <v>0</v>
      </c>
      <c r="H40" s="1" t="s">
        <v>2</v>
      </c>
      <c r="I40" s="1">
        <v>18.600000000000001</v>
      </c>
      <c r="J40" s="1" t="s">
        <v>17</v>
      </c>
      <c r="K40" s="4" t="s">
        <v>65</v>
      </c>
      <c r="L40" s="1" t="s">
        <v>18</v>
      </c>
      <c r="M40" s="4" t="s">
        <v>66</v>
      </c>
      <c r="N40" s="1">
        <v>3</v>
      </c>
      <c r="AN40" s="1" t="s">
        <v>53</v>
      </c>
      <c r="AO40" s="1" t="s">
        <v>54</v>
      </c>
      <c r="AP40" s="2">
        <v>0</v>
      </c>
      <c r="AQ40" s="1">
        <v>0</v>
      </c>
      <c r="AR40" s="1" t="s">
        <v>12</v>
      </c>
      <c r="AS40" s="1" t="s">
        <v>26</v>
      </c>
    </row>
    <row r="41" spans="1:45" s="1" customFormat="1">
      <c r="A41" s="1" t="s">
        <v>0</v>
      </c>
      <c r="B41" s="1">
        <v>2006</v>
      </c>
      <c r="D41" s="1" t="s">
        <v>0</v>
      </c>
      <c r="H41" s="1" t="s">
        <v>2</v>
      </c>
      <c r="I41" s="1">
        <v>16.3</v>
      </c>
      <c r="J41" s="1" t="s">
        <v>17</v>
      </c>
      <c r="K41" s="4" t="s">
        <v>32</v>
      </c>
      <c r="L41" s="1" t="s">
        <v>18</v>
      </c>
      <c r="M41" s="4" t="s">
        <v>45</v>
      </c>
      <c r="N41" s="1">
        <v>3</v>
      </c>
      <c r="AN41" s="1" t="s">
        <v>53</v>
      </c>
      <c r="AO41" s="1" t="s">
        <v>54</v>
      </c>
      <c r="AP41" s="2">
        <v>0</v>
      </c>
      <c r="AQ41" s="1">
        <v>0</v>
      </c>
      <c r="AR41" s="1" t="s">
        <v>12</v>
      </c>
      <c r="AS41" s="1" t="s">
        <v>26</v>
      </c>
    </row>
    <row r="42" spans="1:45" s="1" customFormat="1">
      <c r="A42" s="1" t="s">
        <v>0</v>
      </c>
      <c r="B42" s="1">
        <v>2007</v>
      </c>
      <c r="D42" s="1" t="s">
        <v>0</v>
      </c>
      <c r="E42" s="1">
        <v>10.9</v>
      </c>
      <c r="H42" s="1" t="s">
        <v>2</v>
      </c>
      <c r="I42" s="1">
        <v>14.3</v>
      </c>
      <c r="J42" s="1" t="s">
        <v>17</v>
      </c>
      <c r="K42" s="4" t="s">
        <v>67</v>
      </c>
      <c r="L42" s="1" t="s">
        <v>18</v>
      </c>
      <c r="M42" s="4" t="s">
        <v>68</v>
      </c>
      <c r="N42" s="1">
        <v>3</v>
      </c>
      <c r="AN42" s="1" t="s">
        <v>53</v>
      </c>
      <c r="AO42" s="1" t="s">
        <v>54</v>
      </c>
      <c r="AP42" s="2">
        <v>0</v>
      </c>
      <c r="AQ42" s="1">
        <v>0</v>
      </c>
      <c r="AR42" s="1" t="s">
        <v>12</v>
      </c>
      <c r="AS42" s="1" t="s">
        <v>26</v>
      </c>
    </row>
    <row r="43" spans="1:45" s="1" customFormat="1">
      <c r="A43" s="1" t="s">
        <v>0</v>
      </c>
      <c r="B43" s="1">
        <v>2008</v>
      </c>
      <c r="D43" s="1" t="s">
        <v>0</v>
      </c>
      <c r="H43" s="1" t="s">
        <v>2</v>
      </c>
      <c r="I43" s="1">
        <v>9.9</v>
      </c>
      <c r="J43" s="1" t="s">
        <v>17</v>
      </c>
      <c r="K43" s="4" t="s">
        <v>69</v>
      </c>
      <c r="L43" s="1" t="s">
        <v>18</v>
      </c>
      <c r="M43" s="4" t="s">
        <v>70</v>
      </c>
      <c r="N43" s="1">
        <v>3</v>
      </c>
      <c r="Q43" s="1" t="s">
        <v>3</v>
      </c>
      <c r="Y43" s="1" t="s">
        <v>4</v>
      </c>
      <c r="AA43" s="1" t="s">
        <v>5</v>
      </c>
      <c r="AC43" s="1" t="s">
        <v>6</v>
      </c>
      <c r="AE43" s="1" t="s">
        <v>7</v>
      </c>
      <c r="AG43" s="1" t="s">
        <v>8</v>
      </c>
      <c r="AI43" s="1" t="s">
        <v>9</v>
      </c>
      <c r="AN43" s="1" t="s">
        <v>53</v>
      </c>
      <c r="AO43" s="1" t="s">
        <v>54</v>
      </c>
      <c r="AP43" s="2">
        <v>0</v>
      </c>
      <c r="AQ43" s="1">
        <v>0</v>
      </c>
      <c r="AR43" s="1" t="s">
        <v>12</v>
      </c>
      <c r="AS43" s="1" t="s">
        <v>26</v>
      </c>
    </row>
    <row r="44" spans="1:45" s="1" customFormat="1">
      <c r="A44" s="1" t="s">
        <v>0</v>
      </c>
      <c r="B44" s="1">
        <v>2009</v>
      </c>
      <c r="D44" s="1" t="s">
        <v>0</v>
      </c>
      <c r="H44" s="1" t="s">
        <v>2</v>
      </c>
      <c r="I44" s="1">
        <v>16.5</v>
      </c>
      <c r="J44" s="1" t="s">
        <v>17</v>
      </c>
      <c r="K44" s="4" t="s">
        <v>71</v>
      </c>
      <c r="L44" s="1" t="s">
        <v>18</v>
      </c>
      <c r="M44" s="4" t="s">
        <v>72</v>
      </c>
      <c r="N44" s="1">
        <v>3</v>
      </c>
      <c r="AN44" s="1" t="s">
        <v>53</v>
      </c>
      <c r="AO44" s="1" t="s">
        <v>54</v>
      </c>
      <c r="AP44" s="2">
        <v>0</v>
      </c>
      <c r="AQ44" s="1">
        <v>0</v>
      </c>
      <c r="AR44" s="1" t="s">
        <v>12</v>
      </c>
      <c r="AS44" s="1" t="s">
        <v>26</v>
      </c>
    </row>
    <row r="45" spans="1:45" s="1" customFormat="1" ht="15" customHeight="1">
      <c r="A45" s="1" t="s">
        <v>0</v>
      </c>
      <c r="B45" s="1">
        <v>2010</v>
      </c>
      <c r="D45" s="1" t="s">
        <v>0</v>
      </c>
      <c r="H45" s="1" t="s">
        <v>2</v>
      </c>
      <c r="J45" s="1" t="s">
        <v>17</v>
      </c>
      <c r="K45" s="4" t="s">
        <v>73</v>
      </c>
      <c r="L45" s="1" t="s">
        <v>18</v>
      </c>
      <c r="M45" s="4" t="s">
        <v>74</v>
      </c>
      <c r="N45" s="1">
        <v>3</v>
      </c>
      <c r="Q45" s="1" t="s">
        <v>3</v>
      </c>
      <c r="R45" s="1">
        <v>10.4</v>
      </c>
      <c r="S45" s="1">
        <v>45.4</v>
      </c>
      <c r="T45" s="1">
        <v>25.2</v>
      </c>
      <c r="U45" s="1">
        <v>11</v>
      </c>
      <c r="V45" s="1">
        <v>6.1</v>
      </c>
      <c r="X45" s="1" t="s">
        <v>75</v>
      </c>
      <c r="Y45" s="1" t="s">
        <v>4</v>
      </c>
      <c r="Z45" s="1">
        <v>74.430000000000007</v>
      </c>
      <c r="AA45" s="1" t="s">
        <v>5</v>
      </c>
      <c r="AB45" s="1">
        <v>30.59</v>
      </c>
      <c r="AC45" s="1" t="s">
        <v>6</v>
      </c>
      <c r="AD45" s="1">
        <v>21.03</v>
      </c>
      <c r="AE45" s="1" t="s">
        <v>7</v>
      </c>
      <c r="AF45" s="1">
        <f>93.1+0.63</f>
        <v>93.72999999999999</v>
      </c>
      <c r="AG45" s="1" t="s">
        <v>8</v>
      </c>
      <c r="AH45" s="1">
        <f>9.6+80.01</f>
        <v>89.61</v>
      </c>
      <c r="AI45" s="1" t="s">
        <v>9</v>
      </c>
      <c r="AJ45" s="1">
        <v>91.5</v>
      </c>
      <c r="AK45" s="1" t="s">
        <v>76</v>
      </c>
      <c r="AL45" s="1" t="s">
        <v>77</v>
      </c>
      <c r="AM45" s="1" t="s">
        <v>78</v>
      </c>
      <c r="AN45" s="1" t="s">
        <v>53</v>
      </c>
      <c r="AO45" s="1" t="s">
        <v>54</v>
      </c>
      <c r="AP45" s="2">
        <v>0</v>
      </c>
      <c r="AQ45" s="1">
        <v>0</v>
      </c>
      <c r="AR45" s="1" t="s">
        <v>12</v>
      </c>
      <c r="AS45" s="1" t="s">
        <v>26</v>
      </c>
    </row>
    <row r="46" spans="1:45" s="1" customFormat="1" ht="15" customHeight="1">
      <c r="A46" s="1" t="s">
        <v>0</v>
      </c>
      <c r="B46" s="1">
        <v>2011</v>
      </c>
      <c r="D46" s="1" t="s">
        <v>0</v>
      </c>
      <c r="J46" s="1" t="s">
        <v>17</v>
      </c>
      <c r="K46" s="4" t="s">
        <v>79</v>
      </c>
      <c r="M46" s="4" t="s">
        <v>51</v>
      </c>
      <c r="N46" s="1">
        <v>3</v>
      </c>
      <c r="O46" s="1">
        <v>115</v>
      </c>
      <c r="AN46" s="1" t="s">
        <v>53</v>
      </c>
      <c r="AO46" s="1" t="s">
        <v>54</v>
      </c>
      <c r="AP46" s="2">
        <v>0</v>
      </c>
      <c r="AQ46" s="1">
        <v>0</v>
      </c>
      <c r="AR46" s="1" t="s">
        <v>12</v>
      </c>
      <c r="AS46" s="1" t="s">
        <v>26</v>
      </c>
    </row>
    <row r="47" spans="1:45" s="1" customFormat="1" ht="15" customHeight="1">
      <c r="A47" s="1" t="s">
        <v>0</v>
      </c>
      <c r="B47" s="1">
        <v>2012</v>
      </c>
      <c r="D47" s="1" t="s">
        <v>0</v>
      </c>
      <c r="E47" s="1">
        <v>13.649999999999999</v>
      </c>
      <c r="J47" s="1" t="s">
        <v>17</v>
      </c>
      <c r="K47" s="4" t="s">
        <v>80</v>
      </c>
      <c r="M47" s="4" t="s">
        <v>51</v>
      </c>
      <c r="N47" s="1">
        <v>3</v>
      </c>
      <c r="AN47" s="1" t="s">
        <v>53</v>
      </c>
      <c r="AO47" s="1" t="s">
        <v>54</v>
      </c>
      <c r="AP47" s="2">
        <v>0</v>
      </c>
      <c r="AQ47" s="1">
        <v>0</v>
      </c>
      <c r="AR47" s="1" t="s">
        <v>12</v>
      </c>
      <c r="AS47" s="1" t="s">
        <v>26</v>
      </c>
    </row>
    <row r="48" spans="1:45" s="1" customFormat="1" ht="15" customHeight="1">
      <c r="A48" s="1" t="s">
        <v>0</v>
      </c>
      <c r="B48" s="1">
        <v>2013</v>
      </c>
      <c r="D48" s="1" t="s">
        <v>0</v>
      </c>
      <c r="E48" s="1">
        <v>12.25</v>
      </c>
      <c r="AN48" s="1" t="s">
        <v>53</v>
      </c>
      <c r="AO48" s="1" t="s">
        <v>54</v>
      </c>
      <c r="AP48" s="2">
        <v>0</v>
      </c>
      <c r="AQ48" s="1">
        <v>0</v>
      </c>
      <c r="AR48" s="1" t="s">
        <v>12</v>
      </c>
      <c r="AS48" s="1" t="s">
        <v>26</v>
      </c>
    </row>
    <row r="49" spans="1:45" s="1" customFormat="1" ht="15" customHeight="1">
      <c r="A49" s="1" t="s">
        <v>0</v>
      </c>
      <c r="B49" s="1">
        <v>2014</v>
      </c>
      <c r="D49" s="1" t="s">
        <v>0</v>
      </c>
      <c r="E49" s="1">
        <v>13.7</v>
      </c>
      <c r="AN49" s="1" t="s">
        <v>53</v>
      </c>
      <c r="AO49" s="1" t="s">
        <v>54</v>
      </c>
      <c r="AP49" s="2">
        <v>0</v>
      </c>
      <c r="AQ49" s="1">
        <v>0</v>
      </c>
      <c r="AR49" s="1" t="s">
        <v>12</v>
      </c>
      <c r="AS49" s="1" t="s">
        <v>26</v>
      </c>
    </row>
    <row r="50" spans="1:45" s="1" customFormat="1" ht="15" customHeight="1">
      <c r="A50" s="1" t="s">
        <v>0</v>
      </c>
      <c r="B50" s="1">
        <v>2015</v>
      </c>
      <c r="D50" s="1" t="s">
        <v>0</v>
      </c>
      <c r="E50" s="1">
        <v>9.1000000000000014</v>
      </c>
      <c r="AN50" s="1" t="s">
        <v>53</v>
      </c>
      <c r="AO50" s="1" t="s">
        <v>54</v>
      </c>
      <c r="AP50" s="2">
        <v>0</v>
      </c>
      <c r="AQ50" s="1">
        <v>0</v>
      </c>
      <c r="AR50" s="1" t="s">
        <v>12</v>
      </c>
      <c r="AS50" s="1" t="s">
        <v>26</v>
      </c>
    </row>
    <row r="51" spans="1:45" s="1" customFormat="1" ht="15" customHeight="1">
      <c r="A51" s="1" t="s">
        <v>0</v>
      </c>
      <c r="B51" s="1">
        <v>1991</v>
      </c>
      <c r="D51" s="1" t="s">
        <v>81</v>
      </c>
      <c r="H51" s="1" t="s">
        <v>2</v>
      </c>
      <c r="Q51" s="1" t="s">
        <v>17</v>
      </c>
      <c r="S51" s="1">
        <v>57.3</v>
      </c>
      <c r="T51" s="1">
        <v>11.1</v>
      </c>
      <c r="U51" s="1">
        <v>1.8</v>
      </c>
      <c r="V51" s="1">
        <v>1.4</v>
      </c>
      <c r="Y51" s="1" t="s">
        <v>4</v>
      </c>
      <c r="AA51" s="1" t="s">
        <v>5</v>
      </c>
      <c r="AC51" s="1" t="s">
        <v>6</v>
      </c>
      <c r="AE51" s="1" t="s">
        <v>7</v>
      </c>
      <c r="AG51" s="1" t="s">
        <v>8</v>
      </c>
      <c r="AI51" s="1" t="s">
        <v>9</v>
      </c>
      <c r="AN51" s="1" t="s">
        <v>82</v>
      </c>
      <c r="AO51" s="1" t="s">
        <v>83</v>
      </c>
      <c r="AP51" s="2">
        <v>1</v>
      </c>
      <c r="AQ51" s="1">
        <v>1</v>
      </c>
      <c r="AR51" s="1" t="s">
        <v>26</v>
      </c>
    </row>
    <row r="52" spans="1:45" s="1" customFormat="1" ht="15" customHeight="1">
      <c r="A52" s="1" t="s">
        <v>0</v>
      </c>
      <c r="B52" s="1">
        <v>2000</v>
      </c>
      <c r="D52" s="1" t="s">
        <v>81</v>
      </c>
      <c r="H52" s="1" t="s">
        <v>2</v>
      </c>
      <c r="Q52" s="1" t="s">
        <v>3</v>
      </c>
      <c r="R52" s="1">
        <v>35.5</v>
      </c>
      <c r="S52" s="1">
        <v>46.1</v>
      </c>
      <c r="T52" s="1">
        <v>11.6</v>
      </c>
      <c r="U52" s="1">
        <v>3.9</v>
      </c>
      <c r="V52" s="1">
        <v>1.9</v>
      </c>
      <c r="X52" s="1" t="s">
        <v>84</v>
      </c>
      <c r="Y52" s="1" t="s">
        <v>4</v>
      </c>
      <c r="AA52" s="1" t="s">
        <v>5</v>
      </c>
      <c r="AC52" s="1" t="s">
        <v>6</v>
      </c>
      <c r="AE52" s="1" t="s">
        <v>7</v>
      </c>
      <c r="AF52" s="1">
        <v>76.099999999999994</v>
      </c>
      <c r="AG52" s="1" t="s">
        <v>8</v>
      </c>
      <c r="AH52" s="1">
        <v>43.3</v>
      </c>
      <c r="AI52" s="1" t="s">
        <v>9</v>
      </c>
      <c r="AK52" s="1" t="s">
        <v>85</v>
      </c>
      <c r="AL52" s="1" t="s">
        <v>86</v>
      </c>
      <c r="AM52" s="1" t="s">
        <v>87</v>
      </c>
      <c r="AN52" s="1" t="s">
        <v>82</v>
      </c>
      <c r="AO52" s="1" t="s">
        <v>83</v>
      </c>
      <c r="AP52" s="2">
        <v>1</v>
      </c>
      <c r="AQ52" s="1">
        <v>1</v>
      </c>
      <c r="AR52" s="1" t="s">
        <v>26</v>
      </c>
    </row>
    <row r="53" spans="1:45" s="1" customFormat="1" ht="15" customHeight="1">
      <c r="A53" s="1" t="s">
        <v>0</v>
      </c>
      <c r="B53" s="1">
        <v>2001</v>
      </c>
      <c r="D53" s="1" t="s">
        <v>81</v>
      </c>
      <c r="AN53" s="1" t="s">
        <v>82</v>
      </c>
      <c r="AO53" s="1" t="s">
        <v>83</v>
      </c>
      <c r="AP53" s="2">
        <v>1</v>
      </c>
      <c r="AQ53" s="1">
        <v>1</v>
      </c>
      <c r="AR53" s="1" t="s">
        <v>26</v>
      </c>
    </row>
    <row r="54" spans="1:45" s="1" customFormat="1" ht="15" customHeight="1">
      <c r="A54" s="1" t="s">
        <v>0</v>
      </c>
      <c r="B54" s="1">
        <v>2002</v>
      </c>
      <c r="D54" s="1" t="s">
        <v>81</v>
      </c>
      <c r="J54" s="1" t="s">
        <v>17</v>
      </c>
      <c r="K54" s="4" t="s">
        <v>44</v>
      </c>
      <c r="L54" s="1" t="s">
        <v>18</v>
      </c>
      <c r="M54" s="4" t="s">
        <v>88</v>
      </c>
      <c r="AN54" s="1" t="s">
        <v>82</v>
      </c>
      <c r="AO54" s="1" t="s">
        <v>83</v>
      </c>
      <c r="AP54" s="2">
        <v>1</v>
      </c>
      <c r="AQ54" s="1">
        <v>1</v>
      </c>
      <c r="AR54" s="1" t="s">
        <v>26</v>
      </c>
    </row>
    <row r="55" spans="1:45" s="1" customFormat="1" ht="15" customHeight="1">
      <c r="A55" s="1" t="s">
        <v>0</v>
      </c>
      <c r="B55" s="1">
        <v>2003</v>
      </c>
      <c r="D55" s="1" t="s">
        <v>81</v>
      </c>
      <c r="J55" s="1" t="s">
        <v>17</v>
      </c>
      <c r="K55" s="4" t="s">
        <v>38</v>
      </c>
      <c r="L55" s="1" t="s">
        <v>18</v>
      </c>
      <c r="M55" s="4" t="s">
        <v>66</v>
      </c>
      <c r="O55" s="5">
        <v>3</v>
      </c>
      <c r="P55" s="5"/>
      <c r="AN55" s="1" t="s">
        <v>82</v>
      </c>
      <c r="AO55" s="1" t="s">
        <v>83</v>
      </c>
      <c r="AP55" s="2">
        <v>1</v>
      </c>
      <c r="AQ55" s="1">
        <v>1</v>
      </c>
      <c r="AR55" s="1" t="s">
        <v>26</v>
      </c>
    </row>
    <row r="56" spans="1:45" s="1" customFormat="1" ht="15" customHeight="1">
      <c r="A56" s="1" t="s">
        <v>0</v>
      </c>
      <c r="B56" s="1">
        <v>2004</v>
      </c>
      <c r="D56" s="1" t="s">
        <v>81</v>
      </c>
      <c r="J56" s="1" t="s">
        <v>17</v>
      </c>
      <c r="K56" s="4" t="s">
        <v>89</v>
      </c>
      <c r="L56" s="1" t="s">
        <v>18</v>
      </c>
      <c r="M56" s="4" t="s">
        <v>90</v>
      </c>
      <c r="O56" s="5">
        <v>3</v>
      </c>
      <c r="P56" s="5"/>
      <c r="AN56" s="1" t="s">
        <v>82</v>
      </c>
      <c r="AO56" s="1" t="s">
        <v>83</v>
      </c>
      <c r="AP56" s="2">
        <v>1</v>
      </c>
      <c r="AQ56" s="1">
        <v>1</v>
      </c>
      <c r="AR56" s="1" t="s">
        <v>26</v>
      </c>
    </row>
    <row r="57" spans="1:45" s="1" customFormat="1" ht="15" customHeight="1">
      <c r="A57" s="1" t="s">
        <v>0</v>
      </c>
      <c r="B57" s="1">
        <v>2005</v>
      </c>
      <c r="D57" s="1" t="s">
        <v>81</v>
      </c>
      <c r="H57" s="1" t="s">
        <v>2</v>
      </c>
      <c r="I57" s="1">
        <v>14.4</v>
      </c>
      <c r="J57" s="1" t="s">
        <v>17</v>
      </c>
      <c r="K57" s="4" t="s">
        <v>91</v>
      </c>
      <c r="L57" s="1" t="s">
        <v>18</v>
      </c>
      <c r="M57" s="4" t="s">
        <v>92</v>
      </c>
      <c r="O57" s="5">
        <v>3</v>
      </c>
      <c r="P57" s="5"/>
      <c r="AN57" s="1" t="s">
        <v>82</v>
      </c>
      <c r="AO57" s="1" t="s">
        <v>83</v>
      </c>
      <c r="AP57" s="2">
        <v>1</v>
      </c>
      <c r="AQ57" s="1">
        <v>1</v>
      </c>
      <c r="AR57" s="1" t="s">
        <v>26</v>
      </c>
    </row>
    <row r="58" spans="1:45" s="1" customFormat="1">
      <c r="A58" s="1" t="s">
        <v>0</v>
      </c>
      <c r="B58" s="1">
        <v>2006</v>
      </c>
      <c r="D58" s="1" t="s">
        <v>81</v>
      </c>
      <c r="H58" s="1" t="s">
        <v>2</v>
      </c>
      <c r="I58" s="1">
        <v>15.7</v>
      </c>
      <c r="J58" s="1" t="s">
        <v>17</v>
      </c>
      <c r="K58" s="4" t="s">
        <v>93</v>
      </c>
      <c r="L58" s="1" t="s">
        <v>18</v>
      </c>
      <c r="M58" s="4" t="s">
        <v>94</v>
      </c>
      <c r="O58" s="5">
        <v>3</v>
      </c>
      <c r="P58" s="5"/>
      <c r="AN58" s="1" t="s">
        <v>82</v>
      </c>
      <c r="AO58" s="1" t="s">
        <v>83</v>
      </c>
      <c r="AP58" s="2">
        <v>1</v>
      </c>
      <c r="AQ58" s="1">
        <v>1</v>
      </c>
      <c r="AR58" s="1" t="s">
        <v>26</v>
      </c>
    </row>
    <row r="59" spans="1:45" s="1" customFormat="1">
      <c r="A59" s="1" t="s">
        <v>0</v>
      </c>
      <c r="B59" s="1">
        <v>2007</v>
      </c>
      <c r="D59" s="1" t="s">
        <v>81</v>
      </c>
      <c r="E59" s="1">
        <v>8.5500000000000007</v>
      </c>
      <c r="H59" s="1" t="s">
        <v>2</v>
      </c>
      <c r="I59" s="1">
        <v>13.6</v>
      </c>
      <c r="J59" s="1" t="s">
        <v>17</v>
      </c>
      <c r="K59" s="4" t="s">
        <v>37</v>
      </c>
      <c r="L59" s="1" t="s">
        <v>18</v>
      </c>
      <c r="M59" s="4" t="s">
        <v>95</v>
      </c>
      <c r="O59" s="5">
        <v>3</v>
      </c>
      <c r="P59" s="5"/>
      <c r="AN59" s="1" t="s">
        <v>82</v>
      </c>
      <c r="AO59" s="1" t="s">
        <v>83</v>
      </c>
      <c r="AP59" s="2">
        <v>1</v>
      </c>
      <c r="AQ59" s="1">
        <v>1</v>
      </c>
      <c r="AR59" s="1" t="s">
        <v>26</v>
      </c>
    </row>
    <row r="60" spans="1:45" s="1" customFormat="1">
      <c r="A60" s="1" t="s">
        <v>0</v>
      </c>
      <c r="B60" s="1">
        <v>2008</v>
      </c>
      <c r="D60" s="1" t="s">
        <v>81</v>
      </c>
      <c r="H60" s="1" t="s">
        <v>2</v>
      </c>
      <c r="I60" s="1">
        <v>11.2</v>
      </c>
      <c r="J60" s="1" t="s">
        <v>17</v>
      </c>
      <c r="K60" s="4" t="s">
        <v>96</v>
      </c>
      <c r="L60" s="1" t="s">
        <v>18</v>
      </c>
      <c r="M60" s="4" t="s">
        <v>35</v>
      </c>
      <c r="O60" s="5">
        <v>3</v>
      </c>
      <c r="P60" s="5"/>
      <c r="Q60" s="1" t="s">
        <v>3</v>
      </c>
      <c r="Y60" s="1" t="s">
        <v>4</v>
      </c>
      <c r="AA60" s="1" t="s">
        <v>5</v>
      </c>
      <c r="AC60" s="1" t="s">
        <v>6</v>
      </c>
      <c r="AE60" s="1" t="s">
        <v>7</v>
      </c>
      <c r="AG60" s="1" t="s">
        <v>8</v>
      </c>
      <c r="AI60" s="1" t="s">
        <v>9</v>
      </c>
      <c r="AN60" s="1" t="s">
        <v>82</v>
      </c>
      <c r="AO60" s="1" t="s">
        <v>83</v>
      </c>
      <c r="AP60" s="2">
        <v>1</v>
      </c>
      <c r="AQ60" s="1">
        <v>1</v>
      </c>
      <c r="AR60" s="1" t="s">
        <v>26</v>
      </c>
    </row>
    <row r="61" spans="1:45" s="1" customFormat="1">
      <c r="A61" s="1" t="s">
        <v>0</v>
      </c>
      <c r="B61" s="1">
        <v>2009</v>
      </c>
      <c r="D61" s="1" t="s">
        <v>81</v>
      </c>
      <c r="H61" s="1" t="s">
        <v>2</v>
      </c>
      <c r="I61" s="1">
        <v>15.6</v>
      </c>
      <c r="J61" s="1" t="s">
        <v>17</v>
      </c>
      <c r="K61" s="4" t="s">
        <v>97</v>
      </c>
      <c r="L61" s="1" t="s">
        <v>18</v>
      </c>
      <c r="M61" s="4" t="s">
        <v>98</v>
      </c>
      <c r="O61" s="5">
        <v>4</v>
      </c>
      <c r="P61" s="5"/>
      <c r="AN61" s="1" t="s">
        <v>82</v>
      </c>
      <c r="AO61" s="1" t="s">
        <v>83</v>
      </c>
      <c r="AP61" s="2">
        <v>1</v>
      </c>
      <c r="AQ61" s="1">
        <v>1</v>
      </c>
      <c r="AR61" s="1" t="s">
        <v>26</v>
      </c>
    </row>
    <row r="62" spans="1:45" s="1" customFormat="1" ht="17" customHeight="1">
      <c r="A62" s="1" t="s">
        <v>0</v>
      </c>
      <c r="B62" s="1">
        <v>2010</v>
      </c>
      <c r="D62" s="1" t="s">
        <v>81</v>
      </c>
      <c r="H62" s="1" t="s">
        <v>2</v>
      </c>
      <c r="J62" s="1" t="s">
        <v>17</v>
      </c>
      <c r="K62" s="4" t="s">
        <v>99</v>
      </c>
      <c r="L62" s="1" t="s">
        <v>18</v>
      </c>
      <c r="M62" s="4" t="s">
        <v>88</v>
      </c>
      <c r="O62" s="5">
        <v>5</v>
      </c>
      <c r="P62" s="5"/>
      <c r="Q62" s="1" t="s">
        <v>3</v>
      </c>
      <c r="R62" s="1">
        <v>30.2</v>
      </c>
      <c r="S62" s="1">
        <v>40.1</v>
      </c>
      <c r="T62" s="1">
        <v>16</v>
      </c>
      <c r="U62" s="1">
        <v>6.4</v>
      </c>
      <c r="V62" s="1">
        <v>3.7</v>
      </c>
      <c r="X62" s="1" t="s">
        <v>100</v>
      </c>
      <c r="Y62" s="1" t="s">
        <v>4</v>
      </c>
      <c r="Z62" s="1">
        <v>48.93</v>
      </c>
      <c r="AA62" s="1" t="s">
        <v>5</v>
      </c>
      <c r="AB62" s="1">
        <v>17.77</v>
      </c>
      <c r="AC62" s="1" t="s">
        <v>6</v>
      </c>
      <c r="AD62" s="1">
        <v>12.64</v>
      </c>
      <c r="AE62" s="1" t="s">
        <v>7</v>
      </c>
      <c r="AF62" s="1">
        <f>79.96+4.44</f>
        <v>84.399999999999991</v>
      </c>
      <c r="AG62" s="1" t="s">
        <v>8</v>
      </c>
      <c r="AH62" s="1">
        <f>3.61+80.11</f>
        <v>83.72</v>
      </c>
      <c r="AI62" s="1" t="s">
        <v>9</v>
      </c>
      <c r="AJ62" s="1">
        <v>58.31</v>
      </c>
      <c r="AK62" s="1" t="s">
        <v>101</v>
      </c>
      <c r="AL62" s="1" t="s">
        <v>102</v>
      </c>
      <c r="AM62" s="1" t="s">
        <v>103</v>
      </c>
      <c r="AN62" s="1" t="s">
        <v>82</v>
      </c>
      <c r="AO62" s="1" t="s">
        <v>83</v>
      </c>
      <c r="AP62" s="2">
        <v>1</v>
      </c>
      <c r="AQ62" s="1">
        <v>1</v>
      </c>
      <c r="AR62" s="1" t="s">
        <v>26</v>
      </c>
    </row>
    <row r="63" spans="1:45" s="1" customFormat="1" ht="17" customHeight="1">
      <c r="A63" s="1" t="s">
        <v>0</v>
      </c>
      <c r="B63" s="1">
        <v>2011</v>
      </c>
      <c r="D63" s="1" t="s">
        <v>81</v>
      </c>
      <c r="J63" s="1" t="s">
        <v>17</v>
      </c>
      <c r="K63" s="4" t="s">
        <v>104</v>
      </c>
      <c r="N63" s="1">
        <v>72</v>
      </c>
      <c r="O63" s="5">
        <v>5</v>
      </c>
      <c r="P63" s="5"/>
      <c r="AN63" s="1" t="s">
        <v>82</v>
      </c>
      <c r="AO63" s="1" t="s">
        <v>83</v>
      </c>
      <c r="AP63" s="2">
        <v>1</v>
      </c>
      <c r="AQ63" s="1">
        <v>1</v>
      </c>
      <c r="AR63" s="1" t="s">
        <v>26</v>
      </c>
    </row>
    <row r="64" spans="1:45" s="1" customFormat="1" ht="17" customHeight="1">
      <c r="A64" s="1" t="s">
        <v>0</v>
      </c>
      <c r="B64" s="1">
        <v>2012</v>
      </c>
      <c r="D64" s="1" t="s">
        <v>81</v>
      </c>
      <c r="E64" s="1">
        <v>18.399999999999999</v>
      </c>
      <c r="J64" s="1" t="s">
        <v>17</v>
      </c>
      <c r="K64" s="4" t="s">
        <v>105</v>
      </c>
      <c r="O64" s="5">
        <v>5</v>
      </c>
      <c r="P64" s="5"/>
      <c r="AN64" s="1" t="s">
        <v>82</v>
      </c>
      <c r="AO64" s="1" t="s">
        <v>83</v>
      </c>
      <c r="AP64" s="2">
        <v>1</v>
      </c>
      <c r="AQ64" s="1">
        <v>1</v>
      </c>
      <c r="AR64" s="1" t="s">
        <v>26</v>
      </c>
    </row>
    <row r="65" spans="1:44" s="1" customFormat="1" ht="17" customHeight="1">
      <c r="A65" s="1" t="s">
        <v>0</v>
      </c>
      <c r="B65" s="1">
        <v>2013</v>
      </c>
      <c r="D65" s="1" t="s">
        <v>81</v>
      </c>
      <c r="E65" s="1">
        <v>14.5</v>
      </c>
      <c r="AN65" s="1" t="s">
        <v>82</v>
      </c>
      <c r="AO65" s="1" t="s">
        <v>83</v>
      </c>
      <c r="AP65" s="2">
        <v>1</v>
      </c>
      <c r="AQ65" s="1">
        <v>1</v>
      </c>
      <c r="AR65" s="1" t="s">
        <v>26</v>
      </c>
    </row>
    <row r="66" spans="1:44" s="1" customFormat="1" ht="17" customHeight="1">
      <c r="A66" s="1" t="s">
        <v>0</v>
      </c>
      <c r="B66" s="1">
        <v>2014</v>
      </c>
      <c r="D66" s="1" t="s">
        <v>81</v>
      </c>
      <c r="E66" s="1">
        <v>11.55</v>
      </c>
      <c r="AN66" s="1" t="s">
        <v>82</v>
      </c>
      <c r="AO66" s="1" t="s">
        <v>83</v>
      </c>
      <c r="AP66" s="2">
        <v>1</v>
      </c>
      <c r="AQ66" s="1">
        <v>1</v>
      </c>
      <c r="AR66" s="1" t="s">
        <v>26</v>
      </c>
    </row>
    <row r="67" spans="1:44" s="1" customFormat="1" ht="17" customHeight="1">
      <c r="A67" s="1" t="s">
        <v>0</v>
      </c>
      <c r="B67" s="1">
        <v>2015</v>
      </c>
      <c r="D67" s="1" t="s">
        <v>81</v>
      </c>
      <c r="E67" s="1">
        <v>13.7</v>
      </c>
      <c r="AN67" s="1" t="s">
        <v>82</v>
      </c>
      <c r="AO67" s="1" t="s">
        <v>83</v>
      </c>
      <c r="AP67" s="2">
        <v>1</v>
      </c>
      <c r="AQ67" s="1">
        <v>1</v>
      </c>
      <c r="AR67" s="1" t="s">
        <v>26</v>
      </c>
    </row>
    <row r="68" spans="1:44" s="1" customFormat="1" ht="17" customHeight="1">
      <c r="A68" s="1" t="s">
        <v>0</v>
      </c>
      <c r="B68" s="1">
        <v>1991</v>
      </c>
      <c r="D68" s="1" t="s">
        <v>106</v>
      </c>
      <c r="H68" s="1" t="s">
        <v>2</v>
      </c>
      <c r="R68" s="1">
        <v>63.9</v>
      </c>
      <c r="S68" s="1">
        <v>9.4</v>
      </c>
      <c r="T68" s="1">
        <v>1.6</v>
      </c>
      <c r="U68" s="1">
        <v>0.9</v>
      </c>
      <c r="Y68" s="1" t="s">
        <v>4</v>
      </c>
      <c r="AA68" s="1" t="s">
        <v>5</v>
      </c>
      <c r="AC68" s="1" t="s">
        <v>6</v>
      </c>
      <c r="AE68" s="1" t="s">
        <v>7</v>
      </c>
      <c r="AG68" s="1" t="s">
        <v>8</v>
      </c>
      <c r="AI68" s="1" t="s">
        <v>9</v>
      </c>
      <c r="AN68" s="1" t="s">
        <v>107</v>
      </c>
      <c r="AO68" s="1" t="s">
        <v>108</v>
      </c>
      <c r="AP68" s="2">
        <v>0</v>
      </c>
      <c r="AQ68" s="1">
        <v>0</v>
      </c>
    </row>
    <row r="69" spans="1:44" s="1" customFormat="1" ht="17" customHeight="1">
      <c r="A69" s="1" t="s">
        <v>0</v>
      </c>
      <c r="B69" s="1">
        <v>2000</v>
      </c>
      <c r="D69" s="1" t="s">
        <v>106</v>
      </c>
      <c r="H69" s="1" t="s">
        <v>2</v>
      </c>
      <c r="Q69" s="1" t="s">
        <v>3</v>
      </c>
      <c r="R69" s="1">
        <v>30.3</v>
      </c>
      <c r="S69" s="1">
        <v>52</v>
      </c>
      <c r="T69" s="1">
        <v>9.8000000000000007</v>
      </c>
      <c r="U69" s="1">
        <v>3.6</v>
      </c>
      <c r="V69" s="1">
        <v>1.7</v>
      </c>
      <c r="X69" s="1" t="s">
        <v>109</v>
      </c>
      <c r="Y69" s="1" t="s">
        <v>4</v>
      </c>
      <c r="AA69" s="1" t="s">
        <v>5</v>
      </c>
      <c r="AC69" s="1" t="s">
        <v>6</v>
      </c>
      <c r="AE69" s="1" t="s">
        <v>7</v>
      </c>
      <c r="AF69" s="1">
        <v>78.099999999999994</v>
      </c>
      <c r="AG69" s="1" t="s">
        <v>8</v>
      </c>
      <c r="AH69" s="1">
        <v>42.1</v>
      </c>
      <c r="AI69" s="1" t="s">
        <v>9</v>
      </c>
      <c r="AK69" s="1" t="s">
        <v>110</v>
      </c>
      <c r="AL69" s="1" t="s">
        <v>111</v>
      </c>
      <c r="AM69" s="1" t="s">
        <v>112</v>
      </c>
      <c r="AN69" s="1" t="s">
        <v>107</v>
      </c>
      <c r="AO69" s="1" t="s">
        <v>108</v>
      </c>
      <c r="AP69" s="2">
        <v>0</v>
      </c>
      <c r="AQ69" s="1">
        <v>0</v>
      </c>
    </row>
    <row r="70" spans="1:44" s="1" customFormat="1" ht="17" customHeight="1">
      <c r="A70" s="1" t="s">
        <v>0</v>
      </c>
      <c r="B70" s="1">
        <v>2001</v>
      </c>
      <c r="D70" s="1" t="s">
        <v>106</v>
      </c>
      <c r="AN70" s="1" t="s">
        <v>107</v>
      </c>
      <c r="AO70" s="1" t="s">
        <v>108</v>
      </c>
      <c r="AP70" s="2">
        <v>0</v>
      </c>
      <c r="AQ70" s="1">
        <v>0</v>
      </c>
    </row>
    <row r="71" spans="1:44" s="1" customFormat="1" ht="17" customHeight="1">
      <c r="A71" s="1" t="s">
        <v>0</v>
      </c>
      <c r="B71" s="1">
        <v>2002</v>
      </c>
      <c r="D71" s="1" t="s">
        <v>106</v>
      </c>
      <c r="J71" s="1" t="s">
        <v>17</v>
      </c>
      <c r="K71" s="4" t="s">
        <v>113</v>
      </c>
      <c r="L71" s="1" t="s">
        <v>18</v>
      </c>
      <c r="M71" s="4" t="s">
        <v>114</v>
      </c>
      <c r="AN71" s="1" t="s">
        <v>107</v>
      </c>
      <c r="AO71" s="1" t="s">
        <v>108</v>
      </c>
      <c r="AP71" s="2">
        <v>0</v>
      </c>
      <c r="AQ71" s="1">
        <v>0</v>
      </c>
    </row>
    <row r="72" spans="1:44" s="1" customFormat="1" ht="17" customHeight="1">
      <c r="A72" s="1" t="s">
        <v>0</v>
      </c>
      <c r="B72" s="1">
        <v>2003</v>
      </c>
      <c r="D72" s="1" t="s">
        <v>106</v>
      </c>
      <c r="J72" s="1" t="s">
        <v>17</v>
      </c>
      <c r="K72" s="4" t="s">
        <v>115</v>
      </c>
      <c r="L72" s="1" t="s">
        <v>18</v>
      </c>
      <c r="M72" s="4" t="s">
        <v>116</v>
      </c>
      <c r="O72" s="1">
        <v>1</v>
      </c>
      <c r="AN72" s="1" t="s">
        <v>107</v>
      </c>
      <c r="AO72" s="1" t="s">
        <v>108</v>
      </c>
      <c r="AP72" s="2">
        <v>0</v>
      </c>
      <c r="AQ72" s="1">
        <v>0</v>
      </c>
    </row>
    <row r="73" spans="1:44" s="1" customFormat="1" ht="17" customHeight="1">
      <c r="A73" s="1" t="s">
        <v>0</v>
      </c>
      <c r="B73" s="1">
        <v>2004</v>
      </c>
      <c r="D73" s="1" t="s">
        <v>106</v>
      </c>
      <c r="J73" s="1" t="s">
        <v>17</v>
      </c>
      <c r="K73" s="4" t="s">
        <v>117</v>
      </c>
      <c r="L73" s="1" t="s">
        <v>18</v>
      </c>
      <c r="M73" s="4" t="s">
        <v>41</v>
      </c>
      <c r="O73" s="1">
        <v>1</v>
      </c>
      <c r="AN73" s="1" t="s">
        <v>107</v>
      </c>
      <c r="AO73" s="1" t="s">
        <v>108</v>
      </c>
      <c r="AP73" s="2">
        <v>0</v>
      </c>
      <c r="AQ73" s="1">
        <v>0</v>
      </c>
    </row>
    <row r="74" spans="1:44" s="1" customFormat="1" ht="17" customHeight="1">
      <c r="A74" s="1" t="s">
        <v>0</v>
      </c>
      <c r="B74" s="1">
        <v>2005</v>
      </c>
      <c r="D74" s="1" t="s">
        <v>106</v>
      </c>
      <c r="H74" s="1" t="s">
        <v>2</v>
      </c>
      <c r="I74" s="1">
        <v>32.799999999999997</v>
      </c>
      <c r="J74" s="1" t="s">
        <v>17</v>
      </c>
      <c r="K74" s="4" t="s">
        <v>118</v>
      </c>
      <c r="L74" s="1" t="s">
        <v>18</v>
      </c>
      <c r="M74" s="4" t="s">
        <v>119</v>
      </c>
      <c r="O74" s="1">
        <v>1</v>
      </c>
      <c r="AN74" s="1" t="s">
        <v>107</v>
      </c>
      <c r="AO74" s="1" t="s">
        <v>108</v>
      </c>
      <c r="AP74" s="2">
        <v>0</v>
      </c>
      <c r="AQ74" s="1">
        <v>0</v>
      </c>
    </row>
    <row r="75" spans="1:44" s="1" customFormat="1">
      <c r="A75" s="1" t="s">
        <v>0</v>
      </c>
      <c r="B75" s="1">
        <v>2006</v>
      </c>
      <c r="D75" s="1" t="s">
        <v>106</v>
      </c>
      <c r="H75" s="1" t="s">
        <v>2</v>
      </c>
      <c r="I75" s="1">
        <v>30.2</v>
      </c>
      <c r="J75" s="1" t="s">
        <v>17</v>
      </c>
      <c r="K75" s="4" t="s">
        <v>120</v>
      </c>
      <c r="L75" s="1" t="s">
        <v>18</v>
      </c>
      <c r="M75" s="4" t="s">
        <v>116</v>
      </c>
      <c r="O75" s="1">
        <v>1</v>
      </c>
      <c r="AN75" s="1" t="s">
        <v>107</v>
      </c>
      <c r="AO75" s="1" t="s">
        <v>108</v>
      </c>
      <c r="AP75" s="2">
        <v>0</v>
      </c>
      <c r="AQ75" s="1">
        <v>0</v>
      </c>
    </row>
    <row r="76" spans="1:44" s="1" customFormat="1">
      <c r="A76" s="1" t="s">
        <v>0</v>
      </c>
      <c r="B76" s="1">
        <v>2007</v>
      </c>
      <c r="D76" s="1" t="s">
        <v>106</v>
      </c>
      <c r="E76" s="1">
        <v>10.9</v>
      </c>
      <c r="H76" s="1" t="s">
        <v>2</v>
      </c>
      <c r="I76" s="1">
        <v>22.1</v>
      </c>
      <c r="J76" s="1" t="s">
        <v>17</v>
      </c>
      <c r="K76" s="4" t="s">
        <v>121</v>
      </c>
      <c r="L76" s="1" t="s">
        <v>18</v>
      </c>
      <c r="M76" s="4" t="s">
        <v>98</v>
      </c>
      <c r="O76" s="1">
        <v>1</v>
      </c>
      <c r="AN76" s="1" t="s">
        <v>107</v>
      </c>
      <c r="AO76" s="1" t="s">
        <v>108</v>
      </c>
      <c r="AP76" s="2">
        <v>0</v>
      </c>
      <c r="AQ76" s="1">
        <v>0</v>
      </c>
    </row>
    <row r="77" spans="1:44" s="1" customFormat="1">
      <c r="A77" s="1" t="s">
        <v>0</v>
      </c>
      <c r="B77" s="1">
        <v>2008</v>
      </c>
      <c r="D77" s="1" t="s">
        <v>106</v>
      </c>
      <c r="H77" s="1" t="s">
        <v>2</v>
      </c>
      <c r="I77" s="1">
        <v>15.5</v>
      </c>
      <c r="J77" s="1" t="s">
        <v>17</v>
      </c>
      <c r="K77" s="4" t="s">
        <v>122</v>
      </c>
      <c r="L77" s="1" t="s">
        <v>18</v>
      </c>
      <c r="M77" s="4" t="s">
        <v>39</v>
      </c>
      <c r="O77" s="1">
        <v>1</v>
      </c>
      <c r="Q77" s="1" t="s">
        <v>3</v>
      </c>
      <c r="Y77" s="1" t="s">
        <v>4</v>
      </c>
      <c r="AA77" s="1" t="s">
        <v>5</v>
      </c>
      <c r="AC77" s="1" t="s">
        <v>6</v>
      </c>
      <c r="AE77" s="1" t="s">
        <v>7</v>
      </c>
      <c r="AG77" s="1" t="s">
        <v>8</v>
      </c>
      <c r="AI77" s="1" t="s">
        <v>9</v>
      </c>
      <c r="AN77" s="1" t="s">
        <v>107</v>
      </c>
      <c r="AO77" s="1" t="s">
        <v>108</v>
      </c>
      <c r="AP77" s="2">
        <v>0</v>
      </c>
      <c r="AQ77" s="1">
        <v>0</v>
      </c>
    </row>
    <row r="78" spans="1:44" s="1" customFormat="1">
      <c r="A78" s="1" t="s">
        <v>0</v>
      </c>
      <c r="B78" s="1">
        <v>2009</v>
      </c>
      <c r="D78" s="1" t="s">
        <v>106</v>
      </c>
      <c r="H78" s="1" t="s">
        <v>2</v>
      </c>
      <c r="I78" s="1">
        <v>27.4</v>
      </c>
      <c r="J78" s="1" t="s">
        <v>17</v>
      </c>
      <c r="K78" s="4" t="s">
        <v>123</v>
      </c>
      <c r="L78" s="1" t="s">
        <v>18</v>
      </c>
      <c r="M78" s="4" t="s">
        <v>124</v>
      </c>
      <c r="O78" s="1">
        <v>1</v>
      </c>
      <c r="AN78" s="1" t="s">
        <v>107</v>
      </c>
      <c r="AO78" s="1" t="s">
        <v>108</v>
      </c>
      <c r="AP78" s="2">
        <v>0</v>
      </c>
      <c r="AQ78" s="1">
        <v>0</v>
      </c>
    </row>
    <row r="79" spans="1:44" s="1" customFormat="1">
      <c r="A79" s="1" t="s">
        <v>0</v>
      </c>
      <c r="B79" s="1">
        <v>2010</v>
      </c>
      <c r="D79" s="1" t="s">
        <v>106</v>
      </c>
      <c r="H79" s="1" t="s">
        <v>2</v>
      </c>
      <c r="J79" s="1" t="s">
        <v>17</v>
      </c>
      <c r="K79" s="4" t="s">
        <v>61</v>
      </c>
      <c r="L79" s="1" t="s">
        <v>18</v>
      </c>
      <c r="M79" s="4" t="s">
        <v>125</v>
      </c>
      <c r="O79" s="1">
        <v>1</v>
      </c>
      <c r="Q79" s="1" t="s">
        <v>3</v>
      </c>
      <c r="R79" s="1">
        <v>25</v>
      </c>
      <c r="S79" s="1">
        <v>50.1</v>
      </c>
      <c r="T79" s="1">
        <v>15</v>
      </c>
      <c r="U79" s="1">
        <v>6.5</v>
      </c>
      <c r="V79" s="1">
        <v>3.1</v>
      </c>
      <c r="X79" s="1" t="s">
        <v>126</v>
      </c>
      <c r="Y79" s="1" t="s">
        <v>4</v>
      </c>
      <c r="Z79" s="1">
        <v>50.44</v>
      </c>
      <c r="AA79" s="1" t="s">
        <v>5</v>
      </c>
      <c r="AB79" s="1">
        <v>21.05</v>
      </c>
      <c r="AC79" s="1" t="s">
        <v>6</v>
      </c>
      <c r="AD79" s="1">
        <v>10.84</v>
      </c>
      <c r="AE79" s="1" t="s">
        <v>7</v>
      </c>
      <c r="AF79" s="1">
        <f>82.61+2.56</f>
        <v>85.17</v>
      </c>
      <c r="AG79" s="1" t="s">
        <v>8</v>
      </c>
      <c r="AH79" s="1">
        <f>6.92+85.03</f>
        <v>91.95</v>
      </c>
      <c r="AI79" s="1" t="s">
        <v>9</v>
      </c>
      <c r="AJ79" s="1">
        <v>64.95</v>
      </c>
      <c r="AK79" s="1" t="s">
        <v>127</v>
      </c>
      <c r="AL79" s="1" t="s">
        <v>128</v>
      </c>
      <c r="AM79" s="1" t="s">
        <v>129</v>
      </c>
      <c r="AN79" s="1" t="s">
        <v>107</v>
      </c>
      <c r="AO79" s="1" t="s">
        <v>108</v>
      </c>
      <c r="AP79" s="2">
        <v>0</v>
      </c>
      <c r="AQ79" s="1">
        <v>0</v>
      </c>
    </row>
    <row r="80" spans="1:44" s="1" customFormat="1">
      <c r="A80" s="1" t="s">
        <v>0</v>
      </c>
      <c r="B80" s="1">
        <v>2011</v>
      </c>
      <c r="D80" s="1" t="s">
        <v>106</v>
      </c>
      <c r="J80" s="1" t="s">
        <v>17</v>
      </c>
      <c r="K80" s="4" t="s">
        <v>130</v>
      </c>
      <c r="N80" s="1">
        <v>52</v>
      </c>
      <c r="O80" s="1">
        <v>1</v>
      </c>
      <c r="AN80" s="1" t="s">
        <v>107</v>
      </c>
      <c r="AO80" s="1" t="s">
        <v>108</v>
      </c>
      <c r="AP80" s="2">
        <v>0</v>
      </c>
      <c r="AQ80" s="1">
        <v>0</v>
      </c>
    </row>
    <row r="81" spans="1:44" s="1" customFormat="1" ht="17" customHeight="1">
      <c r="A81" s="1" t="s">
        <v>0</v>
      </c>
      <c r="B81" s="1">
        <v>2012</v>
      </c>
      <c r="D81" s="1" t="s">
        <v>106</v>
      </c>
      <c r="E81" s="1">
        <v>15.100000000000001</v>
      </c>
      <c r="J81" s="1" t="s">
        <v>17</v>
      </c>
      <c r="K81" s="4" t="s">
        <v>131</v>
      </c>
      <c r="O81" s="1">
        <v>1</v>
      </c>
      <c r="AN81" s="1" t="s">
        <v>107</v>
      </c>
      <c r="AO81" s="1" t="s">
        <v>108</v>
      </c>
      <c r="AP81" s="2">
        <v>0</v>
      </c>
      <c r="AQ81" s="1">
        <v>0</v>
      </c>
    </row>
    <row r="82" spans="1:44" s="1" customFormat="1" ht="17" customHeight="1">
      <c r="A82" s="1" t="s">
        <v>0</v>
      </c>
      <c r="B82" s="1">
        <v>2013</v>
      </c>
      <c r="D82" s="1" t="s">
        <v>106</v>
      </c>
      <c r="E82" s="1">
        <v>15.05</v>
      </c>
      <c r="AN82" s="1" t="s">
        <v>107</v>
      </c>
      <c r="AO82" s="1" t="s">
        <v>108</v>
      </c>
      <c r="AP82" s="2">
        <v>0</v>
      </c>
      <c r="AQ82" s="1">
        <v>0</v>
      </c>
    </row>
    <row r="83" spans="1:44" s="1" customFormat="1" ht="17" customHeight="1">
      <c r="A83" s="1" t="s">
        <v>0</v>
      </c>
      <c r="B83" s="1">
        <v>2014</v>
      </c>
      <c r="D83" s="1" t="s">
        <v>106</v>
      </c>
      <c r="E83" s="1">
        <v>13.2</v>
      </c>
      <c r="AN83" s="1" t="s">
        <v>107</v>
      </c>
      <c r="AO83" s="1" t="s">
        <v>108</v>
      </c>
      <c r="AP83" s="2">
        <v>0</v>
      </c>
      <c r="AQ83" s="1">
        <v>0</v>
      </c>
    </row>
    <row r="84" spans="1:44" s="1" customFormat="1" ht="17" customHeight="1">
      <c r="A84" s="1" t="s">
        <v>0</v>
      </c>
      <c r="B84" s="1">
        <v>2015</v>
      </c>
      <c r="D84" s="1" t="s">
        <v>106</v>
      </c>
      <c r="E84" s="1">
        <v>14.899999999999999</v>
      </c>
      <c r="AN84" s="1" t="s">
        <v>107</v>
      </c>
      <c r="AO84" s="1" t="s">
        <v>108</v>
      </c>
      <c r="AP84" s="2">
        <v>0</v>
      </c>
      <c r="AQ84" s="1">
        <v>0</v>
      </c>
    </row>
    <row r="85" spans="1:44" s="1" customFormat="1" ht="17" customHeight="1">
      <c r="A85" s="1" t="s">
        <v>0</v>
      </c>
      <c r="B85" s="1">
        <v>1991</v>
      </c>
      <c r="D85" s="1" t="s">
        <v>132</v>
      </c>
      <c r="H85" s="1" t="s">
        <v>2</v>
      </c>
      <c r="S85" s="1">
        <v>56.1</v>
      </c>
      <c r="T85" s="1">
        <v>6.2</v>
      </c>
      <c r="U85" s="1">
        <v>0.8</v>
      </c>
      <c r="V85" s="1">
        <v>0.4</v>
      </c>
      <c r="AN85" s="1" t="s">
        <v>133</v>
      </c>
      <c r="AO85" s="1" t="s">
        <v>134</v>
      </c>
      <c r="AP85" s="2">
        <v>0</v>
      </c>
      <c r="AQ85" s="1">
        <v>0</v>
      </c>
      <c r="AR85" s="1" t="s">
        <v>26</v>
      </c>
    </row>
    <row r="86" spans="1:44" s="1" customFormat="1" ht="17" customHeight="1">
      <c r="A86" s="1" t="s">
        <v>0</v>
      </c>
      <c r="B86" s="1">
        <v>2000</v>
      </c>
      <c r="D86" s="1" t="s">
        <v>132</v>
      </c>
      <c r="H86" s="1" t="s">
        <v>2</v>
      </c>
      <c r="Q86" s="1" t="s">
        <v>3</v>
      </c>
      <c r="R86" s="1">
        <v>43.2</v>
      </c>
      <c r="S86" s="1">
        <v>47.4</v>
      </c>
      <c r="T86" s="1">
        <v>6.4</v>
      </c>
      <c r="U86" s="1">
        <v>1.7</v>
      </c>
      <c r="V86" s="1">
        <v>0.7</v>
      </c>
      <c r="X86" s="1" t="s">
        <v>135</v>
      </c>
      <c r="AE86" s="1" t="s">
        <v>7</v>
      </c>
      <c r="AF86" s="1">
        <v>46.2</v>
      </c>
      <c r="AG86" s="1" t="s">
        <v>8</v>
      </c>
      <c r="AH86" s="1">
        <v>16.5</v>
      </c>
      <c r="AK86" s="1" t="s">
        <v>136</v>
      </c>
      <c r="AL86" s="1" t="s">
        <v>137</v>
      </c>
      <c r="AM86" s="1" t="s">
        <v>138</v>
      </c>
      <c r="AN86" s="1" t="s">
        <v>133</v>
      </c>
      <c r="AO86" s="1" t="s">
        <v>134</v>
      </c>
      <c r="AP86" s="2">
        <v>0</v>
      </c>
      <c r="AQ86" s="1">
        <v>0</v>
      </c>
      <c r="AR86" s="1" t="s">
        <v>26</v>
      </c>
    </row>
    <row r="87" spans="1:44" s="1" customFormat="1" ht="17" customHeight="1">
      <c r="A87" s="1" t="s">
        <v>0</v>
      </c>
      <c r="B87" s="1">
        <v>2001</v>
      </c>
      <c r="D87" s="1" t="s">
        <v>132</v>
      </c>
      <c r="AN87" s="1" t="s">
        <v>133</v>
      </c>
      <c r="AO87" s="1" t="s">
        <v>134</v>
      </c>
      <c r="AP87" s="2">
        <v>0</v>
      </c>
      <c r="AQ87" s="1">
        <v>0</v>
      </c>
      <c r="AR87" s="1" t="s">
        <v>26</v>
      </c>
    </row>
    <row r="88" spans="1:44" s="1" customFormat="1" ht="17" customHeight="1">
      <c r="A88" s="1" t="s">
        <v>0</v>
      </c>
      <c r="B88" s="1">
        <v>2002</v>
      </c>
      <c r="D88" s="1" t="s">
        <v>132</v>
      </c>
      <c r="J88" s="1" t="s">
        <v>17</v>
      </c>
      <c r="K88" s="4" t="s">
        <v>139</v>
      </c>
      <c r="L88" s="1" t="s">
        <v>18</v>
      </c>
      <c r="M88" s="4" t="s">
        <v>37</v>
      </c>
      <c r="AN88" s="1" t="s">
        <v>133</v>
      </c>
      <c r="AO88" s="1" t="s">
        <v>134</v>
      </c>
      <c r="AP88" s="2">
        <v>0</v>
      </c>
      <c r="AQ88" s="1">
        <v>0</v>
      </c>
      <c r="AR88" s="1" t="s">
        <v>26</v>
      </c>
    </row>
    <row r="89" spans="1:44" s="1" customFormat="1" ht="17" customHeight="1">
      <c r="A89" s="1" t="s">
        <v>0</v>
      </c>
      <c r="B89" s="1">
        <v>2003</v>
      </c>
      <c r="D89" s="1" t="s">
        <v>132</v>
      </c>
      <c r="J89" s="1" t="s">
        <v>17</v>
      </c>
      <c r="K89" s="4" t="s">
        <v>44</v>
      </c>
      <c r="L89" s="1" t="s">
        <v>18</v>
      </c>
      <c r="M89" s="4" t="s">
        <v>37</v>
      </c>
      <c r="N89" s="1">
        <v>1</v>
      </c>
      <c r="AN89" s="1" t="s">
        <v>133</v>
      </c>
      <c r="AO89" s="1" t="s">
        <v>134</v>
      </c>
      <c r="AP89" s="2">
        <v>0</v>
      </c>
      <c r="AQ89" s="1">
        <v>0</v>
      </c>
      <c r="AR89" s="1" t="s">
        <v>26</v>
      </c>
    </row>
    <row r="90" spans="1:44" s="1" customFormat="1" ht="17" customHeight="1">
      <c r="A90" s="1" t="s">
        <v>0</v>
      </c>
      <c r="B90" s="1">
        <v>2004</v>
      </c>
      <c r="D90" s="1" t="s">
        <v>132</v>
      </c>
      <c r="J90" s="1" t="s">
        <v>17</v>
      </c>
      <c r="K90" s="4" t="s">
        <v>140</v>
      </c>
      <c r="L90" s="1" t="s">
        <v>18</v>
      </c>
      <c r="M90" s="4" t="s">
        <v>37</v>
      </c>
      <c r="N90" s="1">
        <v>1</v>
      </c>
      <c r="AN90" s="1" t="s">
        <v>133</v>
      </c>
      <c r="AO90" s="1" t="s">
        <v>134</v>
      </c>
      <c r="AP90" s="2">
        <v>0</v>
      </c>
      <c r="AQ90" s="1">
        <v>0</v>
      </c>
      <c r="AR90" s="1" t="s">
        <v>26</v>
      </c>
    </row>
    <row r="91" spans="1:44" s="1" customFormat="1" ht="17" customHeight="1">
      <c r="A91" s="1" t="s">
        <v>0</v>
      </c>
      <c r="B91" s="1">
        <v>2005</v>
      </c>
      <c r="D91" s="1" t="s">
        <v>132</v>
      </c>
      <c r="H91" s="1" t="s">
        <v>2</v>
      </c>
      <c r="I91" s="1">
        <v>22.6</v>
      </c>
      <c r="J91" s="1" t="s">
        <v>17</v>
      </c>
      <c r="K91" s="4" t="s">
        <v>141</v>
      </c>
      <c r="L91" s="1" t="s">
        <v>18</v>
      </c>
      <c r="M91" s="4" t="s">
        <v>139</v>
      </c>
      <c r="N91" s="1">
        <v>1</v>
      </c>
      <c r="AN91" s="1" t="s">
        <v>133</v>
      </c>
      <c r="AO91" s="1" t="s">
        <v>134</v>
      </c>
      <c r="AP91" s="2">
        <v>0</v>
      </c>
      <c r="AQ91" s="1">
        <v>0</v>
      </c>
      <c r="AR91" s="1" t="s">
        <v>26</v>
      </c>
    </row>
    <row r="92" spans="1:44" s="1" customFormat="1">
      <c r="A92" s="1" t="s">
        <v>0</v>
      </c>
      <c r="B92" s="1">
        <v>2006</v>
      </c>
      <c r="D92" s="1" t="s">
        <v>132</v>
      </c>
      <c r="H92" s="1" t="s">
        <v>2</v>
      </c>
      <c r="I92" s="1">
        <v>27.4</v>
      </c>
      <c r="J92" s="1" t="s">
        <v>17</v>
      </c>
      <c r="K92" s="4" t="s">
        <v>33</v>
      </c>
      <c r="L92" s="1" t="s">
        <v>18</v>
      </c>
      <c r="M92" s="4" t="s">
        <v>119</v>
      </c>
      <c r="N92" s="1">
        <v>1</v>
      </c>
      <c r="AN92" s="1" t="s">
        <v>133</v>
      </c>
      <c r="AO92" s="1" t="s">
        <v>134</v>
      </c>
      <c r="AP92" s="2">
        <v>0</v>
      </c>
      <c r="AQ92" s="1">
        <v>0</v>
      </c>
      <c r="AR92" s="1" t="s">
        <v>26</v>
      </c>
    </row>
    <row r="93" spans="1:44" s="1" customFormat="1">
      <c r="A93" s="1" t="s">
        <v>0</v>
      </c>
      <c r="B93" s="1">
        <v>2007</v>
      </c>
      <c r="D93" s="1" t="s">
        <v>132</v>
      </c>
      <c r="E93" s="1">
        <v>15.65</v>
      </c>
      <c r="H93" s="1" t="s">
        <v>2</v>
      </c>
      <c r="I93" s="1">
        <v>25.2</v>
      </c>
      <c r="J93" s="1" t="s">
        <v>17</v>
      </c>
      <c r="K93" s="4" t="s">
        <v>142</v>
      </c>
      <c r="L93" s="1" t="s">
        <v>18</v>
      </c>
      <c r="M93" s="4" t="s">
        <v>119</v>
      </c>
      <c r="N93" s="1">
        <v>1</v>
      </c>
      <c r="AN93" s="1" t="s">
        <v>133</v>
      </c>
      <c r="AO93" s="1" t="s">
        <v>134</v>
      </c>
      <c r="AP93" s="2">
        <v>0</v>
      </c>
      <c r="AQ93" s="1">
        <v>0</v>
      </c>
      <c r="AR93" s="1" t="s">
        <v>26</v>
      </c>
    </row>
    <row r="94" spans="1:44" s="1" customFormat="1">
      <c r="A94" s="1" t="s">
        <v>0</v>
      </c>
      <c r="B94" s="1">
        <v>2008</v>
      </c>
      <c r="D94" s="1" t="s">
        <v>132</v>
      </c>
      <c r="H94" s="1" t="s">
        <v>2</v>
      </c>
      <c r="I94" s="1">
        <v>15.1</v>
      </c>
      <c r="J94" s="1" t="s">
        <v>17</v>
      </c>
      <c r="K94" s="4" t="s">
        <v>119</v>
      </c>
      <c r="L94" s="1" t="s">
        <v>18</v>
      </c>
      <c r="M94" s="4" t="s">
        <v>139</v>
      </c>
      <c r="N94" s="1">
        <v>1</v>
      </c>
      <c r="Q94" s="1" t="s">
        <v>3</v>
      </c>
      <c r="AN94" s="1" t="s">
        <v>133</v>
      </c>
      <c r="AO94" s="1" t="s">
        <v>134</v>
      </c>
      <c r="AP94" s="2">
        <v>0</v>
      </c>
      <c r="AQ94" s="1">
        <v>0</v>
      </c>
      <c r="AR94" s="1" t="s">
        <v>26</v>
      </c>
    </row>
    <row r="95" spans="1:44" s="1" customFormat="1">
      <c r="A95" s="1" t="s">
        <v>0</v>
      </c>
      <c r="B95" s="1">
        <v>2009</v>
      </c>
      <c r="D95" s="1" t="s">
        <v>132</v>
      </c>
      <c r="H95" s="1" t="s">
        <v>2</v>
      </c>
      <c r="I95" s="1">
        <v>27.6</v>
      </c>
      <c r="J95" s="1" t="s">
        <v>17</v>
      </c>
      <c r="K95" s="4" t="s">
        <v>143</v>
      </c>
      <c r="L95" s="1" t="s">
        <v>18</v>
      </c>
      <c r="M95" s="4" t="s">
        <v>35</v>
      </c>
      <c r="N95" s="1">
        <v>1</v>
      </c>
      <c r="AN95" s="1" t="s">
        <v>133</v>
      </c>
      <c r="AO95" s="1" t="s">
        <v>134</v>
      </c>
      <c r="AP95" s="2">
        <v>0</v>
      </c>
      <c r="AQ95" s="1">
        <v>0</v>
      </c>
      <c r="AR95" s="1" t="s">
        <v>26</v>
      </c>
    </row>
    <row r="96" spans="1:44" s="1" customFormat="1" ht="14" customHeight="1">
      <c r="A96" s="1" t="s">
        <v>0</v>
      </c>
      <c r="B96" s="1">
        <v>2010</v>
      </c>
      <c r="D96" s="1" t="s">
        <v>132</v>
      </c>
      <c r="H96" s="1" t="s">
        <v>2</v>
      </c>
      <c r="J96" s="1" t="s">
        <v>17</v>
      </c>
      <c r="K96" s="4" t="s">
        <v>33</v>
      </c>
      <c r="L96" s="1" t="s">
        <v>18</v>
      </c>
      <c r="M96" s="4" t="s">
        <v>37</v>
      </c>
      <c r="N96" s="1">
        <v>1</v>
      </c>
      <c r="Q96" s="1" t="s">
        <v>3</v>
      </c>
      <c r="R96" s="1">
        <v>38.1</v>
      </c>
      <c r="S96" s="1">
        <v>42.6</v>
      </c>
      <c r="T96" s="1">
        <v>10.8</v>
      </c>
      <c r="U96" s="1">
        <v>3.4</v>
      </c>
      <c r="V96" s="1">
        <v>1.8</v>
      </c>
      <c r="X96" s="1" t="s">
        <v>144</v>
      </c>
      <c r="Y96" s="1" t="s">
        <v>4</v>
      </c>
      <c r="Z96" s="1">
        <v>18.510000000000002</v>
      </c>
      <c r="AA96" s="1" t="s">
        <v>5</v>
      </c>
      <c r="AB96" s="1">
        <v>8.41</v>
      </c>
      <c r="AC96" s="1" t="s">
        <v>6</v>
      </c>
      <c r="AD96" s="1">
        <v>3.43</v>
      </c>
      <c r="AE96" s="1" t="s">
        <v>7</v>
      </c>
      <c r="AF96" s="1">
        <f>55.54+9.44</f>
        <v>64.98</v>
      </c>
      <c r="AG96" s="1" t="s">
        <v>8</v>
      </c>
      <c r="AH96" s="1">
        <f>7.37+61.21</f>
        <v>68.58</v>
      </c>
      <c r="AI96" s="1" t="s">
        <v>9</v>
      </c>
      <c r="AJ96" s="1">
        <v>27.81</v>
      </c>
      <c r="AK96" s="1" t="s">
        <v>145</v>
      </c>
      <c r="AL96" s="1" t="s">
        <v>146</v>
      </c>
      <c r="AM96" s="1" t="s">
        <v>147</v>
      </c>
      <c r="AN96" s="1" t="s">
        <v>133</v>
      </c>
      <c r="AO96" s="1" t="s">
        <v>134</v>
      </c>
      <c r="AP96" s="2">
        <v>0</v>
      </c>
      <c r="AQ96" s="1">
        <v>0</v>
      </c>
      <c r="AR96" s="1" t="s">
        <v>26</v>
      </c>
    </row>
    <row r="97" spans="1:44" s="1" customFormat="1" ht="14" customHeight="1">
      <c r="A97" s="1" t="s">
        <v>0</v>
      </c>
      <c r="B97" s="1">
        <v>2011</v>
      </c>
      <c r="D97" s="1" t="s">
        <v>132</v>
      </c>
      <c r="J97" s="1" t="s">
        <v>17</v>
      </c>
      <c r="K97" s="4" t="s">
        <v>148</v>
      </c>
      <c r="N97" s="1">
        <v>1</v>
      </c>
      <c r="AN97" s="1" t="s">
        <v>133</v>
      </c>
      <c r="AO97" s="1" t="s">
        <v>134</v>
      </c>
      <c r="AP97" s="2">
        <v>0</v>
      </c>
      <c r="AQ97" s="1">
        <v>0</v>
      </c>
      <c r="AR97" s="1" t="s">
        <v>26</v>
      </c>
    </row>
    <row r="98" spans="1:44" s="1" customFormat="1" ht="14" customHeight="1">
      <c r="A98" s="1" t="s">
        <v>0</v>
      </c>
      <c r="B98" s="1">
        <v>2012</v>
      </c>
      <c r="D98" s="1" t="s">
        <v>132</v>
      </c>
      <c r="E98" s="1">
        <v>14.65</v>
      </c>
      <c r="J98" s="1" t="s">
        <v>17</v>
      </c>
      <c r="K98" s="4" t="s">
        <v>149</v>
      </c>
      <c r="N98" s="1">
        <v>1</v>
      </c>
      <c r="AN98" s="1" t="s">
        <v>133</v>
      </c>
      <c r="AO98" s="1" t="s">
        <v>134</v>
      </c>
      <c r="AP98" s="2">
        <v>0</v>
      </c>
      <c r="AQ98" s="1">
        <v>0</v>
      </c>
      <c r="AR98" s="1" t="s">
        <v>26</v>
      </c>
    </row>
    <row r="99" spans="1:44" s="1" customFormat="1" ht="14" customHeight="1">
      <c r="A99" s="1" t="s">
        <v>0</v>
      </c>
      <c r="B99" s="1">
        <v>2013</v>
      </c>
      <c r="D99" s="1" t="s">
        <v>132</v>
      </c>
      <c r="E99" s="1">
        <v>10.35</v>
      </c>
      <c r="AN99" s="1" t="s">
        <v>133</v>
      </c>
      <c r="AO99" s="1" t="s">
        <v>134</v>
      </c>
      <c r="AP99" s="2">
        <v>0</v>
      </c>
      <c r="AQ99" s="1">
        <v>0</v>
      </c>
      <c r="AR99" s="1" t="s">
        <v>26</v>
      </c>
    </row>
    <row r="100" spans="1:44" s="1" customFormat="1" ht="14" customHeight="1">
      <c r="A100" s="1" t="s">
        <v>0</v>
      </c>
      <c r="B100" s="1">
        <v>2014</v>
      </c>
      <c r="D100" s="1" t="s">
        <v>132</v>
      </c>
      <c r="E100" s="1">
        <v>5.3</v>
      </c>
      <c r="AN100" s="1" t="s">
        <v>133</v>
      </c>
      <c r="AO100" s="1" t="s">
        <v>134</v>
      </c>
      <c r="AP100" s="2">
        <v>0</v>
      </c>
      <c r="AQ100" s="1">
        <v>0</v>
      </c>
      <c r="AR100" s="1" t="s">
        <v>26</v>
      </c>
    </row>
    <row r="101" spans="1:44" s="1" customFormat="1" ht="14" customHeight="1">
      <c r="A101" s="1" t="s">
        <v>0</v>
      </c>
      <c r="B101" s="1">
        <v>2015</v>
      </c>
      <c r="D101" s="1" t="s">
        <v>132</v>
      </c>
      <c r="E101" s="1">
        <v>4.75</v>
      </c>
      <c r="AN101" s="1" t="s">
        <v>133</v>
      </c>
      <c r="AO101" s="1" t="s">
        <v>134</v>
      </c>
      <c r="AP101" s="2">
        <v>0</v>
      </c>
      <c r="AQ101" s="1">
        <v>0</v>
      </c>
      <c r="AR101" s="1" t="s">
        <v>26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Kaye</dc:creator>
  <cp:lastModifiedBy>Rebecca Kaye</cp:lastModifiedBy>
  <dcterms:created xsi:type="dcterms:W3CDTF">2016-01-23T23:10:36Z</dcterms:created>
  <dcterms:modified xsi:type="dcterms:W3CDTF">2016-01-23T23:11:20Z</dcterms:modified>
</cp:coreProperties>
</file>