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Formu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<sst xmlns="http://schemas.openxmlformats.org/spreadsheetml/2006/main" count="91" uniqueCount="42">
  <si>
    <t xml:space="preserve">embedding_A_in_B</t>
  </si>
  <si>
    <t xml:space="preserve">embedding_B_in_A</t>
  </si>
  <si>
    <t xml:space="preserve">referencing_A_in_B</t>
  </si>
  <si>
    <t xml:space="preserve">referencing_B_in_A</t>
  </si>
  <si>
    <t xml:space="preserve">Da inserire</t>
  </si>
  <si>
    <t xml:space="preserve">Index</t>
  </si>
  <si>
    <t xml:space="preserve">NR</t>
  </si>
  <si>
    <t xml:space="preserve">Calcola NL</t>
  </si>
  <si>
    <t xml:space="preserve">len documento</t>
  </si>
  <si>
    <t xml:space="preserve">len(t)</t>
  </si>
  <si>
    <t xml:space="preserve">NK -&gt;</t>
  </si>
  <si>
    <t xml:space="preserve">len collezione</t>
  </si>
  <si>
    <t xml:space="preserve">D</t>
  </si>
  <si>
    <t xml:space="preserve">NR -&gt;</t>
  </si>
  <si>
    <t xml:space="preserve">bytes</t>
  </si>
  <si>
    <t xml:space="preserve">len        indice</t>
  </si>
  <si>
    <t xml:space="preserve">A4</t>
  </si>
  <si>
    <t xml:space="preserve">None</t>
  </si>
  <si>
    <t xml:space="preserve">D -&gt;</t>
  </si>
  <si>
    <t xml:space="preserve">NK</t>
  </si>
  <si>
    <t xml:space="preserve">NL ==&gt;</t>
  </si>
  <si>
    <t xml:space="preserve">A5</t>
  </si>
  <si>
    <t xml:space="preserve">Calcola g</t>
  </si>
  <si>
    <t xml:space="preserve">g ==&gt; </t>
  </si>
  <si>
    <t xml:space="preserve">A6</t>
  </si>
  <si>
    <t xml:space="preserve">Calcola h </t>
  </si>
  <si>
    <t xml:space="preserve">tra</t>
  </si>
  <si>
    <t xml:space="preserve">e</t>
  </si>
  <si>
    <t xml:space="preserve">h ==&gt;</t>
  </si>
  <si>
    <t xml:space="preserve">Collezione Esterna (aggregate)</t>
  </si>
  <si>
    <t xml:space="preserve">B4</t>
  </si>
  <si>
    <t xml:space="preserve">len(t) -&gt;</t>
  </si>
  <si>
    <t xml:space="preserve">B5</t>
  </si>
  <si>
    <t xml:space="preserve">NP ==&gt;</t>
  </si>
  <si>
    <t xml:space="preserve">B6</t>
  </si>
  <si>
    <t xml:space="preserve">Collezione Interna</t>
  </si>
  <si>
    <t xml:space="preserve">Costo join con indice</t>
  </si>
  <si>
    <t xml:space="preserve">le tuple expected sono il predicato di selezione dell'attributo</t>
  </si>
  <si>
    <t xml:space="preserve">es. A6 = x</t>
  </si>
  <si>
    <t xml:space="preserve">mi aspetto 10 tuplet</t>
  </si>
  <si>
    <t xml:space="preserve">costo(s)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</si>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</sst>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1" activeCellId="0" sqref="F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2.85"/>
    <col collapsed="false" customWidth="true" hidden="false" outlineLevel="0" max="4" min="3" style="0" width="20.28"/>
    <col collapsed="false" customWidth="true" hidden="false" outlineLevel="0" max="5" min="5" style="0" width="18.71"/>
    <col collapsed="false" customWidth="true" hidden="false" outlineLevel="0" max="6" min="6" style="0" width="19.57"/>
    <col collapsed="false" customWidth="true" hidden="false" outlineLevel="0" max="11" min="11" style="0" width="18.57"/>
    <col collapsed="false" customWidth="true" hidden="false" outlineLevel="0" max="13" min="13" style="0" width="9.43"/>
    <col collapsed="false" customWidth="true" hidden="false" outlineLevel="0" max="16" min="16" style="0" width="12.43"/>
  </cols>
  <sheetData>
    <row r="1" customFormat="false" ht="15" hidden="false" customHeight="false" outlineLevel="0" collapsed="false">
      <c r="A1" s="1" t="n">
        <v>100000</v>
      </c>
      <c r="B1" s="1" t="n">
        <v>1E+106</v>
      </c>
    </row>
    <row r="2" customFormat="false" ht="29.25" hidden="false" customHeight="true" outlineLevel="0" collapsed="false">
      <c r="A2" s="2"/>
      <c r="C2" s="3" t="s">
        <v>0</v>
      </c>
      <c r="D2" s="3" t="s">
        <v>1</v>
      </c>
      <c r="E2" s="3" t="s">
        <v>2</v>
      </c>
      <c r="F2" s="3" t="s">
        <v>3</v>
      </c>
      <c r="O2" s="4"/>
      <c r="P2" s="5" t="s">
        <v>4</v>
      </c>
    </row>
    <row r="3" customFormat="false" ht="15" hidden="false" customHeight="false" outlineLevel="0" collapsed="false">
      <c r="K3" s="6" t="s">
        <v>5</v>
      </c>
      <c r="L3" s="6"/>
    </row>
    <row r="4" customFormat="false" ht="15" hidden="false" customHeight="false" outlineLevel="0" collapsed="false">
      <c r="B4" s="0" t="s">
        <v>6</v>
      </c>
      <c r="C4" s="1" t="n">
        <v>1000000</v>
      </c>
      <c r="D4" s="1" t="n">
        <v>100000</v>
      </c>
      <c r="E4" s="1" t="n">
        <v>1000000</v>
      </c>
      <c r="F4" s="1" t="n">
        <v>100000</v>
      </c>
    </row>
    <row r="5" customFormat="false" ht="15" hidden="false" customHeight="false" outlineLevel="0" collapsed="false">
      <c r="C5" s="1"/>
      <c r="F5" s="7"/>
      <c r="J5" s="8"/>
      <c r="K5" s="0" t="s">
        <v>7</v>
      </c>
    </row>
    <row r="6" customFormat="false" ht="30" hidden="false" customHeight="false" outlineLevel="0" collapsed="false">
      <c r="A6" s="2" t="s">
        <v>8</v>
      </c>
      <c r="B6" s="0" t="s">
        <v>9</v>
      </c>
      <c r="C6" s="0" t="n">
        <v>2150.4</v>
      </c>
      <c r="D6" s="0" t="n">
        <v>11776</v>
      </c>
      <c r="E6" s="0" t="n">
        <v>1085.44</v>
      </c>
      <c r="F6" s="0" t="n">
        <v>1157.12</v>
      </c>
      <c r="J6" s="5"/>
      <c r="K6" s="2"/>
      <c r="L6" s="0" t="s">
        <v>10</v>
      </c>
      <c r="M6" s="4" t="n">
        <v>1000</v>
      </c>
    </row>
    <row r="8" customFormat="false" ht="29.25" hidden="false" customHeight="true" outlineLevel="0" collapsed="false">
      <c r="A8" s="2" t="s">
        <v>11</v>
      </c>
      <c r="B8" s="0" t="s">
        <v>12</v>
      </c>
      <c r="C8" s="0" t="n">
        <v>2158221066.24</v>
      </c>
      <c r="D8" s="0" t="n">
        <v>1181116006.4</v>
      </c>
      <c r="E8" s="0" t="n">
        <v>1084479242.24</v>
      </c>
      <c r="F8" s="0" t="n">
        <v>115804733.44</v>
      </c>
      <c r="L8" s="0" t="s">
        <v>13</v>
      </c>
      <c r="M8" s="9" t="n">
        <v>100000</v>
      </c>
    </row>
    <row r="9" customFormat="false" ht="13.8" hidden="false" customHeight="false" outlineLevel="0" collapsed="false">
      <c r="C9" s="10" t="s">
        <v>14</v>
      </c>
    </row>
    <row r="10" customFormat="false" ht="30" hidden="false" customHeight="false" outlineLevel="0" collapsed="false">
      <c r="A10" s="2" t="s">
        <v>15</v>
      </c>
      <c r="B10" s="3" t="s">
        <v>16</v>
      </c>
      <c r="C10" s="0" t="s">
        <v>17</v>
      </c>
      <c r="D10" s="0" t="n">
        <v>602112</v>
      </c>
      <c r="E10" s="0" t="s">
        <v>17</v>
      </c>
      <c r="F10" s="0" t="n">
        <v>602112</v>
      </c>
      <c r="L10" s="0" t="s">
        <v>18</v>
      </c>
      <c r="M10" s="4" t="n">
        <v>40</v>
      </c>
    </row>
    <row r="11" customFormat="false" ht="15" hidden="false" customHeight="false" outlineLevel="0" collapsed="false">
      <c r="A11" s="2"/>
      <c r="B11" s="3"/>
      <c r="H11" s="7"/>
    </row>
    <row r="12" customFormat="false" ht="15" hidden="false" customHeight="false" outlineLevel="0" collapsed="false">
      <c r="A12" s="2" t="s">
        <v>19</v>
      </c>
      <c r="B12" s="3" t="s">
        <v>16</v>
      </c>
      <c r="C12" s="0" t="s">
        <v>17</v>
      </c>
      <c r="D12" s="0" t="n">
        <f aca="false">com.sun.star.sheet.addin.Analysis.getQuotient($A1,10)</f>
        <v>10000</v>
      </c>
      <c r="E12" s="0" t="s">
        <v>17</v>
      </c>
      <c r="F12" s="0" t="n">
        <f aca="false">com.sun.star.sheet.addin.Analysis.getQuotient($A1,10)</f>
        <v>10000</v>
      </c>
      <c r="L12" s="0" t="s">
        <v>20</v>
      </c>
      <c r="M12" s="0" t="n">
        <f aca="false">com.sun.star.sheet.addin.Analysis.getQuotient(M6 * 4 + M8 * 4, M10 * 0.69)</f>
        <v>14637</v>
      </c>
    </row>
    <row r="13" customFormat="false" ht="15" hidden="false" customHeight="false" outlineLevel="0" collapsed="false">
      <c r="B13" s="3"/>
    </row>
    <row r="14" customFormat="false" ht="30" hidden="false" customHeight="false" outlineLevel="0" collapsed="false">
      <c r="A14" s="2" t="s">
        <v>15</v>
      </c>
      <c r="B14" s="3" t="s">
        <v>21</v>
      </c>
      <c r="C14" s="0" t="s">
        <v>17</v>
      </c>
      <c r="D14" s="0" t="n">
        <v>565248</v>
      </c>
      <c r="E14" s="0" t="s">
        <v>17</v>
      </c>
      <c r="F14" s="0" t="n">
        <v>565248</v>
      </c>
    </row>
    <row r="15" customFormat="false" ht="15" hidden="false" customHeight="false" outlineLevel="0" collapsed="false">
      <c r="A15" s="2"/>
      <c r="B15" s="3"/>
      <c r="K15" s="0" t="s">
        <v>22</v>
      </c>
      <c r="L15" s="0" t="s">
        <v>23</v>
      </c>
      <c r="M15" s="0" t="n">
        <f aca="false">+com.sun.star.sheet.addin.Analysis.getQuotient(M10 - 4, 16)</f>
        <v>2</v>
      </c>
    </row>
    <row r="16" customFormat="false" ht="15" hidden="false" customHeight="false" outlineLevel="0" collapsed="false">
      <c r="A16" s="2" t="s">
        <v>19</v>
      </c>
      <c r="B16" s="3" t="s">
        <v>21</v>
      </c>
      <c r="C16" s="0" t="s">
        <v>17</v>
      </c>
      <c r="D16" s="0" t="n">
        <v>100</v>
      </c>
      <c r="E16" s="0" t="s">
        <v>17</v>
      </c>
      <c r="F16" s="0" t="n">
        <f aca="false">com.sun.star.sheet.addin.Analysis.getQuotient($A1,1000)</f>
        <v>100</v>
      </c>
    </row>
    <row r="17" customFormat="false" ht="15" hidden="false" customHeight="false" outlineLevel="0" collapsed="false">
      <c r="B17" s="3"/>
    </row>
    <row r="18" customFormat="false" ht="30" hidden="false" customHeight="false" outlineLevel="0" collapsed="false">
      <c r="A18" s="2" t="s">
        <v>15</v>
      </c>
      <c r="B18" s="3" t="s">
        <v>24</v>
      </c>
      <c r="C18" s="0" t="s">
        <v>17</v>
      </c>
      <c r="D18" s="0" t="n">
        <v>462848</v>
      </c>
      <c r="E18" s="0" t="s">
        <v>17</v>
      </c>
      <c r="F18" s="0" t="n">
        <v>462848</v>
      </c>
      <c r="K18" s="0" t="s">
        <v>25</v>
      </c>
      <c r="L18" s="0" t="s">
        <v>26</v>
      </c>
      <c r="M18" s="0" t="n">
        <f aca="false">SUM(LOG(M12,2*M15+1), 1)</f>
        <v>6.95941463437887</v>
      </c>
      <c r="N18" s="0" t="s">
        <v>27</v>
      </c>
      <c r="O18" s="0" t="n">
        <f aca="false">SUM(LOG(M12/2,M15+1),2)</f>
        <v>10.0994548847725</v>
      </c>
      <c r="P18" s="0" t="s">
        <v>28</v>
      </c>
      <c r="Q18" s="0" t="n">
        <v>8</v>
      </c>
    </row>
    <row r="19" customFormat="false" ht="15" hidden="false" customHeight="false" outlineLevel="0" collapsed="false">
      <c r="A19" s="2"/>
      <c r="B19" s="3"/>
    </row>
    <row r="20" customFormat="false" ht="15" hidden="false" customHeight="false" outlineLevel="0" collapsed="false">
      <c r="A20" s="2" t="s">
        <v>19</v>
      </c>
      <c r="B20" s="3" t="s">
        <v>24</v>
      </c>
      <c r="C20" s="0" t="s">
        <v>17</v>
      </c>
      <c r="D20" s="0" t="n">
        <v>10</v>
      </c>
      <c r="E20" s="0" t="s">
        <v>17</v>
      </c>
      <c r="F20" s="0" t="n">
        <v>10</v>
      </c>
      <c r="K20" s="6" t="s">
        <v>29</v>
      </c>
      <c r="L20" s="6"/>
      <c r="M20" s="6"/>
    </row>
    <row r="22" customFormat="false" ht="30" hidden="false" customHeight="false" outlineLevel="0" collapsed="false">
      <c r="A22" s="2" t="s">
        <v>15</v>
      </c>
      <c r="B22" s="3" t="s">
        <v>30</v>
      </c>
      <c r="C22" s="0" t="n">
        <v>6826229.76</v>
      </c>
      <c r="D22" s="0" t="s">
        <v>17</v>
      </c>
      <c r="E22" s="0" t="n">
        <v>6826229.76</v>
      </c>
      <c r="F22" s="0" t="s">
        <v>17</v>
      </c>
      <c r="L22" s="0" t="s">
        <v>13</v>
      </c>
      <c r="M22" s="9" t="n">
        <v>100000</v>
      </c>
    </row>
    <row r="23" customFormat="false" ht="13.8" hidden="false" customHeight="false" outlineLevel="0" collapsed="false">
      <c r="A23" s="2"/>
      <c r="B23" s="3"/>
      <c r="C23" s="10" t="s">
        <v>14</v>
      </c>
    </row>
    <row r="24" customFormat="false" ht="15" hidden="false" customHeight="false" outlineLevel="0" collapsed="false">
      <c r="A24" s="2" t="s">
        <v>19</v>
      </c>
      <c r="B24" s="3" t="s">
        <v>30</v>
      </c>
      <c r="C24" s="0" t="n">
        <f aca="false">com.sun.star.sheet.addin.Analysis.getQuotient($B1,10)</f>
        <v>1E+105</v>
      </c>
      <c r="D24" s="0" t="s">
        <v>17</v>
      </c>
      <c r="E24" s="0" t="n">
        <f aca="false">com.sun.star.sheet.addin.Analysis.getQuotient(B1,10)</f>
        <v>1E+105</v>
      </c>
      <c r="F24" s="0" t="s">
        <v>17</v>
      </c>
      <c r="L24" s="0" t="s">
        <v>31</v>
      </c>
      <c r="M24" s="4" t="n">
        <v>80</v>
      </c>
    </row>
    <row r="25" customFormat="false" ht="15" hidden="false" customHeight="false" outlineLevel="0" collapsed="false">
      <c r="B25" s="3"/>
    </row>
    <row r="26" customFormat="false" ht="30" hidden="false" customHeight="false" outlineLevel="0" collapsed="false">
      <c r="A26" s="2" t="s">
        <v>15</v>
      </c>
      <c r="B26" s="3" t="s">
        <v>32</v>
      </c>
      <c r="C26" s="0" t="n">
        <v>6186598.4</v>
      </c>
      <c r="D26" s="0" t="s">
        <v>17</v>
      </c>
      <c r="E26" s="0" t="n">
        <v>6186598.4</v>
      </c>
      <c r="F26" s="0" t="s">
        <v>17</v>
      </c>
      <c r="L26" s="0" t="s">
        <v>18</v>
      </c>
      <c r="M26" s="4" t="n">
        <v>120</v>
      </c>
    </row>
    <row r="27" customFormat="false" ht="13.8" hidden="false" customHeight="false" outlineLevel="0" collapsed="false">
      <c r="A27" s="2"/>
      <c r="B27" s="3"/>
      <c r="C27" s="10" t="s">
        <v>14</v>
      </c>
    </row>
    <row r="28" customFormat="false" ht="15" hidden="false" customHeight="false" outlineLevel="0" collapsed="false">
      <c r="A28" s="2" t="s">
        <v>19</v>
      </c>
      <c r="B28" s="3" t="s">
        <v>32</v>
      </c>
      <c r="C28" s="0" t="n">
        <v>100</v>
      </c>
      <c r="D28" s="0" t="s">
        <v>17</v>
      </c>
      <c r="E28" s="0" t="n">
        <v>100</v>
      </c>
      <c r="F28" s="0" t="s">
        <v>17</v>
      </c>
      <c r="L28" s="0" t="s">
        <v>33</v>
      </c>
      <c r="M28" s="0" t="n">
        <f aca="false">com.sun.star.sheet.addin.Analysis.getQuotient(M22*M24,M26 * 0.69)</f>
        <v>96618</v>
      </c>
    </row>
    <row r="29" customFormat="false" ht="15" hidden="false" customHeight="false" outlineLevel="0" collapsed="false">
      <c r="B29" s="3"/>
    </row>
    <row r="30" customFormat="false" ht="30" hidden="false" customHeight="false" outlineLevel="0" collapsed="false">
      <c r="A30" s="2" t="s">
        <v>15</v>
      </c>
      <c r="B30" s="3" t="s">
        <v>34</v>
      </c>
      <c r="C30" s="0" t="n">
        <v>5127536.64</v>
      </c>
      <c r="D30" s="0" t="s">
        <v>17</v>
      </c>
      <c r="E30" s="0" t="n">
        <v>5127536.64</v>
      </c>
      <c r="F30" s="0" t="s">
        <v>17</v>
      </c>
    </row>
    <row r="31" customFormat="false" ht="13.8" hidden="false" customHeight="false" outlineLevel="0" collapsed="false">
      <c r="A31" s="2"/>
      <c r="B31" s="3"/>
      <c r="C31" s="10" t="s">
        <v>14</v>
      </c>
      <c r="K31" s="6" t="s">
        <v>35</v>
      </c>
      <c r="L31" s="6"/>
      <c r="M31" s="6"/>
    </row>
    <row r="32" customFormat="false" ht="15" hidden="false" customHeight="false" outlineLevel="0" collapsed="false">
      <c r="A32" s="2" t="s">
        <v>19</v>
      </c>
      <c r="B32" s="3" t="s">
        <v>34</v>
      </c>
      <c r="C32" s="0" t="n">
        <v>10</v>
      </c>
      <c r="D32" s="0" t="s">
        <v>17</v>
      </c>
      <c r="E32" s="0" t="n">
        <v>10</v>
      </c>
      <c r="F32" s="0" t="s">
        <v>17</v>
      </c>
    </row>
    <row r="33" customFormat="false" ht="15" hidden="false" customHeight="false" outlineLevel="0" collapsed="false">
      <c r="L33" s="0" t="s">
        <v>13</v>
      </c>
      <c r="M33" s="9" t="n">
        <v>100000</v>
      </c>
    </row>
    <row r="35" customFormat="false" ht="15" hidden="false" customHeight="false" outlineLevel="0" collapsed="false">
      <c r="L35" s="0" t="s">
        <v>31</v>
      </c>
      <c r="M35" s="4" t="n">
        <v>80</v>
      </c>
    </row>
    <row r="36" customFormat="false" ht="15" hidden="false" customHeight="false" outlineLevel="0" collapsed="false">
      <c r="A36" s="2"/>
      <c r="C36" s="11"/>
      <c r="D36" s="3"/>
      <c r="E36" s="3"/>
      <c r="F36" s="3"/>
    </row>
    <row r="37" customFormat="false" ht="15" hidden="false" customHeight="false" outlineLevel="0" collapsed="false">
      <c r="L37" s="0" t="s">
        <v>18</v>
      </c>
      <c r="M37" s="4" t="n">
        <v>120</v>
      </c>
    </row>
    <row r="38" customFormat="false" ht="15" hidden="false" customHeight="false" outlineLevel="0" collapsed="false">
      <c r="C38" s="1"/>
      <c r="D38" s="1"/>
      <c r="E38" s="1"/>
      <c r="F38" s="1"/>
    </row>
    <row r="39" customFormat="false" ht="15" hidden="false" customHeight="false" outlineLevel="0" collapsed="false">
      <c r="C39" s="1"/>
      <c r="F39" s="7"/>
      <c r="L39" s="0" t="s">
        <v>33</v>
      </c>
      <c r="M39" s="0" t="n">
        <f aca="false">com.sun.star.sheet.addin.Analysis.getQuotient(M33*M35,M37 * 0.69)</f>
        <v>96618</v>
      </c>
    </row>
    <row r="40" customFormat="false" ht="15" hidden="false" customHeight="false" outlineLevel="0" collapsed="false">
      <c r="A40" s="2"/>
    </row>
    <row r="42" customFormat="false" ht="15" hidden="false" customHeight="false" outlineLevel="0" collapsed="false">
      <c r="A42" s="2"/>
      <c r="K42" s="6" t="s">
        <v>36</v>
      </c>
      <c r="L42" s="6"/>
      <c r="M42" s="6"/>
      <c r="O42" s="0" t="s">
        <v>37</v>
      </c>
    </row>
    <row r="43" customFormat="false" ht="15" hidden="false" customHeight="false" outlineLevel="0" collapsed="false">
      <c r="P43" s="0" t="s">
        <v>38</v>
      </c>
      <c r="Q43" s="0" t="s">
        <v>39</v>
      </c>
    </row>
    <row r="44" customFormat="false" ht="15" hidden="false" customHeight="false" outlineLevel="0" collapsed="false">
      <c r="A44" s="2"/>
      <c r="B44" s="3"/>
      <c r="L44" s="0" t="s">
        <v>10</v>
      </c>
      <c r="M44" s="4" t="n">
        <v>10000</v>
      </c>
      <c r="Q44" s="12"/>
    </row>
    <row r="45" customFormat="false" ht="15" hidden="false" customHeight="false" outlineLevel="0" collapsed="false">
      <c r="B45" s="3"/>
    </row>
    <row r="46" customFormat="false" ht="15" hidden="false" customHeight="false" outlineLevel="0" collapsed="false">
      <c r="A46" s="2"/>
      <c r="B46" s="3"/>
      <c r="L46" s="0" t="s">
        <v>40</v>
      </c>
      <c r="M46" s="0" t="n">
        <f aca="false">SUM(Q18 - 1, com.sun.star.sheet.addin.Analysis.getQuotient(1,M44) * M12, POWER(M6, -1) * M39)</f>
        <v>103.618</v>
      </c>
    </row>
    <row r="47" customFormat="false" ht="15" hidden="false" customHeight="false" outlineLevel="0" collapsed="false">
      <c r="B47" s="3"/>
    </row>
    <row r="48" customFormat="false" ht="15" hidden="false" customHeight="false" outlineLevel="0" collapsed="false">
      <c r="A48" s="2"/>
      <c r="B48" s="3"/>
      <c r="L48" s="0" t="s">
        <v>41</v>
      </c>
      <c r="M48" s="0" t="n">
        <f aca="false">SUM(M28, M44 * M46)</f>
        <v>1132798</v>
      </c>
    </row>
    <row r="50" customFormat="false" ht="15" hidden="false" customHeight="false" outlineLevel="0" collapsed="false">
      <c r="A50" s="2"/>
      <c r="B50" s="3"/>
    </row>
    <row r="51" customFormat="false" ht="15" hidden="false" customHeight="false" outlineLevel="0" collapsed="false">
      <c r="B51" s="3"/>
    </row>
    <row r="52" customFormat="false" ht="15" hidden="false" customHeight="false" outlineLevel="0" collapsed="false">
      <c r="A52" s="2"/>
      <c r="B52" s="3"/>
    </row>
    <row r="53" customFormat="false" ht="15" hidden="false" customHeight="false" outlineLevel="0" collapsed="false">
      <c r="B53" s="3"/>
    </row>
    <row r="54" customFormat="false" ht="15" hidden="false" customHeight="false" outlineLevel="0" collapsed="false">
      <c r="A54" s="2"/>
      <c r="B54" s="3"/>
    </row>
    <row r="58" customFormat="false" ht="15" hidden="false" customHeight="false" outlineLevel="0" collapsed="false">
      <c r="A58" s="2"/>
      <c r="C58" s="3"/>
      <c r="D58" s="3"/>
      <c r="E58" s="3"/>
      <c r="F58" s="3"/>
    </row>
    <row r="60" customFormat="false" ht="15" hidden="false" customHeight="false" outlineLevel="0" collapsed="false">
      <c r="C60" s="1"/>
      <c r="D60" s="1"/>
      <c r="E60" s="1"/>
      <c r="F60" s="1"/>
    </row>
    <row r="61" customFormat="false" ht="15" hidden="false" customHeight="false" outlineLevel="0" collapsed="false">
      <c r="C61" s="1"/>
      <c r="F61" s="7"/>
    </row>
    <row r="62" customFormat="false" ht="15" hidden="false" customHeight="false" outlineLevel="0" collapsed="false">
      <c r="A62" s="2"/>
    </row>
    <row r="64" customFormat="false" ht="15" hidden="false" customHeight="false" outlineLevel="0" collapsed="false">
      <c r="A64" s="2"/>
    </row>
    <row r="66" customFormat="false" ht="15" hidden="false" customHeight="false" outlineLevel="0" collapsed="false">
      <c r="A66" s="2"/>
      <c r="B66" s="3"/>
    </row>
    <row r="67" customFormat="false" ht="15" hidden="false" customHeight="false" outlineLevel="0" collapsed="false">
      <c r="B67" s="3"/>
    </row>
    <row r="68" customFormat="false" ht="15" hidden="false" customHeight="false" outlineLevel="0" collapsed="false">
      <c r="A68" s="2"/>
      <c r="B68" s="3"/>
    </row>
    <row r="69" customFormat="false" ht="15" hidden="false" customHeight="false" outlineLevel="0" collapsed="false">
      <c r="B69" s="3"/>
    </row>
    <row r="70" customFormat="false" ht="15" hidden="false" customHeight="false" outlineLevel="0" collapsed="false">
      <c r="A70" s="2"/>
      <c r="B70" s="3"/>
    </row>
    <row r="72" customFormat="false" ht="15" hidden="false" customHeight="false" outlineLevel="0" collapsed="false">
      <c r="A72" s="2"/>
      <c r="B72" s="3"/>
    </row>
    <row r="73" customFormat="false" ht="15" hidden="false" customHeight="false" outlineLevel="0" collapsed="false">
      <c r="B73" s="3"/>
    </row>
    <row r="74" customFormat="false" ht="15" hidden="false" customHeight="false" outlineLevel="0" collapsed="false">
      <c r="A74" s="2"/>
      <c r="B74" s="3"/>
    </row>
    <row r="75" customFormat="false" ht="15" hidden="false" customHeight="false" outlineLevel="0" collapsed="false">
      <c r="B75" s="3"/>
    </row>
    <row r="76" customFormat="false" ht="15" hidden="false" customHeight="false" outlineLevel="0" collapsed="false">
      <c r="A76" s="2"/>
      <c r="B76" s="3"/>
    </row>
  </sheetData>
  <mergeCells count="4">
    <mergeCell ref="K3:L3"/>
    <mergeCell ref="K20:M20"/>
    <mergeCell ref="K31:M31"/>
    <mergeCell ref="K42:M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Matteo Santoro</dc:creator>
  <dc:description/>
  <dc:language>en-US</dc:language>
  <cp:lastModifiedBy/>
  <dcterms:modified xsi:type="dcterms:W3CDTF">2022-07-21T15:26:26Z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