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MongoDB\Costs\"/>
    </mc:Choice>
  </mc:AlternateContent>
  <xr:revisionPtr revIDLastSave="0" documentId="13_ncr:1_{17608D51-2270-456A-A431-A152350D18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Formule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" i="1" l="1"/>
  <c r="M46" i="1"/>
  <c r="M39" i="1"/>
  <c r="M28" i="1"/>
  <c r="O18" i="1"/>
  <c r="M18" i="1"/>
  <c r="M12" i="1"/>
  <c r="M15" i="1"/>
  <c r="F16" i="1"/>
  <c r="E24" i="1"/>
  <c r="C24" i="1"/>
  <c r="D12" i="1"/>
  <c r="F12" i="1"/>
</calcChain>
</file>

<file path=xl/sharedStrings.xml><?xml version="1.0" encoding="utf-8"?>
<sst xmlns="http://schemas.openxmlformats.org/spreadsheetml/2006/main" count="87" uniqueCount="40">
  <si>
    <t>embedding_A_in_B</t>
  </si>
  <si>
    <t>embedding_B_in_A</t>
  </si>
  <si>
    <t>referencing_A_in_B</t>
  </si>
  <si>
    <t>NR</t>
  </si>
  <si>
    <t>len(t)</t>
  </si>
  <si>
    <t>len documento</t>
  </si>
  <si>
    <t>D</t>
  </si>
  <si>
    <t>len collezione</t>
  </si>
  <si>
    <t>A4</t>
  </si>
  <si>
    <t>A5</t>
  </si>
  <si>
    <t>B4</t>
  </si>
  <si>
    <t>B5</t>
  </si>
  <si>
    <t>B6</t>
  </si>
  <si>
    <t>None</t>
  </si>
  <si>
    <t>len        indice</t>
  </si>
  <si>
    <t>NK</t>
  </si>
  <si>
    <t>A6</t>
  </si>
  <si>
    <t>NK -&gt;</t>
  </si>
  <si>
    <t>NR -&gt;</t>
  </si>
  <si>
    <t>D -&gt;</t>
  </si>
  <si>
    <t>Calcola NL</t>
  </si>
  <si>
    <t>NL ==&gt;</t>
  </si>
  <si>
    <t>Calcola g</t>
  </si>
  <si>
    <t>Da inserire</t>
  </si>
  <si>
    <t xml:space="preserve">g ==&gt; </t>
  </si>
  <si>
    <t>tra</t>
  </si>
  <si>
    <t>e</t>
  </si>
  <si>
    <t>Index</t>
  </si>
  <si>
    <t xml:space="preserve">Calcola h </t>
  </si>
  <si>
    <t>NP ==&gt;</t>
  </si>
  <si>
    <t>len(t) -&gt;</t>
  </si>
  <si>
    <t>Collezione Esterna (aggregate)</t>
  </si>
  <si>
    <t>Collezione Interna</t>
  </si>
  <si>
    <t>Costo join con indice</t>
  </si>
  <si>
    <t>le tuple expected sono il predicato di selezione dell'attributo</t>
  </si>
  <si>
    <t>es. A6 = x</t>
  </si>
  <si>
    <t>mi aspetto 10 tuplet</t>
  </si>
  <si>
    <t>costo(s)</t>
  </si>
  <si>
    <t>h ==&gt;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</si>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</sst>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workbookViewId="0">
      <selection activeCell="M48" sqref="M48"/>
    </sheetView>
  </sheetViews>
  <sheetFormatPr defaultRowHeight="15" x14ac:dyDescent="0.25"/>
  <cols>
    <col min="1" max="1" width="11.42578125" customWidth="1"/>
    <col min="2" max="2" width="12.85546875" customWidth="1"/>
    <col min="3" max="4" width="20.28515625" customWidth="1"/>
    <col min="5" max="5" width="18.7109375" customWidth="1"/>
    <col min="6" max="6" width="19.5703125" customWidth="1"/>
    <col min="11" max="11" width="18.5703125" customWidth="1"/>
    <col min="13" max="13" width="9.42578125" bestFit="1" customWidth="1"/>
    <col min="16" max="16" width="12.42578125" customWidth="1"/>
  </cols>
  <sheetData>
    <row r="1" spans="1:16" x14ac:dyDescent="0.25">
      <c r="A1" s="3">
        <v>100000</v>
      </c>
      <c r="B1" s="3">
        <v>1.0000000000000001E+106</v>
      </c>
    </row>
    <row r="2" spans="1:16" ht="29.25" customHeight="1" x14ac:dyDescent="0.25">
      <c r="A2" s="2"/>
      <c r="C2" s="1" t="s">
        <v>0</v>
      </c>
      <c r="D2" s="1" t="s">
        <v>1</v>
      </c>
      <c r="E2" s="1" t="s">
        <v>2</v>
      </c>
      <c r="F2" s="1" t="s">
        <v>2</v>
      </c>
      <c r="O2" s="7"/>
      <c r="P2" s="5" t="s">
        <v>23</v>
      </c>
    </row>
    <row r="3" spans="1:16" x14ac:dyDescent="0.25">
      <c r="K3" s="9" t="s">
        <v>27</v>
      </c>
      <c r="L3" s="9"/>
    </row>
    <row r="4" spans="1:16" x14ac:dyDescent="0.25">
      <c r="B4" t="s">
        <v>3</v>
      </c>
      <c r="C4" s="3">
        <v>1000000</v>
      </c>
      <c r="D4" s="3">
        <v>100000</v>
      </c>
      <c r="E4" s="3">
        <v>1000000</v>
      </c>
      <c r="F4" s="3">
        <v>100000</v>
      </c>
    </row>
    <row r="5" spans="1:16" x14ac:dyDescent="0.25">
      <c r="C5" s="3"/>
      <c r="F5" s="4"/>
      <c r="J5" s="6"/>
      <c r="K5" t="s">
        <v>20</v>
      </c>
    </row>
    <row r="6" spans="1:16" ht="30" x14ac:dyDescent="0.25">
      <c r="A6" s="2" t="s">
        <v>5</v>
      </c>
      <c r="B6" t="s">
        <v>4</v>
      </c>
      <c r="J6" s="5"/>
      <c r="K6" s="2"/>
      <c r="L6" t="s">
        <v>17</v>
      </c>
      <c r="M6" s="7">
        <v>1000</v>
      </c>
    </row>
    <row r="8" spans="1:16" ht="29.25" customHeight="1" x14ac:dyDescent="0.25">
      <c r="A8" s="2" t="s">
        <v>7</v>
      </c>
      <c r="B8" t="s">
        <v>6</v>
      </c>
      <c r="L8" t="s">
        <v>18</v>
      </c>
      <c r="M8" s="8">
        <v>100000</v>
      </c>
    </row>
    <row r="10" spans="1:16" ht="30" x14ac:dyDescent="0.25">
      <c r="A10" s="2" t="s">
        <v>14</v>
      </c>
      <c r="B10" s="1" t="s">
        <v>8</v>
      </c>
      <c r="C10" t="s">
        <v>13</v>
      </c>
      <c r="E10" t="s">
        <v>13</v>
      </c>
      <c r="L10" t="s">
        <v>19</v>
      </c>
      <c r="M10" s="7">
        <v>40</v>
      </c>
    </row>
    <row r="11" spans="1:16" x14ac:dyDescent="0.25">
      <c r="A11" s="2"/>
      <c r="B11" s="1"/>
      <c r="H11" s="4"/>
    </row>
    <row r="12" spans="1:16" x14ac:dyDescent="0.25">
      <c r="A12" s="2" t="s">
        <v>15</v>
      </c>
      <c r="B12" s="1" t="s">
        <v>8</v>
      </c>
      <c r="C12" t="s">
        <v>13</v>
      </c>
      <c r="D12">
        <f>QUOTIENT($A1,10)</f>
        <v>10000</v>
      </c>
      <c r="E12" t="s">
        <v>13</v>
      </c>
      <c r="F12">
        <f>QUOTIENT($A1,10)</f>
        <v>10000</v>
      </c>
      <c r="L12" t="s">
        <v>21</v>
      </c>
      <c r="M12">
        <f>QUOTIENT(M6 * 4 + M8 * 4, M10 * 0.69)</f>
        <v>14637</v>
      </c>
    </row>
    <row r="13" spans="1:16" x14ac:dyDescent="0.25">
      <c r="B13" s="1"/>
    </row>
    <row r="14" spans="1:16" ht="30" x14ac:dyDescent="0.25">
      <c r="A14" s="2" t="s">
        <v>14</v>
      </c>
      <c r="B14" s="1" t="s">
        <v>9</v>
      </c>
      <c r="C14" t="s">
        <v>13</v>
      </c>
      <c r="E14" t="s">
        <v>13</v>
      </c>
    </row>
    <row r="15" spans="1:16" x14ac:dyDescent="0.25">
      <c r="A15" s="2"/>
      <c r="B15" s="1"/>
      <c r="K15" t="s">
        <v>22</v>
      </c>
      <c r="L15" t="s">
        <v>24</v>
      </c>
      <c r="M15">
        <f>+QUOTIENT(M10 - 4, 16)</f>
        <v>2</v>
      </c>
    </row>
    <row r="16" spans="1:16" x14ac:dyDescent="0.25">
      <c r="A16" s="2" t="s">
        <v>15</v>
      </c>
      <c r="B16" s="1" t="s">
        <v>9</v>
      </c>
      <c r="C16" t="s">
        <v>13</v>
      </c>
      <c r="D16">
        <v>100</v>
      </c>
      <c r="E16" t="s">
        <v>13</v>
      </c>
      <c r="F16">
        <f>QUOTIENT($A1,1000)</f>
        <v>100</v>
      </c>
    </row>
    <row r="17" spans="1:17" x14ac:dyDescent="0.25">
      <c r="B17" s="1"/>
    </row>
    <row r="18" spans="1:17" ht="30" x14ac:dyDescent="0.25">
      <c r="A18" s="2" t="s">
        <v>14</v>
      </c>
      <c r="B18" s="1" t="s">
        <v>16</v>
      </c>
      <c r="C18" t="s">
        <v>13</v>
      </c>
      <c r="E18" t="s">
        <v>13</v>
      </c>
      <c r="K18" t="s">
        <v>28</v>
      </c>
      <c r="L18" t="s">
        <v>25</v>
      </c>
      <c r="M18">
        <f>SUM(LOG(M12,2*M15+1), 1)</f>
        <v>6.9594146343788648</v>
      </c>
      <c r="N18" t="s">
        <v>26</v>
      </c>
      <c r="O18">
        <f>SUM(LOG(M12/2,M15+1),2)</f>
        <v>10.099454884772484</v>
      </c>
      <c r="P18" t="s">
        <v>38</v>
      </c>
      <c r="Q18">
        <v>8</v>
      </c>
    </row>
    <row r="19" spans="1:17" x14ac:dyDescent="0.25">
      <c r="A19" s="2"/>
      <c r="B19" s="1"/>
    </row>
    <row r="20" spans="1:17" x14ac:dyDescent="0.25">
      <c r="A20" s="2" t="s">
        <v>15</v>
      </c>
      <c r="B20" s="1" t="s">
        <v>16</v>
      </c>
      <c r="C20" t="s">
        <v>13</v>
      </c>
      <c r="D20">
        <v>10</v>
      </c>
      <c r="E20" t="s">
        <v>13</v>
      </c>
      <c r="F20">
        <v>10</v>
      </c>
      <c r="K20" s="9" t="s">
        <v>31</v>
      </c>
      <c r="L20" s="9"/>
      <c r="M20" s="9"/>
    </row>
    <row r="22" spans="1:17" ht="30" x14ac:dyDescent="0.25">
      <c r="A22" s="2" t="s">
        <v>14</v>
      </c>
      <c r="B22" s="1" t="s">
        <v>10</v>
      </c>
      <c r="D22" t="s">
        <v>13</v>
      </c>
      <c r="F22" t="s">
        <v>13</v>
      </c>
      <c r="L22" t="s">
        <v>18</v>
      </c>
      <c r="M22" s="8">
        <v>100000</v>
      </c>
    </row>
    <row r="23" spans="1:17" x14ac:dyDescent="0.25">
      <c r="A23" s="2"/>
      <c r="B23" s="1"/>
    </row>
    <row r="24" spans="1:17" x14ac:dyDescent="0.25">
      <c r="A24" s="2" t="s">
        <v>15</v>
      </c>
      <c r="B24" s="1" t="s">
        <v>10</v>
      </c>
      <c r="C24">
        <f>QUOTIENT($B1,10)</f>
        <v>1.0000000000000001E+105</v>
      </c>
      <c r="D24" t="s">
        <v>13</v>
      </c>
      <c r="E24">
        <f>QUOTIENT(B1,10)</f>
        <v>1.0000000000000001E+105</v>
      </c>
      <c r="F24" t="s">
        <v>13</v>
      </c>
      <c r="L24" t="s">
        <v>30</v>
      </c>
      <c r="M24" s="7">
        <v>80</v>
      </c>
    </row>
    <row r="25" spans="1:17" x14ac:dyDescent="0.25">
      <c r="B25" s="1"/>
    </row>
    <row r="26" spans="1:17" ht="30" x14ac:dyDescent="0.25">
      <c r="A26" s="2" t="s">
        <v>14</v>
      </c>
      <c r="B26" s="1" t="s">
        <v>11</v>
      </c>
      <c r="D26" t="s">
        <v>13</v>
      </c>
      <c r="F26" t="s">
        <v>13</v>
      </c>
      <c r="L26" t="s">
        <v>19</v>
      </c>
      <c r="M26" s="7">
        <v>120</v>
      </c>
    </row>
    <row r="27" spans="1:17" x14ac:dyDescent="0.25">
      <c r="A27" s="2"/>
      <c r="B27" s="1"/>
    </row>
    <row r="28" spans="1:17" x14ac:dyDescent="0.25">
      <c r="A28" s="2" t="s">
        <v>15</v>
      </c>
      <c r="B28" s="1" t="s">
        <v>11</v>
      </c>
      <c r="C28">
        <v>100</v>
      </c>
      <c r="D28" t="s">
        <v>13</v>
      </c>
      <c r="E28">
        <v>100</v>
      </c>
      <c r="F28" t="s">
        <v>13</v>
      </c>
      <c r="L28" t="s">
        <v>29</v>
      </c>
      <c r="M28">
        <f>QUOTIENT(M22*M24,M26 * 0.69)</f>
        <v>96618</v>
      </c>
    </row>
    <row r="29" spans="1:17" x14ac:dyDescent="0.25">
      <c r="B29" s="1"/>
    </row>
    <row r="30" spans="1:17" ht="30" x14ac:dyDescent="0.25">
      <c r="A30" s="2" t="s">
        <v>14</v>
      </c>
      <c r="B30" s="1" t="s">
        <v>12</v>
      </c>
      <c r="D30" t="s">
        <v>13</v>
      </c>
      <c r="F30" t="s">
        <v>13</v>
      </c>
    </row>
    <row r="31" spans="1:17" x14ac:dyDescent="0.25">
      <c r="A31" s="2"/>
      <c r="B31" s="1"/>
      <c r="K31" s="9" t="s">
        <v>32</v>
      </c>
      <c r="L31" s="9"/>
      <c r="M31" s="9"/>
    </row>
    <row r="32" spans="1:17" x14ac:dyDescent="0.25">
      <c r="A32" s="2" t="s">
        <v>15</v>
      </c>
      <c r="B32" s="1" t="s">
        <v>12</v>
      </c>
      <c r="C32">
        <v>10</v>
      </c>
      <c r="D32" t="s">
        <v>13</v>
      </c>
      <c r="E32">
        <v>10</v>
      </c>
      <c r="F32" t="s">
        <v>13</v>
      </c>
    </row>
    <row r="33" spans="1:17" x14ac:dyDescent="0.25">
      <c r="L33" t="s">
        <v>18</v>
      </c>
      <c r="M33" s="8">
        <v>100000</v>
      </c>
    </row>
    <row r="35" spans="1:17" x14ac:dyDescent="0.25">
      <c r="L35" t="s">
        <v>30</v>
      </c>
      <c r="M35" s="7">
        <v>80</v>
      </c>
    </row>
    <row r="36" spans="1:17" x14ac:dyDescent="0.25">
      <c r="A36" s="2"/>
      <c r="C36" s="10"/>
      <c r="D36" s="1"/>
      <c r="E36" s="1"/>
      <c r="F36" s="1"/>
    </row>
    <row r="37" spans="1:17" x14ac:dyDescent="0.25">
      <c r="L37" t="s">
        <v>19</v>
      </c>
      <c r="M37" s="7">
        <v>120</v>
      </c>
    </row>
    <row r="38" spans="1:17" x14ac:dyDescent="0.25">
      <c r="C38" s="3"/>
      <c r="D38" s="3"/>
      <c r="E38" s="3"/>
      <c r="F38" s="3"/>
    </row>
    <row r="39" spans="1:17" x14ac:dyDescent="0.25">
      <c r="C39" s="3"/>
      <c r="F39" s="4"/>
      <c r="L39" t="s">
        <v>29</v>
      </c>
      <c r="M39">
        <f>QUOTIENT(M33*M35,M37 * 0.69)</f>
        <v>96618</v>
      </c>
    </row>
    <row r="40" spans="1:17" x14ac:dyDescent="0.25">
      <c r="A40" s="2"/>
    </row>
    <row r="42" spans="1:17" x14ac:dyDescent="0.25">
      <c r="A42" s="2"/>
      <c r="K42" s="9" t="s">
        <v>33</v>
      </c>
      <c r="L42" s="9"/>
      <c r="M42" s="9"/>
      <c r="O42" t="s">
        <v>34</v>
      </c>
    </row>
    <row r="43" spans="1:17" x14ac:dyDescent="0.25">
      <c r="P43" t="s">
        <v>35</v>
      </c>
      <c r="Q43" t="s">
        <v>36</v>
      </c>
    </row>
    <row r="44" spans="1:17" x14ac:dyDescent="0.25">
      <c r="A44" s="2"/>
      <c r="B44" s="1"/>
      <c r="L44" t="s">
        <v>17</v>
      </c>
      <c r="M44" s="7">
        <v>10000</v>
      </c>
      <c r="Q44" s="11"/>
    </row>
    <row r="45" spans="1:17" x14ac:dyDescent="0.25">
      <c r="B45" s="1"/>
    </row>
    <row r="46" spans="1:17" x14ac:dyDescent="0.25">
      <c r="A46" s="2"/>
      <c r="B46" s="1"/>
      <c r="L46" t="s">
        <v>37</v>
      </c>
      <c r="M46">
        <f>SUM(Q18 - 1, QUOTIENT(1,M44) * M12, POWER(M6, -1) * M39)</f>
        <v>103.61799999999999</v>
      </c>
    </row>
    <row r="47" spans="1:17" x14ac:dyDescent="0.25">
      <c r="B47" s="1"/>
    </row>
    <row r="48" spans="1:17" x14ac:dyDescent="0.25">
      <c r="A48" s="2"/>
      <c r="B48" s="1"/>
      <c r="L48" t="s">
        <v>39</v>
      </c>
      <c r="M48">
        <f>SUM(M28, M44 * M46)</f>
        <v>1132798</v>
      </c>
    </row>
    <row r="50" spans="1:6" x14ac:dyDescent="0.25">
      <c r="A50" s="2"/>
      <c r="B50" s="1"/>
    </row>
    <row r="51" spans="1:6" x14ac:dyDescent="0.25">
      <c r="B51" s="1"/>
    </row>
    <row r="52" spans="1:6" x14ac:dyDescent="0.25">
      <c r="A52" s="2"/>
      <c r="B52" s="1"/>
    </row>
    <row r="53" spans="1:6" x14ac:dyDescent="0.25">
      <c r="B53" s="1"/>
    </row>
    <row r="54" spans="1:6" x14ac:dyDescent="0.25">
      <c r="A54" s="2"/>
      <c r="B54" s="1"/>
    </row>
    <row r="58" spans="1:6" x14ac:dyDescent="0.25">
      <c r="A58" s="2"/>
      <c r="C58" s="1"/>
      <c r="D58" s="1"/>
      <c r="E58" s="1"/>
      <c r="F58" s="1"/>
    </row>
    <row r="60" spans="1:6" x14ac:dyDescent="0.25">
      <c r="C60" s="3"/>
      <c r="D60" s="3"/>
      <c r="E60" s="3"/>
      <c r="F60" s="3"/>
    </row>
    <row r="61" spans="1:6" x14ac:dyDescent="0.25">
      <c r="C61" s="3"/>
      <c r="F61" s="4"/>
    </row>
    <row r="62" spans="1:6" x14ac:dyDescent="0.25">
      <c r="A62" s="2"/>
    </row>
    <row r="64" spans="1:6" x14ac:dyDescent="0.25">
      <c r="A64" s="2"/>
    </row>
    <row r="66" spans="1:2" x14ac:dyDescent="0.25">
      <c r="A66" s="2"/>
      <c r="B66" s="1"/>
    </row>
    <row r="67" spans="1:2" x14ac:dyDescent="0.25">
      <c r="B67" s="1"/>
    </row>
    <row r="68" spans="1:2" x14ac:dyDescent="0.25">
      <c r="A68" s="2"/>
      <c r="B68" s="1"/>
    </row>
    <row r="69" spans="1:2" x14ac:dyDescent="0.25">
      <c r="B69" s="1"/>
    </row>
    <row r="70" spans="1:2" x14ac:dyDescent="0.25">
      <c r="A70" s="2"/>
      <c r="B70" s="1"/>
    </row>
    <row r="72" spans="1:2" x14ac:dyDescent="0.25">
      <c r="A72" s="2"/>
      <c r="B72" s="1"/>
    </row>
    <row r="73" spans="1:2" x14ac:dyDescent="0.25">
      <c r="B73" s="1"/>
    </row>
    <row r="74" spans="1:2" x14ac:dyDescent="0.25">
      <c r="A74" s="2"/>
      <c r="B74" s="1"/>
    </row>
    <row r="75" spans="1:2" x14ac:dyDescent="0.25">
      <c r="B75" s="1"/>
    </row>
    <row r="76" spans="1:2" x14ac:dyDescent="0.25">
      <c r="A76" s="2"/>
      <c r="B76" s="1"/>
    </row>
  </sheetData>
  <mergeCells count="4">
    <mergeCell ref="K3:L3"/>
    <mergeCell ref="K20:M20"/>
    <mergeCell ref="K31:M31"/>
    <mergeCell ref="K42:M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69A3-8B56-4646-B7F0-616BC695A3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Formule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Santoro</dc:creator>
  <cp:lastModifiedBy>Matteo Santoro</cp:lastModifiedBy>
  <dcterms:created xsi:type="dcterms:W3CDTF">2015-06-05T18:19:34Z</dcterms:created>
  <dcterms:modified xsi:type="dcterms:W3CDTF">2022-07-20T14:30:36Z</dcterms:modified>
</cp:coreProperties>
</file>