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"/>
    </mc:Choice>
  </mc:AlternateContent>
  <xr:revisionPtr revIDLastSave="0" documentId="13_ncr:1_{37636564-BBDB-45D4-9FE1-8AE557291C8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secondi" sheetId="2" r:id="rId2"/>
    <sheet name="Foglio2" sheetId="4" r:id="rId3"/>
    <sheet name="Foglio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D20" i="3"/>
  <c r="C20" i="3"/>
  <c r="C18" i="3"/>
  <c r="C6" i="3"/>
  <c r="D6" i="3"/>
  <c r="E6" i="3"/>
  <c r="H6" i="3"/>
  <c r="F6" i="3"/>
  <c r="F14" i="3"/>
  <c r="D14" i="3"/>
  <c r="E14" i="3"/>
  <c r="C14" i="3"/>
  <c r="J21" i="1"/>
</calcChain>
</file>

<file path=xl/sharedStrings.xml><?xml version="1.0" encoding="utf-8"?>
<sst xmlns="http://schemas.openxmlformats.org/spreadsheetml/2006/main" count="124" uniqueCount="53">
  <si>
    <t>https://www.checkyourmath.com/convert/time/seconds_minutes.php</t>
  </si>
  <si>
    <t>mongoDB</t>
  </si>
  <si>
    <t>embedding_A_in_B</t>
  </si>
  <si>
    <t>embedding_B_in_A</t>
  </si>
  <si>
    <t>referencing_A_in_B</t>
  </si>
  <si>
    <t>referencing_B_in_A</t>
  </si>
  <si>
    <t>ExpA = 5, expB = 6</t>
  </si>
  <si>
    <t>1m11,597s</t>
  </si>
  <si>
    <t>0m26,351s</t>
  </si>
  <si>
    <t>1m0,367s</t>
  </si>
  <si>
    <t>0m10,203s</t>
  </si>
  <si>
    <t>ExpA = 4, expB = 5</t>
  </si>
  <si>
    <t>0m6,694s</t>
  </si>
  <si>
    <t>0m2,714s</t>
  </si>
  <si>
    <t>0m0,436s</t>
  </si>
  <si>
    <t>0m4,384s</t>
  </si>
  <si>
    <t>0m4,211s</t>
  </si>
  <si>
    <t>0m0,555s</t>
  </si>
  <si>
    <t>ExpA = 3, expB = 4</t>
  </si>
  <si>
    <t>0m6,393s</t>
  </si>
  <si>
    <t xml:space="preserve"> 0m2,640s</t>
  </si>
  <si>
    <t xml:space="preserve"> 0m4,401s</t>
  </si>
  <si>
    <t xml:space="preserve"> 0m0,514s</t>
  </si>
  <si>
    <t>0m0,456s</t>
  </si>
  <si>
    <t>0m4,100s</t>
  </si>
  <si>
    <t>couchDB</t>
  </si>
  <si>
    <t>109.45it/s</t>
  </si>
  <si>
    <t>106.65it/s</t>
  </si>
  <si>
    <t>a: 1m23,397s, 120.35it/s</t>
  </si>
  <si>
    <t>b: 14m36,632s, 114.11it/s</t>
  </si>
  <si>
    <t>117.07it/s</t>
  </si>
  <si>
    <t>119.52it/s</t>
  </si>
  <si>
    <t>15m13,958s</t>
  </si>
  <si>
    <t>1m34,094s</t>
  </si>
  <si>
    <t xml:space="preserve"> 14m14,541s</t>
  </si>
  <si>
    <t>1m24,002s</t>
  </si>
  <si>
    <t>152m 27,776s</t>
  </si>
  <si>
    <t>15m6,274s</t>
  </si>
  <si>
    <t>1,437m4,982s</t>
  </si>
  <si>
    <t>160m0,026s</t>
  </si>
  <si>
    <t>seconds</t>
  </si>
  <si>
    <t>| A |  = 1.000 | B | = 10.000</t>
  </si>
  <si>
    <t>| A |  = 10.000 | B | = 100.000</t>
  </si>
  <si>
    <t>| A |  = 100.000 | B | = 1.000.000</t>
  </si>
  <si>
    <t>A</t>
  </si>
  <si>
    <t>B</t>
  </si>
  <si>
    <t>Mongo DB</t>
  </si>
  <si>
    <t>CouchDB</t>
  </si>
  <si>
    <t>Oracle</t>
  </si>
  <si>
    <t>330000 Documenti</t>
  </si>
  <si>
    <t>33000 Documenti</t>
  </si>
  <si>
    <t>3330000 Documenti</t>
  </si>
  <si>
    <t>DIMENSIONI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</si>
</sst>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6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1"/>
      <color rgb="FF000000"/>
      <name val="Calibri"/>
      <family val="2"/>
    </font>
    <font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14" fillId="0" borderId="0" xfId="0" applyFont="1"/>
    <xf numFmtId="11" fontId="0" fillId="0" borderId="0" xfId="0" applyNumberFormat="1"/>
    <xf numFmtId="0" fontId="15" fillId="0" borderId="0" xfId="0" applyFont="1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it-IT"/>
              <a:t>insertion of documents</a:t>
            </a:r>
          </a:p>
          <a:p>
            <a:pPr>
              <a:defRPr/>
            </a:pPr>
            <a:r>
              <a:rPr lang="it-IT"/>
              <a:t>couchdb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1290991522421287E-2"/>
          <c:y val="7.054671492353011E-2"/>
          <c:w val="0.96894977331334142"/>
          <c:h val="0.84243277085416413"/>
        </c:manualLayout>
      </c:layout>
      <c:lineChart>
        <c:grouping val="standard"/>
        <c:varyColors val="0"/>
        <c:ser>
          <c:idx val="0"/>
          <c:order val="0"/>
          <c:tx>
            <c:strRef>
              <c:f>secondi!$C$43</c:f>
              <c:strCache>
                <c:ptCount val="1"/>
                <c:pt idx="0">
                  <c:v>| A |  = 1.000 | B | = 10.000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5.4281441744040336E-2"/>
                  <c:y val="7.64319771652535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EF8-4B51-8671-3FBD9082672A}"/>
                </c:ext>
              </c:extLst>
            </c:dLbl>
            <c:dLbl>
              <c:idx val="2"/>
              <c:layout>
                <c:manualLayout>
                  <c:x val="-3.5764215647269428E-2"/>
                  <c:y val="-1.52863954330509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EF8-4B51-8671-3FBD90826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secondi!$A$44:$B$47</c:f>
              <c:strCache>
                <c:ptCount val="4"/>
                <c:pt idx="0">
                  <c:v>embedding_A_in_B</c:v>
                </c:pt>
                <c:pt idx="1">
                  <c:v>embedding_B_in_A</c:v>
                </c:pt>
                <c:pt idx="2">
                  <c:v>referencing_A_in_B</c:v>
                </c:pt>
                <c:pt idx="3">
                  <c:v>referencing_B_in_A</c:v>
                </c:pt>
              </c:strCache>
            </c:strRef>
          </c:cat>
          <c:val>
            <c:numRef>
              <c:f>secondi!$C$44:$C$47</c:f>
              <c:numCache>
                <c:formatCode>General</c:formatCode>
                <c:ptCount val="4"/>
                <c:pt idx="0">
                  <c:v>93.330799999999996</c:v>
                </c:pt>
                <c:pt idx="1">
                  <c:v>10.336212635040299</c:v>
                </c:pt>
                <c:pt idx="2">
                  <c:v>93.574399999999997</c:v>
                </c:pt>
                <c:pt idx="3">
                  <c:v>103.4957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8-4B51-8671-3FBD9082672A}"/>
            </c:ext>
          </c:extLst>
        </c:ser>
        <c:ser>
          <c:idx val="1"/>
          <c:order val="1"/>
          <c:tx>
            <c:strRef>
              <c:f>secondi!$D$43</c:f>
              <c:strCache>
                <c:ptCount val="1"/>
                <c:pt idx="0">
                  <c:v>| A |  = 10.000 | B | = 100.000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4.1409711408480071E-2"/>
                  <c:y val="-2.2118137325419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EF8-4B51-8671-3FBD9082672A}"/>
                </c:ext>
              </c:extLst>
            </c:dLbl>
            <c:dLbl>
              <c:idx val="2"/>
              <c:layout>
                <c:manualLayout>
                  <c:x val="-4.4232459289085493E-2"/>
                  <c:y val="-1.1209893819920707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EF8-4B51-8671-3FBD90826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secondi!$A$44:$B$47</c:f>
              <c:strCache>
                <c:ptCount val="4"/>
                <c:pt idx="0">
                  <c:v>embedding_A_in_B</c:v>
                </c:pt>
                <c:pt idx="1">
                  <c:v>embedding_B_in_A</c:v>
                </c:pt>
                <c:pt idx="2">
                  <c:v>referencing_A_in_B</c:v>
                </c:pt>
                <c:pt idx="3">
                  <c:v>referencing_B_in_A</c:v>
                </c:pt>
              </c:strCache>
            </c:strRef>
          </c:cat>
          <c:val>
            <c:numRef>
              <c:f>secondi!$D$44:$D$47</c:f>
              <c:numCache>
                <c:formatCode>General</c:formatCode>
                <c:ptCount val="4"/>
                <c:pt idx="0">
                  <c:v>876.53399999999999</c:v>
                </c:pt>
                <c:pt idx="1">
                  <c:v>106.392</c:v>
                </c:pt>
                <c:pt idx="2">
                  <c:v>974.95100000000002</c:v>
                </c:pt>
                <c:pt idx="3">
                  <c:v>984.69200000000001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8-4B51-8671-3FBD9082672A}"/>
            </c:ext>
          </c:extLst>
        </c:ser>
        <c:ser>
          <c:idx val="2"/>
          <c:order val="2"/>
          <c:tx>
            <c:strRef>
              <c:f>secondi!$E$43</c:f>
              <c:strCache>
                <c:ptCount val="1"/>
                <c:pt idx="0">
                  <c:v>| A |  = 100.000 | B | = 1.000.000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2"/>
              <c:layout>
                <c:manualLayout>
                  <c:x val="-6.1959315979286812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F8-4B51-8671-3FBD9082672A}"/>
                </c:ext>
              </c:extLst>
            </c:dLbl>
            <c:dLbl>
              <c:idx val="3"/>
              <c:layout>
                <c:manualLayout>
                  <c:x val="-2.8086341412022951E-2"/>
                  <c:y val="2.211813732541910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EF8-4B51-8671-3FBD90826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secondi!$A$44:$B$47</c:f>
              <c:strCache>
                <c:ptCount val="4"/>
                <c:pt idx="0">
                  <c:v>embedding_A_in_B</c:v>
                </c:pt>
                <c:pt idx="1">
                  <c:v>embedding_B_in_A</c:v>
                </c:pt>
                <c:pt idx="2">
                  <c:v>referencing_A_in_B</c:v>
                </c:pt>
                <c:pt idx="3">
                  <c:v>referencing_B_in_A</c:v>
                </c:pt>
              </c:strCache>
            </c:strRef>
          </c:cat>
          <c:val>
            <c:numRef>
              <c:f>secondi!$E$44:$E$47</c:f>
              <c:numCache>
                <c:formatCode>General</c:formatCode>
                <c:ptCount val="4"/>
                <c:pt idx="0">
                  <c:v>9136.6656000000003</c:v>
                </c:pt>
                <c:pt idx="1">
                  <c:v>937.64400000000001</c:v>
                </c:pt>
                <c:pt idx="2">
                  <c:v>9372.8078999999998</c:v>
                </c:pt>
                <c:pt idx="3">
                  <c:v>9600.1538999999993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8-4B51-8671-3FBD908267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249472"/>
        <c:axId val="531250720"/>
      </c:lineChart>
      <c:catAx>
        <c:axId val="5312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250720"/>
        <c:crosses val="autoZero"/>
        <c:auto val="1"/>
        <c:lblAlgn val="ctr"/>
        <c:lblOffset val="100"/>
        <c:noMultiLvlLbl val="0"/>
      </c:catAx>
      <c:valAx>
        <c:axId val="5312507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time in sec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5312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it-IT"/>
              <a:t>insertion of tuples</a:t>
            </a:r>
          </a:p>
          <a:p>
            <a:pPr>
              <a:defRPr/>
            </a:pPr>
            <a:r>
              <a:rPr lang="it-IT"/>
              <a:t>oracle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secondi!$A$52:$B$52</c:f>
              <c:strCache>
                <c:ptCount val="2"/>
                <c:pt idx="0">
                  <c:v>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secondi!$C$51:$E$51</c:f>
              <c:strCache>
                <c:ptCount val="3"/>
                <c:pt idx="0">
                  <c:v>| A |  = 1.000 | B | = 10.000</c:v>
                </c:pt>
                <c:pt idx="1">
                  <c:v>| A |  = 10.000 | B | = 100.000</c:v>
                </c:pt>
                <c:pt idx="2">
                  <c:v>| A |  = 100.000 | B | = 1.000.000</c:v>
                </c:pt>
              </c:strCache>
            </c:strRef>
          </c:cat>
          <c:val>
            <c:numRef>
              <c:f>secondi!$C$52:$E$52</c:f>
              <c:numCache>
                <c:formatCode>#,##0</c:formatCode>
                <c:ptCount val="3"/>
                <c:pt idx="0" formatCode="General">
                  <c:v>0.36199999999999999</c:v>
                </c:pt>
                <c:pt idx="1">
                  <c:v>1290</c:v>
                </c:pt>
                <c:pt idx="2">
                  <c:v>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F-40B7-9C24-7A5FE144A980}"/>
            </c:ext>
          </c:extLst>
        </c:ser>
        <c:ser>
          <c:idx val="1"/>
          <c:order val="1"/>
          <c:tx>
            <c:strRef>
              <c:f>secondi!$A$53:$B$53</c:f>
              <c:strCache>
                <c:ptCount val="2"/>
                <c:pt idx="0">
                  <c:v>B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secondi!$C$51:$E$51</c:f>
              <c:strCache>
                <c:ptCount val="3"/>
                <c:pt idx="0">
                  <c:v>| A |  = 1.000 | B | = 10.000</c:v>
                </c:pt>
                <c:pt idx="1">
                  <c:v>| A |  = 10.000 | B | = 100.000</c:v>
                </c:pt>
                <c:pt idx="2">
                  <c:v>| A |  = 100.000 | B | = 1.000.000</c:v>
                </c:pt>
              </c:strCache>
            </c:strRef>
          </c:cat>
          <c:val>
            <c:numRef>
              <c:f>secondi!$C$53:$E$53</c:f>
              <c:numCache>
                <c:formatCode>#,##0</c:formatCode>
                <c:ptCount val="3"/>
                <c:pt idx="0">
                  <c:v>1523</c:v>
                </c:pt>
                <c:pt idx="1">
                  <c:v>6899</c:v>
                </c:pt>
                <c:pt idx="2">
                  <c:v>61563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F-40B7-9C24-7A5FE144A9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0857664"/>
        <c:axId val="620862240"/>
      </c:lineChart>
      <c:catAx>
        <c:axId val="6208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0862240"/>
        <c:crosses val="autoZero"/>
        <c:auto val="1"/>
        <c:lblAlgn val="ctr"/>
        <c:lblOffset val="100"/>
        <c:noMultiLvlLbl val="0"/>
      </c:catAx>
      <c:valAx>
        <c:axId val="6208622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time in sec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6208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it-IT"/>
              <a:t>Insertion</a:t>
            </a:r>
            <a:r>
              <a:rPr lang="it-IT" baseline="0"/>
              <a:t> </a:t>
            </a:r>
            <a:r>
              <a:rPr lang="it-IT"/>
              <a:t>of documents</a:t>
            </a:r>
          </a:p>
          <a:p>
            <a:pPr>
              <a:defRPr/>
            </a:pPr>
            <a:r>
              <a:rPr lang="it-IT"/>
              <a:t>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secondi!$C$35</c:f>
              <c:strCache>
                <c:ptCount val="1"/>
                <c:pt idx="0">
                  <c:v>| A |  = 1.000 | B | = 10.000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secondi!$A$36:$B$39</c:f>
              <c:strCache>
                <c:ptCount val="4"/>
                <c:pt idx="0">
                  <c:v>embedding_A_in_B</c:v>
                </c:pt>
                <c:pt idx="1">
                  <c:v>embedding_B_in_A</c:v>
                </c:pt>
                <c:pt idx="2">
                  <c:v>referencing_A_in_B</c:v>
                </c:pt>
                <c:pt idx="3">
                  <c:v>referencing_B_in_A</c:v>
                </c:pt>
              </c:strCache>
            </c:strRef>
          </c:cat>
          <c:val>
            <c:numRef>
              <c:f>secondi!$C$36:$C$39</c:f>
              <c:numCache>
                <c:formatCode>General</c:formatCode>
                <c:ptCount val="4"/>
                <c:pt idx="0">
                  <c:v>0.66900000000000004</c:v>
                </c:pt>
                <c:pt idx="1">
                  <c:v>0.33600000000000002</c:v>
                </c:pt>
                <c:pt idx="2">
                  <c:v>0.57099999999999995</c:v>
                </c:pt>
                <c:pt idx="3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3-47B9-AAAE-389E0A53E7A0}"/>
            </c:ext>
          </c:extLst>
        </c:ser>
        <c:ser>
          <c:idx val="1"/>
          <c:order val="1"/>
          <c:tx>
            <c:strRef>
              <c:f>secondi!$D$35</c:f>
              <c:strCache>
                <c:ptCount val="1"/>
                <c:pt idx="0">
                  <c:v>| A |  = 10.000 | B | = 100.000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secondi!$A$36:$B$39</c:f>
              <c:strCache>
                <c:ptCount val="4"/>
                <c:pt idx="0">
                  <c:v>embedding_A_in_B</c:v>
                </c:pt>
                <c:pt idx="1">
                  <c:v>embedding_B_in_A</c:v>
                </c:pt>
                <c:pt idx="2">
                  <c:v>referencing_A_in_B</c:v>
                </c:pt>
                <c:pt idx="3">
                  <c:v>referencing_B_in_A</c:v>
                </c:pt>
              </c:strCache>
            </c:strRef>
          </c:cat>
          <c:val>
            <c:numRef>
              <c:f>secondi!$D$36:$D$39</c:f>
              <c:numCache>
                <c:formatCode>General</c:formatCode>
                <c:ptCount val="4"/>
                <c:pt idx="0">
                  <c:v>6.694</c:v>
                </c:pt>
                <c:pt idx="1">
                  <c:v>2.714</c:v>
                </c:pt>
                <c:pt idx="2">
                  <c:v>4.4669999999999996</c:v>
                </c:pt>
                <c:pt idx="3">
                  <c:v>4.9390000000000001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3-47B9-AAAE-389E0A53E7A0}"/>
            </c:ext>
          </c:extLst>
        </c:ser>
        <c:ser>
          <c:idx val="2"/>
          <c:order val="2"/>
          <c:tx>
            <c:strRef>
              <c:f>secondi!$E$35</c:f>
              <c:strCache>
                <c:ptCount val="1"/>
                <c:pt idx="0">
                  <c:v>| A |  = 100.000 | B | = 1.000.000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secondi!$A$36:$B$39</c:f>
              <c:strCache>
                <c:ptCount val="4"/>
                <c:pt idx="0">
                  <c:v>embedding_A_in_B</c:v>
                </c:pt>
                <c:pt idx="1">
                  <c:v>embedding_B_in_A</c:v>
                </c:pt>
                <c:pt idx="2">
                  <c:v>referencing_A_in_B</c:v>
                </c:pt>
                <c:pt idx="3">
                  <c:v>referencing_B_in_A</c:v>
                </c:pt>
              </c:strCache>
            </c:strRef>
          </c:cat>
          <c:val>
            <c:numRef>
              <c:f>secondi!$E$36:$E$39</c:f>
              <c:numCache>
                <c:formatCode>General</c:formatCode>
                <c:ptCount val="4"/>
                <c:pt idx="0">
                  <c:v>71.596999999999994</c:v>
                </c:pt>
                <c:pt idx="1">
                  <c:v>26.350999999999999</c:v>
                </c:pt>
                <c:pt idx="2">
                  <c:v>60.366999999999997</c:v>
                </c:pt>
                <c:pt idx="3">
                  <c:v>10.202999999999999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3-47B9-AAAE-389E0A53E7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5677088"/>
        <c:axId val="385678336"/>
      </c:barChart>
      <c:catAx>
        <c:axId val="38567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678336"/>
        <c:crosses val="autoZero"/>
        <c:auto val="1"/>
        <c:lblAlgn val="ctr"/>
        <c:lblOffset val="100"/>
        <c:noMultiLvlLbl val="0"/>
      </c:catAx>
      <c:valAx>
        <c:axId val="38567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time in sec</a:t>
                </a:r>
                <a:endParaRPr lang="it-IT">
                  <a:effectLst/>
                </a:endParaRPr>
              </a:p>
            </c:rich>
          </c:tx>
          <c:layout>
            <c:manualLayout>
              <c:xMode val="edge"/>
              <c:yMode val="edge"/>
              <c:x val="0.4414242925872035"/>
              <c:y val="0.73878407690137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38567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9269635317049"/>
          <c:y val="0.94173365457398739"/>
          <c:w val="0.59748785392180204"/>
          <c:h val="3.022313880709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Foglio1!$B$24</c:f>
              <c:strCache>
                <c:ptCount val="1"/>
                <c:pt idx="0">
                  <c:v>Mongo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Foglio1!$C$23:$E$23</c:f>
              <c:strCache>
                <c:ptCount val="3"/>
                <c:pt idx="0">
                  <c:v>33000 Documenti</c:v>
                </c:pt>
                <c:pt idx="1">
                  <c:v>330000 Documenti</c:v>
                </c:pt>
                <c:pt idx="2">
                  <c:v>3330000 Documenti</c:v>
                </c:pt>
              </c:strCache>
            </c:strRef>
          </c:cat>
          <c:val>
            <c:numRef>
              <c:f>Foglio1!$C$24:$E$24</c:f>
              <c:numCache>
                <c:formatCode>General</c:formatCode>
                <c:ptCount val="3"/>
                <c:pt idx="0">
                  <c:v>0.52375000000000005</c:v>
                </c:pt>
                <c:pt idx="1">
                  <c:v>4.7035</c:v>
                </c:pt>
                <c:pt idx="2">
                  <c:v>42.1295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F-4A60-BE65-A097A53F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7366592"/>
        <c:axId val="1057356608"/>
      </c:barChart>
      <c:barChart>
        <c:barDir val="bar"/>
        <c:grouping val="clustered"/>
        <c:varyColors val="0"/>
        <c:ser>
          <c:idx val="1"/>
          <c:order val="1"/>
          <c:tx>
            <c:strRef>
              <c:f>Foglio1!$B$25</c:f>
              <c:strCache>
                <c:ptCount val="1"/>
                <c:pt idx="0">
                  <c:v>CouchDB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Foglio1!$C$23:$E$23</c:f>
              <c:strCache>
                <c:ptCount val="3"/>
                <c:pt idx="0">
                  <c:v>33000 Documenti</c:v>
                </c:pt>
                <c:pt idx="1">
                  <c:v>330000 Documenti</c:v>
                </c:pt>
                <c:pt idx="2">
                  <c:v>3330000 Documenti</c:v>
                </c:pt>
              </c:strCache>
            </c:strRef>
          </c:cat>
          <c:val>
            <c:numRef>
              <c:f>Foglio1!$C$25:$E$25</c:f>
              <c:numCache>
                <c:formatCode>General</c:formatCode>
                <c:ptCount val="3"/>
                <c:pt idx="0">
                  <c:v>75.184278158760065</c:v>
                </c:pt>
                <c:pt idx="1">
                  <c:v>735.64224999999999</c:v>
                </c:pt>
                <c:pt idx="2">
                  <c:v>7261.8178499999995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F-4A60-BE65-A097A53F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7362016"/>
        <c:axId val="1057357440"/>
      </c:barChart>
      <c:catAx>
        <c:axId val="10573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356608"/>
        <c:crosses val="autoZero"/>
        <c:auto val="1"/>
        <c:lblAlgn val="ctr"/>
        <c:lblOffset val="100"/>
        <c:noMultiLvlLbl val="0"/>
      </c:catAx>
      <c:valAx>
        <c:axId val="10573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MongosDB's</a:t>
                </a:r>
                <a:r>
                  <a:rPr lang="it-IT" baseline="0"/>
                  <a:t> </a:t>
                </a:r>
                <a:r>
                  <a:rPr lang="it-IT"/>
                  <a:t>ime in millisec</a:t>
                </a:r>
                <a:r>
                  <a:rPr lang="it-IT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366592"/>
        <c:crosses val="autoZero"/>
        <c:crossBetween val="between"/>
      </c:valAx>
      <c:valAx>
        <c:axId val="10573574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CouchDB's time in milliesec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362016"/>
        <c:crosses val="max"/>
        <c:crossBetween val="between"/>
      </c:valAx>
      <c:catAx>
        <c:axId val="1057362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735744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25895326543777"/>
          <c:y val="0.95196826387777467"/>
          <c:w val="0.16678674265533874"/>
          <c:h val="3.5433313008318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Inserimento dati CRUD relazionali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Foglio1!$B$28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Foglio1!$C$27:$E$27</c:f>
              <c:numCache>
                <c:formatCode>#,##0</c:formatCode>
                <c:ptCount val="3"/>
                <c:pt idx="0">
                  <c:v>11000</c:v>
                </c:pt>
                <c:pt idx="1">
                  <c:v>110000</c:v>
                </c:pt>
                <c:pt idx="2">
                  <c:v>1110000</c:v>
                </c:pt>
              </c:numCache>
            </c:numRef>
          </c:cat>
          <c:val>
            <c:numRef>
              <c:f>Foglio1!$C$28:$E$28</c:f>
              <c:numCache>
                <c:formatCode>General</c:formatCode>
                <c:ptCount val="3"/>
                <c:pt idx="0">
                  <c:v>1.8849999999999998</c:v>
                </c:pt>
                <c:pt idx="1">
                  <c:v>8.1890000000000001</c:v>
                </c:pt>
                <c:pt idx="2">
                  <c:v>68.908000000000001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B-47F2-98FB-3011531A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806048"/>
        <c:axId val="1157808960"/>
      </c:barChart>
      <c:catAx>
        <c:axId val="11578060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808960"/>
        <c:crosses val="autoZero"/>
        <c:auto val="1"/>
        <c:lblAlgn val="ctr"/>
        <c:lblOffset val="100"/>
        <c:noMultiLvlLbl val="0"/>
      </c:catAx>
      <c:valAx>
        <c:axId val="11578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in millisec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80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145677</xdr:colOff>
      <xdr:row>51</xdr:row>
      <xdr:rowOff>96371</xdr:rowOff>
    </xdr:from>
    <xdr:to>
      <xdr:col>21</xdr:col>
      <xdr:colOff>67236</xdr:colOff>
      <xdr:row>98</xdr:row>
      <xdr:rowOff>112060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67343FA-814D-4AB7-51A5-9086135FF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235321</xdr:colOff>
      <xdr:row>53</xdr:row>
      <xdr:rowOff>107576</xdr:rowOff>
    </xdr:from>
    <xdr:to>
      <xdr:col>5</xdr:col>
      <xdr:colOff>1759324</xdr:colOff>
      <xdr:row>94</xdr:row>
      <xdr:rowOff>100853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B541604-FCE8-5D83-2257-880E0A0EF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305204</xdr:colOff>
      <xdr:row>6</xdr:row>
      <xdr:rowOff>1</xdr:rowOff>
    </xdr:from>
    <xdr:to>
      <xdr:col>20</xdr:col>
      <xdr:colOff>599325</xdr:colOff>
      <xdr:row>48</xdr:row>
      <xdr:rowOff>151847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D74CE9-A9D3-950B-433D-DFEC4FBD7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371473</xdr:colOff>
      <xdr:row>15</xdr:row>
      <xdr:rowOff>114299</xdr:rowOff>
    </xdr:from>
    <xdr:to>
      <xdr:col>18</xdr:col>
      <xdr:colOff>390524</xdr:colOff>
      <xdr:row>54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ADF65C2-BFF7-49DD-4664-B449A0C5C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35</xdr:row>
      <xdr:rowOff>123825</xdr:rowOff>
    </xdr:from>
    <xdr:to>
      <xdr:col>5</xdr:col>
      <xdr:colOff>28575</xdr:colOff>
      <xdr:row>64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F989DA4-9577-2D0A-5790-ED33DF3D7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0"/>
  <sheetViews>
    <sheetView workbookViewId="0">
      <selection activeCell="G29" sqref="G29"/>
    </sheetView>
  </sheetViews>
  <sheetFormatPr defaultRowHeight="12.75"/>
  <cols>
    <col min="1" max="1" width="18.5703125" customWidth="1"/>
    <col min="2" max="2" width="12.140625" customWidth="1"/>
    <col min="3" max="3" width="27.28515625" customWidth="1"/>
    <col min="4" max="4" width="24.42578125" customWidth="1"/>
    <col min="5" max="5" width="25.28515625" customWidth="1"/>
    <col min="6" max="6" width="25" customWidth="1"/>
    <col min="7" max="12" width="12.140625" customWidth="1"/>
  </cols>
  <sheetData>
    <row r="2" spans="1:10">
      <c r="J2" t="s">
        <v>0</v>
      </c>
    </row>
    <row r="3" spans="1:10" ht="15">
      <c r="A3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5" spans="1:10" ht="13.35" customHeight="1">
      <c r="A5" t="s">
        <v>6</v>
      </c>
      <c r="C5" t="s">
        <v>7</v>
      </c>
      <c r="D5" t="s">
        <v>8</v>
      </c>
      <c r="E5" t="s">
        <v>9</v>
      </c>
      <c r="F5" t="s">
        <v>10</v>
      </c>
    </row>
    <row r="8" spans="1:10">
      <c r="A8" t="s">
        <v>11</v>
      </c>
      <c r="C8" t="s">
        <v>12</v>
      </c>
      <c r="D8" t="s">
        <v>13</v>
      </c>
    </row>
    <row r="9" spans="1:10">
      <c r="E9" t="s">
        <v>14</v>
      </c>
      <c r="F9" t="s">
        <v>15</v>
      </c>
    </row>
    <row r="10" spans="1:10">
      <c r="E10" t="s">
        <v>16</v>
      </c>
      <c r="F10" t="s">
        <v>17</v>
      </c>
    </row>
    <row r="12" spans="1:10">
      <c r="A12" t="s">
        <v>18</v>
      </c>
      <c r="C12" t="s">
        <v>19</v>
      </c>
      <c r="D12" t="s">
        <v>20</v>
      </c>
      <c r="E12" t="s">
        <v>21</v>
      </c>
      <c r="F12" t="s">
        <v>22</v>
      </c>
    </row>
    <row r="13" spans="1:10">
      <c r="E13" t="s">
        <v>23</v>
      </c>
      <c r="F13" t="s">
        <v>24</v>
      </c>
    </row>
    <row r="21" spans="1:12">
      <c r="J21" s="2">
        <f>100000 * 109.45</f>
        <v>10945000</v>
      </c>
      <c r="L21" s="2">
        <v>10000</v>
      </c>
    </row>
    <row r="22" spans="1:12" ht="15">
      <c r="A22" t="s">
        <v>25</v>
      </c>
      <c r="C22" s="1" t="s">
        <v>2</v>
      </c>
      <c r="D22" s="1" t="s">
        <v>3</v>
      </c>
      <c r="E22" s="1" t="s">
        <v>4</v>
      </c>
      <c r="F22" s="1" t="s">
        <v>5</v>
      </c>
    </row>
    <row r="24" spans="1:12">
      <c r="C24" t="s">
        <v>26</v>
      </c>
      <c r="D24" t="s">
        <v>27</v>
      </c>
      <c r="E24" t="s">
        <v>28</v>
      </c>
      <c r="F24" t="s">
        <v>29</v>
      </c>
    </row>
    <row r="25" spans="1:12">
      <c r="E25" t="s">
        <v>30</v>
      </c>
      <c r="F25" t="s">
        <v>31</v>
      </c>
    </row>
    <row r="27" spans="1:12">
      <c r="A27" t="s">
        <v>11</v>
      </c>
      <c r="C27" t="s">
        <v>32</v>
      </c>
      <c r="D27" t="s">
        <v>33</v>
      </c>
      <c r="E27" t="s">
        <v>34</v>
      </c>
      <c r="F27" t="s">
        <v>35</v>
      </c>
    </row>
    <row r="30" spans="1:12">
      <c r="A30" t="s">
        <v>6</v>
      </c>
      <c r="C30" t="s">
        <v>36</v>
      </c>
      <c r="D30" t="s">
        <v>37</v>
      </c>
      <c r="E30" t="s">
        <v>38</v>
      </c>
      <c r="F30" t="s">
        <v>39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opLeftCell="A5" zoomScale="89" zoomScaleNormal="89" workbookViewId="0">
      <selection activeCell="A35" sqref="A35:E39"/>
    </sheetView>
  </sheetViews>
  <sheetFormatPr defaultRowHeight="12.75"/>
  <cols>
    <col min="1" max="2" width="12.140625" customWidth="1"/>
    <col min="3" max="3" width="27.7109375" customWidth="1"/>
    <col min="4" max="4" width="28.28515625" customWidth="1"/>
    <col min="5" max="6" width="26.7109375" customWidth="1"/>
    <col min="7" max="10" width="12.140625" customWidth="1"/>
  </cols>
  <sheetData>
    <row r="1" spans="1:10">
      <c r="A1" t="s">
        <v>1</v>
      </c>
    </row>
    <row r="2" spans="1:10" ht="15">
      <c r="C2" s="1" t="s">
        <v>2</v>
      </c>
      <c r="D2" s="1" t="s">
        <v>3</v>
      </c>
      <c r="E2" s="1" t="s">
        <v>4</v>
      </c>
      <c r="F2" s="1" t="s">
        <v>5</v>
      </c>
    </row>
    <row r="4" spans="1:10">
      <c r="A4">
        <v>1</v>
      </c>
      <c r="C4">
        <v>71.596999999999994</v>
      </c>
      <c r="D4">
        <v>26.350999999999999</v>
      </c>
      <c r="E4">
        <v>60.366999999999997</v>
      </c>
      <c r="F4">
        <v>10.202999999999999</v>
      </c>
      <c r="J4" t="s">
        <v>40</v>
      </c>
    </row>
    <row r="7" spans="1:10">
      <c r="A7">
        <v>2</v>
      </c>
      <c r="C7">
        <v>6.694</v>
      </c>
      <c r="D7">
        <v>2.714</v>
      </c>
      <c r="E7">
        <v>4.4669999999999996</v>
      </c>
      <c r="F7">
        <v>4.9390000000000001</v>
      </c>
    </row>
    <row r="10" spans="1:10">
      <c r="A10">
        <v>3</v>
      </c>
      <c r="C10">
        <v>0.66900000000000004</v>
      </c>
      <c r="D10">
        <v>0.33600000000000002</v>
      </c>
      <c r="E10">
        <v>0.57099999999999995</v>
      </c>
      <c r="F10">
        <v>0.51900000000000002</v>
      </c>
    </row>
    <row r="21" spans="1:10" ht="15">
      <c r="A21" t="s">
        <v>25</v>
      </c>
      <c r="C21" s="1" t="s">
        <v>2</v>
      </c>
      <c r="D21" s="1" t="s">
        <v>3</v>
      </c>
      <c r="E21" s="1" t="s">
        <v>4</v>
      </c>
      <c r="F21" s="1" t="s">
        <v>5</v>
      </c>
    </row>
    <row r="24" spans="1:10">
      <c r="A24" t="s">
        <v>18</v>
      </c>
      <c r="C24">
        <v>93.330799999999996</v>
      </c>
      <c r="D24">
        <v>10.336212635040299</v>
      </c>
      <c r="E24">
        <v>93.574399999999997</v>
      </c>
      <c r="F24">
        <v>103.4957</v>
      </c>
    </row>
    <row r="27" spans="1:10">
      <c r="A27" t="s">
        <v>11</v>
      </c>
      <c r="C27">
        <v>876.53399999999999</v>
      </c>
      <c r="D27">
        <v>106.392</v>
      </c>
      <c r="E27">
        <v>974.95100000000002</v>
      </c>
      <c r="F27">
        <v>984.69200000000001</v>
      </c>
    </row>
    <row r="28" spans="1:10">
      <c r="J28" s="2"/>
    </row>
    <row r="30" spans="1:10">
      <c r="A30" t="s">
        <v>6</v>
      </c>
      <c r="C30">
        <v>9136.6656000000003</v>
      </c>
      <c r="D30">
        <v>937.64400000000001</v>
      </c>
      <c r="E30">
        <v>9372.8078999999998</v>
      </c>
      <c r="F30">
        <v>9600.1538999999993</v>
      </c>
      <c r="J30" s="2"/>
    </row>
    <row r="35" spans="1:6">
      <c r="C35" t="s">
        <v>41</v>
      </c>
      <c r="D35" t="s">
        <v>42</v>
      </c>
      <c r="E35" t="s">
        <v>43</v>
      </c>
    </row>
    <row r="36" spans="1:6" ht="15">
      <c r="A36" s="1" t="s">
        <v>2</v>
      </c>
      <c r="C36">
        <v>0.66900000000000004</v>
      </c>
      <c r="D36">
        <v>6.694</v>
      </c>
      <c r="E36">
        <v>71.596999999999994</v>
      </c>
    </row>
    <row r="37" spans="1:6" ht="15">
      <c r="A37" s="1" t="s">
        <v>3</v>
      </c>
      <c r="C37">
        <v>0.33600000000000002</v>
      </c>
      <c r="D37">
        <v>2.714</v>
      </c>
      <c r="E37">
        <v>26.350999999999999</v>
      </c>
    </row>
    <row r="38" spans="1:6" ht="15">
      <c r="A38" s="1" t="s">
        <v>4</v>
      </c>
      <c r="C38">
        <v>0.57099999999999995</v>
      </c>
      <c r="D38">
        <v>4.4669999999999996</v>
      </c>
      <c r="E38">
        <v>60.366999999999997</v>
      </c>
    </row>
    <row r="39" spans="1:6" ht="15">
      <c r="A39" s="1" t="s">
        <v>5</v>
      </c>
      <c r="C39">
        <v>0.51900000000000002</v>
      </c>
      <c r="D39">
        <v>4.9390000000000001</v>
      </c>
      <c r="E39">
        <v>10.202999999999999</v>
      </c>
    </row>
    <row r="41" spans="1:6">
      <c r="F41" s="3"/>
    </row>
    <row r="43" spans="1:6">
      <c r="C43" t="s">
        <v>41</v>
      </c>
      <c r="D43" t="s">
        <v>42</v>
      </c>
      <c r="E43" t="s">
        <v>43</v>
      </c>
    </row>
    <row r="44" spans="1:6" ht="15">
      <c r="A44" s="1" t="s">
        <v>2</v>
      </c>
      <c r="C44">
        <v>93.330799999999996</v>
      </c>
      <c r="D44">
        <v>876.53399999999999</v>
      </c>
      <c r="E44">
        <v>9136.6656000000003</v>
      </c>
    </row>
    <row r="45" spans="1:6" ht="15">
      <c r="A45" s="1" t="s">
        <v>3</v>
      </c>
      <c r="C45">
        <v>10.336212635040299</v>
      </c>
      <c r="D45">
        <v>106.392</v>
      </c>
      <c r="E45">
        <v>937.64400000000001</v>
      </c>
    </row>
    <row r="46" spans="1:6" ht="15">
      <c r="A46" s="1" t="s">
        <v>4</v>
      </c>
      <c r="C46">
        <v>93.574399999999997</v>
      </c>
      <c r="D46">
        <v>974.95100000000002</v>
      </c>
      <c r="E46">
        <v>9372.8078999999998</v>
      </c>
    </row>
    <row r="47" spans="1:6" ht="15">
      <c r="A47" s="1" t="s">
        <v>5</v>
      </c>
      <c r="C47">
        <v>103.4957</v>
      </c>
      <c r="D47">
        <v>984.69200000000001</v>
      </c>
      <c r="E47">
        <v>9600.1538999999993</v>
      </c>
    </row>
    <row r="51" spans="1:5">
      <c r="C51" t="s">
        <v>41</v>
      </c>
      <c r="D51" t="s">
        <v>42</v>
      </c>
      <c r="E51" t="s">
        <v>43</v>
      </c>
    </row>
    <row r="52" spans="1:5">
      <c r="A52" s="5" t="s">
        <v>44</v>
      </c>
      <c r="C52">
        <v>0.36199999999999999</v>
      </c>
      <c r="D52" s="4">
        <v>1290</v>
      </c>
      <c r="E52" s="4">
        <v>7345</v>
      </c>
    </row>
    <row r="53" spans="1:5">
      <c r="A53" s="5" t="s">
        <v>45</v>
      </c>
      <c r="C53" s="4">
        <v>1523</v>
      </c>
      <c r="D53" s="4">
        <v>6899</v>
      </c>
      <c r="E53" s="4">
        <v>61563</v>
      </c>
    </row>
  </sheetData>
  <pageMargins left="0" right="0" top="0.39370000000000011" bottom="0.3937000000000001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9B67-3D09-4ACC-BEFD-A54ADE325F63}">
  <dimension ref="B1:F22"/>
  <sheetViews>
    <sheetView workbookViewId="0">
      <selection activeCell="F22" sqref="F22"/>
    </sheetView>
  </sheetViews>
  <sheetFormatPr defaultRowHeight="12.75"/>
  <cols>
    <col min="3" max="3" width="21.5703125" customWidth="1"/>
    <col min="4" max="4" width="21.140625" customWidth="1"/>
    <col min="5" max="5" width="17.85546875" customWidth="1"/>
    <col min="6" max="6" width="19" customWidth="1"/>
  </cols>
  <sheetData>
    <row r="1" spans="2:6">
      <c r="B1" t="s">
        <v>52</v>
      </c>
    </row>
    <row r="5" spans="2:6" ht="15">
      <c r="C5" s="1" t="s">
        <v>2</v>
      </c>
      <c r="D5" s="1" t="s">
        <v>3</v>
      </c>
      <c r="E5" s="1" t="s">
        <v>4</v>
      </c>
      <c r="F5" s="1" t="s">
        <v>5</v>
      </c>
    </row>
    <row r="7" spans="2:6">
      <c r="B7" t="s">
        <v>41</v>
      </c>
      <c r="C7">
        <v>0.66900000000000004</v>
      </c>
      <c r="D7">
        <v>0.33600000000000002</v>
      </c>
      <c r="E7">
        <v>0.57099999999999995</v>
      </c>
      <c r="F7">
        <v>0.51900000000000002</v>
      </c>
    </row>
    <row r="13" spans="2:6" ht="15">
      <c r="C13" s="1" t="s">
        <v>2</v>
      </c>
      <c r="D13" s="1" t="s">
        <v>3</v>
      </c>
      <c r="E13" s="1" t="s">
        <v>4</v>
      </c>
      <c r="F13" s="1" t="s">
        <v>5</v>
      </c>
    </row>
    <row r="15" spans="2:6">
      <c r="B15" t="s">
        <v>42</v>
      </c>
      <c r="C15">
        <v>6.694</v>
      </c>
      <c r="D15">
        <v>2.714</v>
      </c>
      <c r="E15">
        <v>4.4669999999999996</v>
      </c>
      <c r="F15">
        <v>4.9390000000000001</v>
      </c>
    </row>
    <row r="20" spans="2:6" ht="15">
      <c r="C20" s="1" t="s">
        <v>2</v>
      </c>
      <c r="D20" s="1" t="s">
        <v>3</v>
      </c>
      <c r="E20" s="1" t="s">
        <v>4</v>
      </c>
      <c r="F20" s="1" t="s">
        <v>5</v>
      </c>
    </row>
    <row r="22" spans="2:6">
      <c r="B22" t="s">
        <v>43</v>
      </c>
      <c r="C22">
        <v>71.596999999999994</v>
      </c>
      <c r="D22">
        <v>26.350999999999999</v>
      </c>
      <c r="E22">
        <v>60.366999999999997</v>
      </c>
      <c r="F22">
        <v>10.202999999999999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8ACF-CDB3-4EA0-8E03-19157EBD9E85}">
  <dimension ref="A1:H34"/>
  <sheetViews>
    <sheetView tabSelected="1" topLeftCell="A14" workbookViewId="0">
      <selection activeCell="U28" sqref="U28"/>
    </sheetView>
  </sheetViews>
  <sheetFormatPr defaultRowHeight="12.75"/>
  <cols>
    <col min="3" max="4" width="23.7109375" customWidth="1"/>
    <col min="5" max="5" width="28.7109375" customWidth="1"/>
    <col min="6" max="6" width="31.140625" customWidth="1"/>
  </cols>
  <sheetData>
    <row r="1" spans="1:8">
      <c r="C1" t="s">
        <v>41</v>
      </c>
      <c r="D1" t="s">
        <v>42</v>
      </c>
      <c r="E1" t="s">
        <v>43</v>
      </c>
    </row>
    <row r="2" spans="1:8" ht="15">
      <c r="A2" s="1" t="s">
        <v>2</v>
      </c>
      <c r="C2">
        <v>0.66900000000000004</v>
      </c>
      <c r="D2">
        <v>6.694</v>
      </c>
      <c r="E2">
        <v>71.596999999999994</v>
      </c>
    </row>
    <row r="3" spans="1:8" ht="15">
      <c r="A3" s="1" t="s">
        <v>3</v>
      </c>
      <c r="C3">
        <v>0.33600000000000002</v>
      </c>
      <c r="D3">
        <v>2.714</v>
      </c>
      <c r="E3">
        <v>26.350999999999999</v>
      </c>
    </row>
    <row r="4" spans="1:8" ht="15">
      <c r="A4" s="1" t="s">
        <v>4</v>
      </c>
      <c r="C4">
        <v>0.57099999999999995</v>
      </c>
      <c r="D4">
        <v>4.4669999999999996</v>
      </c>
      <c r="E4">
        <v>60.366999999999997</v>
      </c>
    </row>
    <row r="5" spans="1:8" ht="15">
      <c r="A5" s="1" t="s">
        <v>5</v>
      </c>
      <c r="C5">
        <v>0.51900000000000002</v>
      </c>
      <c r="D5">
        <v>4.9390000000000001</v>
      </c>
      <c r="E5">
        <v>10.202999999999999</v>
      </c>
    </row>
    <row r="6" spans="1:8">
      <c r="B6" t="s">
        <v>46</v>
      </c>
      <c r="C6">
        <f>AVERAGE(C2:C5)</f>
        <v>0.52375000000000005</v>
      </c>
      <c r="D6">
        <f>AVERAGE(D2:D5)</f>
        <v>4.7035</v>
      </c>
      <c r="E6">
        <f t="shared" ref="E6" si="0">AVERAGE(E2:E5)</f>
        <v>42.1295</v>
      </c>
      <c r="F6">
        <f>AVERAGE(C6:E6)</f>
        <v>15.785583333333333</v>
      </c>
      <c r="H6">
        <f>(F6 * H14)/F14</f>
        <v>5.8663243147595852</v>
      </c>
    </row>
    <row r="7" spans="1:8">
      <c r="F7" s="3"/>
    </row>
    <row r="9" spans="1:8">
      <c r="C9" t="s">
        <v>41</v>
      </c>
      <c r="D9" t="s">
        <v>42</v>
      </c>
      <c r="E9" t="s">
        <v>43</v>
      </c>
    </row>
    <row r="10" spans="1:8" ht="15">
      <c r="A10" s="1" t="s">
        <v>2</v>
      </c>
      <c r="C10">
        <v>93.330799999999996</v>
      </c>
      <c r="D10">
        <v>876.53399999999999</v>
      </c>
      <c r="E10">
        <v>9136.6656000000003</v>
      </c>
    </row>
    <row r="11" spans="1:8" ht="15">
      <c r="A11" s="1" t="s">
        <v>3</v>
      </c>
      <c r="C11">
        <v>10.336212635040299</v>
      </c>
      <c r="D11">
        <v>106.392</v>
      </c>
      <c r="E11">
        <v>937.64400000000001</v>
      </c>
    </row>
    <row r="12" spans="1:8" ht="15">
      <c r="A12" s="1" t="s">
        <v>4</v>
      </c>
      <c r="C12">
        <v>93.574399999999997</v>
      </c>
      <c r="D12">
        <v>974.95100000000002</v>
      </c>
      <c r="E12">
        <v>9372.8078999999998</v>
      </c>
    </row>
    <row r="13" spans="1:8" ht="15">
      <c r="A13" s="1" t="s">
        <v>5</v>
      </c>
      <c r="C13">
        <v>103.4957</v>
      </c>
      <c r="D13">
        <v>984.69200000000001</v>
      </c>
      <c r="E13">
        <v>9600.1538999999993</v>
      </c>
    </row>
    <row r="14" spans="1:8">
      <c r="B14" t="s">
        <v>47</v>
      </c>
      <c r="C14">
        <f>AVERAGE(C10:C13)</f>
        <v>75.184278158760065</v>
      </c>
      <c r="D14">
        <f t="shared" ref="D14:E14" si="1">AVERAGE(D10:D13)</f>
        <v>735.64224999999999</v>
      </c>
      <c r="E14">
        <f t="shared" si="1"/>
        <v>7261.8178499999995</v>
      </c>
      <c r="F14">
        <f>AVERAGE(C14:E14)</f>
        <v>2690.881459386253</v>
      </c>
      <c r="H14">
        <v>1000</v>
      </c>
    </row>
    <row r="17" spans="1:5">
      <c r="C17" t="s">
        <v>41</v>
      </c>
      <c r="D17" t="s">
        <v>42</v>
      </c>
      <c r="E17" t="s">
        <v>43</v>
      </c>
    </row>
    <row r="18" spans="1:5">
      <c r="A18" s="5" t="s">
        <v>44</v>
      </c>
      <c r="C18">
        <f xml:space="preserve"> 0.362</f>
        <v>0.36199999999999999</v>
      </c>
      <c r="D18" s="7">
        <v>1.29</v>
      </c>
      <c r="E18" s="7">
        <v>7.3449999999999998</v>
      </c>
    </row>
    <row r="19" spans="1:5">
      <c r="A19" s="5" t="s">
        <v>45</v>
      </c>
      <c r="C19" s="6">
        <v>1.5229999999999999</v>
      </c>
      <c r="D19" s="7">
        <v>6.899</v>
      </c>
      <c r="E19" s="7">
        <v>61.563000000000002</v>
      </c>
    </row>
    <row r="20" spans="1:5">
      <c r="C20">
        <f>SUM(C18:C19)</f>
        <v>1.8849999999999998</v>
      </c>
      <c r="D20">
        <f t="shared" ref="D20" si="2">SUM(D18:D19)</f>
        <v>8.1890000000000001</v>
      </c>
      <c r="E20" s="7">
        <f>SUM(E18:E19)</f>
        <v>68.908000000000001</v>
      </c>
    </row>
    <row r="23" spans="1:5">
      <c r="C23" s="4" t="s">
        <v>50</v>
      </c>
      <c r="D23" s="4" t="s">
        <v>49</v>
      </c>
      <c r="E23" s="4" t="s">
        <v>51</v>
      </c>
    </row>
    <row r="24" spans="1:5">
      <c r="B24" t="s">
        <v>46</v>
      </c>
      <c r="C24">
        <v>0.52375000000000005</v>
      </c>
      <c r="D24">
        <v>4.7035</v>
      </c>
      <c r="E24">
        <v>42.1295</v>
      </c>
    </row>
    <row r="25" spans="1:5">
      <c r="B25" t="s">
        <v>47</v>
      </c>
      <c r="C25">
        <v>75.184278158760065</v>
      </c>
      <c r="D25">
        <v>735.64224999999999</v>
      </c>
      <c r="E25">
        <v>7261.8178499999995</v>
      </c>
    </row>
    <row r="27" spans="1:5">
      <c r="C27" s="4">
        <v>11000</v>
      </c>
      <c r="D27" s="4">
        <v>110000</v>
      </c>
      <c r="E27" s="4">
        <v>1110000</v>
      </c>
    </row>
    <row r="28" spans="1:5">
      <c r="B28" t="s">
        <v>48</v>
      </c>
      <c r="C28">
        <v>1.8849999999999998</v>
      </c>
      <c r="D28">
        <v>8.1890000000000001</v>
      </c>
      <c r="E28">
        <v>68.908000000000001</v>
      </c>
    </row>
    <row r="31" spans="1:5">
      <c r="C31" t="s">
        <v>46</v>
      </c>
      <c r="D31" t="s">
        <v>47</v>
      </c>
    </row>
    <row r="32" spans="1:5">
      <c r="B32" s="4">
        <v>33000</v>
      </c>
      <c r="C32">
        <v>0.52375000000000005</v>
      </c>
      <c r="D32">
        <v>75.184278158760065</v>
      </c>
    </row>
    <row r="33" spans="2:4">
      <c r="B33" s="4">
        <v>330000</v>
      </c>
      <c r="C33">
        <v>4.7035</v>
      </c>
      <c r="D33">
        <v>735.64224999999999</v>
      </c>
    </row>
    <row r="34" spans="2:4">
      <c r="B34" s="4">
        <v>3330000</v>
      </c>
      <c r="C34">
        <v>42.1295</v>
      </c>
      <c r="D34">
        <v>7261.8178499999995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secondi</vt:lpstr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Santoro</dc:creator>
  <cp:lastModifiedBy>Matteo Santoro</cp:lastModifiedBy>
  <cp:revision>15</cp:revision>
  <dcterms:created xsi:type="dcterms:W3CDTF">2022-08-16T18:47:29Z</dcterms:created>
  <dcterms:modified xsi:type="dcterms:W3CDTF">2022-09-27T18:39:53Z</dcterms:modified>
</cp:coreProperties>
</file>