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45" windowWidth="20400" windowHeight="7995" activeTab="1"/>
  </bookViews>
  <sheets>
    <sheet name="dane" sheetId="5" r:id="rId1"/>
    <sheet name="współrzędne pali" sheetId="4" r:id="rId2"/>
    <sheet name="współrzędne terenu" sheetId="1" r:id="rId3"/>
    <sheet name="iteracja trasy" sheetId="3" r:id="rId4"/>
    <sheet name="skrypt" sheetId="2" r:id="rId5"/>
  </sheets>
  <externalReferences>
    <externalReference r:id="rId6"/>
  </externalReferences>
  <definedNames>
    <definedName name="_xlnm._FilterDatabase" localSheetId="1" hidden="1">'współrzędne pali'!$A$1:$D$503</definedName>
    <definedName name="_xlnm._FilterDatabase" localSheetId="2" hidden="1">'współrzędne terenu'!$A$1:$B$507</definedName>
    <definedName name="Box_width">[1]Blackbord!$B$2</definedName>
  </definedNames>
  <calcPr calcId="125725"/>
</workbook>
</file>

<file path=xl/calcChain.xml><?xml version="1.0" encoding="utf-8"?>
<calcChain xmlns="http://schemas.openxmlformats.org/spreadsheetml/2006/main">
  <c r="O2" i="3"/>
  <c r="O1"/>
  <c r="K417"/>
  <c r="K416"/>
  <c r="K415"/>
  <c r="B5" i="4" l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B81" s="1"/>
  <c r="B82" s="1"/>
  <c r="B83" s="1"/>
  <c r="B84" s="1"/>
  <c r="B85" s="1"/>
  <c r="B86" s="1"/>
  <c r="B87" s="1"/>
  <c r="B88" s="1"/>
  <c r="B89" s="1"/>
  <c r="B90" s="1"/>
  <c r="B91" s="1"/>
  <c r="B92" s="1"/>
  <c r="B93" s="1"/>
  <c r="B94" s="1"/>
  <c r="B95" s="1"/>
  <c r="B96" s="1"/>
  <c r="B97" s="1"/>
  <c r="B98" s="1"/>
  <c r="B99" s="1"/>
  <c r="B100" s="1"/>
  <c r="B101" s="1"/>
  <c r="B102" s="1"/>
  <c r="B103" s="1"/>
  <c r="B104" s="1"/>
  <c r="B105" s="1"/>
  <c r="B106" s="1"/>
  <c r="B107" s="1"/>
  <c r="B109" s="1"/>
  <c r="B110" s="1"/>
  <c r="B111" s="1"/>
  <c r="B112" s="1"/>
  <c r="B113" s="1"/>
  <c r="B114" s="1"/>
  <c r="B115" s="1"/>
  <c r="B116" s="1"/>
  <c r="B117" s="1"/>
  <c r="B118" s="1"/>
  <c r="B119" s="1"/>
  <c r="B120" s="1"/>
  <c r="B121" s="1"/>
  <c r="B122" s="1"/>
  <c r="B123" s="1"/>
  <c r="B124" s="1"/>
  <c r="B125" s="1"/>
  <c r="B126" l="1"/>
  <c r="B127" s="1"/>
  <c r="B128" s="1"/>
  <c r="B129" s="1"/>
  <c r="B130" s="1"/>
  <c r="B131" s="1"/>
  <c r="B132" s="1"/>
  <c r="B133" s="1"/>
  <c r="B134" s="1"/>
  <c r="B135" s="1"/>
  <c r="B136" s="1"/>
  <c r="B137" s="1"/>
  <c r="B138" s="1"/>
  <c r="B139" s="1"/>
  <c r="B140" s="1"/>
  <c r="B141" s="1"/>
  <c r="B142" s="1"/>
  <c r="B143" s="1"/>
  <c r="B144" s="1"/>
  <c r="B145" s="1"/>
  <c r="B146" s="1"/>
  <c r="B147" s="1"/>
  <c r="B149" s="1"/>
  <c r="B152" s="1"/>
  <c r="B154" s="1"/>
  <c r="B155" s="1"/>
  <c r="B156" s="1"/>
  <c r="B157" s="1"/>
  <c r="B158" s="1"/>
  <c r="B159" s="1"/>
  <c r="B160" s="1"/>
  <c r="B161" s="1"/>
  <c r="B162" s="1"/>
  <c r="B163" s="1"/>
  <c r="B164" s="1"/>
  <c r="B165" s="1"/>
  <c r="B166" s="1"/>
  <c r="A3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R497" i="1"/>
  <c r="R498"/>
  <c r="R499"/>
  <c r="R500"/>
  <c r="R501"/>
  <c r="R502"/>
  <c r="R503"/>
  <c r="R504"/>
  <c r="R505"/>
  <c r="R506"/>
  <c r="R507"/>
  <c r="R508"/>
  <c r="S508"/>
  <c r="G8" l="1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51"/>
  <c r="G252"/>
  <c r="G253"/>
  <c r="G254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73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G301"/>
  <c r="G302"/>
  <c r="G303"/>
  <c r="G304"/>
  <c r="G305"/>
  <c r="G306"/>
  <c r="G307"/>
  <c r="G308"/>
  <c r="G309"/>
  <c r="G310"/>
  <c r="G311"/>
  <c r="G312"/>
  <c r="G313"/>
  <c r="G314"/>
  <c r="G315"/>
  <c r="G316"/>
  <c r="G317"/>
  <c r="G318"/>
  <c r="G319"/>
  <c r="G320"/>
  <c r="G321"/>
  <c r="G322"/>
  <c r="G323"/>
  <c r="G324"/>
  <c r="G325"/>
  <c r="G326"/>
  <c r="G327"/>
  <c r="G328"/>
  <c r="G329"/>
  <c r="G330"/>
  <c r="G331"/>
  <c r="G332"/>
  <c r="G333"/>
  <c r="G334"/>
  <c r="G335"/>
  <c r="G336"/>
  <c r="G337"/>
  <c r="G338"/>
  <c r="G339"/>
  <c r="G340"/>
  <c r="G341"/>
  <c r="G342"/>
  <c r="G343"/>
  <c r="G344"/>
  <c r="G345"/>
  <c r="G346"/>
  <c r="G347"/>
  <c r="G348"/>
  <c r="G349"/>
  <c r="G350"/>
  <c r="G351"/>
  <c r="G352"/>
  <c r="G353"/>
  <c r="G354"/>
  <c r="G355"/>
  <c r="G356"/>
  <c r="G357"/>
  <c r="G358"/>
  <c r="G359"/>
  <c r="G360"/>
  <c r="G361"/>
  <c r="G362"/>
  <c r="G363"/>
  <c r="G364"/>
  <c r="G365"/>
  <c r="G366"/>
  <c r="G367"/>
  <c r="G368"/>
  <c r="G369"/>
  <c r="G370"/>
  <c r="G371"/>
  <c r="G372"/>
  <c r="G373"/>
  <c r="G374"/>
  <c r="G375"/>
  <c r="G376"/>
  <c r="G377"/>
  <c r="G378"/>
  <c r="G379"/>
  <c r="G380"/>
  <c r="G381"/>
  <c r="G382"/>
  <c r="G383"/>
  <c r="G384"/>
  <c r="G385"/>
  <c r="G386"/>
  <c r="G387"/>
  <c r="G388"/>
  <c r="G389"/>
  <c r="G390"/>
  <c r="G391"/>
  <c r="G392"/>
  <c r="G393"/>
  <c r="G394"/>
  <c r="G395"/>
  <c r="G396"/>
  <c r="G397"/>
  <c r="G398"/>
  <c r="G399"/>
  <c r="G400"/>
  <c r="G401"/>
  <c r="G402"/>
  <c r="G403"/>
  <c r="G404"/>
  <c r="G405"/>
  <c r="G406"/>
  <c r="G407"/>
  <c r="G408"/>
  <c r="G409"/>
  <c r="G410"/>
  <c r="G411"/>
  <c r="G412"/>
  <c r="G413"/>
  <c r="G414"/>
  <c r="G415"/>
  <c r="G416"/>
  <c r="G417"/>
  <c r="G418"/>
  <c r="G419"/>
  <c r="G420"/>
  <c r="G421"/>
  <c r="G422"/>
  <c r="G423"/>
  <c r="G424"/>
  <c r="G425"/>
  <c r="G426"/>
  <c r="G427"/>
  <c r="G428"/>
  <c r="G429"/>
  <c r="G430"/>
  <c r="G431"/>
  <c r="G432"/>
  <c r="G433"/>
  <c r="G434"/>
  <c r="G435"/>
  <c r="G436"/>
  <c r="G437"/>
  <c r="G438"/>
  <c r="G439"/>
  <c r="G440"/>
  <c r="G441"/>
  <c r="G442"/>
  <c r="G443"/>
  <c r="G444"/>
  <c r="G445"/>
  <c r="G446"/>
  <c r="G447"/>
  <c r="G448"/>
  <c r="G449"/>
  <c r="G450"/>
  <c r="G451"/>
  <c r="G452"/>
  <c r="G453"/>
  <c r="G454"/>
  <c r="G455"/>
  <c r="G456"/>
  <c r="G457"/>
  <c r="G458"/>
  <c r="G459"/>
  <c r="G460"/>
  <c r="G461"/>
  <c r="G462"/>
  <c r="G463"/>
  <c r="G464"/>
  <c r="G465"/>
  <c r="G466"/>
  <c r="G467"/>
  <c r="G468"/>
  <c r="G469"/>
  <c r="G470"/>
  <c r="G471"/>
  <c r="G472"/>
  <c r="G473"/>
  <c r="G474"/>
  <c r="G475"/>
  <c r="G476"/>
  <c r="G477"/>
  <c r="G478"/>
  <c r="G479"/>
  <c r="G480"/>
  <c r="G481"/>
  <c r="G482"/>
  <c r="G483"/>
  <c r="G484"/>
  <c r="G485"/>
  <c r="G486"/>
  <c r="G487"/>
  <c r="G488"/>
  <c r="G489"/>
  <c r="G490"/>
  <c r="G491"/>
  <c r="G492"/>
  <c r="G493"/>
  <c r="G494"/>
  <c r="G495"/>
  <c r="G496"/>
  <c r="G497"/>
  <c r="G498"/>
  <c r="G499"/>
  <c r="G500"/>
  <c r="G501"/>
  <c r="G502"/>
  <c r="G503"/>
  <c r="G504"/>
  <c r="G505"/>
  <c r="G506"/>
  <c r="G507"/>
  <c r="G508"/>
  <c r="G509"/>
  <c r="G7"/>
  <c r="C2" i="3" l="1"/>
  <c r="E2" l="1"/>
  <c r="I196"/>
  <c r="I204"/>
  <c r="I212"/>
  <c r="I220"/>
  <c r="I228"/>
  <c r="I236"/>
  <c r="I244"/>
  <c r="I252"/>
  <c r="I260"/>
  <c r="I268"/>
  <c r="I276"/>
  <c r="I284"/>
  <c r="I292"/>
  <c r="I170"/>
  <c r="I178"/>
  <c r="I186"/>
  <c r="I195"/>
  <c r="I203"/>
  <c r="I211"/>
  <c r="I219"/>
  <c r="I227"/>
  <c r="I235"/>
  <c r="I243"/>
  <c r="I251"/>
  <c r="I259"/>
  <c r="I267"/>
  <c r="I275"/>
  <c r="I283"/>
  <c r="I291"/>
  <c r="I169"/>
  <c r="I177"/>
  <c r="I185"/>
  <c r="I194"/>
  <c r="I202"/>
  <c r="I210"/>
  <c r="I218"/>
  <c r="I226"/>
  <c r="I234"/>
  <c r="I242"/>
  <c r="I250"/>
  <c r="I258"/>
  <c r="I266"/>
  <c r="I274"/>
  <c r="I282"/>
  <c r="I290"/>
  <c r="I168"/>
  <c r="I176"/>
  <c r="I184"/>
  <c r="I193"/>
  <c r="I201"/>
  <c r="I209"/>
  <c r="I217"/>
  <c r="I225"/>
  <c r="I233"/>
  <c r="I241"/>
  <c r="I249"/>
  <c r="I257"/>
  <c r="I265"/>
  <c r="I273"/>
  <c r="I281"/>
  <c r="I289"/>
  <c r="I167"/>
  <c r="I175"/>
  <c r="I183"/>
  <c r="I287"/>
  <c r="I181"/>
  <c r="I206"/>
  <c r="I246"/>
  <c r="I270"/>
  <c r="I172"/>
  <c r="I205"/>
  <c r="I213"/>
  <c r="I229"/>
  <c r="I245"/>
  <c r="I261"/>
  <c r="I285"/>
  <c r="I171"/>
  <c r="I187"/>
  <c r="I192"/>
  <c r="I200"/>
  <c r="I208"/>
  <c r="I216"/>
  <c r="I224"/>
  <c r="I232"/>
  <c r="I240"/>
  <c r="I248"/>
  <c r="I256"/>
  <c r="I264"/>
  <c r="I272"/>
  <c r="I280"/>
  <c r="I288"/>
  <c r="I166"/>
  <c r="I174"/>
  <c r="I182"/>
  <c r="I190"/>
  <c r="I191"/>
  <c r="I199"/>
  <c r="I207"/>
  <c r="I215"/>
  <c r="I223"/>
  <c r="I231"/>
  <c r="I239"/>
  <c r="I247"/>
  <c r="I255"/>
  <c r="I263"/>
  <c r="I271"/>
  <c r="I279"/>
  <c r="I295"/>
  <c r="I173"/>
  <c r="I189"/>
  <c r="I198"/>
  <c r="I214"/>
  <c r="I222"/>
  <c r="I230"/>
  <c r="I238"/>
  <c r="I254"/>
  <c r="I262"/>
  <c r="I278"/>
  <c r="I286"/>
  <c r="I294"/>
  <c r="I180"/>
  <c r="I188"/>
  <c r="I197"/>
  <c r="I221"/>
  <c r="I237"/>
  <c r="I253"/>
  <c r="I269"/>
  <c r="I277"/>
  <c r="I293"/>
  <c r="I179"/>
  <c r="I14"/>
  <c r="G3" i="4"/>
  <c r="F3"/>
  <c r="F4" s="1"/>
  <c r="F5" s="1"/>
  <c r="F6" s="1"/>
  <c r="F7" s="1"/>
  <c r="F8" s="1"/>
  <c r="F9" s="1"/>
  <c r="F10" s="1"/>
  <c r="F11" s="1"/>
  <c r="F12" s="1"/>
  <c r="F13" s="1"/>
  <c r="F14" s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6" s="1"/>
  <c r="F107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31" s="1"/>
  <c r="F132" s="1"/>
  <c r="F133" s="1"/>
  <c r="F134" s="1"/>
  <c r="F135" s="1"/>
  <c r="F136" s="1"/>
  <c r="F137" s="1"/>
  <c r="F138" s="1"/>
  <c r="F139" s="1"/>
  <c r="F140" s="1"/>
  <c r="F141" s="1"/>
  <c r="F142" s="1"/>
  <c r="F143" s="1"/>
  <c r="F144" s="1"/>
  <c r="F145" s="1"/>
  <c r="F146" s="1"/>
  <c r="F147" s="1"/>
  <c r="F148" s="1"/>
  <c r="F149" s="1"/>
  <c r="F150" s="1"/>
  <c r="F151" s="1"/>
  <c r="F152" s="1"/>
  <c r="F153" s="1"/>
  <c r="F154" s="1"/>
  <c r="F155" s="1"/>
  <c r="F156" s="1"/>
  <c r="F157" s="1"/>
  <c r="F158" s="1"/>
  <c r="F159" s="1"/>
  <c r="F160" s="1"/>
  <c r="F161" s="1"/>
  <c r="F162" s="1"/>
  <c r="F163" s="1"/>
  <c r="F164" s="1"/>
  <c r="F165" s="1"/>
  <c r="F166" s="1"/>
  <c r="F167" s="1"/>
  <c r="F168" s="1"/>
  <c r="F169" s="1"/>
  <c r="F170" s="1"/>
  <c r="F171" s="1"/>
  <c r="F172" s="1"/>
  <c r="F173" s="1"/>
  <c r="F174" s="1"/>
  <c r="F175" s="1"/>
  <c r="F176" s="1"/>
  <c r="F177" s="1"/>
  <c r="F178" s="1"/>
  <c r="F179" s="1"/>
  <c r="F180" s="1"/>
  <c r="F181" s="1"/>
  <c r="F182" s="1"/>
  <c r="F183" s="1"/>
  <c r="F184" s="1"/>
  <c r="F185" s="1"/>
  <c r="F186" s="1"/>
  <c r="F187" s="1"/>
  <c r="F188" s="1"/>
  <c r="F189" s="1"/>
  <c r="F190" s="1"/>
  <c r="F191" s="1"/>
  <c r="F192" s="1"/>
  <c r="F193" s="1"/>
  <c r="F194" s="1"/>
  <c r="F195" s="1"/>
  <c r="F196" s="1"/>
  <c r="F197" s="1"/>
  <c r="F198" s="1"/>
  <c r="F199" s="1"/>
  <c r="F200" s="1"/>
  <c r="F201" s="1"/>
  <c r="F202" s="1"/>
  <c r="F203" s="1"/>
  <c r="F204" s="1"/>
  <c r="F205" s="1"/>
  <c r="F206" s="1"/>
  <c r="F207" s="1"/>
  <c r="F208" s="1"/>
  <c r="F209" s="1"/>
  <c r="F210" s="1"/>
  <c r="F211" s="1"/>
  <c r="F212" s="1"/>
  <c r="F213" s="1"/>
  <c r="F214" s="1"/>
  <c r="F215" s="1"/>
  <c r="F216" s="1"/>
  <c r="F217" s="1"/>
  <c r="F218" s="1"/>
  <c r="F219" s="1"/>
  <c r="F220" s="1"/>
  <c r="F221" s="1"/>
  <c r="F222" s="1"/>
  <c r="F223" s="1"/>
  <c r="F224" s="1"/>
  <c r="F225" s="1"/>
  <c r="F226" s="1"/>
  <c r="F227" s="1"/>
  <c r="F228" s="1"/>
  <c r="F229" s="1"/>
  <c r="F230" s="1"/>
  <c r="F231" s="1"/>
  <c r="F232" s="1"/>
  <c r="F233" s="1"/>
  <c r="F234" s="1"/>
  <c r="F235" s="1"/>
  <c r="F236" s="1"/>
  <c r="F237" s="1"/>
  <c r="F238" s="1"/>
  <c r="F239" s="1"/>
  <c r="F240" s="1"/>
  <c r="F241" s="1"/>
  <c r="F242" s="1"/>
  <c r="F243" s="1"/>
  <c r="F244" s="1"/>
  <c r="F245" s="1"/>
  <c r="F246" s="1"/>
  <c r="F247" s="1"/>
  <c r="F248" s="1"/>
  <c r="F249" s="1"/>
  <c r="F250" s="1"/>
  <c r="F251" s="1"/>
  <c r="F252" s="1"/>
  <c r="F253" s="1"/>
  <c r="F254" s="1"/>
  <c r="F255" s="1"/>
  <c r="F256" s="1"/>
  <c r="F257" s="1"/>
  <c r="F258" s="1"/>
  <c r="F259" s="1"/>
  <c r="F260" s="1"/>
  <c r="F261" s="1"/>
  <c r="F262" s="1"/>
  <c r="F263" s="1"/>
  <c r="F264" s="1"/>
  <c r="F265" s="1"/>
  <c r="F266" s="1"/>
  <c r="F267" s="1"/>
  <c r="F268" s="1"/>
  <c r="F269" s="1"/>
  <c r="F270" s="1"/>
  <c r="F271" s="1"/>
  <c r="F272" s="1"/>
  <c r="F273" s="1"/>
  <c r="F274" s="1"/>
  <c r="F275" s="1"/>
  <c r="F276" s="1"/>
  <c r="F277" s="1"/>
  <c r="F278" s="1"/>
  <c r="F279" s="1"/>
  <c r="F280" s="1"/>
  <c r="F281" s="1"/>
  <c r="F282" s="1"/>
  <c r="F283" s="1"/>
  <c r="F284" s="1"/>
  <c r="F285" s="1"/>
  <c r="F286" s="1"/>
  <c r="F287" s="1"/>
  <c r="F288" s="1"/>
  <c r="F289" s="1"/>
  <c r="F290" s="1"/>
  <c r="F291" s="1"/>
  <c r="F292" s="1"/>
  <c r="F293" s="1"/>
  <c r="F294" s="1"/>
  <c r="F295" s="1"/>
  <c r="F296" s="1"/>
  <c r="F297" s="1"/>
  <c r="F298" s="1"/>
  <c r="F299" s="1"/>
  <c r="F300" s="1"/>
  <c r="F301" s="1"/>
  <c r="F302" s="1"/>
  <c r="F303" s="1"/>
  <c r="F304" s="1"/>
  <c r="F305" s="1"/>
  <c r="F306" s="1"/>
  <c r="F307" s="1"/>
  <c r="F308" s="1"/>
  <c r="F309" s="1"/>
  <c r="F310" s="1"/>
  <c r="F311" s="1"/>
  <c r="F312" s="1"/>
  <c r="F313" s="1"/>
  <c r="F314" s="1"/>
  <c r="F315" s="1"/>
  <c r="F316" s="1"/>
  <c r="F317" s="1"/>
  <c r="F318" s="1"/>
  <c r="F319" s="1"/>
  <c r="F320" s="1"/>
  <c r="F321" s="1"/>
  <c r="F322" s="1"/>
  <c r="F323" s="1"/>
  <c r="F324" s="1"/>
  <c r="F325" s="1"/>
  <c r="F326" s="1"/>
  <c r="F327" s="1"/>
  <c r="F328" s="1"/>
  <c r="F329" s="1"/>
  <c r="F330" s="1"/>
  <c r="F331" s="1"/>
  <c r="F332" s="1"/>
  <c r="F333" s="1"/>
  <c r="F334" s="1"/>
  <c r="F335" s="1"/>
  <c r="F336" s="1"/>
  <c r="F337" s="1"/>
  <c r="F338" s="1"/>
  <c r="F339" s="1"/>
  <c r="F340" s="1"/>
  <c r="F341" s="1"/>
  <c r="F342" s="1"/>
  <c r="F343" s="1"/>
  <c r="F344" s="1"/>
  <c r="F345" s="1"/>
  <c r="F346" s="1"/>
  <c r="F347" s="1"/>
  <c r="F348" s="1"/>
  <c r="F349" s="1"/>
  <c r="F350" s="1"/>
  <c r="F351" s="1"/>
  <c r="F352" s="1"/>
  <c r="F353" s="1"/>
  <c r="F354" s="1"/>
  <c r="F355" s="1"/>
  <c r="F356" s="1"/>
  <c r="F357" s="1"/>
  <c r="F358" s="1"/>
  <c r="F359" s="1"/>
  <c r="F360" s="1"/>
  <c r="F361" s="1"/>
  <c r="F362" s="1"/>
  <c r="F363" s="1"/>
  <c r="F364" s="1"/>
  <c r="F365" s="1"/>
  <c r="F366" s="1"/>
  <c r="F367" s="1"/>
  <c r="F368" s="1"/>
  <c r="F369" s="1"/>
  <c r="F370" s="1"/>
  <c r="F371" s="1"/>
  <c r="F372" s="1"/>
  <c r="F373" s="1"/>
  <c r="F374" s="1"/>
  <c r="F375" s="1"/>
  <c r="F376" s="1"/>
  <c r="F377" s="1"/>
  <c r="F378" s="1"/>
  <c r="F379" s="1"/>
  <c r="F380" s="1"/>
  <c r="F381" s="1"/>
  <c r="F382" s="1"/>
  <c r="F383" s="1"/>
  <c r="F384" s="1"/>
  <c r="F385" s="1"/>
  <c r="F386" s="1"/>
  <c r="F387" s="1"/>
  <c r="F388" s="1"/>
  <c r="F389" s="1"/>
  <c r="F390" s="1"/>
  <c r="F391" s="1"/>
  <c r="F392" s="1"/>
  <c r="F393" s="1"/>
  <c r="F394" s="1"/>
  <c r="F395" s="1"/>
  <c r="F396" s="1"/>
  <c r="F397" s="1"/>
  <c r="F398" s="1"/>
  <c r="F399" s="1"/>
  <c r="F400" s="1"/>
  <c r="F401" s="1"/>
  <c r="F402" s="1"/>
  <c r="F403" s="1"/>
  <c r="F404" s="1"/>
  <c r="F405" s="1"/>
  <c r="F406" s="1"/>
  <c r="F407" s="1"/>
  <c r="F408" s="1"/>
  <c r="F409" s="1"/>
  <c r="F410" s="1"/>
  <c r="F411" s="1"/>
  <c r="F412" s="1"/>
  <c r="F413" s="1"/>
  <c r="F414" s="1"/>
  <c r="F415" s="1"/>
  <c r="F416" s="1"/>
  <c r="F417" s="1"/>
  <c r="F418" s="1"/>
  <c r="F419" s="1"/>
  <c r="F420" s="1"/>
  <c r="F421" s="1"/>
  <c r="F422" s="1"/>
  <c r="F423" s="1"/>
  <c r="F424" s="1"/>
  <c r="F425" s="1"/>
  <c r="F426" s="1"/>
  <c r="F427" s="1"/>
  <c r="F428" s="1"/>
  <c r="F429" s="1"/>
  <c r="F430" s="1"/>
  <c r="F431" s="1"/>
  <c r="F432" s="1"/>
  <c r="F433" s="1"/>
  <c r="F434" s="1"/>
  <c r="F435" s="1"/>
  <c r="F436" s="1"/>
  <c r="F437" s="1"/>
  <c r="F438" s="1"/>
  <c r="F439" s="1"/>
  <c r="F440" s="1"/>
  <c r="F441" s="1"/>
  <c r="F442" s="1"/>
  <c r="F443" s="1"/>
  <c r="F444" s="1"/>
  <c r="F445" s="1"/>
  <c r="F446" s="1"/>
  <c r="F447" s="1"/>
  <c r="F448" s="1"/>
  <c r="F449" s="1"/>
  <c r="F450" s="1"/>
  <c r="F451" s="1"/>
  <c r="F452" s="1"/>
  <c r="F453" s="1"/>
  <c r="F454" s="1"/>
  <c r="F455" s="1"/>
  <c r="F456" s="1"/>
  <c r="F457" s="1"/>
  <c r="F458" s="1"/>
  <c r="F459" s="1"/>
  <c r="F460" s="1"/>
  <c r="F461" s="1"/>
  <c r="F462" s="1"/>
  <c r="F463" s="1"/>
  <c r="F464" s="1"/>
  <c r="F465" s="1"/>
  <c r="F466" s="1"/>
  <c r="F467" s="1"/>
  <c r="F468" s="1"/>
  <c r="F469" s="1"/>
  <c r="F470" s="1"/>
  <c r="F471" s="1"/>
  <c r="F472" s="1"/>
  <c r="F473" s="1"/>
  <c r="F474" s="1"/>
  <c r="F475" s="1"/>
  <c r="F476" s="1"/>
  <c r="F477" s="1"/>
  <c r="F478" s="1"/>
  <c r="F479" s="1"/>
  <c r="F480" s="1"/>
  <c r="F481" s="1"/>
  <c r="F482" s="1"/>
  <c r="F483" s="1"/>
  <c r="F484" s="1"/>
  <c r="F485" s="1"/>
  <c r="F486" s="1"/>
  <c r="F487" s="1"/>
  <c r="F488" s="1"/>
  <c r="F489" s="1"/>
  <c r="F490" s="1"/>
  <c r="F491" s="1"/>
  <c r="F492" s="1"/>
  <c r="F493" s="1"/>
  <c r="F494" s="1"/>
  <c r="F495" s="1"/>
  <c r="F496" s="1"/>
  <c r="F497" s="1"/>
  <c r="F498" s="1"/>
  <c r="F499" s="1"/>
  <c r="F500" s="1"/>
  <c r="F501" s="1"/>
  <c r="F502" s="1"/>
  <c r="F503" s="1"/>
  <c r="F504" s="1"/>
  <c r="F505" s="1"/>
  <c r="F506" s="1"/>
  <c r="F507" s="1"/>
  <c r="F508" s="1"/>
  <c r="F509" s="1"/>
  <c r="F510" s="1"/>
  <c r="F511" s="1"/>
  <c r="F512" s="1"/>
  <c r="F513" s="1"/>
  <c r="F514" s="1"/>
  <c r="F515" s="1"/>
  <c r="F516" s="1"/>
  <c r="F517" s="1"/>
  <c r="F518" s="1"/>
  <c r="F519" s="1"/>
  <c r="F520" s="1"/>
  <c r="F521" s="1"/>
  <c r="F522" s="1"/>
  <c r="F523" s="1"/>
  <c r="F524" s="1"/>
  <c r="F525" s="1"/>
  <c r="F526" s="1"/>
  <c r="F527" s="1"/>
  <c r="F528" s="1"/>
  <c r="F529" s="1"/>
  <c r="F530" s="1"/>
  <c r="F531" s="1"/>
  <c r="F532" s="1"/>
  <c r="F533" s="1"/>
  <c r="F534" s="1"/>
  <c r="F535" s="1"/>
  <c r="F536" s="1"/>
  <c r="F537" s="1"/>
  <c r="F538" s="1"/>
  <c r="F539" s="1"/>
  <c r="F540" s="1"/>
  <c r="F541" s="1"/>
  <c r="F542" s="1"/>
  <c r="F543" s="1"/>
  <c r="F544" s="1"/>
  <c r="F545" s="1"/>
  <c r="F546" s="1"/>
  <c r="F547" s="1"/>
  <c r="F548" s="1"/>
  <c r="F549" s="1"/>
  <c r="F550" s="1"/>
  <c r="F551" s="1"/>
  <c r="F552" s="1"/>
  <c r="F553" s="1"/>
  <c r="F554" s="1"/>
  <c r="F555" s="1"/>
  <c r="F556" s="1"/>
  <c r="F557" s="1"/>
  <c r="F558" s="1"/>
  <c r="F559" s="1"/>
  <c r="F560" s="1"/>
  <c r="F561" s="1"/>
  <c r="F562" s="1"/>
  <c r="F563" s="1"/>
  <c r="F564" s="1"/>
  <c r="F565" s="1"/>
  <c r="F566" s="1"/>
  <c r="F567" s="1"/>
  <c r="F568" s="1"/>
  <c r="F569" s="1"/>
  <c r="F570" s="1"/>
  <c r="F571" s="1"/>
  <c r="E7" i="1" l="1"/>
  <c r="K7" s="1"/>
  <c r="E8"/>
  <c r="K8" s="1"/>
  <c r="E9"/>
  <c r="E10"/>
  <c r="E11"/>
  <c r="E12"/>
  <c r="K12" s="1"/>
  <c r="E13"/>
  <c r="E14"/>
  <c r="E15"/>
  <c r="K15" s="1"/>
  <c r="E16"/>
  <c r="K16" s="1"/>
  <c r="E17"/>
  <c r="E18"/>
  <c r="E19"/>
  <c r="K19" s="1"/>
  <c r="E20"/>
  <c r="K20" s="1"/>
  <c r="E21"/>
  <c r="E22"/>
  <c r="E23"/>
  <c r="K23" s="1"/>
  <c r="E24"/>
  <c r="K24" s="1"/>
  <c r="E25"/>
  <c r="K25" s="1"/>
  <c r="E26"/>
  <c r="E27"/>
  <c r="E28"/>
  <c r="K28" s="1"/>
  <c r="E29"/>
  <c r="E30"/>
  <c r="E31"/>
  <c r="K31" s="1"/>
  <c r="E32"/>
  <c r="K32" s="1"/>
  <c r="E33"/>
  <c r="E34"/>
  <c r="E35"/>
  <c r="E36"/>
  <c r="E37"/>
  <c r="E38"/>
  <c r="E39"/>
  <c r="K39" s="1"/>
  <c r="E40"/>
  <c r="K40" s="1"/>
  <c r="E41"/>
  <c r="E42"/>
  <c r="E43"/>
  <c r="E44"/>
  <c r="E45"/>
  <c r="E46"/>
  <c r="E47"/>
  <c r="K47" s="1"/>
  <c r="E48"/>
  <c r="K48" s="1"/>
  <c r="E49"/>
  <c r="E50"/>
  <c r="E51"/>
  <c r="E52"/>
  <c r="E53"/>
  <c r="E54"/>
  <c r="E55"/>
  <c r="K55" s="1"/>
  <c r="R55" s="1"/>
  <c r="E56"/>
  <c r="K56" s="1"/>
  <c r="E57"/>
  <c r="E58"/>
  <c r="E59"/>
  <c r="E60"/>
  <c r="E61"/>
  <c r="E62"/>
  <c r="E63"/>
  <c r="K63" s="1"/>
  <c r="E64"/>
  <c r="K64" s="1"/>
  <c r="E65"/>
  <c r="E66"/>
  <c r="E67"/>
  <c r="E68"/>
  <c r="E69"/>
  <c r="E70"/>
  <c r="K70" s="1"/>
  <c r="E71"/>
  <c r="K71" s="1"/>
  <c r="E72"/>
  <c r="K72" s="1"/>
  <c r="E73"/>
  <c r="E74"/>
  <c r="E75"/>
  <c r="E76"/>
  <c r="E77"/>
  <c r="E78"/>
  <c r="E79"/>
  <c r="K79" s="1"/>
  <c r="E80"/>
  <c r="E81"/>
  <c r="E82"/>
  <c r="E83"/>
  <c r="E84"/>
  <c r="E85"/>
  <c r="E86"/>
  <c r="E87"/>
  <c r="K87" s="1"/>
  <c r="E88"/>
  <c r="E89"/>
  <c r="E90"/>
  <c r="E91"/>
  <c r="E92"/>
  <c r="E93"/>
  <c r="E94"/>
  <c r="E95"/>
  <c r="K95" s="1"/>
  <c r="E96"/>
  <c r="E97"/>
  <c r="E98"/>
  <c r="E99"/>
  <c r="E100"/>
  <c r="E101"/>
  <c r="E102"/>
  <c r="E103"/>
  <c r="K103" s="1"/>
  <c r="E104"/>
  <c r="E105"/>
  <c r="E106"/>
  <c r="E107"/>
  <c r="E108"/>
  <c r="K108" s="1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K129" s="1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K164" s="1"/>
  <c r="E165"/>
  <c r="E166"/>
  <c r="E167"/>
  <c r="E168"/>
  <c r="K168" s="1"/>
  <c r="E169"/>
  <c r="E170"/>
  <c r="E171"/>
  <c r="E172"/>
  <c r="E173"/>
  <c r="E174"/>
  <c r="E175"/>
  <c r="E176"/>
  <c r="E177"/>
  <c r="E178"/>
  <c r="E179"/>
  <c r="E180"/>
  <c r="K180" s="1"/>
  <c r="E181"/>
  <c r="E182"/>
  <c r="E183"/>
  <c r="E184"/>
  <c r="K184" s="1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K245" s="1"/>
  <c r="E246"/>
  <c r="E247"/>
  <c r="E248"/>
  <c r="K248" s="1"/>
  <c r="R248" s="1"/>
  <c r="E249"/>
  <c r="E250"/>
  <c r="K250" s="1"/>
  <c r="R250" s="1"/>
  <c r="E251"/>
  <c r="E252"/>
  <c r="K252" s="1"/>
  <c r="R252" s="1"/>
  <c r="E253"/>
  <c r="K253" s="1"/>
  <c r="E254"/>
  <c r="K254" s="1"/>
  <c r="R254" s="1"/>
  <c r="E255"/>
  <c r="E256"/>
  <c r="K256" s="1"/>
  <c r="R256" s="1"/>
  <c r="E257"/>
  <c r="E258"/>
  <c r="K258" s="1"/>
  <c r="R258" s="1"/>
  <c r="E259"/>
  <c r="E260"/>
  <c r="K260" s="1"/>
  <c r="R260" s="1"/>
  <c r="E261"/>
  <c r="K261" s="1"/>
  <c r="E262"/>
  <c r="K262" s="1"/>
  <c r="R262" s="1"/>
  <c r="E263"/>
  <c r="E264"/>
  <c r="E265"/>
  <c r="E266"/>
  <c r="E267"/>
  <c r="E268"/>
  <c r="E269"/>
  <c r="K269" s="1"/>
  <c r="E270"/>
  <c r="E271"/>
  <c r="E272"/>
  <c r="E273"/>
  <c r="E274"/>
  <c r="E275"/>
  <c r="E276"/>
  <c r="E277"/>
  <c r="K277" s="1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K298" s="1"/>
  <c r="E299"/>
  <c r="E300"/>
  <c r="K300" s="1"/>
  <c r="E301"/>
  <c r="E302"/>
  <c r="E303"/>
  <c r="E304"/>
  <c r="K304" s="1"/>
  <c r="E305"/>
  <c r="E306"/>
  <c r="K306" s="1"/>
  <c r="E307"/>
  <c r="E308"/>
  <c r="K308" s="1"/>
  <c r="E309"/>
  <c r="E310"/>
  <c r="E311"/>
  <c r="E312"/>
  <c r="E313"/>
  <c r="E314"/>
  <c r="K314" s="1"/>
  <c r="E315"/>
  <c r="E316"/>
  <c r="K316" s="1"/>
  <c r="E317"/>
  <c r="E318"/>
  <c r="K318" s="1"/>
  <c r="E319"/>
  <c r="E320"/>
  <c r="K320" s="1"/>
  <c r="E321"/>
  <c r="E322"/>
  <c r="K322" s="1"/>
  <c r="E323"/>
  <c r="E324"/>
  <c r="K324" s="1"/>
  <c r="E325"/>
  <c r="E326"/>
  <c r="K326" s="1"/>
  <c r="E327"/>
  <c r="E328"/>
  <c r="K328" s="1"/>
  <c r="E329"/>
  <c r="E330"/>
  <c r="K330" s="1"/>
  <c r="E331"/>
  <c r="E332"/>
  <c r="K332" s="1"/>
  <c r="E333"/>
  <c r="E334"/>
  <c r="K334" s="1"/>
  <c r="E335"/>
  <c r="E336"/>
  <c r="K336" s="1"/>
  <c r="E337"/>
  <c r="E338"/>
  <c r="K338" s="1"/>
  <c r="E339"/>
  <c r="E340"/>
  <c r="K340" s="1"/>
  <c r="E341"/>
  <c r="E342"/>
  <c r="K342" s="1"/>
  <c r="E343"/>
  <c r="E344"/>
  <c r="K344" s="1"/>
  <c r="E345"/>
  <c r="E346"/>
  <c r="E347"/>
  <c r="E348"/>
  <c r="K348" s="1"/>
  <c r="E349"/>
  <c r="E350"/>
  <c r="E351"/>
  <c r="E352"/>
  <c r="E353"/>
  <c r="E354"/>
  <c r="E355"/>
  <c r="K355" s="1"/>
  <c r="E356"/>
  <c r="K356" s="1"/>
  <c r="E357"/>
  <c r="E358"/>
  <c r="E359"/>
  <c r="E360"/>
  <c r="K360" s="1"/>
  <c r="E361"/>
  <c r="E362"/>
  <c r="E363"/>
  <c r="E364"/>
  <c r="E365"/>
  <c r="E366"/>
  <c r="E367"/>
  <c r="E368"/>
  <c r="E369"/>
  <c r="E370"/>
  <c r="E371"/>
  <c r="E372"/>
  <c r="E373"/>
  <c r="E374"/>
  <c r="E375"/>
  <c r="E376"/>
  <c r="E377"/>
  <c r="E378"/>
  <c r="K378" s="1"/>
  <c r="E379"/>
  <c r="E380"/>
  <c r="K380" s="1"/>
  <c r="E381"/>
  <c r="E382"/>
  <c r="K382" s="1"/>
  <c r="E383"/>
  <c r="E384"/>
  <c r="K384" s="1"/>
  <c r="E385"/>
  <c r="E386"/>
  <c r="E387"/>
  <c r="E388"/>
  <c r="K388" s="1"/>
  <c r="E389"/>
  <c r="E390"/>
  <c r="E391"/>
  <c r="E392"/>
  <c r="K392" s="1"/>
  <c r="E393"/>
  <c r="E394"/>
  <c r="E395"/>
  <c r="E396"/>
  <c r="K396" s="1"/>
  <c r="E397"/>
  <c r="K397" s="1"/>
  <c r="E398"/>
  <c r="E399"/>
  <c r="E400"/>
  <c r="K400" s="1"/>
  <c r="E401"/>
  <c r="E402"/>
  <c r="E403"/>
  <c r="E404"/>
  <c r="K404" s="1"/>
  <c r="E405"/>
  <c r="E406"/>
  <c r="E407"/>
  <c r="E408"/>
  <c r="K408" s="1"/>
  <c r="E409"/>
  <c r="E410"/>
  <c r="E411"/>
  <c r="K411" s="1"/>
  <c r="E412"/>
  <c r="E413"/>
  <c r="K413" s="1"/>
  <c r="E414"/>
  <c r="E415"/>
  <c r="E416"/>
  <c r="K416" s="1"/>
  <c r="E417"/>
  <c r="E418"/>
  <c r="E419"/>
  <c r="K419" s="1"/>
  <c r="E420"/>
  <c r="K420" s="1"/>
  <c r="E421"/>
  <c r="E422"/>
  <c r="E423"/>
  <c r="E424"/>
  <c r="K424" s="1"/>
  <c r="E425"/>
  <c r="E426"/>
  <c r="K426" s="1"/>
  <c r="E427"/>
  <c r="K427" s="1"/>
  <c r="E428"/>
  <c r="K428" s="1"/>
  <c r="E429"/>
  <c r="E430"/>
  <c r="E431"/>
  <c r="E432"/>
  <c r="E433"/>
  <c r="E434"/>
  <c r="E435"/>
  <c r="E436"/>
  <c r="E437"/>
  <c r="E438"/>
  <c r="E439"/>
  <c r="E440"/>
  <c r="E441"/>
  <c r="E442"/>
  <c r="E443"/>
  <c r="E444"/>
  <c r="E445"/>
  <c r="E446"/>
  <c r="E447"/>
  <c r="E448"/>
  <c r="E449"/>
  <c r="E450"/>
  <c r="E451"/>
  <c r="E452"/>
  <c r="E453"/>
  <c r="E454"/>
  <c r="E455"/>
  <c r="E456"/>
  <c r="E457"/>
  <c r="E458"/>
  <c r="E459"/>
  <c r="E460"/>
  <c r="E461"/>
  <c r="E462"/>
  <c r="E463"/>
  <c r="E464"/>
  <c r="E465"/>
  <c r="E466"/>
  <c r="E467"/>
  <c r="E468"/>
  <c r="E469"/>
  <c r="E470"/>
  <c r="E471"/>
  <c r="E472"/>
  <c r="E473"/>
  <c r="E474"/>
  <c r="E475"/>
  <c r="E476"/>
  <c r="E477"/>
  <c r="E478"/>
  <c r="E479"/>
  <c r="E480"/>
  <c r="E481"/>
  <c r="E482"/>
  <c r="E483"/>
  <c r="E484"/>
  <c r="E485"/>
  <c r="E486"/>
  <c r="E487"/>
  <c r="E488"/>
  <c r="E489"/>
  <c r="E490"/>
  <c r="E491"/>
  <c r="E492"/>
  <c r="E493"/>
  <c r="E494"/>
  <c r="E495"/>
  <c r="E496"/>
  <c r="E497"/>
  <c r="K497" s="1"/>
  <c r="E498"/>
  <c r="E499"/>
  <c r="K499" s="1"/>
  <c r="E500"/>
  <c r="E501"/>
  <c r="E502"/>
  <c r="E503"/>
  <c r="K503" s="1"/>
  <c r="E504"/>
  <c r="E505"/>
  <c r="E506"/>
  <c r="E507"/>
  <c r="K507" s="1"/>
  <c r="E508"/>
  <c r="E509"/>
  <c r="H509"/>
  <c r="H508"/>
  <c r="H507"/>
  <c r="K506"/>
  <c r="L506"/>
  <c r="S506" s="1"/>
  <c r="H505"/>
  <c r="K505"/>
  <c r="K504"/>
  <c r="H504"/>
  <c r="L503"/>
  <c r="S503" s="1"/>
  <c r="K502"/>
  <c r="L502"/>
  <c r="S502" s="1"/>
  <c r="H501"/>
  <c r="K501"/>
  <c r="K500"/>
  <c r="H500"/>
  <c r="L499"/>
  <c r="S499" s="1"/>
  <c r="L498"/>
  <c r="S498" s="1"/>
  <c r="K498"/>
  <c r="H497"/>
  <c r="K496"/>
  <c r="H496"/>
  <c r="L495"/>
  <c r="S495" s="1"/>
  <c r="K495"/>
  <c r="L494"/>
  <c r="S494" s="1"/>
  <c r="K494"/>
  <c r="H493"/>
  <c r="K493"/>
  <c r="K492"/>
  <c r="H492"/>
  <c r="L491"/>
  <c r="S491" s="1"/>
  <c r="K491"/>
  <c r="L490"/>
  <c r="S490" s="1"/>
  <c r="K490"/>
  <c r="L489"/>
  <c r="S489" s="1"/>
  <c r="H489"/>
  <c r="K489"/>
  <c r="Z488"/>
  <c r="L488"/>
  <c r="S488" s="1"/>
  <c r="H488"/>
  <c r="K488"/>
  <c r="Z487"/>
  <c r="H487"/>
  <c r="K487"/>
  <c r="Z486"/>
  <c r="H486"/>
  <c r="K486"/>
  <c r="Z485"/>
  <c r="H485"/>
  <c r="K485"/>
  <c r="Z484"/>
  <c r="H484"/>
  <c r="K484"/>
  <c r="Z483"/>
  <c r="H483"/>
  <c r="K483"/>
  <c r="Z482"/>
  <c r="H482"/>
  <c r="K482"/>
  <c r="Z481"/>
  <c r="H481"/>
  <c r="K481"/>
  <c r="AB480"/>
  <c r="AA480"/>
  <c r="K480"/>
  <c r="R480" s="1"/>
  <c r="H480"/>
  <c r="AB479"/>
  <c r="AA479"/>
  <c r="H479"/>
  <c r="K479"/>
  <c r="AB478"/>
  <c r="AA478"/>
  <c r="K478"/>
  <c r="R478" s="1"/>
  <c r="H478"/>
  <c r="AB477"/>
  <c r="AA477"/>
  <c r="H477"/>
  <c r="K477"/>
  <c r="AB476"/>
  <c r="AA476"/>
  <c r="K476"/>
  <c r="R476" s="1"/>
  <c r="H476"/>
  <c r="AB475"/>
  <c r="AA475"/>
  <c r="H475"/>
  <c r="K475"/>
  <c r="AB474"/>
  <c r="AA474"/>
  <c r="K474"/>
  <c r="R474" s="1"/>
  <c r="H474"/>
  <c r="AB473"/>
  <c r="AA473"/>
  <c r="L473"/>
  <c r="S473" s="1"/>
  <c r="H473"/>
  <c r="K473"/>
  <c r="AB472"/>
  <c r="AA472"/>
  <c r="K472"/>
  <c r="R472" s="1"/>
  <c r="H472"/>
  <c r="AB471"/>
  <c r="AA471"/>
  <c r="K471"/>
  <c r="H471"/>
  <c r="AB470"/>
  <c r="AA470"/>
  <c r="K470"/>
  <c r="R470" s="1"/>
  <c r="H470"/>
  <c r="AB469"/>
  <c r="AA469"/>
  <c r="K469"/>
  <c r="H469"/>
  <c r="AB468"/>
  <c r="AA468"/>
  <c r="K468"/>
  <c r="R468" s="1"/>
  <c r="H468"/>
  <c r="AB467"/>
  <c r="AA467"/>
  <c r="L467"/>
  <c r="S467" s="1"/>
  <c r="K467"/>
  <c r="H467"/>
  <c r="AB466"/>
  <c r="AA466"/>
  <c r="K466"/>
  <c r="R466" s="1"/>
  <c r="H466"/>
  <c r="AB465"/>
  <c r="AA465"/>
  <c r="K465"/>
  <c r="H465"/>
  <c r="AB464"/>
  <c r="AA464"/>
  <c r="K464"/>
  <c r="R464" s="1"/>
  <c r="H464"/>
  <c r="AB463"/>
  <c r="AA463"/>
  <c r="H463"/>
  <c r="K463"/>
  <c r="AB462"/>
  <c r="AA462"/>
  <c r="K462"/>
  <c r="R462" s="1"/>
  <c r="H462"/>
  <c r="AB461"/>
  <c r="AA461"/>
  <c r="H461"/>
  <c r="K461"/>
  <c r="AB460"/>
  <c r="AA460"/>
  <c r="K460"/>
  <c r="R460" s="1"/>
  <c r="H460"/>
  <c r="AB459"/>
  <c r="AA459"/>
  <c r="K459"/>
  <c r="H459"/>
  <c r="AB458"/>
  <c r="AA458"/>
  <c r="K458"/>
  <c r="R458" s="1"/>
  <c r="H458"/>
  <c r="AB457"/>
  <c r="AA457"/>
  <c r="K457"/>
  <c r="H457"/>
  <c r="AB456"/>
  <c r="AA456"/>
  <c r="H456"/>
  <c r="K456"/>
  <c r="AB455"/>
  <c r="AA455"/>
  <c r="K455"/>
  <c r="H455"/>
  <c r="AB454"/>
  <c r="AA454"/>
  <c r="H454"/>
  <c r="K454"/>
  <c r="AB453"/>
  <c r="AA453"/>
  <c r="K453"/>
  <c r="H453"/>
  <c r="AB452"/>
  <c r="AA452"/>
  <c r="H452"/>
  <c r="K452"/>
  <c r="AB451"/>
  <c r="AA451"/>
  <c r="L451"/>
  <c r="S451" s="1"/>
  <c r="K451"/>
  <c r="H451"/>
  <c r="AB450"/>
  <c r="AA450"/>
  <c r="H450"/>
  <c r="K450"/>
  <c r="AB449"/>
  <c r="AA449"/>
  <c r="L449"/>
  <c r="S449" s="1"/>
  <c r="K449"/>
  <c r="H449"/>
  <c r="AB448"/>
  <c r="AA448"/>
  <c r="H448"/>
  <c r="K448"/>
  <c r="AB447"/>
  <c r="AA447"/>
  <c r="K447"/>
  <c r="H447"/>
  <c r="AB446"/>
  <c r="AA446"/>
  <c r="H446"/>
  <c r="K446"/>
  <c r="AB445"/>
  <c r="AA445"/>
  <c r="K445"/>
  <c r="H445"/>
  <c r="AB444"/>
  <c r="AA444"/>
  <c r="H444"/>
  <c r="K444"/>
  <c r="AB443"/>
  <c r="AA443"/>
  <c r="K443"/>
  <c r="H443"/>
  <c r="AB442"/>
  <c r="AA442"/>
  <c r="H442"/>
  <c r="K442"/>
  <c r="AB441"/>
  <c r="AA441"/>
  <c r="K441"/>
  <c r="H441"/>
  <c r="AB440"/>
  <c r="AA440"/>
  <c r="H440"/>
  <c r="K440"/>
  <c r="AB439"/>
  <c r="AA439"/>
  <c r="K439"/>
  <c r="H439"/>
  <c r="AB438"/>
  <c r="AA438"/>
  <c r="H438"/>
  <c r="K438"/>
  <c r="AB437"/>
  <c r="AA437"/>
  <c r="K437"/>
  <c r="H437"/>
  <c r="AB436"/>
  <c r="AA436"/>
  <c r="K436"/>
  <c r="R436" s="1"/>
  <c r="AB435"/>
  <c r="AA435"/>
  <c r="H435"/>
  <c r="K435"/>
  <c r="AB434"/>
  <c r="AA434"/>
  <c r="L434"/>
  <c r="S434" s="1"/>
  <c r="K434"/>
  <c r="R434" s="1"/>
  <c r="AB433"/>
  <c r="AA433"/>
  <c r="L433"/>
  <c r="S433" s="1"/>
  <c r="K433"/>
  <c r="AB432"/>
  <c r="AA432"/>
  <c r="H432"/>
  <c r="K432"/>
  <c r="AB431"/>
  <c r="AA431"/>
  <c r="L431"/>
  <c r="S431" s="1"/>
  <c r="K431"/>
  <c r="AB430"/>
  <c r="AA430"/>
  <c r="L430"/>
  <c r="S430" s="1"/>
  <c r="H430"/>
  <c r="K430"/>
  <c r="AB429"/>
  <c r="AA429"/>
  <c r="L429"/>
  <c r="S429" s="1"/>
  <c r="K429"/>
  <c r="AB428"/>
  <c r="AA428"/>
  <c r="L428"/>
  <c r="S428" s="1"/>
  <c r="AB427"/>
  <c r="AA427"/>
  <c r="L427"/>
  <c r="S427" s="1"/>
  <c r="AB426"/>
  <c r="AA426"/>
  <c r="H426"/>
  <c r="AB425"/>
  <c r="AA425"/>
  <c r="L425"/>
  <c r="S425" s="1"/>
  <c r="K425"/>
  <c r="AB424"/>
  <c r="AA424"/>
  <c r="H424"/>
  <c r="AB423"/>
  <c r="AA423"/>
  <c r="L423"/>
  <c r="S423" s="1"/>
  <c r="K423"/>
  <c r="AB422"/>
  <c r="AA422"/>
  <c r="H422"/>
  <c r="L422"/>
  <c r="S422" s="1"/>
  <c r="K422"/>
  <c r="AB421"/>
  <c r="AA421"/>
  <c r="L421"/>
  <c r="S421" s="1"/>
  <c r="K421"/>
  <c r="AB420"/>
  <c r="AA420"/>
  <c r="L420"/>
  <c r="S420" s="1"/>
  <c r="H420"/>
  <c r="AB419"/>
  <c r="AA419"/>
  <c r="L419"/>
  <c r="S419" s="1"/>
  <c r="AB418"/>
  <c r="AA418"/>
  <c r="H418"/>
  <c r="K418"/>
  <c r="AB417"/>
  <c r="AA417"/>
  <c r="L417"/>
  <c r="S417" s="1"/>
  <c r="K417"/>
  <c r="AB416"/>
  <c r="AA416"/>
  <c r="L416"/>
  <c r="S416" s="1"/>
  <c r="AB415"/>
  <c r="AA415"/>
  <c r="L415"/>
  <c r="S415" s="1"/>
  <c r="K415"/>
  <c r="AB414"/>
  <c r="AA414"/>
  <c r="K414"/>
  <c r="L414"/>
  <c r="S414" s="1"/>
  <c r="AB413"/>
  <c r="AA413"/>
  <c r="L413"/>
  <c r="S413" s="1"/>
  <c r="AB412"/>
  <c r="AA412"/>
  <c r="K412"/>
  <c r="H412"/>
  <c r="AB411"/>
  <c r="AA411"/>
  <c r="L411"/>
  <c r="S411" s="1"/>
  <c r="AB410"/>
  <c r="AA410"/>
  <c r="K410"/>
  <c r="H410"/>
  <c r="AB409"/>
  <c r="AA409"/>
  <c r="L409"/>
  <c r="S409" s="1"/>
  <c r="K409"/>
  <c r="AB408"/>
  <c r="AA408"/>
  <c r="L408"/>
  <c r="S408" s="1"/>
  <c r="H408"/>
  <c r="AB407"/>
  <c r="AA407"/>
  <c r="L407"/>
  <c r="S407" s="1"/>
  <c r="K407"/>
  <c r="AB406"/>
  <c r="AA406"/>
  <c r="K406"/>
  <c r="L406"/>
  <c r="S406" s="1"/>
  <c r="AB405"/>
  <c r="AA405"/>
  <c r="L405"/>
  <c r="S405" s="1"/>
  <c r="K405"/>
  <c r="AB404"/>
  <c r="AA404"/>
  <c r="H404"/>
  <c r="AB403"/>
  <c r="AA403"/>
  <c r="L403"/>
  <c r="S403" s="1"/>
  <c r="K403"/>
  <c r="AB402"/>
  <c r="AA402"/>
  <c r="K402"/>
  <c r="H402"/>
  <c r="AB401"/>
  <c r="AA401"/>
  <c r="L401"/>
  <c r="S401" s="1"/>
  <c r="K401"/>
  <c r="AB400"/>
  <c r="AA400"/>
  <c r="L400"/>
  <c r="S400" s="1"/>
  <c r="H400"/>
  <c r="AB399"/>
  <c r="AA399"/>
  <c r="L399"/>
  <c r="S399" s="1"/>
  <c r="K399"/>
  <c r="AB398"/>
  <c r="AA398"/>
  <c r="K398"/>
  <c r="L398"/>
  <c r="S398" s="1"/>
  <c r="AB397"/>
  <c r="AA397"/>
  <c r="L397"/>
  <c r="S397" s="1"/>
  <c r="AB396"/>
  <c r="AA396"/>
  <c r="H396"/>
  <c r="AB395"/>
  <c r="AA395"/>
  <c r="L395"/>
  <c r="S395" s="1"/>
  <c r="K395"/>
  <c r="AB394"/>
  <c r="AA394"/>
  <c r="K394"/>
  <c r="L394"/>
  <c r="S394" s="1"/>
  <c r="AB393"/>
  <c r="AA393"/>
  <c r="L393"/>
  <c r="S393" s="1"/>
  <c r="K393"/>
  <c r="AB392"/>
  <c r="AA392"/>
  <c r="L392"/>
  <c r="S392" s="1"/>
  <c r="AB391"/>
  <c r="AA391"/>
  <c r="L391"/>
  <c r="S391" s="1"/>
  <c r="K391"/>
  <c r="AB390"/>
  <c r="AA390"/>
  <c r="K390"/>
  <c r="L390"/>
  <c r="S390" s="1"/>
  <c r="AB389"/>
  <c r="AA389"/>
  <c r="L389"/>
  <c r="S389" s="1"/>
  <c r="K389"/>
  <c r="AB388"/>
  <c r="AA388"/>
  <c r="L388"/>
  <c r="S388" s="1"/>
  <c r="AB387"/>
  <c r="AA387"/>
  <c r="L387"/>
  <c r="S387" s="1"/>
  <c r="K387"/>
  <c r="AB386"/>
  <c r="AA386"/>
  <c r="K386"/>
  <c r="H386"/>
  <c r="L386"/>
  <c r="S386" s="1"/>
  <c r="AB385"/>
  <c r="AA385"/>
  <c r="L385"/>
  <c r="S385" s="1"/>
  <c r="K385"/>
  <c r="AB384"/>
  <c r="AA384"/>
  <c r="L384"/>
  <c r="S384" s="1"/>
  <c r="AB383"/>
  <c r="AA383"/>
  <c r="L383"/>
  <c r="S383" s="1"/>
  <c r="K383"/>
  <c r="AB382"/>
  <c r="AA382"/>
  <c r="L382"/>
  <c r="S382" s="1"/>
  <c r="AB381"/>
  <c r="AA381"/>
  <c r="L381"/>
  <c r="S381" s="1"/>
  <c r="K381"/>
  <c r="AB380"/>
  <c r="AA380"/>
  <c r="L380"/>
  <c r="S380" s="1"/>
  <c r="AB379"/>
  <c r="AA379"/>
  <c r="L379"/>
  <c r="S379" s="1"/>
  <c r="K379"/>
  <c r="AB378"/>
  <c r="AA378"/>
  <c r="H378"/>
  <c r="L378"/>
  <c r="S378" s="1"/>
  <c r="AB377"/>
  <c r="AA377"/>
  <c r="L377"/>
  <c r="S377" s="1"/>
  <c r="K377"/>
  <c r="AB376"/>
  <c r="AA376"/>
  <c r="K376"/>
  <c r="L376"/>
  <c r="S376" s="1"/>
  <c r="AB375"/>
  <c r="AA375"/>
  <c r="L375"/>
  <c r="S375" s="1"/>
  <c r="K375"/>
  <c r="AB374"/>
  <c r="AA374"/>
  <c r="K374"/>
  <c r="L374"/>
  <c r="S374" s="1"/>
  <c r="AB373"/>
  <c r="AA373"/>
  <c r="L373"/>
  <c r="S373" s="1"/>
  <c r="K373"/>
  <c r="AB372"/>
  <c r="AA372"/>
  <c r="K372"/>
  <c r="L372"/>
  <c r="S372" s="1"/>
  <c r="AB371"/>
  <c r="AA371"/>
  <c r="L371"/>
  <c r="S371" s="1"/>
  <c r="K371"/>
  <c r="AB370"/>
  <c r="AA370"/>
  <c r="K370"/>
  <c r="L370"/>
  <c r="S370" s="1"/>
  <c r="AB369"/>
  <c r="AA369"/>
  <c r="L369"/>
  <c r="S369" s="1"/>
  <c r="K369"/>
  <c r="AB368"/>
  <c r="AA368"/>
  <c r="K368"/>
  <c r="L368"/>
  <c r="S368" s="1"/>
  <c r="AB367"/>
  <c r="AA367"/>
  <c r="L367"/>
  <c r="S367" s="1"/>
  <c r="K367"/>
  <c r="AB366"/>
  <c r="AA366"/>
  <c r="K366"/>
  <c r="L366"/>
  <c r="S366" s="1"/>
  <c r="AB365"/>
  <c r="AA365"/>
  <c r="H365"/>
  <c r="K365"/>
  <c r="AB364"/>
  <c r="AA364"/>
  <c r="K364"/>
  <c r="R364" s="1"/>
  <c r="L364"/>
  <c r="S364" s="1"/>
  <c r="AB363"/>
  <c r="AA363"/>
  <c r="H363"/>
  <c r="K363"/>
  <c r="R363" s="1"/>
  <c r="AB362"/>
  <c r="AA362"/>
  <c r="K362"/>
  <c r="R362" s="1"/>
  <c r="L362"/>
  <c r="S362" s="1"/>
  <c r="AB361"/>
  <c r="AA361"/>
  <c r="H361"/>
  <c r="K361"/>
  <c r="AB360"/>
  <c r="AA360"/>
  <c r="L360"/>
  <c r="S360" s="1"/>
  <c r="AB359"/>
  <c r="AA359"/>
  <c r="L359"/>
  <c r="S359" s="1"/>
  <c r="H359"/>
  <c r="K359"/>
  <c r="AB358"/>
  <c r="AA358"/>
  <c r="H358"/>
  <c r="K358"/>
  <c r="AB357"/>
  <c r="AA357"/>
  <c r="H357"/>
  <c r="K357"/>
  <c r="AB356"/>
  <c r="AA356"/>
  <c r="L356"/>
  <c r="S356" s="1"/>
  <c r="H356"/>
  <c r="AB355"/>
  <c r="AA355"/>
  <c r="H355"/>
  <c r="AB354"/>
  <c r="AA354"/>
  <c r="H354"/>
  <c r="K354"/>
  <c r="AB353"/>
  <c r="AA353"/>
  <c r="L353"/>
  <c r="S353" s="1"/>
  <c r="H353"/>
  <c r="K353"/>
  <c r="AB352"/>
  <c r="AA352"/>
  <c r="H352"/>
  <c r="K352"/>
  <c r="AB351"/>
  <c r="AA351"/>
  <c r="L351"/>
  <c r="S351" s="1"/>
  <c r="H351"/>
  <c r="K351"/>
  <c r="AB350"/>
  <c r="AA350"/>
  <c r="H350"/>
  <c r="K350"/>
  <c r="AB349"/>
  <c r="AA349"/>
  <c r="H349"/>
  <c r="L349"/>
  <c r="S349" s="1"/>
  <c r="K349"/>
  <c r="AB348"/>
  <c r="AA348"/>
  <c r="H348"/>
  <c r="AB347"/>
  <c r="AA347"/>
  <c r="L347"/>
  <c r="S347" s="1"/>
  <c r="K347"/>
  <c r="AB346"/>
  <c r="AA346"/>
  <c r="H346"/>
  <c r="K346"/>
  <c r="AB345"/>
  <c r="AA345"/>
  <c r="L345"/>
  <c r="S345" s="1"/>
  <c r="K345"/>
  <c r="H345"/>
  <c r="AB344"/>
  <c r="AA344"/>
  <c r="H344"/>
  <c r="AB343"/>
  <c r="AA343"/>
  <c r="K343"/>
  <c r="H343"/>
  <c r="AB342"/>
  <c r="AA342"/>
  <c r="H342"/>
  <c r="AB341"/>
  <c r="AA341"/>
  <c r="K341"/>
  <c r="H341"/>
  <c r="AB340"/>
  <c r="AA340"/>
  <c r="H340"/>
  <c r="AB339"/>
  <c r="AA339"/>
  <c r="K339"/>
  <c r="H339"/>
  <c r="AB338"/>
  <c r="AA338"/>
  <c r="H338"/>
  <c r="AB337"/>
  <c r="AA337"/>
  <c r="K337"/>
  <c r="L337"/>
  <c r="S337" s="1"/>
  <c r="AB336"/>
  <c r="AA336"/>
  <c r="H336"/>
  <c r="AB335"/>
  <c r="AA335"/>
  <c r="K335"/>
  <c r="L335"/>
  <c r="S335" s="1"/>
  <c r="AB334"/>
  <c r="AA334"/>
  <c r="H334"/>
  <c r="AB333"/>
  <c r="AA333"/>
  <c r="K333"/>
  <c r="L333"/>
  <c r="S333" s="1"/>
  <c r="AB332"/>
  <c r="AA332"/>
  <c r="H332"/>
  <c r="AB331"/>
  <c r="AA331"/>
  <c r="K331"/>
  <c r="L331"/>
  <c r="S331" s="1"/>
  <c r="AB330"/>
  <c r="AA330"/>
  <c r="H330"/>
  <c r="AB329"/>
  <c r="AA329"/>
  <c r="K329"/>
  <c r="L329"/>
  <c r="S329" s="1"/>
  <c r="AB328"/>
  <c r="AA328"/>
  <c r="H328"/>
  <c r="AB327"/>
  <c r="AA327"/>
  <c r="K327"/>
  <c r="L327"/>
  <c r="S327" s="1"/>
  <c r="AB326"/>
  <c r="AA326"/>
  <c r="H326"/>
  <c r="AB325"/>
  <c r="AA325"/>
  <c r="K325"/>
  <c r="L325"/>
  <c r="S325" s="1"/>
  <c r="AB324"/>
  <c r="AA324"/>
  <c r="H324"/>
  <c r="AB323"/>
  <c r="AA323"/>
  <c r="K323"/>
  <c r="L323"/>
  <c r="S323" s="1"/>
  <c r="AB322"/>
  <c r="AA322"/>
  <c r="H322"/>
  <c r="AB321"/>
  <c r="AA321"/>
  <c r="K321"/>
  <c r="L321"/>
  <c r="S321" s="1"/>
  <c r="AB320"/>
  <c r="AA320"/>
  <c r="H320"/>
  <c r="AB319"/>
  <c r="AA319"/>
  <c r="K319"/>
  <c r="L319"/>
  <c r="S319" s="1"/>
  <c r="AB318"/>
  <c r="AA318"/>
  <c r="H318"/>
  <c r="AB317"/>
  <c r="AA317"/>
  <c r="K317"/>
  <c r="L317"/>
  <c r="S317" s="1"/>
  <c r="AB316"/>
  <c r="AA316"/>
  <c r="H316"/>
  <c r="AB315"/>
  <c r="AA315"/>
  <c r="K315"/>
  <c r="L315"/>
  <c r="S315" s="1"/>
  <c r="AB314"/>
  <c r="AA314"/>
  <c r="H314"/>
  <c r="AB313"/>
  <c r="AA313"/>
  <c r="K313"/>
  <c r="H313"/>
  <c r="L313"/>
  <c r="S313" s="1"/>
  <c r="AB312"/>
  <c r="AA312"/>
  <c r="H312"/>
  <c r="K312"/>
  <c r="AB311"/>
  <c r="AA311"/>
  <c r="K311"/>
  <c r="L311"/>
  <c r="S311" s="1"/>
  <c r="AB310"/>
  <c r="AA310"/>
  <c r="H310"/>
  <c r="K310"/>
  <c r="AB309"/>
  <c r="AA309"/>
  <c r="K309"/>
  <c r="H309"/>
  <c r="L309"/>
  <c r="S309" s="1"/>
  <c r="AB308"/>
  <c r="AA308"/>
  <c r="H308"/>
  <c r="AB307"/>
  <c r="AA307"/>
  <c r="K307"/>
  <c r="L307"/>
  <c r="S307" s="1"/>
  <c r="AB306"/>
  <c r="AA306"/>
  <c r="H306"/>
  <c r="AB305"/>
  <c r="AA305"/>
  <c r="K305"/>
  <c r="L305"/>
  <c r="S305" s="1"/>
  <c r="AB304"/>
  <c r="AA304"/>
  <c r="H304"/>
  <c r="AB303"/>
  <c r="AA303"/>
  <c r="K303"/>
  <c r="L303"/>
  <c r="S303" s="1"/>
  <c r="AB302"/>
  <c r="AA302"/>
  <c r="H302"/>
  <c r="K302"/>
  <c r="AB301"/>
  <c r="AA301"/>
  <c r="K301"/>
  <c r="L301"/>
  <c r="S301" s="1"/>
  <c r="AB300"/>
  <c r="AA300"/>
  <c r="H300"/>
  <c r="AB299"/>
  <c r="AA299"/>
  <c r="K299"/>
  <c r="L299"/>
  <c r="S299" s="1"/>
  <c r="AB298"/>
  <c r="AA298"/>
  <c r="H298"/>
  <c r="AB297"/>
  <c r="AA297"/>
  <c r="K297"/>
  <c r="H297"/>
  <c r="L297"/>
  <c r="S297" s="1"/>
  <c r="AB296"/>
  <c r="AA296"/>
  <c r="H296"/>
  <c r="K296"/>
  <c r="AB295"/>
  <c r="AA295"/>
  <c r="K295"/>
  <c r="L295"/>
  <c r="S295" s="1"/>
  <c r="AB294"/>
  <c r="AA294"/>
  <c r="H294"/>
  <c r="K294"/>
  <c r="AB293"/>
  <c r="AA293"/>
  <c r="K293"/>
  <c r="H293"/>
  <c r="L293"/>
  <c r="S293" s="1"/>
  <c r="AB292"/>
  <c r="AA292"/>
  <c r="H292"/>
  <c r="K292"/>
  <c r="AB291"/>
  <c r="AA291"/>
  <c r="K291"/>
  <c r="L291"/>
  <c r="S291" s="1"/>
  <c r="AB290"/>
  <c r="AA290"/>
  <c r="H290"/>
  <c r="K290"/>
  <c r="AB289"/>
  <c r="AA289"/>
  <c r="K289"/>
  <c r="R289" s="1"/>
  <c r="L289"/>
  <c r="S289" s="1"/>
  <c r="AB288"/>
  <c r="AA288"/>
  <c r="K288"/>
  <c r="R288" s="1"/>
  <c r="H288"/>
  <c r="AB287"/>
  <c r="AA287"/>
  <c r="K287"/>
  <c r="L287"/>
  <c r="S287" s="1"/>
  <c r="AB286"/>
  <c r="AA286"/>
  <c r="K286"/>
  <c r="R286" s="1"/>
  <c r="H286"/>
  <c r="AB285"/>
  <c r="AA285"/>
  <c r="K285"/>
  <c r="L285"/>
  <c r="S285" s="1"/>
  <c r="AB284"/>
  <c r="AA284"/>
  <c r="K284"/>
  <c r="R284" s="1"/>
  <c r="H284"/>
  <c r="AB283"/>
  <c r="AA283"/>
  <c r="K283"/>
  <c r="L283"/>
  <c r="S283" s="1"/>
  <c r="AB282"/>
  <c r="AA282"/>
  <c r="K282"/>
  <c r="R282" s="1"/>
  <c r="H282"/>
  <c r="AB281"/>
  <c r="AA281"/>
  <c r="K281"/>
  <c r="L281"/>
  <c r="S281" s="1"/>
  <c r="AB280"/>
  <c r="AA280"/>
  <c r="K280"/>
  <c r="R280" s="1"/>
  <c r="H280"/>
  <c r="AB279"/>
  <c r="AA279"/>
  <c r="K279"/>
  <c r="L279"/>
  <c r="S279" s="1"/>
  <c r="AB278"/>
  <c r="AA278"/>
  <c r="K278"/>
  <c r="R278" s="1"/>
  <c r="H278"/>
  <c r="AB277"/>
  <c r="AA277"/>
  <c r="L277"/>
  <c r="S277" s="1"/>
  <c r="AB276"/>
  <c r="AA276"/>
  <c r="K276"/>
  <c r="R276" s="1"/>
  <c r="H276"/>
  <c r="AB275"/>
  <c r="AA275"/>
  <c r="K275"/>
  <c r="L275"/>
  <c r="S275" s="1"/>
  <c r="AB274"/>
  <c r="AA274"/>
  <c r="K274"/>
  <c r="R274" s="1"/>
  <c r="H274"/>
  <c r="AB273"/>
  <c r="AA273"/>
  <c r="K273"/>
  <c r="L273"/>
  <c r="S273" s="1"/>
  <c r="AB272"/>
  <c r="AA272"/>
  <c r="K272"/>
  <c r="R272" s="1"/>
  <c r="H272"/>
  <c r="AB271"/>
  <c r="AA271"/>
  <c r="K271"/>
  <c r="L271"/>
  <c r="S271" s="1"/>
  <c r="AB270"/>
  <c r="AA270"/>
  <c r="K270"/>
  <c r="R270" s="1"/>
  <c r="H270"/>
  <c r="AB269"/>
  <c r="AA269"/>
  <c r="L269"/>
  <c r="S269" s="1"/>
  <c r="AB268"/>
  <c r="AA268"/>
  <c r="K268"/>
  <c r="R268" s="1"/>
  <c r="H268"/>
  <c r="AB267"/>
  <c r="AA267"/>
  <c r="K267"/>
  <c r="L267"/>
  <c r="S267" s="1"/>
  <c r="AB266"/>
  <c r="AA266"/>
  <c r="K266"/>
  <c r="R266" s="1"/>
  <c r="H266"/>
  <c r="AB265"/>
  <c r="AA265"/>
  <c r="K265"/>
  <c r="L265"/>
  <c r="S265" s="1"/>
  <c r="AB264"/>
  <c r="AA264"/>
  <c r="K264"/>
  <c r="R264" s="1"/>
  <c r="H264"/>
  <c r="AB263"/>
  <c r="AA263"/>
  <c r="L263"/>
  <c r="S263" s="1"/>
  <c r="K263"/>
  <c r="AB262"/>
  <c r="AA262"/>
  <c r="H262"/>
  <c r="AB261"/>
  <c r="AA261"/>
  <c r="L261"/>
  <c r="S261" s="1"/>
  <c r="AB260"/>
  <c r="AA260"/>
  <c r="H260"/>
  <c r="AB259"/>
  <c r="AA259"/>
  <c r="L259"/>
  <c r="S259" s="1"/>
  <c r="K259"/>
  <c r="AB258"/>
  <c r="AA258"/>
  <c r="H258"/>
  <c r="AB257"/>
  <c r="AA257"/>
  <c r="K257"/>
  <c r="H257"/>
  <c r="AB256"/>
  <c r="AA256"/>
  <c r="H256"/>
  <c r="AB255"/>
  <c r="AA255"/>
  <c r="K255"/>
  <c r="H255"/>
  <c r="AB254"/>
  <c r="AA254"/>
  <c r="H254"/>
  <c r="AB253"/>
  <c r="AA253"/>
  <c r="H253"/>
  <c r="AB252"/>
  <c r="AA252"/>
  <c r="H252"/>
  <c r="AB251"/>
  <c r="AA251"/>
  <c r="H251"/>
  <c r="K251"/>
  <c r="AB250"/>
  <c r="AA250"/>
  <c r="H250"/>
  <c r="AB249"/>
  <c r="AA249"/>
  <c r="K249"/>
  <c r="H249"/>
  <c r="AB248"/>
  <c r="AA248"/>
  <c r="H248"/>
  <c r="AB247"/>
  <c r="AA247"/>
  <c r="L247"/>
  <c r="S247" s="1"/>
  <c r="K247"/>
  <c r="H247"/>
  <c r="AB246"/>
  <c r="AA246"/>
  <c r="K246"/>
  <c r="R246" s="1"/>
  <c r="H246"/>
  <c r="AB245"/>
  <c r="AA245"/>
  <c r="H245"/>
  <c r="AB244"/>
  <c r="AA244"/>
  <c r="K244"/>
  <c r="R244" s="1"/>
  <c r="H244"/>
  <c r="AB243"/>
  <c r="AA243"/>
  <c r="L243"/>
  <c r="S243" s="1"/>
  <c r="K243"/>
  <c r="H243"/>
  <c r="AB242"/>
  <c r="AA242"/>
  <c r="K242"/>
  <c r="R242" s="1"/>
  <c r="H242"/>
  <c r="AB241"/>
  <c r="AA241"/>
  <c r="K241"/>
  <c r="H241"/>
  <c r="AB240"/>
  <c r="AA240"/>
  <c r="K240"/>
  <c r="R240" s="1"/>
  <c r="H240"/>
  <c r="AB239"/>
  <c r="AA239"/>
  <c r="K239"/>
  <c r="H239"/>
  <c r="AB238"/>
  <c r="AA238"/>
  <c r="K238"/>
  <c r="R238" s="1"/>
  <c r="H238"/>
  <c r="AB237"/>
  <c r="AA237"/>
  <c r="K237"/>
  <c r="H237"/>
  <c r="AB236"/>
  <c r="AA236"/>
  <c r="K236"/>
  <c r="R236" s="1"/>
  <c r="H236"/>
  <c r="AB235"/>
  <c r="AA235"/>
  <c r="K235"/>
  <c r="H235"/>
  <c r="AB234"/>
  <c r="AA234"/>
  <c r="K234"/>
  <c r="R234" s="1"/>
  <c r="H234"/>
  <c r="AB233"/>
  <c r="AA233"/>
  <c r="K233"/>
  <c r="H233"/>
  <c r="AB232"/>
  <c r="AA232"/>
  <c r="K232"/>
  <c r="R232" s="1"/>
  <c r="H232"/>
  <c r="AB231"/>
  <c r="AA231"/>
  <c r="K231"/>
  <c r="H231"/>
  <c r="AB230"/>
  <c r="AA230"/>
  <c r="K230"/>
  <c r="R230" s="1"/>
  <c r="H230"/>
  <c r="AB229"/>
  <c r="AA229"/>
  <c r="K229"/>
  <c r="H229"/>
  <c r="AB228"/>
  <c r="AA228"/>
  <c r="K228"/>
  <c r="R228" s="1"/>
  <c r="H228"/>
  <c r="AB227"/>
  <c r="AA227"/>
  <c r="K227"/>
  <c r="H227"/>
  <c r="AB226"/>
  <c r="AA226"/>
  <c r="K226"/>
  <c r="R226" s="1"/>
  <c r="H226"/>
  <c r="AB225"/>
  <c r="AA225"/>
  <c r="K225"/>
  <c r="H225"/>
  <c r="AB224"/>
  <c r="AA224"/>
  <c r="K224"/>
  <c r="R224" s="1"/>
  <c r="H224"/>
  <c r="AB223"/>
  <c r="AA223"/>
  <c r="L223"/>
  <c r="S223" s="1"/>
  <c r="K223"/>
  <c r="H223"/>
  <c r="AB222"/>
  <c r="AA222"/>
  <c r="K222"/>
  <c r="R222" s="1"/>
  <c r="H222"/>
  <c r="AB221"/>
  <c r="AA221"/>
  <c r="K221"/>
  <c r="H221"/>
  <c r="AB220"/>
  <c r="AA220"/>
  <c r="K220"/>
  <c r="R220" s="1"/>
  <c r="H220"/>
  <c r="AB219"/>
  <c r="AA219"/>
  <c r="K219"/>
  <c r="H219"/>
  <c r="AB218"/>
  <c r="AA218"/>
  <c r="K218"/>
  <c r="R218" s="1"/>
  <c r="H218"/>
  <c r="AB217"/>
  <c r="AA217"/>
  <c r="K217"/>
  <c r="H217"/>
  <c r="AB216"/>
  <c r="AA216"/>
  <c r="K216"/>
  <c r="R216" s="1"/>
  <c r="H216"/>
  <c r="AB215"/>
  <c r="AA215"/>
  <c r="K215"/>
  <c r="H215"/>
  <c r="AB214"/>
  <c r="AA214"/>
  <c r="H214"/>
  <c r="K214"/>
  <c r="AB213"/>
  <c r="AA213"/>
  <c r="K213"/>
  <c r="H213"/>
  <c r="AB212"/>
  <c r="AA212"/>
  <c r="H212"/>
  <c r="K212"/>
  <c r="AB211"/>
  <c r="AA211"/>
  <c r="K211"/>
  <c r="H211"/>
  <c r="AB210"/>
  <c r="AA210"/>
  <c r="H210"/>
  <c r="K210"/>
  <c r="AB209"/>
  <c r="AA209"/>
  <c r="K209"/>
  <c r="H209"/>
  <c r="AB208"/>
  <c r="AA208"/>
  <c r="H208"/>
  <c r="K208"/>
  <c r="AB207"/>
  <c r="AA207"/>
  <c r="K207"/>
  <c r="H207"/>
  <c r="AB206"/>
  <c r="AA206"/>
  <c r="H206"/>
  <c r="K206"/>
  <c r="AB205"/>
  <c r="AA205"/>
  <c r="K205"/>
  <c r="H205"/>
  <c r="AB204"/>
  <c r="AA204"/>
  <c r="H204"/>
  <c r="K204"/>
  <c r="AB203"/>
  <c r="AA203"/>
  <c r="K203"/>
  <c r="H203"/>
  <c r="AB202"/>
  <c r="AA202"/>
  <c r="H202"/>
  <c r="K202"/>
  <c r="AB201"/>
  <c r="AA201"/>
  <c r="K201"/>
  <c r="R201" s="1"/>
  <c r="H201"/>
  <c r="AB200"/>
  <c r="AA200"/>
  <c r="L200"/>
  <c r="S200" s="1"/>
  <c r="K200"/>
  <c r="AB199"/>
  <c r="AA199"/>
  <c r="H199"/>
  <c r="K199"/>
  <c r="AB198"/>
  <c r="AA198"/>
  <c r="L198"/>
  <c r="S198" s="1"/>
  <c r="K198"/>
  <c r="R198" s="1"/>
  <c r="AB197"/>
  <c r="AA197"/>
  <c r="K197"/>
  <c r="R197" s="1"/>
  <c r="H197"/>
  <c r="AB196"/>
  <c r="AA196"/>
  <c r="L196"/>
  <c r="S196" s="1"/>
  <c r="K196"/>
  <c r="AB195"/>
  <c r="AA195"/>
  <c r="L195"/>
  <c r="S195" s="1"/>
  <c r="K195"/>
  <c r="AB194"/>
  <c r="AA194"/>
  <c r="H194"/>
  <c r="K194"/>
  <c r="AB193"/>
  <c r="AA193"/>
  <c r="L193"/>
  <c r="S193" s="1"/>
  <c r="K193"/>
  <c r="AB192"/>
  <c r="AA192"/>
  <c r="H192"/>
  <c r="K192"/>
  <c r="AB191"/>
  <c r="AA191"/>
  <c r="H191"/>
  <c r="K191"/>
  <c r="AB190"/>
  <c r="AA190"/>
  <c r="L190"/>
  <c r="S190" s="1"/>
  <c r="K190"/>
  <c r="AB189"/>
  <c r="AA189"/>
  <c r="H189"/>
  <c r="K189"/>
  <c r="AB188"/>
  <c r="AA188"/>
  <c r="L188"/>
  <c r="S188" s="1"/>
  <c r="K188"/>
  <c r="AB187"/>
  <c r="AA187"/>
  <c r="L187"/>
  <c r="S187" s="1"/>
  <c r="K187"/>
  <c r="AB186"/>
  <c r="AA186"/>
  <c r="H186"/>
  <c r="K186"/>
  <c r="AB185"/>
  <c r="AA185"/>
  <c r="H185"/>
  <c r="L185"/>
  <c r="S185" s="1"/>
  <c r="K185"/>
  <c r="AB184"/>
  <c r="AA184"/>
  <c r="L184"/>
  <c r="S184" s="1"/>
  <c r="AB183"/>
  <c r="AA183"/>
  <c r="H183"/>
  <c r="K183"/>
  <c r="AB182"/>
  <c r="AA182"/>
  <c r="L182"/>
  <c r="S182" s="1"/>
  <c r="K182"/>
  <c r="AB181"/>
  <c r="AA181"/>
  <c r="L181"/>
  <c r="S181" s="1"/>
  <c r="K181"/>
  <c r="AB180"/>
  <c r="AA180"/>
  <c r="L180"/>
  <c r="S180" s="1"/>
  <c r="AB179"/>
  <c r="AA179"/>
  <c r="L179"/>
  <c r="S179" s="1"/>
  <c r="K179"/>
  <c r="AB178"/>
  <c r="AA178"/>
  <c r="H178"/>
  <c r="K178"/>
  <c r="AB177"/>
  <c r="AA177"/>
  <c r="L177"/>
  <c r="S177" s="1"/>
  <c r="K177"/>
  <c r="AB176"/>
  <c r="AA176"/>
  <c r="H176"/>
  <c r="L176"/>
  <c r="S176" s="1"/>
  <c r="K176"/>
  <c r="AB175"/>
  <c r="AA175"/>
  <c r="H175"/>
  <c r="K175"/>
  <c r="AB174"/>
  <c r="AA174"/>
  <c r="L174"/>
  <c r="S174" s="1"/>
  <c r="K174"/>
  <c r="AB173"/>
  <c r="AA173"/>
  <c r="L173"/>
  <c r="S173" s="1"/>
  <c r="K173"/>
  <c r="AB172"/>
  <c r="AA172"/>
  <c r="L172"/>
  <c r="S172" s="1"/>
  <c r="K172"/>
  <c r="AB171"/>
  <c r="AA171"/>
  <c r="L171"/>
  <c r="S171" s="1"/>
  <c r="K171"/>
  <c r="AB170"/>
  <c r="AA170"/>
  <c r="H170"/>
  <c r="K170"/>
  <c r="AB169"/>
  <c r="AA169"/>
  <c r="L169"/>
  <c r="S169" s="1"/>
  <c r="K169"/>
  <c r="AB168"/>
  <c r="AA168"/>
  <c r="L168"/>
  <c r="S168" s="1"/>
  <c r="H168"/>
  <c r="AB167"/>
  <c r="AA167"/>
  <c r="L167"/>
  <c r="S167" s="1"/>
  <c r="K167"/>
  <c r="AB166"/>
  <c r="AA166"/>
  <c r="L166"/>
  <c r="S166" s="1"/>
  <c r="K166"/>
  <c r="AB165"/>
  <c r="AA165"/>
  <c r="L165"/>
  <c r="S165" s="1"/>
  <c r="K165"/>
  <c r="AB164"/>
  <c r="AA164"/>
  <c r="L164"/>
  <c r="S164" s="1"/>
  <c r="AB163"/>
  <c r="AA163"/>
  <c r="H163"/>
  <c r="L163"/>
  <c r="S163" s="1"/>
  <c r="K163"/>
  <c r="AB162"/>
  <c r="AA162"/>
  <c r="H162"/>
  <c r="K162"/>
  <c r="AB161"/>
  <c r="AA161"/>
  <c r="L161"/>
  <c r="S161" s="1"/>
  <c r="K161"/>
  <c r="AB160"/>
  <c r="AA160"/>
  <c r="H160"/>
  <c r="K160"/>
  <c r="AB159"/>
  <c r="AA159"/>
  <c r="L159"/>
  <c r="S159" s="1"/>
  <c r="K159"/>
  <c r="AB158"/>
  <c r="AA158"/>
  <c r="H158"/>
  <c r="L158"/>
  <c r="S158" s="1"/>
  <c r="K158"/>
  <c r="AB157"/>
  <c r="AA157"/>
  <c r="L157"/>
  <c r="S157" s="1"/>
  <c r="K157"/>
  <c r="AB156"/>
  <c r="AA156"/>
  <c r="L156"/>
  <c r="S156" s="1"/>
  <c r="K156"/>
  <c r="AB155"/>
  <c r="AA155"/>
  <c r="L155"/>
  <c r="S155" s="1"/>
  <c r="K155"/>
  <c r="AB154"/>
  <c r="AA154"/>
  <c r="H154"/>
  <c r="K154"/>
  <c r="AB153"/>
  <c r="AA153"/>
  <c r="L153"/>
  <c r="S153" s="1"/>
  <c r="K153"/>
  <c r="AB152"/>
  <c r="AA152"/>
  <c r="L152"/>
  <c r="S152" s="1"/>
  <c r="H152"/>
  <c r="K152"/>
  <c r="AB151"/>
  <c r="AA151"/>
  <c r="L151"/>
  <c r="S151" s="1"/>
  <c r="K151"/>
  <c r="AB150"/>
  <c r="AA150"/>
  <c r="L150"/>
  <c r="S150" s="1"/>
  <c r="K150"/>
  <c r="AB149"/>
  <c r="AA149"/>
  <c r="H149"/>
  <c r="L149"/>
  <c r="S149" s="1"/>
  <c r="K149"/>
  <c r="AB148"/>
  <c r="AA148"/>
  <c r="L148"/>
  <c r="S148" s="1"/>
  <c r="K148"/>
  <c r="AB147"/>
  <c r="AA147"/>
  <c r="L147"/>
  <c r="S147" s="1"/>
  <c r="K147"/>
  <c r="AB146"/>
  <c r="AA146"/>
  <c r="H146"/>
  <c r="K146"/>
  <c r="AB145"/>
  <c r="AA145"/>
  <c r="L145"/>
  <c r="S145" s="1"/>
  <c r="K145"/>
  <c r="AB144"/>
  <c r="AA144"/>
  <c r="L144"/>
  <c r="S144" s="1"/>
  <c r="H144"/>
  <c r="K144"/>
  <c r="AB143"/>
  <c r="AA143"/>
  <c r="L143"/>
  <c r="S143" s="1"/>
  <c r="K143"/>
  <c r="AB142"/>
  <c r="AA142"/>
  <c r="L142"/>
  <c r="S142" s="1"/>
  <c r="K142"/>
  <c r="AB141"/>
  <c r="AA141"/>
  <c r="L141"/>
  <c r="S141" s="1"/>
  <c r="K141"/>
  <c r="AB140"/>
  <c r="AA140"/>
  <c r="L140"/>
  <c r="S140" s="1"/>
  <c r="K140"/>
  <c r="AB139"/>
  <c r="AA139"/>
  <c r="H139"/>
  <c r="L139"/>
  <c r="S139" s="1"/>
  <c r="K139"/>
  <c r="AB138"/>
  <c r="AA138"/>
  <c r="H138"/>
  <c r="K138"/>
  <c r="AB137"/>
  <c r="AA137"/>
  <c r="L137"/>
  <c r="S137" s="1"/>
  <c r="K137"/>
  <c r="AB136"/>
  <c r="AA136"/>
  <c r="H136"/>
  <c r="K136"/>
  <c r="AB135"/>
  <c r="AA135"/>
  <c r="L135"/>
  <c r="S135" s="1"/>
  <c r="K135"/>
  <c r="AB134"/>
  <c r="AA134"/>
  <c r="H134"/>
  <c r="L134"/>
  <c r="S134" s="1"/>
  <c r="K134"/>
  <c r="AB133"/>
  <c r="AA133"/>
  <c r="H133"/>
  <c r="K133"/>
  <c r="AB132"/>
  <c r="AA132"/>
  <c r="L132"/>
  <c r="S132" s="1"/>
  <c r="K132"/>
  <c r="AB131"/>
  <c r="AA131"/>
  <c r="L131"/>
  <c r="S131" s="1"/>
  <c r="K131"/>
  <c r="AB130"/>
  <c r="AA130"/>
  <c r="L130"/>
  <c r="S130" s="1"/>
  <c r="K130"/>
  <c r="AB129"/>
  <c r="AA129"/>
  <c r="L129"/>
  <c r="S129" s="1"/>
  <c r="AB128"/>
  <c r="AA128"/>
  <c r="L128"/>
  <c r="S128" s="1"/>
  <c r="H128"/>
  <c r="K128"/>
  <c r="AB127"/>
  <c r="AA127"/>
  <c r="L127"/>
  <c r="S127" s="1"/>
  <c r="K127"/>
  <c r="AB126"/>
  <c r="AA126"/>
  <c r="H126"/>
  <c r="K126"/>
  <c r="AB125"/>
  <c r="AA125"/>
  <c r="L125"/>
  <c r="S125" s="1"/>
  <c r="K125"/>
  <c r="AB124"/>
  <c r="AA124"/>
  <c r="L124"/>
  <c r="S124" s="1"/>
  <c r="K124"/>
  <c r="AB123"/>
  <c r="AA123"/>
  <c r="H123"/>
  <c r="K123"/>
  <c r="AB122"/>
  <c r="AA122"/>
  <c r="L122"/>
  <c r="S122" s="1"/>
  <c r="K122"/>
  <c r="AB121"/>
  <c r="AA121"/>
  <c r="L121"/>
  <c r="S121" s="1"/>
  <c r="H121"/>
  <c r="K121"/>
  <c r="AB120"/>
  <c r="AA120"/>
  <c r="L120"/>
  <c r="S120" s="1"/>
  <c r="K120"/>
  <c r="AB119"/>
  <c r="AA119"/>
  <c r="H119"/>
  <c r="K119"/>
  <c r="AB118"/>
  <c r="AA118"/>
  <c r="L118"/>
  <c r="S118" s="1"/>
  <c r="K118"/>
  <c r="AB117"/>
  <c r="AA117"/>
  <c r="L117"/>
  <c r="S117" s="1"/>
  <c r="K117"/>
  <c r="AB116"/>
  <c r="AA116"/>
  <c r="L116"/>
  <c r="S116" s="1"/>
  <c r="K116"/>
  <c r="AB115"/>
  <c r="AA115"/>
  <c r="L115"/>
  <c r="S115" s="1"/>
  <c r="K115"/>
  <c r="AB114"/>
  <c r="AA114"/>
  <c r="H114"/>
  <c r="K114"/>
  <c r="AB113"/>
  <c r="AA113"/>
  <c r="L113"/>
  <c r="S113" s="1"/>
  <c r="K113"/>
  <c r="AB112"/>
  <c r="AA112"/>
  <c r="L112"/>
  <c r="S112" s="1"/>
  <c r="K112"/>
  <c r="AB111"/>
  <c r="AA111"/>
  <c r="L111"/>
  <c r="S111" s="1"/>
  <c r="K111"/>
  <c r="AB110"/>
  <c r="AA110"/>
  <c r="L110"/>
  <c r="S110" s="1"/>
  <c r="H110"/>
  <c r="K110"/>
  <c r="AB109"/>
  <c r="AA109"/>
  <c r="L109"/>
  <c r="S109" s="1"/>
  <c r="K109"/>
  <c r="AB108"/>
  <c r="AA108"/>
  <c r="H108"/>
  <c r="AB107"/>
  <c r="AA107"/>
  <c r="L107"/>
  <c r="S107" s="1"/>
  <c r="K107"/>
  <c r="AB106"/>
  <c r="AA106"/>
  <c r="H106"/>
  <c r="L106"/>
  <c r="S106" s="1"/>
  <c r="K106"/>
  <c r="AB105"/>
  <c r="AA105"/>
  <c r="L105"/>
  <c r="S105" s="1"/>
  <c r="K105"/>
  <c r="AB104"/>
  <c r="AA104"/>
  <c r="L104"/>
  <c r="S104" s="1"/>
  <c r="K104"/>
  <c r="AB103"/>
  <c r="AA103"/>
  <c r="L103"/>
  <c r="S103" s="1"/>
  <c r="AB102"/>
  <c r="AA102"/>
  <c r="H102"/>
  <c r="K102"/>
  <c r="AB101"/>
  <c r="AA101"/>
  <c r="L101"/>
  <c r="S101" s="1"/>
  <c r="K101"/>
  <c r="AB100"/>
  <c r="AA100"/>
  <c r="L100"/>
  <c r="S100" s="1"/>
  <c r="H100"/>
  <c r="K100"/>
  <c r="AB99"/>
  <c r="AA99"/>
  <c r="L99"/>
  <c r="S99" s="1"/>
  <c r="K99"/>
  <c r="AB98"/>
  <c r="AA98"/>
  <c r="L98"/>
  <c r="S98" s="1"/>
  <c r="K98"/>
  <c r="AB97"/>
  <c r="AA97"/>
  <c r="L97"/>
  <c r="S97" s="1"/>
  <c r="K97"/>
  <c r="AB96"/>
  <c r="AA96"/>
  <c r="L96"/>
  <c r="S96" s="1"/>
  <c r="K96"/>
  <c r="AB95"/>
  <c r="AA95"/>
  <c r="L95"/>
  <c r="S95" s="1"/>
  <c r="AB94"/>
  <c r="AA94"/>
  <c r="L94"/>
  <c r="S94" s="1"/>
  <c r="H94"/>
  <c r="K94"/>
  <c r="AB93"/>
  <c r="AA93"/>
  <c r="L93"/>
  <c r="S93" s="1"/>
  <c r="K93"/>
  <c r="AB92"/>
  <c r="AA92"/>
  <c r="H92"/>
  <c r="K92"/>
  <c r="AB91"/>
  <c r="AA91"/>
  <c r="H91"/>
  <c r="K91"/>
  <c r="AB90"/>
  <c r="AA90"/>
  <c r="L90"/>
  <c r="S90" s="1"/>
  <c r="K90"/>
  <c r="AB89"/>
  <c r="AA89"/>
  <c r="L89"/>
  <c r="S89" s="1"/>
  <c r="H89"/>
  <c r="K89"/>
  <c r="AB88"/>
  <c r="AA88"/>
  <c r="L88"/>
  <c r="S88" s="1"/>
  <c r="K88"/>
  <c r="AB87"/>
  <c r="AA87"/>
  <c r="L87"/>
  <c r="S87" s="1"/>
  <c r="AB86"/>
  <c r="AA86"/>
  <c r="H86"/>
  <c r="K86"/>
  <c r="AB85"/>
  <c r="AA85"/>
  <c r="L85"/>
  <c r="S85" s="1"/>
  <c r="K85"/>
  <c r="AB84"/>
  <c r="AA84"/>
  <c r="H84"/>
  <c r="K84"/>
  <c r="AB83"/>
  <c r="AA83"/>
  <c r="H83"/>
  <c r="K83"/>
  <c r="AB82"/>
  <c r="AA82"/>
  <c r="L82"/>
  <c r="S82" s="1"/>
  <c r="K82"/>
  <c r="AB81"/>
  <c r="AA81"/>
  <c r="H81"/>
  <c r="K81"/>
  <c r="AB80"/>
  <c r="AA80"/>
  <c r="L80"/>
  <c r="S80" s="1"/>
  <c r="K80"/>
  <c r="AB79"/>
  <c r="AA79"/>
  <c r="L79"/>
  <c r="S79" s="1"/>
  <c r="AB78"/>
  <c r="AA78"/>
  <c r="H78"/>
  <c r="K78"/>
  <c r="AB77"/>
  <c r="AA77"/>
  <c r="H77"/>
  <c r="L77"/>
  <c r="S77" s="1"/>
  <c r="K77"/>
  <c r="AB76"/>
  <c r="AA76"/>
  <c r="L76"/>
  <c r="S76" s="1"/>
  <c r="K76"/>
  <c r="AB75"/>
  <c r="AA75"/>
  <c r="H75"/>
  <c r="K75"/>
  <c r="AB74"/>
  <c r="AA74"/>
  <c r="L74"/>
  <c r="S74" s="1"/>
  <c r="K74"/>
  <c r="AB73"/>
  <c r="AA73"/>
  <c r="L73"/>
  <c r="S73" s="1"/>
  <c r="K73"/>
  <c r="AB72"/>
  <c r="AA72"/>
  <c r="L72"/>
  <c r="S72" s="1"/>
  <c r="AB71"/>
  <c r="AA71"/>
  <c r="L71"/>
  <c r="S71" s="1"/>
  <c r="AB70"/>
  <c r="AA70"/>
  <c r="H70"/>
  <c r="AB69"/>
  <c r="AA69"/>
  <c r="H69"/>
  <c r="L69"/>
  <c r="S69" s="1"/>
  <c r="K69"/>
  <c r="AB68"/>
  <c r="AA68"/>
  <c r="L68"/>
  <c r="S68" s="1"/>
  <c r="K68"/>
  <c r="AB67"/>
  <c r="AA67"/>
  <c r="H67"/>
  <c r="K67"/>
  <c r="AB66"/>
  <c r="AA66"/>
  <c r="L66"/>
  <c r="S66" s="1"/>
  <c r="K66"/>
  <c r="AB65"/>
  <c r="AA65"/>
  <c r="L65"/>
  <c r="S65" s="1"/>
  <c r="H65"/>
  <c r="K65"/>
  <c r="AB64"/>
  <c r="AA64"/>
  <c r="L64"/>
  <c r="S64" s="1"/>
  <c r="AB63"/>
  <c r="AA63"/>
  <c r="L63"/>
  <c r="S63" s="1"/>
  <c r="AB62"/>
  <c r="AA62"/>
  <c r="H62"/>
  <c r="K62"/>
  <c r="AB61"/>
  <c r="AA61"/>
  <c r="K61"/>
  <c r="L61"/>
  <c r="S61" s="1"/>
  <c r="AB60"/>
  <c r="AA60"/>
  <c r="H60"/>
  <c r="K60"/>
  <c r="AB59"/>
  <c r="AA59"/>
  <c r="K59"/>
  <c r="L59"/>
  <c r="S59" s="1"/>
  <c r="AB58"/>
  <c r="AA58"/>
  <c r="H58"/>
  <c r="K58"/>
  <c r="AB57"/>
  <c r="AA57"/>
  <c r="K57"/>
  <c r="R57" s="1"/>
  <c r="L57"/>
  <c r="S57" s="1"/>
  <c r="AB56"/>
  <c r="AA56"/>
  <c r="H56"/>
  <c r="AB55"/>
  <c r="AA55"/>
  <c r="L55"/>
  <c r="S55" s="1"/>
  <c r="AB54"/>
  <c r="AA54"/>
  <c r="H54"/>
  <c r="K54"/>
  <c r="AB53"/>
  <c r="AA53"/>
  <c r="K53"/>
  <c r="L53"/>
  <c r="S53" s="1"/>
  <c r="AB52"/>
  <c r="AA52"/>
  <c r="H52"/>
  <c r="K52"/>
  <c r="AB51"/>
  <c r="AA51"/>
  <c r="K51"/>
  <c r="L51"/>
  <c r="S51" s="1"/>
  <c r="AB50"/>
  <c r="AA50"/>
  <c r="H50"/>
  <c r="K50"/>
  <c r="AB49"/>
  <c r="AA49"/>
  <c r="K49"/>
  <c r="L49"/>
  <c r="S49" s="1"/>
  <c r="AB48"/>
  <c r="AA48"/>
  <c r="H48"/>
  <c r="AB47"/>
  <c r="AA47"/>
  <c r="L47"/>
  <c r="S47" s="1"/>
  <c r="AB46"/>
  <c r="AA46"/>
  <c r="H46"/>
  <c r="K46"/>
  <c r="AB45"/>
  <c r="AA45"/>
  <c r="K45"/>
  <c r="L45"/>
  <c r="S45" s="1"/>
  <c r="AB44"/>
  <c r="AA44"/>
  <c r="H44"/>
  <c r="K44"/>
  <c r="AB43"/>
  <c r="AA43"/>
  <c r="K43"/>
  <c r="L43"/>
  <c r="S43" s="1"/>
  <c r="AB42"/>
  <c r="AA42"/>
  <c r="H42"/>
  <c r="K42"/>
  <c r="AB41"/>
  <c r="AA41"/>
  <c r="K41"/>
  <c r="L41"/>
  <c r="S41" s="1"/>
  <c r="AB40"/>
  <c r="AA40"/>
  <c r="H40"/>
  <c r="AB39"/>
  <c r="AA39"/>
  <c r="L39"/>
  <c r="S39" s="1"/>
  <c r="AB38"/>
  <c r="AA38"/>
  <c r="H38"/>
  <c r="K38"/>
  <c r="AB37"/>
  <c r="AA37"/>
  <c r="K37"/>
  <c r="L37"/>
  <c r="S37" s="1"/>
  <c r="AB36"/>
  <c r="AA36"/>
  <c r="H36"/>
  <c r="K36"/>
  <c r="AB35"/>
  <c r="AA35"/>
  <c r="K35"/>
  <c r="L35"/>
  <c r="S35" s="1"/>
  <c r="AB34"/>
  <c r="AA34"/>
  <c r="H34"/>
  <c r="K34"/>
  <c r="AB33"/>
  <c r="AA33"/>
  <c r="K33"/>
  <c r="L33"/>
  <c r="S33" s="1"/>
  <c r="AB32"/>
  <c r="AA32"/>
  <c r="H32"/>
  <c r="AB31"/>
  <c r="AA31"/>
  <c r="L31"/>
  <c r="S31" s="1"/>
  <c r="AB30"/>
  <c r="AA30"/>
  <c r="H30"/>
  <c r="K30"/>
  <c r="AB29"/>
  <c r="AA29"/>
  <c r="K29"/>
  <c r="L29"/>
  <c r="S29" s="1"/>
  <c r="AB28"/>
  <c r="AA28"/>
  <c r="H28"/>
  <c r="AB27"/>
  <c r="AA27"/>
  <c r="K27"/>
  <c r="L27"/>
  <c r="S27" s="1"/>
  <c r="AB26"/>
  <c r="AA26"/>
  <c r="H26"/>
  <c r="K26"/>
  <c r="AB25"/>
  <c r="AA25"/>
  <c r="L25"/>
  <c r="S25" s="1"/>
  <c r="AB24"/>
  <c r="AA24"/>
  <c r="H24"/>
  <c r="AB23"/>
  <c r="AA23"/>
  <c r="L23"/>
  <c r="S23" s="1"/>
  <c r="AB22"/>
  <c r="AA22"/>
  <c r="H22"/>
  <c r="K22"/>
  <c r="AB21"/>
  <c r="AA21"/>
  <c r="K21"/>
  <c r="L21"/>
  <c r="S21" s="1"/>
  <c r="AB20"/>
  <c r="AA20"/>
  <c r="H20"/>
  <c r="AB19"/>
  <c r="AA19"/>
  <c r="L19"/>
  <c r="S19" s="1"/>
  <c r="AB18"/>
  <c r="AA18"/>
  <c r="H18"/>
  <c r="K18"/>
  <c r="AB17"/>
  <c r="AA17"/>
  <c r="K17"/>
  <c r="L17"/>
  <c r="S17" s="1"/>
  <c r="AB16"/>
  <c r="AA16"/>
  <c r="H16"/>
  <c r="AB15"/>
  <c r="AA15"/>
  <c r="L15"/>
  <c r="S15" s="1"/>
  <c r="AB14"/>
  <c r="AA14"/>
  <c r="H14"/>
  <c r="K14"/>
  <c r="AB13"/>
  <c r="AA13"/>
  <c r="K13"/>
  <c r="L13"/>
  <c r="S13" s="1"/>
  <c r="AB12"/>
  <c r="AA12"/>
  <c r="H12"/>
  <c r="AB11"/>
  <c r="AA11"/>
  <c r="K11"/>
  <c r="L11"/>
  <c r="S11" s="1"/>
  <c r="AB10"/>
  <c r="AA10"/>
  <c r="H10"/>
  <c r="K10"/>
  <c r="AB9"/>
  <c r="AA9"/>
  <c r="K9"/>
  <c r="L9"/>
  <c r="S9" s="1"/>
  <c r="AB8"/>
  <c r="AA8"/>
  <c r="H8"/>
  <c r="AB7"/>
  <c r="AA7"/>
  <c r="L7"/>
  <c r="S7" s="1"/>
  <c r="AB6"/>
  <c r="AA6"/>
  <c r="AB5"/>
  <c r="AA5"/>
  <c r="AB4"/>
  <c r="AA4"/>
  <c r="AB3"/>
  <c r="AA3"/>
  <c r="AB2"/>
  <c r="Z2" s="1"/>
  <c r="AA2"/>
  <c r="H68" l="1"/>
  <c r="L75"/>
  <c r="S75" s="1"/>
  <c r="H88"/>
  <c r="H99"/>
  <c r="H103"/>
  <c r="H117"/>
  <c r="L126"/>
  <c r="S126" s="1"/>
  <c r="L133"/>
  <c r="S133" s="1"/>
  <c r="L138"/>
  <c r="S138" s="1"/>
  <c r="H147"/>
  <c r="H157"/>
  <c r="L162"/>
  <c r="S162" s="1"/>
  <c r="L175"/>
  <c r="S175" s="1"/>
  <c r="L183"/>
  <c r="S183" s="1"/>
  <c r="H193"/>
  <c r="L211"/>
  <c r="S211" s="1"/>
  <c r="L233"/>
  <c r="S233" s="1"/>
  <c r="L343"/>
  <c r="S343" s="1"/>
  <c r="H428"/>
  <c r="L441"/>
  <c r="S441" s="1"/>
  <c r="L465"/>
  <c r="S465" s="1"/>
  <c r="L67"/>
  <c r="S67" s="1"/>
  <c r="H72"/>
  <c r="H85"/>
  <c r="L92"/>
  <c r="S92" s="1"/>
  <c r="H98"/>
  <c r="L102"/>
  <c r="S102" s="1"/>
  <c r="L108"/>
  <c r="S108" s="1"/>
  <c r="L114"/>
  <c r="S114" s="1"/>
  <c r="H125"/>
  <c r="H131"/>
  <c r="L136"/>
  <c r="S136" s="1"/>
  <c r="H142"/>
  <c r="L146"/>
  <c r="S146" s="1"/>
  <c r="H151"/>
  <c r="H155"/>
  <c r="L160"/>
  <c r="S160" s="1"/>
  <c r="H166"/>
  <c r="H173"/>
  <c r="H180"/>
  <c r="L192"/>
  <c r="S192" s="1"/>
  <c r="L209"/>
  <c r="S209" s="1"/>
  <c r="H301"/>
  <c r="L341"/>
  <c r="S341" s="1"/>
  <c r="L354"/>
  <c r="S354" s="1"/>
  <c r="L361"/>
  <c r="S361" s="1"/>
  <c r="H362"/>
  <c r="H398"/>
  <c r="H416"/>
  <c r="H425"/>
  <c r="H433"/>
  <c r="L457"/>
  <c r="S457" s="1"/>
  <c r="L479"/>
  <c r="S479" s="1"/>
  <c r="L70"/>
  <c r="S70" s="1"/>
  <c r="L78"/>
  <c r="S78" s="1"/>
  <c r="L91"/>
  <c r="S91" s="1"/>
  <c r="H95"/>
  <c r="H107"/>
  <c r="H111"/>
  <c r="H124"/>
  <c r="H130"/>
  <c r="H141"/>
  <c r="H150"/>
  <c r="L154"/>
  <c r="S154" s="1"/>
  <c r="H165"/>
  <c r="H172"/>
  <c r="L178"/>
  <c r="S178" s="1"/>
  <c r="L186"/>
  <c r="S186" s="1"/>
  <c r="H200"/>
  <c r="H73"/>
  <c r="H76"/>
  <c r="H80"/>
  <c r="L83"/>
  <c r="S83" s="1"/>
  <c r="L86"/>
  <c r="S86" s="1"/>
  <c r="H93"/>
  <c r="H96"/>
  <c r="H101"/>
  <c r="H104"/>
  <c r="H109"/>
  <c r="H112"/>
  <c r="H116"/>
  <c r="L119"/>
  <c r="S119" s="1"/>
  <c r="H127"/>
  <c r="H137"/>
  <c r="H140"/>
  <c r="H145"/>
  <c r="H148"/>
  <c r="H153"/>
  <c r="H156"/>
  <c r="H161"/>
  <c r="H164"/>
  <c r="H169"/>
  <c r="H181"/>
  <c r="H184"/>
  <c r="H188"/>
  <c r="L191"/>
  <c r="S191" s="1"/>
  <c r="L194"/>
  <c r="S194" s="1"/>
  <c r="L201"/>
  <c r="S201" s="1"/>
  <c r="L217"/>
  <c r="S217" s="1"/>
  <c r="L235"/>
  <c r="S235" s="1"/>
  <c r="L249"/>
  <c r="S249" s="1"/>
  <c r="H305"/>
  <c r="L339"/>
  <c r="S339" s="1"/>
  <c r="H347"/>
  <c r="H427"/>
  <c r="L463"/>
  <c r="S463" s="1"/>
  <c r="L475"/>
  <c r="S475" s="1"/>
  <c r="L507"/>
  <c r="S507" s="1"/>
  <c r="H370"/>
  <c r="H394"/>
  <c r="L402"/>
  <c r="S402" s="1"/>
  <c r="H406"/>
  <c r="L410"/>
  <c r="S410" s="1"/>
  <c r="H414"/>
  <c r="L443"/>
  <c r="S443" s="1"/>
  <c r="L459"/>
  <c r="S459" s="1"/>
  <c r="H495"/>
  <c r="L497"/>
  <c r="S497" s="1"/>
  <c r="H503"/>
  <c r="L81"/>
  <c r="S81" s="1"/>
  <c r="L84"/>
  <c r="S84" s="1"/>
  <c r="H97"/>
  <c r="H105"/>
  <c r="H113"/>
  <c r="L123"/>
  <c r="S123" s="1"/>
  <c r="L189"/>
  <c r="S189" s="1"/>
  <c r="H392"/>
  <c r="L481"/>
  <c r="S481" s="1"/>
  <c r="L482"/>
  <c r="S482" s="1"/>
  <c r="L483"/>
  <c r="S483" s="1"/>
  <c r="L484"/>
  <c r="S484" s="1"/>
  <c r="L485"/>
  <c r="S485" s="1"/>
  <c r="L486"/>
  <c r="S486" s="1"/>
  <c r="L487"/>
  <c r="S487" s="1"/>
  <c r="L505"/>
  <c r="S505" s="1"/>
  <c r="H135"/>
  <c r="H143"/>
  <c r="H159"/>
  <c r="H167"/>
  <c r="L170"/>
  <c r="S170" s="1"/>
  <c r="H177"/>
  <c r="H196"/>
  <c r="L203"/>
  <c r="S203" s="1"/>
  <c r="L219"/>
  <c r="S219" s="1"/>
  <c r="L229"/>
  <c r="S229" s="1"/>
  <c r="L239"/>
  <c r="S239" s="1"/>
  <c r="L255"/>
  <c r="S255" s="1"/>
  <c r="L8"/>
  <c r="S8" s="1"/>
  <c r="H9"/>
  <c r="L12"/>
  <c r="S12" s="1"/>
  <c r="H13"/>
  <c r="L16"/>
  <c r="S16" s="1"/>
  <c r="H17"/>
  <c r="L20"/>
  <c r="S20" s="1"/>
  <c r="H21"/>
  <c r="L24"/>
  <c r="S24" s="1"/>
  <c r="H25"/>
  <c r="L28"/>
  <c r="S28" s="1"/>
  <c r="H29"/>
  <c r="L32"/>
  <c r="S32" s="1"/>
  <c r="H33"/>
  <c r="L36"/>
  <c r="S36" s="1"/>
  <c r="H37"/>
  <c r="L40"/>
  <c r="S40" s="1"/>
  <c r="H41"/>
  <c r="L44"/>
  <c r="S44" s="1"/>
  <c r="H45"/>
  <c r="L48"/>
  <c r="S48" s="1"/>
  <c r="H49"/>
  <c r="L52"/>
  <c r="S52" s="1"/>
  <c r="H53"/>
  <c r="L56"/>
  <c r="S56" s="1"/>
  <c r="H57"/>
  <c r="L60"/>
  <c r="S60" s="1"/>
  <c r="H61"/>
  <c r="H64"/>
  <c r="H66"/>
  <c r="H71"/>
  <c r="H74"/>
  <c r="H79"/>
  <c r="H82"/>
  <c r="H87"/>
  <c r="H90"/>
  <c r="H115"/>
  <c r="H118"/>
  <c r="H120"/>
  <c r="H122"/>
  <c r="H129"/>
  <c r="H132"/>
  <c r="H171"/>
  <c r="H174"/>
  <c r="H179"/>
  <c r="H182"/>
  <c r="H187"/>
  <c r="H190"/>
  <c r="H195"/>
  <c r="L199"/>
  <c r="S199" s="1"/>
  <c r="L205"/>
  <c r="S205" s="1"/>
  <c r="L213"/>
  <c r="S213" s="1"/>
  <c r="L221"/>
  <c r="S221" s="1"/>
  <c r="L225"/>
  <c r="S225" s="1"/>
  <c r="L231"/>
  <c r="S231" s="1"/>
  <c r="L251"/>
  <c r="S251" s="1"/>
  <c r="L257"/>
  <c r="S257" s="1"/>
  <c r="H289"/>
  <c r="H295"/>
  <c r="H303"/>
  <c r="H311"/>
  <c r="L316"/>
  <c r="S316" s="1"/>
  <c r="H317"/>
  <c r="L320"/>
  <c r="S320" s="1"/>
  <c r="H321"/>
  <c r="L324"/>
  <c r="S324" s="1"/>
  <c r="H325"/>
  <c r="L328"/>
  <c r="S328" s="1"/>
  <c r="H329"/>
  <c r="L332"/>
  <c r="S332" s="1"/>
  <c r="H333"/>
  <c r="L334"/>
  <c r="S334" s="1"/>
  <c r="H335"/>
  <c r="L336"/>
  <c r="S336" s="1"/>
  <c r="H337"/>
  <c r="L338"/>
  <c r="S338" s="1"/>
  <c r="L340"/>
  <c r="S340" s="1"/>
  <c r="L342"/>
  <c r="S342" s="1"/>
  <c r="L344"/>
  <c r="S344" s="1"/>
  <c r="L346"/>
  <c r="S346" s="1"/>
  <c r="L348"/>
  <c r="S348" s="1"/>
  <c r="L350"/>
  <c r="S350" s="1"/>
  <c r="L352"/>
  <c r="S352" s="1"/>
  <c r="L357"/>
  <c r="S357" s="1"/>
  <c r="L363"/>
  <c r="S363" s="1"/>
  <c r="H364"/>
  <c r="H368"/>
  <c r="H376"/>
  <c r="H384"/>
  <c r="L396"/>
  <c r="S396" s="1"/>
  <c r="L404"/>
  <c r="S404" s="1"/>
  <c r="L412"/>
  <c r="S412" s="1"/>
  <c r="L418"/>
  <c r="S418" s="1"/>
  <c r="L424"/>
  <c r="S424" s="1"/>
  <c r="L432"/>
  <c r="S432" s="1"/>
  <c r="L439"/>
  <c r="S439" s="1"/>
  <c r="L447"/>
  <c r="S447" s="1"/>
  <c r="L455"/>
  <c r="S455" s="1"/>
  <c r="L471"/>
  <c r="S471" s="1"/>
  <c r="L355"/>
  <c r="S355" s="1"/>
  <c r="L358"/>
  <c r="S358" s="1"/>
  <c r="H360"/>
  <c r="L365"/>
  <c r="S365" s="1"/>
  <c r="H366"/>
  <c r="H374"/>
  <c r="H382"/>
  <c r="H390"/>
  <c r="H421"/>
  <c r="L426"/>
  <c r="S426" s="1"/>
  <c r="H429"/>
  <c r="L437"/>
  <c r="S437" s="1"/>
  <c r="L445"/>
  <c r="S445" s="1"/>
  <c r="L453"/>
  <c r="S453" s="1"/>
  <c r="L461"/>
  <c r="S461" s="1"/>
  <c r="L469"/>
  <c r="S469" s="1"/>
  <c r="L477"/>
  <c r="S477" s="1"/>
  <c r="L493"/>
  <c r="S493" s="1"/>
  <c r="L501"/>
  <c r="S501" s="1"/>
  <c r="Z3"/>
  <c r="Z4" s="1"/>
  <c r="Z5" s="1"/>
  <c r="Z6" s="1"/>
  <c r="Z7" s="1"/>
  <c r="Z8" s="1"/>
  <c r="Z9" s="1"/>
  <c r="Z10" s="1"/>
  <c r="Z11" s="1"/>
  <c r="Z12" s="1"/>
  <c r="Z13" s="1"/>
  <c r="Z14" s="1"/>
  <c r="Z15" s="1"/>
  <c r="Z16" s="1"/>
  <c r="Z17" s="1"/>
  <c r="Z18" s="1"/>
  <c r="Z19" s="1"/>
  <c r="Z20" s="1"/>
  <c r="Z21" s="1"/>
  <c r="Z22" s="1"/>
  <c r="Z23" s="1"/>
  <c r="Z24" s="1"/>
  <c r="Z25" s="1"/>
  <c r="Z26" s="1"/>
  <c r="Z27" s="1"/>
  <c r="Z28" s="1"/>
  <c r="Z29" s="1"/>
  <c r="Z30" s="1"/>
  <c r="Z31" s="1"/>
  <c r="Z32" s="1"/>
  <c r="Z33" s="1"/>
  <c r="Z34" s="1"/>
  <c r="Z35" s="1"/>
  <c r="Z36" s="1"/>
  <c r="Z37" s="1"/>
  <c r="Z38" s="1"/>
  <c r="Z39" s="1"/>
  <c r="Z40" s="1"/>
  <c r="Z41" s="1"/>
  <c r="Z42" s="1"/>
  <c r="Z43" s="1"/>
  <c r="Z44" s="1"/>
  <c r="Z45" s="1"/>
  <c r="Z46" s="1"/>
  <c r="Z47" s="1"/>
  <c r="Z48" s="1"/>
  <c r="Z49" s="1"/>
  <c r="Z50" s="1"/>
  <c r="Z51" s="1"/>
  <c r="Z52" s="1"/>
  <c r="Z53" s="1"/>
  <c r="Z54" s="1"/>
  <c r="Z55" s="1"/>
  <c r="Z56" s="1"/>
  <c r="Z57" s="1"/>
  <c r="Z58" s="1"/>
  <c r="Z59" s="1"/>
  <c r="Z60" s="1"/>
  <c r="Z61" s="1"/>
  <c r="Z62" s="1"/>
  <c r="Z63" s="1"/>
  <c r="Z64" s="1"/>
  <c r="Z65" s="1"/>
  <c r="Z66" s="1"/>
  <c r="Z67" s="1"/>
  <c r="Z68" s="1"/>
  <c r="Z69" s="1"/>
  <c r="Z70" s="1"/>
  <c r="Z71" s="1"/>
  <c r="Z72" s="1"/>
  <c r="Z73" s="1"/>
  <c r="Z74" s="1"/>
  <c r="Z75" s="1"/>
  <c r="Z76" s="1"/>
  <c r="Z77" s="1"/>
  <c r="Z78" s="1"/>
  <c r="Z79" s="1"/>
  <c r="Z80" s="1"/>
  <c r="Z81" s="1"/>
  <c r="Z82" s="1"/>
  <c r="Z83" s="1"/>
  <c r="Z84" s="1"/>
  <c r="Z85" s="1"/>
  <c r="Z86" s="1"/>
  <c r="Z87" s="1"/>
  <c r="Z88" s="1"/>
  <c r="Z89" s="1"/>
  <c r="Z90" s="1"/>
  <c r="Z91" s="1"/>
  <c r="Z92" s="1"/>
  <c r="Z93" s="1"/>
  <c r="Z94" s="1"/>
  <c r="Z95" s="1"/>
  <c r="Z96" s="1"/>
  <c r="Z97" s="1"/>
  <c r="Z98" s="1"/>
  <c r="Z99" s="1"/>
  <c r="Z100" s="1"/>
  <c r="Z101" s="1"/>
  <c r="Z102" s="1"/>
  <c r="Z103" s="1"/>
  <c r="Z104" s="1"/>
  <c r="Z105" s="1"/>
  <c r="Z106" s="1"/>
  <c r="Z107" s="1"/>
  <c r="Z108" s="1"/>
  <c r="Z109" s="1"/>
  <c r="Z110" s="1"/>
  <c r="Z111" s="1"/>
  <c r="Z112" s="1"/>
  <c r="Z113" s="1"/>
  <c r="Z114" s="1"/>
  <c r="Z115" s="1"/>
  <c r="Z116" s="1"/>
  <c r="Z117" s="1"/>
  <c r="Z118" s="1"/>
  <c r="Z119" s="1"/>
  <c r="Z120" s="1"/>
  <c r="Z121" s="1"/>
  <c r="Z122" s="1"/>
  <c r="Z123" s="1"/>
  <c r="Z124" s="1"/>
  <c r="Z125" s="1"/>
  <c r="Z126" s="1"/>
  <c r="Z127" s="1"/>
  <c r="Z128" s="1"/>
  <c r="Z129" s="1"/>
  <c r="Z130" s="1"/>
  <c r="Z131" s="1"/>
  <c r="Z132" s="1"/>
  <c r="Z133" s="1"/>
  <c r="Z134" s="1"/>
  <c r="Z135" s="1"/>
  <c r="Z136" s="1"/>
  <c r="Z137" s="1"/>
  <c r="Z138" s="1"/>
  <c r="Z139" s="1"/>
  <c r="Z140" s="1"/>
  <c r="Z141" s="1"/>
  <c r="Z142" s="1"/>
  <c r="Z143" s="1"/>
  <c r="Z144" s="1"/>
  <c r="Z145" s="1"/>
  <c r="Z146" s="1"/>
  <c r="Z147" s="1"/>
  <c r="Z148" s="1"/>
  <c r="Z149" s="1"/>
  <c r="Z150" s="1"/>
  <c r="Z151" s="1"/>
  <c r="Z152" s="1"/>
  <c r="Z153" s="1"/>
  <c r="Z154" s="1"/>
  <c r="Z155" s="1"/>
  <c r="Z156" s="1"/>
  <c r="Z157" s="1"/>
  <c r="Z158" s="1"/>
  <c r="Z159" s="1"/>
  <c r="Z160" s="1"/>
  <c r="Z161" s="1"/>
  <c r="Z162" s="1"/>
  <c r="Z163" s="1"/>
  <c r="Z164" s="1"/>
  <c r="Z165" s="1"/>
  <c r="Z166" s="1"/>
  <c r="Z167" s="1"/>
  <c r="Z168" s="1"/>
  <c r="Z169" s="1"/>
  <c r="Z170" s="1"/>
  <c r="Z171" s="1"/>
  <c r="Z172" s="1"/>
  <c r="Z173" s="1"/>
  <c r="Z174" s="1"/>
  <c r="Z175" s="1"/>
  <c r="Z176" s="1"/>
  <c r="Z177" s="1"/>
  <c r="Z178" s="1"/>
  <c r="Z179" s="1"/>
  <c r="Z180" s="1"/>
  <c r="Z181" s="1"/>
  <c r="Z182" s="1"/>
  <c r="Z183" s="1"/>
  <c r="Z184" s="1"/>
  <c r="Z185" s="1"/>
  <c r="Z186" s="1"/>
  <c r="Z187" s="1"/>
  <c r="Z188" s="1"/>
  <c r="Z189" s="1"/>
  <c r="Z190" s="1"/>
  <c r="Z191" s="1"/>
  <c r="Z192" s="1"/>
  <c r="Z193" s="1"/>
  <c r="Z194" s="1"/>
  <c r="Z195" s="1"/>
  <c r="Z196" s="1"/>
  <c r="Z197" s="1"/>
  <c r="Z198" s="1"/>
  <c r="Z199" s="1"/>
  <c r="Z200" s="1"/>
  <c r="Z201" s="1"/>
  <c r="Z202" s="1"/>
  <c r="Z203" s="1"/>
  <c r="Z204" s="1"/>
  <c r="Z205" s="1"/>
  <c r="Z206" s="1"/>
  <c r="Z207" s="1"/>
  <c r="Z208" s="1"/>
  <c r="Z209" s="1"/>
  <c r="Z210" s="1"/>
  <c r="Z211" s="1"/>
  <c r="Z212" s="1"/>
  <c r="Z213" s="1"/>
  <c r="Z214" s="1"/>
  <c r="Z215" s="1"/>
  <c r="Z216" s="1"/>
  <c r="Z217" s="1"/>
  <c r="Z218" s="1"/>
  <c r="Z219" s="1"/>
  <c r="Z220" s="1"/>
  <c r="Z221" s="1"/>
  <c r="Z222" s="1"/>
  <c r="Z223" s="1"/>
  <c r="Z224" s="1"/>
  <c r="Z225" s="1"/>
  <c r="Z226" s="1"/>
  <c r="Z227" s="1"/>
  <c r="Z228" s="1"/>
  <c r="Z229" s="1"/>
  <c r="Z230" s="1"/>
  <c r="Z231" s="1"/>
  <c r="Z232" s="1"/>
  <c r="Z233" s="1"/>
  <c r="Z234" s="1"/>
  <c r="Z235" s="1"/>
  <c r="Z236" s="1"/>
  <c r="Z237" s="1"/>
  <c r="Z238" s="1"/>
  <c r="Z239" s="1"/>
  <c r="Z240" s="1"/>
  <c r="Z241" s="1"/>
  <c r="Z242" s="1"/>
  <c r="Z243" s="1"/>
  <c r="Z244" s="1"/>
  <c r="Z245" s="1"/>
  <c r="Z246" s="1"/>
  <c r="Z247" s="1"/>
  <c r="Z248" s="1"/>
  <c r="Z249" s="1"/>
  <c r="Z250" s="1"/>
  <c r="Z251" s="1"/>
  <c r="Z252" s="1"/>
  <c r="Z253" s="1"/>
  <c r="Z254" s="1"/>
  <c r="Z255" s="1"/>
  <c r="Z256" s="1"/>
  <c r="H7"/>
  <c r="L10"/>
  <c r="S10" s="1"/>
  <c r="H11"/>
  <c r="L14"/>
  <c r="S14" s="1"/>
  <c r="H15"/>
  <c r="L18"/>
  <c r="S18" s="1"/>
  <c r="H19"/>
  <c r="L22"/>
  <c r="S22" s="1"/>
  <c r="H23"/>
  <c r="L26"/>
  <c r="S26" s="1"/>
  <c r="H27"/>
  <c r="L30"/>
  <c r="S30" s="1"/>
  <c r="H31"/>
  <c r="L34"/>
  <c r="S34" s="1"/>
  <c r="H35"/>
  <c r="L38"/>
  <c r="S38" s="1"/>
  <c r="H39"/>
  <c r="L42"/>
  <c r="S42" s="1"/>
  <c r="H43"/>
  <c r="L46"/>
  <c r="S46" s="1"/>
  <c r="H47"/>
  <c r="L50"/>
  <c r="S50" s="1"/>
  <c r="H51"/>
  <c r="L54"/>
  <c r="S54" s="1"/>
  <c r="H55"/>
  <c r="L58"/>
  <c r="S58" s="1"/>
  <c r="H59"/>
  <c r="L62"/>
  <c r="S62" s="1"/>
  <c r="H63"/>
  <c r="H198"/>
  <c r="H291"/>
  <c r="H299"/>
  <c r="H307"/>
  <c r="H315"/>
  <c r="L318"/>
  <c r="S318" s="1"/>
  <c r="H319"/>
  <c r="L322"/>
  <c r="S322" s="1"/>
  <c r="H323"/>
  <c r="L326"/>
  <c r="S326" s="1"/>
  <c r="H327"/>
  <c r="L330"/>
  <c r="S330" s="1"/>
  <c r="H331"/>
  <c r="H372"/>
  <c r="H380"/>
  <c r="H388"/>
  <c r="H423"/>
  <c r="H431"/>
  <c r="L435"/>
  <c r="S435" s="1"/>
  <c r="H491"/>
  <c r="H499"/>
  <c r="L197"/>
  <c r="S197" s="1"/>
  <c r="L207"/>
  <c r="S207" s="1"/>
  <c r="L215"/>
  <c r="S215" s="1"/>
  <c r="L227"/>
  <c r="S227" s="1"/>
  <c r="L237"/>
  <c r="S237" s="1"/>
  <c r="L241"/>
  <c r="S241" s="1"/>
  <c r="L245"/>
  <c r="S245" s="1"/>
  <c r="L253"/>
  <c r="S253" s="1"/>
  <c r="R14"/>
  <c r="R22"/>
  <c r="R30"/>
  <c r="R38"/>
  <c r="R46"/>
  <c r="R54"/>
  <c r="R56"/>
  <c r="R58"/>
  <c r="R8"/>
  <c r="L4"/>
  <c r="R16"/>
  <c r="R24"/>
  <c r="R32"/>
  <c r="R40"/>
  <c r="R48"/>
  <c r="R60"/>
  <c r="R10"/>
  <c r="R18"/>
  <c r="R26"/>
  <c r="R34"/>
  <c r="R42"/>
  <c r="R50"/>
  <c r="R62"/>
  <c r="R12"/>
  <c r="R20"/>
  <c r="R28"/>
  <c r="R36"/>
  <c r="R44"/>
  <c r="R52"/>
  <c r="R64"/>
  <c r="R70"/>
  <c r="R74"/>
  <c r="R78"/>
  <c r="R82"/>
  <c r="R86"/>
  <c r="R90"/>
  <c r="R93"/>
  <c r="R95"/>
  <c r="R97"/>
  <c r="R99"/>
  <c r="R101"/>
  <c r="R103"/>
  <c r="R105"/>
  <c r="R107"/>
  <c r="R109"/>
  <c r="R111"/>
  <c r="R113"/>
  <c r="R116"/>
  <c r="R125"/>
  <c r="R127"/>
  <c r="R130"/>
  <c r="R135"/>
  <c r="R137"/>
  <c r="R139"/>
  <c r="R141"/>
  <c r="R143"/>
  <c r="R145"/>
  <c r="R147"/>
  <c r="R149"/>
  <c r="R151"/>
  <c r="R153"/>
  <c r="R155"/>
  <c r="R157"/>
  <c r="R159"/>
  <c r="R161"/>
  <c r="R163"/>
  <c r="R165"/>
  <c r="R167"/>
  <c r="R169"/>
  <c r="R172"/>
  <c r="R177"/>
  <c r="R180"/>
  <c r="R185"/>
  <c r="R188"/>
  <c r="R193"/>
  <c r="R196"/>
  <c r="R67"/>
  <c r="R71"/>
  <c r="R75"/>
  <c r="R79"/>
  <c r="R83"/>
  <c r="R87"/>
  <c r="R91"/>
  <c r="R114"/>
  <c r="R119"/>
  <c r="R121"/>
  <c r="R123"/>
  <c r="R128"/>
  <c r="R133"/>
  <c r="R170"/>
  <c r="R175"/>
  <c r="R178"/>
  <c r="R183"/>
  <c r="R186"/>
  <c r="R191"/>
  <c r="R194"/>
  <c r="R7"/>
  <c r="R9"/>
  <c r="R11"/>
  <c r="R13"/>
  <c r="R15"/>
  <c r="R17"/>
  <c r="R19"/>
  <c r="R21"/>
  <c r="R23"/>
  <c r="R25"/>
  <c r="R27"/>
  <c r="R29"/>
  <c r="R31"/>
  <c r="R33"/>
  <c r="R35"/>
  <c r="R37"/>
  <c r="R39"/>
  <c r="R41"/>
  <c r="R43"/>
  <c r="R45"/>
  <c r="R47"/>
  <c r="R49"/>
  <c r="R51"/>
  <c r="R53"/>
  <c r="R59"/>
  <c r="R61"/>
  <c r="R63"/>
  <c r="R66"/>
  <c r="R68"/>
  <c r="R72"/>
  <c r="R76"/>
  <c r="R80"/>
  <c r="R84"/>
  <c r="R88"/>
  <c r="R92"/>
  <c r="R94"/>
  <c r="R96"/>
  <c r="R98"/>
  <c r="R100"/>
  <c r="R102"/>
  <c r="R104"/>
  <c r="R106"/>
  <c r="R108"/>
  <c r="R110"/>
  <c r="R112"/>
  <c r="R117"/>
  <c r="R124"/>
  <c r="R126"/>
  <c r="R131"/>
  <c r="R134"/>
  <c r="R136"/>
  <c r="R138"/>
  <c r="R140"/>
  <c r="R142"/>
  <c r="R144"/>
  <c r="R146"/>
  <c r="R148"/>
  <c r="R150"/>
  <c r="R152"/>
  <c r="R154"/>
  <c r="R156"/>
  <c r="R158"/>
  <c r="R160"/>
  <c r="R162"/>
  <c r="R164"/>
  <c r="R166"/>
  <c r="R168"/>
  <c r="R173"/>
  <c r="R176"/>
  <c r="R181"/>
  <c r="R184"/>
  <c r="R189"/>
  <c r="R192"/>
  <c r="R199"/>
  <c r="R65"/>
  <c r="R69"/>
  <c r="R73"/>
  <c r="R77"/>
  <c r="R81"/>
  <c r="R85"/>
  <c r="R89"/>
  <c r="R115"/>
  <c r="R118"/>
  <c r="R120"/>
  <c r="R122"/>
  <c r="R129"/>
  <c r="R132"/>
  <c r="R171"/>
  <c r="R174"/>
  <c r="R179"/>
  <c r="R182"/>
  <c r="R187"/>
  <c r="R190"/>
  <c r="R195"/>
  <c r="R204"/>
  <c r="R208"/>
  <c r="R212"/>
  <c r="R263"/>
  <c r="R261"/>
  <c r="R200"/>
  <c r="R202"/>
  <c r="R206"/>
  <c r="R210"/>
  <c r="R214"/>
  <c r="R251"/>
  <c r="R259"/>
  <c r="R290"/>
  <c r="R294"/>
  <c r="R298"/>
  <c r="R302"/>
  <c r="R306"/>
  <c r="R310"/>
  <c r="R314"/>
  <c r="R320"/>
  <c r="R328"/>
  <c r="R336"/>
  <c r="R344"/>
  <c r="R357"/>
  <c r="R360"/>
  <c r="L202"/>
  <c r="S202" s="1"/>
  <c r="L204"/>
  <c r="S204" s="1"/>
  <c r="L206"/>
  <c r="S206" s="1"/>
  <c r="L208"/>
  <c r="S208" s="1"/>
  <c r="L210"/>
  <c r="S210" s="1"/>
  <c r="L212"/>
  <c r="S212" s="1"/>
  <c r="L214"/>
  <c r="S214" s="1"/>
  <c r="L216"/>
  <c r="S216" s="1"/>
  <c r="L218"/>
  <c r="S218" s="1"/>
  <c r="L220"/>
  <c r="S220" s="1"/>
  <c r="L222"/>
  <c r="S222" s="1"/>
  <c r="L224"/>
  <c r="S224" s="1"/>
  <c r="L226"/>
  <c r="S226" s="1"/>
  <c r="L228"/>
  <c r="S228" s="1"/>
  <c r="L230"/>
  <c r="S230" s="1"/>
  <c r="L232"/>
  <c r="S232" s="1"/>
  <c r="L234"/>
  <c r="S234" s="1"/>
  <c r="L236"/>
  <c r="S236" s="1"/>
  <c r="L238"/>
  <c r="S238" s="1"/>
  <c r="L240"/>
  <c r="S240" s="1"/>
  <c r="L242"/>
  <c r="S242" s="1"/>
  <c r="L244"/>
  <c r="S244" s="1"/>
  <c r="L246"/>
  <c r="S246" s="1"/>
  <c r="L248"/>
  <c r="S248" s="1"/>
  <c r="L250"/>
  <c r="S250" s="1"/>
  <c r="L252"/>
  <c r="S252" s="1"/>
  <c r="L254"/>
  <c r="S254" s="1"/>
  <c r="L256"/>
  <c r="S256" s="1"/>
  <c r="L258"/>
  <c r="S258" s="1"/>
  <c r="H259"/>
  <c r="L260"/>
  <c r="S260" s="1"/>
  <c r="H261"/>
  <c r="L262"/>
  <c r="S262" s="1"/>
  <c r="H263"/>
  <c r="L264"/>
  <c r="S264" s="1"/>
  <c r="H265"/>
  <c r="L266"/>
  <c r="S266" s="1"/>
  <c r="H267"/>
  <c r="L268"/>
  <c r="S268" s="1"/>
  <c r="H269"/>
  <c r="L270"/>
  <c r="S270" s="1"/>
  <c r="H271"/>
  <c r="L272"/>
  <c r="S272" s="1"/>
  <c r="H273"/>
  <c r="L274"/>
  <c r="S274" s="1"/>
  <c r="H275"/>
  <c r="L276"/>
  <c r="S276" s="1"/>
  <c r="H277"/>
  <c r="L278"/>
  <c r="S278" s="1"/>
  <c r="H279"/>
  <c r="L280"/>
  <c r="S280" s="1"/>
  <c r="H281"/>
  <c r="L282"/>
  <c r="S282" s="1"/>
  <c r="H283"/>
  <c r="L284"/>
  <c r="S284" s="1"/>
  <c r="H285"/>
  <c r="L286"/>
  <c r="S286" s="1"/>
  <c r="H287"/>
  <c r="L288"/>
  <c r="S288" s="1"/>
  <c r="R322"/>
  <c r="R330"/>
  <c r="R334"/>
  <c r="R342"/>
  <c r="R355"/>
  <c r="R358"/>
  <c r="R203"/>
  <c r="R205"/>
  <c r="R207"/>
  <c r="R209"/>
  <c r="R211"/>
  <c r="R213"/>
  <c r="R215"/>
  <c r="R217"/>
  <c r="R219"/>
  <c r="R221"/>
  <c r="R223"/>
  <c r="R225"/>
  <c r="R227"/>
  <c r="R229"/>
  <c r="R231"/>
  <c r="R233"/>
  <c r="R235"/>
  <c r="R237"/>
  <c r="R239"/>
  <c r="R241"/>
  <c r="R243"/>
  <c r="R245"/>
  <c r="R247"/>
  <c r="R249"/>
  <c r="R253"/>
  <c r="R255"/>
  <c r="R257"/>
  <c r="R265"/>
  <c r="R267"/>
  <c r="R269"/>
  <c r="R271"/>
  <c r="R273"/>
  <c r="R275"/>
  <c r="R277"/>
  <c r="R279"/>
  <c r="R281"/>
  <c r="R283"/>
  <c r="R285"/>
  <c r="R287"/>
  <c r="R292"/>
  <c r="R296"/>
  <c r="R300"/>
  <c r="R304"/>
  <c r="R308"/>
  <c r="R312"/>
  <c r="R316"/>
  <c r="R324"/>
  <c r="R332"/>
  <c r="R340"/>
  <c r="R347"/>
  <c r="R349"/>
  <c r="R351"/>
  <c r="R353"/>
  <c r="R356"/>
  <c r="R318"/>
  <c r="R326"/>
  <c r="R338"/>
  <c r="R346"/>
  <c r="R348"/>
  <c r="R350"/>
  <c r="R352"/>
  <c r="R354"/>
  <c r="R359"/>
  <c r="R365"/>
  <c r="R422"/>
  <c r="R427"/>
  <c r="R430"/>
  <c r="L290"/>
  <c r="S290" s="1"/>
  <c r="L292"/>
  <c r="S292" s="1"/>
  <c r="L294"/>
  <c r="S294" s="1"/>
  <c r="L296"/>
  <c r="S296" s="1"/>
  <c r="L298"/>
  <c r="S298" s="1"/>
  <c r="L300"/>
  <c r="S300" s="1"/>
  <c r="L302"/>
  <c r="S302" s="1"/>
  <c r="L304"/>
  <c r="S304" s="1"/>
  <c r="L306"/>
  <c r="S306" s="1"/>
  <c r="L308"/>
  <c r="S308" s="1"/>
  <c r="L310"/>
  <c r="S310" s="1"/>
  <c r="L312"/>
  <c r="S312" s="1"/>
  <c r="L314"/>
  <c r="S314" s="1"/>
  <c r="R369"/>
  <c r="R373"/>
  <c r="R377"/>
  <c r="R381"/>
  <c r="R385"/>
  <c r="R389"/>
  <c r="R393"/>
  <c r="R417"/>
  <c r="R418"/>
  <c r="R421"/>
  <c r="R424"/>
  <c r="R429"/>
  <c r="R432"/>
  <c r="R435"/>
  <c r="R291"/>
  <c r="R293"/>
  <c r="R295"/>
  <c r="R297"/>
  <c r="R299"/>
  <c r="R301"/>
  <c r="R303"/>
  <c r="R305"/>
  <c r="R307"/>
  <c r="R309"/>
  <c r="R311"/>
  <c r="R313"/>
  <c r="R315"/>
  <c r="R317"/>
  <c r="R319"/>
  <c r="R321"/>
  <c r="R323"/>
  <c r="R325"/>
  <c r="R327"/>
  <c r="R329"/>
  <c r="R331"/>
  <c r="R333"/>
  <c r="R335"/>
  <c r="R337"/>
  <c r="R339"/>
  <c r="R341"/>
  <c r="R343"/>
  <c r="R345"/>
  <c r="R423"/>
  <c r="R426"/>
  <c r="R431"/>
  <c r="R367"/>
  <c r="R371"/>
  <c r="R375"/>
  <c r="R379"/>
  <c r="R383"/>
  <c r="R387"/>
  <c r="R391"/>
  <c r="R395"/>
  <c r="R397"/>
  <c r="R399"/>
  <c r="R401"/>
  <c r="R403"/>
  <c r="R405"/>
  <c r="R407"/>
  <c r="R409"/>
  <c r="R411"/>
  <c r="R413"/>
  <c r="R415"/>
  <c r="R416"/>
  <c r="R419"/>
  <c r="R420"/>
  <c r="R425"/>
  <c r="R428"/>
  <c r="R433"/>
  <c r="R361"/>
  <c r="R440"/>
  <c r="R444"/>
  <c r="R448"/>
  <c r="R452"/>
  <c r="R456"/>
  <c r="R461"/>
  <c r="R477"/>
  <c r="R490"/>
  <c r="R493"/>
  <c r="R366"/>
  <c r="R368"/>
  <c r="R370"/>
  <c r="R372"/>
  <c r="R374"/>
  <c r="R376"/>
  <c r="R378"/>
  <c r="R380"/>
  <c r="R382"/>
  <c r="R384"/>
  <c r="R386"/>
  <c r="R388"/>
  <c r="R390"/>
  <c r="R392"/>
  <c r="R394"/>
  <c r="R396"/>
  <c r="R398"/>
  <c r="R400"/>
  <c r="R402"/>
  <c r="R404"/>
  <c r="R406"/>
  <c r="R408"/>
  <c r="R410"/>
  <c r="R412"/>
  <c r="R414"/>
  <c r="R463"/>
  <c r="R479"/>
  <c r="R494"/>
  <c r="H367"/>
  <c r="H369"/>
  <c r="H371"/>
  <c r="H373"/>
  <c r="H375"/>
  <c r="H377"/>
  <c r="H379"/>
  <c r="H381"/>
  <c r="H383"/>
  <c r="H385"/>
  <c r="H387"/>
  <c r="H389"/>
  <c r="H391"/>
  <c r="H393"/>
  <c r="H395"/>
  <c r="H397"/>
  <c r="H399"/>
  <c r="H401"/>
  <c r="H403"/>
  <c r="H405"/>
  <c r="H407"/>
  <c r="H409"/>
  <c r="H411"/>
  <c r="H413"/>
  <c r="H415"/>
  <c r="H417"/>
  <c r="H419"/>
  <c r="H436"/>
  <c r="L436"/>
  <c r="S436" s="1"/>
  <c r="R438"/>
  <c r="R442"/>
  <c r="R446"/>
  <c r="R450"/>
  <c r="R454"/>
  <c r="R473"/>
  <c r="R491"/>
  <c r="H434"/>
  <c r="R475"/>
  <c r="R481"/>
  <c r="R482"/>
  <c r="R483"/>
  <c r="R484"/>
  <c r="R485"/>
  <c r="R486"/>
  <c r="R487"/>
  <c r="R488"/>
  <c r="R489"/>
  <c r="R495"/>
  <c r="L438"/>
  <c r="S438" s="1"/>
  <c r="L440"/>
  <c r="S440" s="1"/>
  <c r="L442"/>
  <c r="S442" s="1"/>
  <c r="L444"/>
  <c r="S444" s="1"/>
  <c r="L446"/>
  <c r="S446" s="1"/>
  <c r="L448"/>
  <c r="S448" s="1"/>
  <c r="L450"/>
  <c r="S450" s="1"/>
  <c r="L452"/>
  <c r="S452" s="1"/>
  <c r="L454"/>
  <c r="S454" s="1"/>
  <c r="L456"/>
  <c r="S456" s="1"/>
  <c r="L458"/>
  <c r="S458" s="1"/>
  <c r="L460"/>
  <c r="S460" s="1"/>
  <c r="L462"/>
  <c r="S462" s="1"/>
  <c r="L464"/>
  <c r="S464" s="1"/>
  <c r="L466"/>
  <c r="S466" s="1"/>
  <c r="L468"/>
  <c r="S468" s="1"/>
  <c r="L470"/>
  <c r="S470" s="1"/>
  <c r="L472"/>
  <c r="S472" s="1"/>
  <c r="L474"/>
  <c r="S474" s="1"/>
  <c r="L476"/>
  <c r="S476" s="1"/>
  <c r="L478"/>
  <c r="S478" s="1"/>
  <c r="L480"/>
  <c r="S480" s="1"/>
  <c r="R492"/>
  <c r="R496"/>
  <c r="R437"/>
  <c r="R439"/>
  <c r="R441"/>
  <c r="R443"/>
  <c r="R445"/>
  <c r="R447"/>
  <c r="R449"/>
  <c r="R451"/>
  <c r="R453"/>
  <c r="R455"/>
  <c r="R457"/>
  <c r="R459"/>
  <c r="R465"/>
  <c r="R467"/>
  <c r="R469"/>
  <c r="R471"/>
  <c r="H490"/>
  <c r="L492"/>
  <c r="S492" s="1"/>
  <c r="H494"/>
  <c r="L496"/>
  <c r="S496" s="1"/>
  <c r="H498"/>
  <c r="L500"/>
  <c r="S500" s="1"/>
  <c r="H502"/>
  <c r="L504"/>
  <c r="S504" s="1"/>
  <c r="H506"/>
  <c r="I3" l="1"/>
  <c r="Z257"/>
  <c r="Z258" s="1"/>
  <c r="Z259" s="1"/>
  <c r="Z260" s="1"/>
  <c r="Z261" s="1"/>
  <c r="Z262" s="1"/>
  <c r="Z263" s="1"/>
  <c r="Z264" s="1"/>
  <c r="Z265" s="1"/>
  <c r="Z266" s="1"/>
  <c r="Z267" s="1"/>
  <c r="Z268" s="1"/>
  <c r="Z269" s="1"/>
  <c r="Z270" s="1"/>
  <c r="Z271" s="1"/>
  <c r="Z272" s="1"/>
  <c r="Z273" s="1"/>
  <c r="Z274" s="1"/>
  <c r="Z275" s="1"/>
  <c r="Z276" s="1"/>
  <c r="Z277" s="1"/>
  <c r="Z278" s="1"/>
  <c r="Z279" s="1"/>
  <c r="Z280" s="1"/>
  <c r="Z281" s="1"/>
  <c r="Z282" s="1"/>
  <c r="Z283" s="1"/>
  <c r="Z284" s="1"/>
  <c r="Z285" s="1"/>
  <c r="Z286" s="1"/>
  <c r="Z287" s="1"/>
  <c r="Z288" s="1"/>
  <c r="Z289" s="1"/>
  <c r="Z290" s="1"/>
  <c r="Z291" s="1"/>
  <c r="Z292" s="1"/>
  <c r="Z293" s="1"/>
  <c r="Z294" s="1"/>
  <c r="Z295" s="1"/>
  <c r="Z296" s="1"/>
  <c r="Z297" s="1"/>
  <c r="Z298" s="1"/>
  <c r="Z299" s="1"/>
  <c r="Z300" s="1"/>
  <c r="Z301" s="1"/>
  <c r="Z302" s="1"/>
  <c r="Z303" s="1"/>
  <c r="Z304" s="1"/>
  <c r="Z305" s="1"/>
  <c r="Z306" s="1"/>
  <c r="Z307" s="1"/>
  <c r="Z308" s="1"/>
  <c r="Z309" s="1"/>
  <c r="Z310" s="1"/>
  <c r="Z311" s="1"/>
  <c r="Z312" s="1"/>
  <c r="Z313" s="1"/>
  <c r="Z314" s="1"/>
  <c r="Z315" s="1"/>
  <c r="Z316" s="1"/>
  <c r="Z317" s="1"/>
  <c r="Z318" s="1"/>
  <c r="Z319" s="1"/>
  <c r="Z320" s="1"/>
  <c r="Z321" s="1"/>
  <c r="Z322" s="1"/>
  <c r="Z323" s="1"/>
  <c r="Z324" s="1"/>
  <c r="Z325" s="1"/>
  <c r="Z326" s="1"/>
  <c r="Z327" s="1"/>
  <c r="Z328" s="1"/>
  <c r="Z329" s="1"/>
  <c r="Z330" s="1"/>
  <c r="Z331" s="1"/>
  <c r="Z332" s="1"/>
  <c r="Z333" s="1"/>
  <c r="Z334" s="1"/>
  <c r="Z335" s="1"/>
  <c r="Z336" s="1"/>
  <c r="Z337" s="1"/>
  <c r="Z338" s="1"/>
  <c r="Z339" s="1"/>
  <c r="Z340" s="1"/>
  <c r="Z341" s="1"/>
  <c r="Z342" s="1"/>
  <c r="Z343" s="1"/>
  <c r="Z344" s="1"/>
  <c r="Z345" s="1"/>
  <c r="Z346" s="1"/>
  <c r="Z347" s="1"/>
  <c r="Z348" s="1"/>
  <c r="Z349" s="1"/>
  <c r="Z350" s="1"/>
  <c r="Z351" s="1"/>
  <c r="Z352" s="1"/>
  <c r="Z353" s="1"/>
  <c r="Z354" s="1"/>
  <c r="Z355" s="1"/>
  <c r="Z356" s="1"/>
  <c r="Z357" s="1"/>
  <c r="Z358" s="1"/>
  <c r="Z359" s="1"/>
  <c r="Z360" s="1"/>
  <c r="Z361" s="1"/>
  <c r="Z362" s="1"/>
  <c r="Z363" s="1"/>
  <c r="Z364" s="1"/>
  <c r="Z365" s="1"/>
  <c r="Z366" s="1"/>
  <c r="Z367" s="1"/>
  <c r="Z368" s="1"/>
  <c r="Z369" s="1"/>
  <c r="Z370" s="1"/>
  <c r="Z371" s="1"/>
  <c r="Z372" s="1"/>
  <c r="Z373" s="1"/>
  <c r="Z374" s="1"/>
  <c r="Z375" s="1"/>
  <c r="Z376" s="1"/>
  <c r="Z377" s="1"/>
  <c r="Z378" s="1"/>
  <c r="Z379" s="1"/>
  <c r="Z380" s="1"/>
  <c r="Z381" s="1"/>
  <c r="Z382" s="1"/>
  <c r="Z383" s="1"/>
  <c r="Z384" s="1"/>
  <c r="Z385" s="1"/>
  <c r="Z386" s="1"/>
  <c r="Z387" s="1"/>
  <c r="Z388" s="1"/>
  <c r="Z389" s="1"/>
  <c r="Z390" s="1"/>
  <c r="Z391" s="1"/>
  <c r="Z392" s="1"/>
  <c r="Z393" s="1"/>
  <c r="Z394" s="1"/>
  <c r="Z395" s="1"/>
  <c r="Z396" s="1"/>
  <c r="Z397" s="1"/>
  <c r="Z398" s="1"/>
  <c r="Z399" s="1"/>
  <c r="Z400" s="1"/>
  <c r="Z401" s="1"/>
  <c r="Z402" s="1"/>
  <c r="Z403" s="1"/>
  <c r="Z404" s="1"/>
  <c r="Z405" s="1"/>
  <c r="Z406" s="1"/>
  <c r="Z407" s="1"/>
  <c r="Z408" s="1"/>
  <c r="Z409" s="1"/>
  <c r="Z410" s="1"/>
  <c r="Z411" s="1"/>
  <c r="Z412" s="1"/>
  <c r="Z413" s="1"/>
  <c r="Z414" s="1"/>
  <c r="Z415" s="1"/>
  <c r="Z416" s="1"/>
  <c r="Z417" s="1"/>
  <c r="Z418" s="1"/>
  <c r="Z419" s="1"/>
  <c r="Z420" s="1"/>
  <c r="Z421" s="1"/>
  <c r="Z422" s="1"/>
  <c r="Z423" s="1"/>
  <c r="Z424" s="1"/>
  <c r="Z425" s="1"/>
  <c r="Z426" s="1"/>
  <c r="Z427" s="1"/>
  <c r="Z428" s="1"/>
  <c r="Z429" s="1"/>
  <c r="Z430" s="1"/>
  <c r="Z431" s="1"/>
  <c r="Z432" s="1"/>
  <c r="Z433" s="1"/>
  <c r="Z434" s="1"/>
  <c r="Z435" s="1"/>
  <c r="Z436" s="1"/>
  <c r="Z437" s="1"/>
  <c r="Z438" s="1"/>
  <c r="Z439" s="1"/>
  <c r="Z440" s="1"/>
  <c r="Z441" s="1"/>
  <c r="Z442" s="1"/>
  <c r="Z443" s="1"/>
  <c r="Z444" s="1"/>
  <c r="Z445" s="1"/>
  <c r="Z446" s="1"/>
  <c r="Z447" s="1"/>
  <c r="Z448" s="1"/>
  <c r="Z449" s="1"/>
  <c r="Z450" s="1"/>
  <c r="Z451" s="1"/>
  <c r="Z452" s="1"/>
  <c r="Z453" s="1"/>
  <c r="Z454" s="1"/>
  <c r="Z455" s="1"/>
  <c r="Z456" s="1"/>
  <c r="Z457" s="1"/>
  <c r="Z458" s="1"/>
  <c r="Z459" s="1"/>
  <c r="Z460" s="1"/>
  <c r="Z461" s="1"/>
  <c r="Z462" s="1"/>
  <c r="Z463" s="1"/>
  <c r="Z464" s="1"/>
  <c r="Z465" s="1"/>
  <c r="Z466" s="1"/>
  <c r="Z467" s="1"/>
  <c r="Z468" s="1"/>
  <c r="Z469" s="1"/>
  <c r="Z470" s="1"/>
  <c r="Z471" s="1"/>
  <c r="Z472" s="1"/>
  <c r="Z473" s="1"/>
  <c r="Z474" s="1"/>
  <c r="Z475" s="1"/>
  <c r="Z476" s="1"/>
  <c r="Z477" s="1"/>
  <c r="Z478" s="1"/>
  <c r="Z479" s="1"/>
  <c r="Z480" s="1"/>
  <c r="S4"/>
  <c r="AA1" l="1"/>
  <c r="AD1"/>
  <c r="AE1"/>
  <c r="N20" i="2" l="1"/>
  <c r="H36" i="4"/>
  <c r="I36" s="1"/>
  <c r="J36" s="1"/>
  <c r="H37"/>
  <c r="I37" s="1"/>
  <c r="J37" s="1"/>
  <c r="H38"/>
  <c r="I38" s="1"/>
  <c r="J38" s="1"/>
  <c r="H39"/>
  <c r="I39" s="1"/>
  <c r="J39" s="1"/>
  <c r="H40"/>
  <c r="I40" s="1"/>
  <c r="J40" s="1"/>
  <c r="H41"/>
  <c r="I41" s="1"/>
  <c r="J41" s="1"/>
  <c r="H42"/>
  <c r="I42" s="1"/>
  <c r="J42" s="1"/>
  <c r="H43"/>
  <c r="I43" s="1"/>
  <c r="J43" s="1"/>
  <c r="H44"/>
  <c r="I44" s="1"/>
  <c r="J44" s="1"/>
  <c r="H45"/>
  <c r="I45" s="1"/>
  <c r="J45" s="1"/>
  <c r="H46"/>
  <c r="I46" s="1"/>
  <c r="J46" s="1"/>
  <c r="H47"/>
  <c r="I47" s="1"/>
  <c r="J47" s="1"/>
  <c r="H48"/>
  <c r="I48" s="1"/>
  <c r="J48" s="1"/>
  <c r="H49"/>
  <c r="I49" s="1"/>
  <c r="J49" s="1"/>
  <c r="H50"/>
  <c r="I50" s="1"/>
  <c r="J50" s="1"/>
  <c r="H51"/>
  <c r="I51" s="1"/>
  <c r="J51" s="1"/>
  <c r="H52"/>
  <c r="I52" s="1"/>
  <c r="J52" s="1"/>
  <c r="H53"/>
  <c r="I53" s="1"/>
  <c r="J53" s="1"/>
  <c r="H54"/>
  <c r="I54" s="1"/>
  <c r="J54" s="1"/>
  <c r="H55"/>
  <c r="I55" s="1"/>
  <c r="J55" s="1"/>
  <c r="H56"/>
  <c r="I56" s="1"/>
  <c r="J56" s="1"/>
  <c r="H57"/>
  <c r="I57" s="1"/>
  <c r="J57" s="1"/>
  <c r="H58"/>
  <c r="I58" s="1"/>
  <c r="J58" s="1"/>
  <c r="H59"/>
  <c r="I59" s="1"/>
  <c r="J59" s="1"/>
  <c r="H60"/>
  <c r="I60" s="1"/>
  <c r="J60" s="1"/>
  <c r="H61"/>
  <c r="I61" s="1"/>
  <c r="J61" s="1"/>
  <c r="H62"/>
  <c r="I62" s="1"/>
  <c r="J62" s="1"/>
  <c r="H63"/>
  <c r="I63" s="1"/>
  <c r="J63" s="1"/>
  <c r="H64"/>
  <c r="I64" s="1"/>
  <c r="J64" s="1"/>
  <c r="H65"/>
  <c r="I65" s="1"/>
  <c r="J65" s="1"/>
  <c r="H66"/>
  <c r="I66" s="1"/>
  <c r="J66" s="1"/>
  <c r="H67"/>
  <c r="I67" s="1"/>
  <c r="J67" s="1"/>
  <c r="H68"/>
  <c r="I68" s="1"/>
  <c r="J68" s="1"/>
  <c r="H69"/>
  <c r="I69" s="1"/>
  <c r="J69" s="1"/>
  <c r="H70"/>
  <c r="I70" s="1"/>
  <c r="J70" s="1"/>
  <c r="H71"/>
  <c r="I71" s="1"/>
  <c r="J71" s="1"/>
  <c r="H72"/>
  <c r="I72" s="1"/>
  <c r="J72" s="1"/>
  <c r="H73"/>
  <c r="I73" s="1"/>
  <c r="J73" s="1"/>
  <c r="H74"/>
  <c r="I74" s="1"/>
  <c r="J74" s="1"/>
  <c r="H75"/>
  <c r="I75" s="1"/>
  <c r="J75" s="1"/>
  <c r="H76"/>
  <c r="I76" s="1"/>
  <c r="J76" s="1"/>
  <c r="H77"/>
  <c r="I77" s="1"/>
  <c r="J77" s="1"/>
  <c r="H78"/>
  <c r="I78" s="1"/>
  <c r="J78" s="1"/>
  <c r="H79"/>
  <c r="I79" s="1"/>
  <c r="J79" s="1"/>
  <c r="H80"/>
  <c r="I80" s="1"/>
  <c r="J80" s="1"/>
  <c r="H81"/>
  <c r="I81" s="1"/>
  <c r="J81" s="1"/>
  <c r="H82"/>
  <c r="I82" s="1"/>
  <c r="J82" s="1"/>
  <c r="H83"/>
  <c r="I83" s="1"/>
  <c r="J83" s="1"/>
  <c r="H84"/>
  <c r="I84" s="1"/>
  <c r="J84" s="1"/>
  <c r="H85"/>
  <c r="I85" s="1"/>
  <c r="J85" s="1"/>
  <c r="H86"/>
  <c r="I86" s="1"/>
  <c r="J86" s="1"/>
  <c r="H87"/>
  <c r="I87" s="1"/>
  <c r="J87" s="1"/>
  <c r="H88"/>
  <c r="I88" s="1"/>
  <c r="J88" s="1"/>
  <c r="H89"/>
  <c r="I89" s="1"/>
  <c r="J89" s="1"/>
  <c r="H90"/>
  <c r="I90" s="1"/>
  <c r="J90" s="1"/>
  <c r="H91"/>
  <c r="I91" s="1"/>
  <c r="J91" s="1"/>
  <c r="H92"/>
  <c r="I92" s="1"/>
  <c r="J92" s="1"/>
  <c r="H93"/>
  <c r="I93" s="1"/>
  <c r="J93" s="1"/>
  <c r="H94"/>
  <c r="I94" s="1"/>
  <c r="J94" s="1"/>
  <c r="H95"/>
  <c r="I95" s="1"/>
  <c r="J95" s="1"/>
  <c r="H96"/>
  <c r="I96" s="1"/>
  <c r="J96" s="1"/>
  <c r="H97"/>
  <c r="I97" s="1"/>
  <c r="J97" s="1"/>
  <c r="H98"/>
  <c r="I98" s="1"/>
  <c r="J98" s="1"/>
  <c r="H99"/>
  <c r="I99" s="1"/>
  <c r="J99" s="1"/>
  <c r="H100"/>
  <c r="I100" s="1"/>
  <c r="J100" s="1"/>
  <c r="H101"/>
  <c r="I101" s="1"/>
  <c r="J101" s="1"/>
  <c r="H102"/>
  <c r="I102" s="1"/>
  <c r="J102" s="1"/>
  <c r="H103"/>
  <c r="I103" s="1"/>
  <c r="J103" s="1"/>
  <c r="H104"/>
  <c r="I104" s="1"/>
  <c r="J104" s="1"/>
  <c r="H105"/>
  <c r="I105" s="1"/>
  <c r="J105" s="1"/>
  <c r="H106"/>
  <c r="I106" s="1"/>
  <c r="J106" s="1"/>
  <c r="H107"/>
  <c r="I107" s="1"/>
  <c r="J107" s="1"/>
  <c r="H108"/>
  <c r="I108" s="1"/>
  <c r="J108" s="1"/>
  <c r="H109"/>
  <c r="I109" s="1"/>
  <c r="J109" s="1"/>
  <c r="H110"/>
  <c r="I110" s="1"/>
  <c r="J110" s="1"/>
  <c r="H111"/>
  <c r="I111" s="1"/>
  <c r="J111" s="1"/>
  <c r="H112"/>
  <c r="I112" s="1"/>
  <c r="J112" s="1"/>
  <c r="H113"/>
  <c r="I113" s="1"/>
  <c r="J113" s="1"/>
  <c r="H114"/>
  <c r="I114" s="1"/>
  <c r="J114" s="1"/>
  <c r="H115"/>
  <c r="I115" s="1"/>
  <c r="J115" s="1"/>
  <c r="H116"/>
  <c r="I116" s="1"/>
  <c r="J116" s="1"/>
  <c r="H117"/>
  <c r="I117" s="1"/>
  <c r="J117" s="1"/>
  <c r="H118"/>
  <c r="I118" s="1"/>
  <c r="J118" s="1"/>
  <c r="H119"/>
  <c r="I119" s="1"/>
  <c r="J119" s="1"/>
  <c r="H120"/>
  <c r="I120" s="1"/>
  <c r="J120" s="1"/>
  <c r="H121"/>
  <c r="I121" s="1"/>
  <c r="J121" s="1"/>
  <c r="H122"/>
  <c r="I122" s="1"/>
  <c r="J122" s="1"/>
  <c r="H123"/>
  <c r="I123" s="1"/>
  <c r="J123" s="1"/>
  <c r="H124"/>
  <c r="I124" s="1"/>
  <c r="J124" s="1"/>
  <c r="H125"/>
  <c r="I125" s="1"/>
  <c r="J125" s="1"/>
  <c r="H126"/>
  <c r="I126" s="1"/>
  <c r="J126" s="1"/>
  <c r="H127"/>
  <c r="I127" s="1"/>
  <c r="J127" s="1"/>
  <c r="H128"/>
  <c r="I128" s="1"/>
  <c r="J128" s="1"/>
  <c r="H129"/>
  <c r="I129" s="1"/>
  <c r="J129" s="1"/>
  <c r="H130"/>
  <c r="I130" s="1"/>
  <c r="J130" s="1"/>
  <c r="H131"/>
  <c r="I131" s="1"/>
  <c r="J131" s="1"/>
  <c r="H132"/>
  <c r="I132" s="1"/>
  <c r="J132" s="1"/>
  <c r="H133"/>
  <c r="I133" s="1"/>
  <c r="J133" s="1"/>
  <c r="H134"/>
  <c r="I134" s="1"/>
  <c r="J134" s="1"/>
  <c r="H135"/>
  <c r="I135" s="1"/>
  <c r="J135" s="1"/>
  <c r="H136"/>
  <c r="I136" s="1"/>
  <c r="J136" s="1"/>
  <c r="H137"/>
  <c r="I137" s="1"/>
  <c r="J137" s="1"/>
  <c r="H138"/>
  <c r="I138" s="1"/>
  <c r="J138" s="1"/>
  <c r="H139"/>
  <c r="I139" s="1"/>
  <c r="J139" s="1"/>
  <c r="H140"/>
  <c r="I140" s="1"/>
  <c r="J140" s="1"/>
  <c r="H141"/>
  <c r="I141" s="1"/>
  <c r="J141" s="1"/>
  <c r="H142"/>
  <c r="I142" s="1"/>
  <c r="J142" s="1"/>
  <c r="H143"/>
  <c r="I143" s="1"/>
  <c r="J143" s="1"/>
  <c r="H144"/>
  <c r="I144" s="1"/>
  <c r="J144" s="1"/>
  <c r="H145"/>
  <c r="I145" s="1"/>
  <c r="J145" s="1"/>
  <c r="H146"/>
  <c r="I146" s="1"/>
  <c r="J146" s="1"/>
  <c r="H147"/>
  <c r="I147" s="1"/>
  <c r="J147" s="1"/>
  <c r="H148"/>
  <c r="I148" s="1"/>
  <c r="J148" s="1"/>
  <c r="H149"/>
  <c r="I149" s="1"/>
  <c r="J149" s="1"/>
  <c r="H150"/>
  <c r="I150" s="1"/>
  <c r="J150" s="1"/>
  <c r="H151"/>
  <c r="I151" s="1"/>
  <c r="J151" s="1"/>
  <c r="H152"/>
  <c r="I152" s="1"/>
  <c r="J152" s="1"/>
  <c r="H153"/>
  <c r="I153" s="1"/>
  <c r="J153" s="1"/>
  <c r="H154"/>
  <c r="I154" s="1"/>
  <c r="J154" s="1"/>
  <c r="H155"/>
  <c r="I155" s="1"/>
  <c r="J155" s="1"/>
  <c r="H156"/>
  <c r="I156" s="1"/>
  <c r="J156" s="1"/>
  <c r="H157"/>
  <c r="I157" s="1"/>
  <c r="J157" s="1"/>
  <c r="H158"/>
  <c r="I158" s="1"/>
  <c r="J158" s="1"/>
  <c r="H159"/>
  <c r="I159" s="1"/>
  <c r="J159" s="1"/>
  <c r="H160"/>
  <c r="I160" s="1"/>
  <c r="J160" s="1"/>
  <c r="H161"/>
  <c r="I161" s="1"/>
  <c r="J161" s="1"/>
  <c r="H162"/>
  <c r="I162" s="1"/>
  <c r="J162" s="1"/>
  <c r="H163"/>
  <c r="I163" s="1"/>
  <c r="J163" s="1"/>
  <c r="H164"/>
  <c r="I164" s="1"/>
  <c r="J164" s="1"/>
  <c r="H165"/>
  <c r="I165" s="1"/>
  <c r="J165" s="1"/>
  <c r="H166"/>
  <c r="I166" s="1"/>
  <c r="J166" s="1"/>
  <c r="H167"/>
  <c r="I167" s="1"/>
  <c r="J167" s="1"/>
  <c r="H168"/>
  <c r="I168" s="1"/>
  <c r="J168" s="1"/>
  <c r="H169"/>
  <c r="I169" s="1"/>
  <c r="J169" s="1"/>
  <c r="H170"/>
  <c r="I170" s="1"/>
  <c r="J170" s="1"/>
  <c r="H171"/>
  <c r="I171" s="1"/>
  <c r="J171" s="1"/>
  <c r="H172"/>
  <c r="I172" s="1"/>
  <c r="J172" s="1"/>
  <c r="H173"/>
  <c r="I173" s="1"/>
  <c r="J173" s="1"/>
  <c r="H174"/>
  <c r="I174" s="1"/>
  <c r="J174" s="1"/>
  <c r="H175"/>
  <c r="I175" s="1"/>
  <c r="J175" s="1"/>
  <c r="H176"/>
  <c r="I176" s="1"/>
  <c r="J176" s="1"/>
  <c r="H177"/>
  <c r="I177" s="1"/>
  <c r="J177" s="1"/>
  <c r="H178"/>
  <c r="I178" s="1"/>
  <c r="J178" s="1"/>
  <c r="H179"/>
  <c r="I179" s="1"/>
  <c r="J179" s="1"/>
  <c r="H180"/>
  <c r="I180" s="1"/>
  <c r="J180" s="1"/>
  <c r="H181"/>
  <c r="I181" s="1"/>
  <c r="J181" s="1"/>
  <c r="H182"/>
  <c r="I182" s="1"/>
  <c r="J182" s="1"/>
  <c r="H183"/>
  <c r="I183" s="1"/>
  <c r="J183" s="1"/>
  <c r="H184"/>
  <c r="I184" s="1"/>
  <c r="J184" s="1"/>
  <c r="H185"/>
  <c r="I185" s="1"/>
  <c r="J185" s="1"/>
  <c r="H186"/>
  <c r="I186" s="1"/>
  <c r="J186" s="1"/>
  <c r="H187"/>
  <c r="I187" s="1"/>
  <c r="J187" s="1"/>
  <c r="H188"/>
  <c r="I188" s="1"/>
  <c r="J188" s="1"/>
  <c r="H189"/>
  <c r="I189" s="1"/>
  <c r="J189" s="1"/>
  <c r="H190"/>
  <c r="I190" s="1"/>
  <c r="J190" s="1"/>
  <c r="H191"/>
  <c r="I191" s="1"/>
  <c r="J191" s="1"/>
  <c r="H192"/>
  <c r="I192" s="1"/>
  <c r="J192" s="1"/>
  <c r="H193"/>
  <c r="I193" s="1"/>
  <c r="J193" s="1"/>
  <c r="H194"/>
  <c r="I194" s="1"/>
  <c r="J194" s="1"/>
  <c r="H195"/>
  <c r="I195" s="1"/>
  <c r="J195" s="1"/>
  <c r="H196"/>
  <c r="I196" s="1"/>
  <c r="J196" s="1"/>
  <c r="H197"/>
  <c r="I197" s="1"/>
  <c r="J197" s="1"/>
  <c r="H198"/>
  <c r="I198" s="1"/>
  <c r="J198" s="1"/>
  <c r="H199"/>
  <c r="I199" s="1"/>
  <c r="J199" s="1"/>
  <c r="H200"/>
  <c r="I200" s="1"/>
  <c r="J200" s="1"/>
  <c r="H201"/>
  <c r="I201" s="1"/>
  <c r="J201" s="1"/>
  <c r="H202"/>
  <c r="I202" s="1"/>
  <c r="J202" s="1"/>
  <c r="H203"/>
  <c r="I203" s="1"/>
  <c r="J203" s="1"/>
  <c r="H204"/>
  <c r="I204" s="1"/>
  <c r="J204" s="1"/>
  <c r="H205"/>
  <c r="I205" s="1"/>
  <c r="J205" s="1"/>
  <c r="H206"/>
  <c r="I206" s="1"/>
  <c r="J206" s="1"/>
  <c r="H207"/>
  <c r="I207" s="1"/>
  <c r="J207" s="1"/>
  <c r="H208"/>
  <c r="I208" s="1"/>
  <c r="J208" s="1"/>
  <c r="H209"/>
  <c r="I209" s="1"/>
  <c r="J209" s="1"/>
  <c r="H210"/>
  <c r="I210" s="1"/>
  <c r="J210" s="1"/>
  <c r="H211"/>
  <c r="I211" s="1"/>
  <c r="J211" s="1"/>
  <c r="H212"/>
  <c r="I212" s="1"/>
  <c r="J212" s="1"/>
  <c r="H213"/>
  <c r="I213" s="1"/>
  <c r="J213" s="1"/>
  <c r="H214"/>
  <c r="I214" s="1"/>
  <c r="J214" s="1"/>
  <c r="H215"/>
  <c r="I215" s="1"/>
  <c r="J215" s="1"/>
  <c r="H216"/>
  <c r="I216" s="1"/>
  <c r="J216" s="1"/>
  <c r="H217"/>
  <c r="I217" s="1"/>
  <c r="J217" s="1"/>
  <c r="H218"/>
  <c r="I218" s="1"/>
  <c r="J218" s="1"/>
  <c r="H219"/>
  <c r="I219" s="1"/>
  <c r="J219" s="1"/>
  <c r="H220"/>
  <c r="I220" s="1"/>
  <c r="J220" s="1"/>
  <c r="H221"/>
  <c r="I221" s="1"/>
  <c r="J221" s="1"/>
  <c r="H222"/>
  <c r="I222" s="1"/>
  <c r="J222" s="1"/>
  <c r="H223"/>
  <c r="I223" s="1"/>
  <c r="J223" s="1"/>
  <c r="H224"/>
  <c r="I224" s="1"/>
  <c r="J224" s="1"/>
  <c r="H225"/>
  <c r="I225" s="1"/>
  <c r="J225" s="1"/>
  <c r="H226"/>
  <c r="I226" s="1"/>
  <c r="J226" s="1"/>
  <c r="H227"/>
  <c r="I227" s="1"/>
  <c r="J227" s="1"/>
  <c r="H228"/>
  <c r="I228" s="1"/>
  <c r="J228" s="1"/>
  <c r="H229"/>
  <c r="I229" s="1"/>
  <c r="J229" s="1"/>
  <c r="H230"/>
  <c r="I230" s="1"/>
  <c r="J230" s="1"/>
  <c r="H231"/>
  <c r="I231" s="1"/>
  <c r="J231" s="1"/>
  <c r="H232"/>
  <c r="I232" s="1"/>
  <c r="J232" s="1"/>
  <c r="H233"/>
  <c r="I233" s="1"/>
  <c r="J233" s="1"/>
  <c r="H234"/>
  <c r="I234" s="1"/>
  <c r="J234" s="1"/>
  <c r="H235"/>
  <c r="I235" s="1"/>
  <c r="J235" s="1"/>
  <c r="H236"/>
  <c r="I236" s="1"/>
  <c r="J236" s="1"/>
  <c r="H237"/>
  <c r="I237" s="1"/>
  <c r="J237" s="1"/>
  <c r="H238"/>
  <c r="I238" s="1"/>
  <c r="J238" s="1"/>
  <c r="H239"/>
  <c r="I239" s="1"/>
  <c r="J239" s="1"/>
  <c r="H240"/>
  <c r="I240" s="1"/>
  <c r="J240" s="1"/>
  <c r="H241"/>
  <c r="I241" s="1"/>
  <c r="J241" s="1"/>
  <c r="H242"/>
  <c r="I242" s="1"/>
  <c r="J242" s="1"/>
  <c r="H243"/>
  <c r="I243" s="1"/>
  <c r="J243" s="1"/>
  <c r="H244"/>
  <c r="I244" s="1"/>
  <c r="J244" s="1"/>
  <c r="H245"/>
  <c r="I245" s="1"/>
  <c r="J245" s="1"/>
  <c r="H246"/>
  <c r="I246" s="1"/>
  <c r="J246" s="1"/>
  <c r="H247"/>
  <c r="I247" s="1"/>
  <c r="J247" s="1"/>
  <c r="H248"/>
  <c r="I248" s="1"/>
  <c r="J248" s="1"/>
  <c r="H249"/>
  <c r="I249" s="1"/>
  <c r="J249" s="1"/>
  <c r="H250"/>
  <c r="I250" s="1"/>
  <c r="J250" s="1"/>
  <c r="H251"/>
  <c r="I251" s="1"/>
  <c r="J251" s="1"/>
  <c r="H252"/>
  <c r="I252" s="1"/>
  <c r="J252" s="1"/>
  <c r="H253"/>
  <c r="I253" s="1"/>
  <c r="J253" s="1"/>
  <c r="H254"/>
  <c r="I254" s="1"/>
  <c r="J254" s="1"/>
  <c r="H255"/>
  <c r="I255" s="1"/>
  <c r="J255" s="1"/>
  <c r="H256"/>
  <c r="I256" s="1"/>
  <c r="J256" s="1"/>
  <c r="H257"/>
  <c r="I257" s="1"/>
  <c r="J257" s="1"/>
  <c r="H258"/>
  <c r="I258" s="1"/>
  <c r="J258" s="1"/>
  <c r="H259"/>
  <c r="I259" s="1"/>
  <c r="J259" s="1"/>
  <c r="H260"/>
  <c r="I260" s="1"/>
  <c r="J260" s="1"/>
  <c r="H261"/>
  <c r="I261" s="1"/>
  <c r="J261" s="1"/>
  <c r="H262"/>
  <c r="I262" s="1"/>
  <c r="J262" s="1"/>
  <c r="H263"/>
  <c r="I263" s="1"/>
  <c r="J263" s="1"/>
  <c r="H264"/>
  <c r="I264" s="1"/>
  <c r="J264" s="1"/>
  <c r="H265"/>
  <c r="I265" s="1"/>
  <c r="J265" s="1"/>
  <c r="H266"/>
  <c r="I266" s="1"/>
  <c r="J266" s="1"/>
  <c r="H267"/>
  <c r="I267" s="1"/>
  <c r="J267" s="1"/>
  <c r="H268"/>
  <c r="I268" s="1"/>
  <c r="J268" s="1"/>
  <c r="H269"/>
  <c r="I269" s="1"/>
  <c r="J269" s="1"/>
  <c r="H270"/>
  <c r="I270" s="1"/>
  <c r="J270" s="1"/>
  <c r="H271"/>
  <c r="I271" s="1"/>
  <c r="J271" s="1"/>
  <c r="H272"/>
  <c r="I272" s="1"/>
  <c r="J272" s="1"/>
  <c r="H273"/>
  <c r="I273" s="1"/>
  <c r="J273" s="1"/>
  <c r="H274"/>
  <c r="I274" s="1"/>
  <c r="J274" s="1"/>
  <c r="H275"/>
  <c r="I275" s="1"/>
  <c r="J275" s="1"/>
  <c r="H276"/>
  <c r="I276" s="1"/>
  <c r="J276" s="1"/>
  <c r="H277"/>
  <c r="I277" s="1"/>
  <c r="J277" s="1"/>
  <c r="H278"/>
  <c r="I278" s="1"/>
  <c r="J278" s="1"/>
  <c r="H279"/>
  <c r="I279" s="1"/>
  <c r="J279" s="1"/>
  <c r="H280"/>
  <c r="I280" s="1"/>
  <c r="J280" s="1"/>
  <c r="H281"/>
  <c r="I281" s="1"/>
  <c r="J281" s="1"/>
  <c r="H282"/>
  <c r="I282" s="1"/>
  <c r="J282" s="1"/>
  <c r="H283"/>
  <c r="I283" s="1"/>
  <c r="J283" s="1"/>
  <c r="H284"/>
  <c r="I284" s="1"/>
  <c r="J284" s="1"/>
  <c r="H285"/>
  <c r="I285" s="1"/>
  <c r="J285" s="1"/>
  <c r="H286"/>
  <c r="I286" s="1"/>
  <c r="J286" s="1"/>
  <c r="H287"/>
  <c r="I287" s="1"/>
  <c r="J287" s="1"/>
  <c r="H288"/>
  <c r="I288" s="1"/>
  <c r="J288" s="1"/>
  <c r="H289"/>
  <c r="I289" s="1"/>
  <c r="J289" s="1"/>
  <c r="H290"/>
  <c r="I290" s="1"/>
  <c r="J290" s="1"/>
  <c r="H291"/>
  <c r="I291" s="1"/>
  <c r="J291" s="1"/>
  <c r="H292"/>
  <c r="I292" s="1"/>
  <c r="J292" s="1"/>
  <c r="H293"/>
  <c r="I293" s="1"/>
  <c r="J293" s="1"/>
  <c r="H294"/>
  <c r="I294" s="1"/>
  <c r="J294" s="1"/>
  <c r="H295"/>
  <c r="I295" s="1"/>
  <c r="J295" s="1"/>
  <c r="H296"/>
  <c r="I296" s="1"/>
  <c r="J296" s="1"/>
  <c r="H297"/>
  <c r="I297" s="1"/>
  <c r="J297" s="1"/>
  <c r="H298"/>
  <c r="I298" s="1"/>
  <c r="J298" s="1"/>
  <c r="H299"/>
  <c r="I299" s="1"/>
  <c r="J299" s="1"/>
  <c r="H300"/>
  <c r="I300" s="1"/>
  <c r="J300" s="1"/>
  <c r="H301"/>
  <c r="I301" s="1"/>
  <c r="J301" s="1"/>
  <c r="H302"/>
  <c r="I302" s="1"/>
  <c r="J302" s="1"/>
  <c r="H303"/>
  <c r="I303" s="1"/>
  <c r="J303" s="1"/>
  <c r="H304"/>
  <c r="I304" s="1"/>
  <c r="J304" s="1"/>
  <c r="H305"/>
  <c r="I305" s="1"/>
  <c r="J305" s="1"/>
  <c r="H306"/>
  <c r="I306" s="1"/>
  <c r="J306" s="1"/>
  <c r="H307"/>
  <c r="I307" s="1"/>
  <c r="J307" s="1"/>
  <c r="H308"/>
  <c r="I308" s="1"/>
  <c r="J308" s="1"/>
  <c r="H309"/>
  <c r="I309" s="1"/>
  <c r="J309" s="1"/>
  <c r="H310"/>
  <c r="I310" s="1"/>
  <c r="J310" s="1"/>
  <c r="H311"/>
  <c r="I311" s="1"/>
  <c r="J311" s="1"/>
  <c r="H312"/>
  <c r="I312" s="1"/>
  <c r="J312" s="1"/>
  <c r="H313"/>
  <c r="I313" s="1"/>
  <c r="J313" s="1"/>
  <c r="H314"/>
  <c r="I314" s="1"/>
  <c r="J314" s="1"/>
  <c r="H315"/>
  <c r="I315" s="1"/>
  <c r="J315" s="1"/>
  <c r="H316"/>
  <c r="I316" s="1"/>
  <c r="J316" s="1"/>
  <c r="H317"/>
  <c r="I317" s="1"/>
  <c r="J317" s="1"/>
  <c r="H318"/>
  <c r="I318" s="1"/>
  <c r="J318" s="1"/>
  <c r="H319"/>
  <c r="I319" s="1"/>
  <c r="J319" s="1"/>
  <c r="H320"/>
  <c r="I320" s="1"/>
  <c r="J320" s="1"/>
  <c r="H321"/>
  <c r="I321" s="1"/>
  <c r="J321" s="1"/>
  <c r="H322"/>
  <c r="I322" s="1"/>
  <c r="J322" s="1"/>
  <c r="H323"/>
  <c r="I323" s="1"/>
  <c r="J323" s="1"/>
  <c r="H324"/>
  <c r="I324" s="1"/>
  <c r="J324" s="1"/>
  <c r="H325"/>
  <c r="I325" s="1"/>
  <c r="J325" s="1"/>
  <c r="H326"/>
  <c r="I326" s="1"/>
  <c r="J326" s="1"/>
  <c r="H327"/>
  <c r="I327" s="1"/>
  <c r="J327" s="1"/>
  <c r="H328"/>
  <c r="I328" s="1"/>
  <c r="J328" s="1"/>
  <c r="H329"/>
  <c r="I329" s="1"/>
  <c r="J329" s="1"/>
  <c r="H330"/>
  <c r="I330" s="1"/>
  <c r="J330" s="1"/>
  <c r="H331"/>
  <c r="I331" s="1"/>
  <c r="J331" s="1"/>
  <c r="H332"/>
  <c r="I332" s="1"/>
  <c r="J332" s="1"/>
  <c r="H333"/>
  <c r="I333" s="1"/>
  <c r="J333" s="1"/>
  <c r="H334"/>
  <c r="I334" s="1"/>
  <c r="J334" s="1"/>
  <c r="H335"/>
  <c r="I335" s="1"/>
  <c r="J335" s="1"/>
  <c r="H336"/>
  <c r="I336" s="1"/>
  <c r="J336" s="1"/>
  <c r="H337"/>
  <c r="I337" s="1"/>
  <c r="J337" s="1"/>
  <c r="H338"/>
  <c r="I338" s="1"/>
  <c r="J338" s="1"/>
  <c r="H339"/>
  <c r="I339" s="1"/>
  <c r="J339" s="1"/>
  <c r="H340"/>
  <c r="I340" s="1"/>
  <c r="J340" s="1"/>
  <c r="H341"/>
  <c r="I341" s="1"/>
  <c r="J341" s="1"/>
  <c r="H342"/>
  <c r="I342" s="1"/>
  <c r="J342" s="1"/>
  <c r="H343"/>
  <c r="I343" s="1"/>
  <c r="J343" s="1"/>
  <c r="H344"/>
  <c r="I344" s="1"/>
  <c r="J344" s="1"/>
  <c r="H345"/>
  <c r="I345" s="1"/>
  <c r="J345" s="1"/>
  <c r="H346"/>
  <c r="I346" s="1"/>
  <c r="J346" s="1"/>
  <c r="H347"/>
  <c r="I347" s="1"/>
  <c r="J347" s="1"/>
  <c r="H348"/>
  <c r="I348" s="1"/>
  <c r="J348" s="1"/>
  <c r="H349"/>
  <c r="I349" s="1"/>
  <c r="J349" s="1"/>
  <c r="H350"/>
  <c r="I350" s="1"/>
  <c r="J350" s="1"/>
  <c r="H351"/>
  <c r="I351" s="1"/>
  <c r="J351" s="1"/>
  <c r="H352"/>
  <c r="I352" s="1"/>
  <c r="J352" s="1"/>
  <c r="H353"/>
  <c r="I353" s="1"/>
  <c r="J353" s="1"/>
  <c r="H354"/>
  <c r="I354" s="1"/>
  <c r="J354" s="1"/>
  <c r="H355"/>
  <c r="I355" s="1"/>
  <c r="J355" s="1"/>
  <c r="H356"/>
  <c r="I356" s="1"/>
  <c r="J356" s="1"/>
  <c r="H357"/>
  <c r="I357" s="1"/>
  <c r="J357" s="1"/>
  <c r="H358"/>
  <c r="I358" s="1"/>
  <c r="J358" s="1"/>
  <c r="H359"/>
  <c r="I359" s="1"/>
  <c r="J359" s="1"/>
  <c r="H360"/>
  <c r="I360" s="1"/>
  <c r="J360" s="1"/>
  <c r="H361"/>
  <c r="I361" s="1"/>
  <c r="J361" s="1"/>
  <c r="H362"/>
  <c r="I362" s="1"/>
  <c r="J362" s="1"/>
  <c r="H363"/>
  <c r="I363" s="1"/>
  <c r="J363" s="1"/>
  <c r="H364"/>
  <c r="I364" s="1"/>
  <c r="J364" s="1"/>
  <c r="H365"/>
  <c r="I365" s="1"/>
  <c r="J365" s="1"/>
  <c r="H366"/>
  <c r="I366" s="1"/>
  <c r="J366" s="1"/>
  <c r="H367"/>
  <c r="I367" s="1"/>
  <c r="J367" s="1"/>
  <c r="H368"/>
  <c r="I368" s="1"/>
  <c r="J368" s="1"/>
  <c r="H369"/>
  <c r="I369" s="1"/>
  <c r="J369" s="1"/>
  <c r="H370"/>
  <c r="I370" s="1"/>
  <c r="J370" s="1"/>
  <c r="H371"/>
  <c r="I371" s="1"/>
  <c r="J371" s="1"/>
  <c r="H372"/>
  <c r="I372" s="1"/>
  <c r="J372" s="1"/>
  <c r="H373"/>
  <c r="I373" s="1"/>
  <c r="J373" s="1"/>
  <c r="H374"/>
  <c r="I374" s="1"/>
  <c r="J374" s="1"/>
  <c r="H375"/>
  <c r="I375" s="1"/>
  <c r="J375" s="1"/>
  <c r="H376"/>
  <c r="I376" s="1"/>
  <c r="J376" s="1"/>
  <c r="H377"/>
  <c r="I377" s="1"/>
  <c r="J377" s="1"/>
  <c r="H378"/>
  <c r="I378" s="1"/>
  <c r="J378" s="1"/>
  <c r="H379"/>
  <c r="I379" s="1"/>
  <c r="J379" s="1"/>
  <c r="H380"/>
  <c r="I380" s="1"/>
  <c r="J380" s="1"/>
  <c r="H381"/>
  <c r="I381" s="1"/>
  <c r="J381" s="1"/>
  <c r="H382"/>
  <c r="I382" s="1"/>
  <c r="J382" s="1"/>
  <c r="H383"/>
  <c r="I383" s="1"/>
  <c r="J383" s="1"/>
  <c r="H384"/>
  <c r="I384" s="1"/>
  <c r="J384" s="1"/>
  <c r="H385"/>
  <c r="I385" s="1"/>
  <c r="J385" s="1"/>
  <c r="H386"/>
  <c r="I386" s="1"/>
  <c r="J386" s="1"/>
  <c r="H387"/>
  <c r="I387" s="1"/>
  <c r="J387" s="1"/>
  <c r="H388"/>
  <c r="I388" s="1"/>
  <c r="J388" s="1"/>
  <c r="H389"/>
  <c r="I389" s="1"/>
  <c r="J389" s="1"/>
  <c r="H390"/>
  <c r="I390" s="1"/>
  <c r="J390" s="1"/>
  <c r="H391"/>
  <c r="I391" s="1"/>
  <c r="J391" s="1"/>
  <c r="H392"/>
  <c r="I392" s="1"/>
  <c r="J392" s="1"/>
  <c r="H393"/>
  <c r="I393" s="1"/>
  <c r="J393" s="1"/>
  <c r="H394"/>
  <c r="I394" s="1"/>
  <c r="J394" s="1"/>
  <c r="H395"/>
  <c r="I395" s="1"/>
  <c r="J395" s="1"/>
  <c r="H396"/>
  <c r="I396" s="1"/>
  <c r="J396" s="1"/>
  <c r="H397"/>
  <c r="I397" s="1"/>
  <c r="J397" s="1"/>
  <c r="H398"/>
  <c r="I398" s="1"/>
  <c r="J398" s="1"/>
  <c r="H399"/>
  <c r="I399" s="1"/>
  <c r="J399" s="1"/>
  <c r="H400"/>
  <c r="I400" s="1"/>
  <c r="J400" s="1"/>
  <c r="H401"/>
  <c r="I401" s="1"/>
  <c r="J401" s="1"/>
  <c r="H402"/>
  <c r="I402" s="1"/>
  <c r="J402" s="1"/>
  <c r="H403"/>
  <c r="I403" s="1"/>
  <c r="J403" s="1"/>
  <c r="H404"/>
  <c r="I404" s="1"/>
  <c r="J404" s="1"/>
  <c r="H405"/>
  <c r="I405" s="1"/>
  <c r="J405" s="1"/>
  <c r="H406"/>
  <c r="I406" s="1"/>
  <c r="J406" s="1"/>
  <c r="H407"/>
  <c r="I407" s="1"/>
  <c r="J407" s="1"/>
  <c r="H408"/>
  <c r="I408" s="1"/>
  <c r="J408" s="1"/>
  <c r="H409"/>
  <c r="I409" s="1"/>
  <c r="J409" s="1"/>
  <c r="H410"/>
  <c r="I410" s="1"/>
  <c r="J410" s="1"/>
  <c r="H411"/>
  <c r="I411" s="1"/>
  <c r="J411" s="1"/>
  <c r="H412"/>
  <c r="I412" s="1"/>
  <c r="J412" s="1"/>
  <c r="H413"/>
  <c r="I413" s="1"/>
  <c r="J413" s="1"/>
  <c r="H414"/>
  <c r="I414" s="1"/>
  <c r="J414" s="1"/>
  <c r="H415"/>
  <c r="I415" s="1"/>
  <c r="J415" s="1"/>
  <c r="H416"/>
  <c r="I416" s="1"/>
  <c r="J416" s="1"/>
  <c r="H417"/>
  <c r="I417" s="1"/>
  <c r="J417" s="1"/>
  <c r="H418"/>
  <c r="I418" s="1"/>
  <c r="J418" s="1"/>
  <c r="H419"/>
  <c r="I419" s="1"/>
  <c r="J419" s="1"/>
  <c r="H420"/>
  <c r="I420" s="1"/>
  <c r="J420" s="1"/>
  <c r="H421"/>
  <c r="I421" s="1"/>
  <c r="J421" s="1"/>
  <c r="H422"/>
  <c r="I422" s="1"/>
  <c r="J422" s="1"/>
  <c r="H423"/>
  <c r="I423" s="1"/>
  <c r="J423" s="1"/>
  <c r="H424"/>
  <c r="I424" s="1"/>
  <c r="J424" s="1"/>
  <c r="H425"/>
  <c r="I425" s="1"/>
  <c r="J425" s="1"/>
  <c r="H426"/>
  <c r="I426" s="1"/>
  <c r="J426" s="1"/>
  <c r="H427"/>
  <c r="I427" s="1"/>
  <c r="J427" s="1"/>
  <c r="H428"/>
  <c r="I428" s="1"/>
  <c r="J428" s="1"/>
  <c r="H429"/>
  <c r="I429" s="1"/>
  <c r="J429" s="1"/>
  <c r="H430"/>
  <c r="I430" s="1"/>
  <c r="J430" s="1"/>
  <c r="H431"/>
  <c r="I431" s="1"/>
  <c r="J431" s="1"/>
  <c r="H432"/>
  <c r="I432" s="1"/>
  <c r="J432" s="1"/>
  <c r="H433"/>
  <c r="I433" s="1"/>
  <c r="J433" s="1"/>
  <c r="H434"/>
  <c r="I434" s="1"/>
  <c r="J434" s="1"/>
  <c r="H435"/>
  <c r="I435" s="1"/>
  <c r="J435" s="1"/>
  <c r="H436"/>
  <c r="I436" s="1"/>
  <c r="J436" s="1"/>
  <c r="H437"/>
  <c r="I437" s="1"/>
  <c r="J437" s="1"/>
  <c r="H438"/>
  <c r="I438" s="1"/>
  <c r="J438" s="1"/>
  <c r="H439"/>
  <c r="I439" s="1"/>
  <c r="J439" s="1"/>
  <c r="H440"/>
  <c r="I440" s="1"/>
  <c r="J440" s="1"/>
  <c r="H441"/>
  <c r="I441" s="1"/>
  <c r="J441" s="1"/>
  <c r="H442"/>
  <c r="I442" s="1"/>
  <c r="J442" s="1"/>
  <c r="H443"/>
  <c r="I443" s="1"/>
  <c r="J443" s="1"/>
  <c r="H444"/>
  <c r="I444" s="1"/>
  <c r="J444" s="1"/>
  <c r="H445"/>
  <c r="I445" s="1"/>
  <c r="J445" s="1"/>
  <c r="H446"/>
  <c r="I446" s="1"/>
  <c r="J446" s="1"/>
  <c r="H447"/>
  <c r="I447" s="1"/>
  <c r="J447" s="1"/>
  <c r="H448"/>
  <c r="I448" s="1"/>
  <c r="J448" s="1"/>
  <c r="H449"/>
  <c r="I449" s="1"/>
  <c r="J449" s="1"/>
  <c r="H450"/>
  <c r="I450" s="1"/>
  <c r="J450" s="1"/>
  <c r="H451"/>
  <c r="I451" s="1"/>
  <c r="J451" s="1"/>
  <c r="H452"/>
  <c r="I452" s="1"/>
  <c r="J452" s="1"/>
  <c r="H453"/>
  <c r="I453" s="1"/>
  <c r="J453" s="1"/>
  <c r="H454"/>
  <c r="I454" s="1"/>
  <c r="J454" s="1"/>
  <c r="H455"/>
  <c r="I455" s="1"/>
  <c r="J455" s="1"/>
  <c r="H456"/>
  <c r="I456" s="1"/>
  <c r="J456" s="1"/>
  <c r="H457"/>
  <c r="I457" s="1"/>
  <c r="J457" s="1"/>
  <c r="H458"/>
  <c r="I458" s="1"/>
  <c r="J458" s="1"/>
  <c r="H459"/>
  <c r="I459" s="1"/>
  <c r="J459" s="1"/>
  <c r="H460"/>
  <c r="I460" s="1"/>
  <c r="J460" s="1"/>
  <c r="H461"/>
  <c r="I461" s="1"/>
  <c r="J461" s="1"/>
  <c r="H462"/>
  <c r="I462" s="1"/>
  <c r="J462" s="1"/>
  <c r="H463"/>
  <c r="I463" s="1"/>
  <c r="J463" s="1"/>
  <c r="H464"/>
  <c r="I464" s="1"/>
  <c r="J464" s="1"/>
  <c r="H465"/>
  <c r="I465" s="1"/>
  <c r="J465" s="1"/>
  <c r="H466"/>
  <c r="I466" s="1"/>
  <c r="J466" s="1"/>
  <c r="H467"/>
  <c r="I467" s="1"/>
  <c r="J467" s="1"/>
  <c r="H468"/>
  <c r="I468" s="1"/>
  <c r="J468" s="1"/>
  <c r="H469"/>
  <c r="I469" s="1"/>
  <c r="J469" s="1"/>
  <c r="H470"/>
  <c r="I470" s="1"/>
  <c r="J470" s="1"/>
  <c r="H471"/>
  <c r="I471" s="1"/>
  <c r="J471" s="1"/>
  <c r="H472"/>
  <c r="I472" s="1"/>
  <c r="J472" s="1"/>
  <c r="H473"/>
  <c r="I473" s="1"/>
  <c r="J473" s="1"/>
  <c r="H474"/>
  <c r="I474" s="1"/>
  <c r="J474" s="1"/>
  <c r="H475"/>
  <c r="I475" s="1"/>
  <c r="J475" s="1"/>
  <c r="H476"/>
  <c r="I476" s="1"/>
  <c r="J476" s="1"/>
  <c r="H477"/>
  <c r="I477" s="1"/>
  <c r="J477" s="1"/>
  <c r="H478"/>
  <c r="I478" s="1"/>
  <c r="J478" s="1"/>
  <c r="H479"/>
  <c r="I479" s="1"/>
  <c r="J479" s="1"/>
  <c r="H480"/>
  <c r="I480" s="1"/>
  <c r="J480" s="1"/>
  <c r="H481"/>
  <c r="I481" s="1"/>
  <c r="J481" s="1"/>
  <c r="H482"/>
  <c r="I482" s="1"/>
  <c r="J482" s="1"/>
  <c r="H483"/>
  <c r="I483" s="1"/>
  <c r="J483" s="1"/>
  <c r="H484"/>
  <c r="I484" s="1"/>
  <c r="J484" s="1"/>
  <c r="H485"/>
  <c r="I485" s="1"/>
  <c r="J485" s="1"/>
  <c r="H486"/>
  <c r="I486" s="1"/>
  <c r="J486" s="1"/>
  <c r="H487"/>
  <c r="I487" s="1"/>
  <c r="J487" s="1"/>
  <c r="H488"/>
  <c r="I488" s="1"/>
  <c r="J488" s="1"/>
  <c r="H489"/>
  <c r="I489" s="1"/>
  <c r="J489" s="1"/>
  <c r="H490"/>
  <c r="I490" s="1"/>
  <c r="J490" s="1"/>
  <c r="H491"/>
  <c r="I491" s="1"/>
  <c r="J491" s="1"/>
  <c r="H492"/>
  <c r="I492" s="1"/>
  <c r="J492" s="1"/>
  <c r="H493"/>
  <c r="I493" s="1"/>
  <c r="J493" s="1"/>
  <c r="H494"/>
  <c r="I494" s="1"/>
  <c r="J494" s="1"/>
  <c r="H495"/>
  <c r="I495" s="1"/>
  <c r="J495" s="1"/>
  <c r="H496"/>
  <c r="I496" s="1"/>
  <c r="J496" s="1"/>
  <c r="H497"/>
  <c r="I497" s="1"/>
  <c r="J497" s="1"/>
  <c r="H498"/>
  <c r="I498" s="1"/>
  <c r="J498" s="1"/>
  <c r="H499"/>
  <c r="I499" s="1"/>
  <c r="J499" s="1"/>
  <c r="H500"/>
  <c r="I500" s="1"/>
  <c r="J500" s="1"/>
  <c r="H501"/>
  <c r="I501" s="1"/>
  <c r="J501" s="1"/>
  <c r="H502"/>
  <c r="I502" s="1"/>
  <c r="J502" s="1"/>
  <c r="H503"/>
  <c r="I503" s="1"/>
  <c r="J503" s="1"/>
  <c r="H504"/>
  <c r="I504" s="1"/>
  <c r="J504" s="1"/>
  <c r="H505"/>
  <c r="I505" s="1"/>
  <c r="J505" s="1"/>
  <c r="H506"/>
  <c r="I506" s="1"/>
  <c r="J506" s="1"/>
  <c r="H507"/>
  <c r="I507" s="1"/>
  <c r="J507" s="1"/>
  <c r="H508"/>
  <c r="I508" s="1"/>
  <c r="J508" s="1"/>
  <c r="H509"/>
  <c r="I509" s="1"/>
  <c r="J509" s="1"/>
  <c r="H510"/>
  <c r="I510" s="1"/>
  <c r="J510" s="1"/>
  <c r="H511"/>
  <c r="I511" s="1"/>
  <c r="J511" s="1"/>
  <c r="H512"/>
  <c r="I512" s="1"/>
  <c r="J512" s="1"/>
  <c r="H513"/>
  <c r="I513" s="1"/>
  <c r="J513" s="1"/>
  <c r="H514"/>
  <c r="I514" s="1"/>
  <c r="J514" s="1"/>
  <c r="H515"/>
  <c r="I515" s="1"/>
  <c r="J515" s="1"/>
  <c r="H516"/>
  <c r="I516" s="1"/>
  <c r="J516" s="1"/>
  <c r="H517"/>
  <c r="I517" s="1"/>
  <c r="J517" s="1"/>
  <c r="H518"/>
  <c r="I518" s="1"/>
  <c r="J518" s="1"/>
  <c r="H519"/>
  <c r="I519" s="1"/>
  <c r="J519" s="1"/>
  <c r="H520"/>
  <c r="I520" s="1"/>
  <c r="J520" s="1"/>
  <c r="H521"/>
  <c r="I521" s="1"/>
  <c r="J521" s="1"/>
  <c r="H522"/>
  <c r="I522" s="1"/>
  <c r="J522" s="1"/>
  <c r="H523"/>
  <c r="I523" s="1"/>
  <c r="J523" s="1"/>
  <c r="H524"/>
  <c r="I524" s="1"/>
  <c r="J524" s="1"/>
  <c r="H525"/>
  <c r="I525" s="1"/>
  <c r="J525" s="1"/>
  <c r="H526"/>
  <c r="I526" s="1"/>
  <c r="J526" s="1"/>
  <c r="H527"/>
  <c r="I527" s="1"/>
  <c r="J527" s="1"/>
  <c r="H528"/>
  <c r="I528" s="1"/>
  <c r="J528" s="1"/>
  <c r="H529"/>
  <c r="I529" s="1"/>
  <c r="J529" s="1"/>
  <c r="H530"/>
  <c r="I530" s="1"/>
  <c r="J530" s="1"/>
  <c r="H531"/>
  <c r="I531" s="1"/>
  <c r="J531" s="1"/>
  <c r="H532"/>
  <c r="I532" s="1"/>
  <c r="J532" s="1"/>
  <c r="H533"/>
  <c r="I533" s="1"/>
  <c r="J533" s="1"/>
  <c r="H534"/>
  <c r="I534" s="1"/>
  <c r="J534" s="1"/>
  <c r="H535"/>
  <c r="I535" s="1"/>
  <c r="J535" s="1"/>
  <c r="H536"/>
  <c r="I536" s="1"/>
  <c r="J536" s="1"/>
  <c r="H537"/>
  <c r="I537" s="1"/>
  <c r="J537" s="1"/>
  <c r="H538"/>
  <c r="I538" s="1"/>
  <c r="J538" s="1"/>
  <c r="H539"/>
  <c r="I539" s="1"/>
  <c r="J539" s="1"/>
  <c r="H540"/>
  <c r="I540" s="1"/>
  <c r="J540" s="1"/>
  <c r="H541"/>
  <c r="I541" s="1"/>
  <c r="J541" s="1"/>
  <c r="H542"/>
  <c r="I542" s="1"/>
  <c r="J542" s="1"/>
  <c r="H543"/>
  <c r="I543" s="1"/>
  <c r="J543" s="1"/>
  <c r="H544"/>
  <c r="I544" s="1"/>
  <c r="J544" s="1"/>
  <c r="H545"/>
  <c r="I545" s="1"/>
  <c r="J545" s="1"/>
  <c r="H546"/>
  <c r="I546" s="1"/>
  <c r="J546" s="1"/>
  <c r="H547"/>
  <c r="I547" s="1"/>
  <c r="J547" s="1"/>
  <c r="H548"/>
  <c r="I548" s="1"/>
  <c r="J548" s="1"/>
  <c r="H549"/>
  <c r="I549" s="1"/>
  <c r="J549" s="1"/>
  <c r="H550"/>
  <c r="I550" s="1"/>
  <c r="J550" s="1"/>
  <c r="H551"/>
  <c r="I551" s="1"/>
  <c r="J551" s="1"/>
  <c r="H552"/>
  <c r="I552" s="1"/>
  <c r="J552" s="1"/>
  <c r="H553"/>
  <c r="I553" s="1"/>
  <c r="J553" s="1"/>
  <c r="H554"/>
  <c r="I554" s="1"/>
  <c r="J554" s="1"/>
  <c r="H555"/>
  <c r="I555" s="1"/>
  <c r="J555" s="1"/>
  <c r="H556"/>
  <c r="I556" s="1"/>
  <c r="J556" s="1"/>
  <c r="H557"/>
  <c r="I557" s="1"/>
  <c r="J557" s="1"/>
  <c r="H558"/>
  <c r="I558" s="1"/>
  <c r="J558" s="1"/>
  <c r="H559"/>
  <c r="I559" s="1"/>
  <c r="J559" s="1"/>
  <c r="H560"/>
  <c r="I560" s="1"/>
  <c r="J560" s="1"/>
  <c r="H561"/>
  <c r="I561" s="1"/>
  <c r="J561" s="1"/>
  <c r="H562"/>
  <c r="I562" s="1"/>
  <c r="J562" s="1"/>
  <c r="H563"/>
  <c r="I563" s="1"/>
  <c r="J563" s="1"/>
  <c r="H564"/>
  <c r="I564" s="1"/>
  <c r="J564" s="1"/>
  <c r="H565"/>
  <c r="I565" s="1"/>
  <c r="J565" s="1"/>
  <c r="H566"/>
  <c r="I566" s="1"/>
  <c r="J566" s="1"/>
  <c r="H567"/>
  <c r="I567" s="1"/>
  <c r="J567" s="1"/>
  <c r="H568"/>
  <c r="I568" s="1"/>
  <c r="J568" s="1"/>
  <c r="H569"/>
  <c r="I569" s="1"/>
  <c r="J569" s="1"/>
  <c r="H570"/>
  <c r="I570" s="1"/>
  <c r="J570" s="1"/>
  <c r="H571"/>
  <c r="I571" s="1"/>
  <c r="J571" s="1"/>
  <c r="H572"/>
  <c r="I572" s="1"/>
  <c r="J572" s="1"/>
  <c r="H573"/>
  <c r="I573" s="1"/>
  <c r="J573" s="1"/>
  <c r="H574"/>
  <c r="I574" s="1"/>
  <c r="J574" s="1"/>
  <c r="H575"/>
  <c r="I575" s="1"/>
  <c r="J575" s="1"/>
  <c r="H576"/>
  <c r="I576" s="1"/>
  <c r="J576" s="1"/>
  <c r="H3"/>
  <c r="I3" s="1"/>
  <c r="J3" s="1"/>
  <c r="H4"/>
  <c r="I4" s="1"/>
  <c r="J4" s="1"/>
  <c r="H5"/>
  <c r="I5" s="1"/>
  <c r="J5" s="1"/>
  <c r="H6"/>
  <c r="I6" s="1"/>
  <c r="J6" s="1"/>
  <c r="H7"/>
  <c r="I7" s="1"/>
  <c r="J7" s="1"/>
  <c r="H8"/>
  <c r="I8" s="1"/>
  <c r="J8" s="1"/>
  <c r="H9"/>
  <c r="I9" s="1"/>
  <c r="J9" s="1"/>
  <c r="H10"/>
  <c r="I10" s="1"/>
  <c r="J10" s="1"/>
  <c r="H11"/>
  <c r="I11" s="1"/>
  <c r="J11" s="1"/>
  <c r="H12"/>
  <c r="I12" s="1"/>
  <c r="J12" s="1"/>
  <c r="H13"/>
  <c r="I13" s="1"/>
  <c r="J13" s="1"/>
  <c r="H14"/>
  <c r="I14" s="1"/>
  <c r="J14" s="1"/>
  <c r="H15"/>
  <c r="I15" s="1"/>
  <c r="J15" s="1"/>
  <c r="H16"/>
  <c r="I16" s="1"/>
  <c r="J16" s="1"/>
  <c r="H17"/>
  <c r="I17" s="1"/>
  <c r="J17" s="1"/>
  <c r="H18"/>
  <c r="I18" s="1"/>
  <c r="J18" s="1"/>
  <c r="H19"/>
  <c r="I19" s="1"/>
  <c r="J19" s="1"/>
  <c r="H20"/>
  <c r="I20" s="1"/>
  <c r="J20" s="1"/>
  <c r="H21"/>
  <c r="I21" s="1"/>
  <c r="J21" s="1"/>
  <c r="H22"/>
  <c r="I22" s="1"/>
  <c r="J22" s="1"/>
  <c r="H23"/>
  <c r="I23" s="1"/>
  <c r="J23" s="1"/>
  <c r="H24"/>
  <c r="I24" s="1"/>
  <c r="J24" s="1"/>
  <c r="H25"/>
  <c r="I25" s="1"/>
  <c r="J25" s="1"/>
  <c r="H26"/>
  <c r="I26" s="1"/>
  <c r="J26" s="1"/>
  <c r="H27"/>
  <c r="I27" s="1"/>
  <c r="J27" s="1"/>
  <c r="H28"/>
  <c r="I28" s="1"/>
  <c r="J28" s="1"/>
  <c r="H29"/>
  <c r="I29" s="1"/>
  <c r="J29" s="1"/>
  <c r="H30"/>
  <c r="I30" s="1"/>
  <c r="J30" s="1"/>
  <c r="H31"/>
  <c r="I31" s="1"/>
  <c r="J31" s="1"/>
  <c r="H32"/>
  <c r="I32" s="1"/>
  <c r="J32" s="1"/>
  <c r="H33"/>
  <c r="I33" s="1"/>
  <c r="J33" s="1"/>
  <c r="H34"/>
  <c r="I34" s="1"/>
  <c r="J34" s="1"/>
  <c r="H35"/>
  <c r="I35" s="1"/>
  <c r="J35" s="1"/>
  <c r="H2"/>
  <c r="G4" l="1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51"/>
  <c r="G252"/>
  <c r="G253"/>
  <c r="G254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73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G301"/>
  <c r="G302"/>
  <c r="G303"/>
  <c r="G304"/>
  <c r="G305"/>
  <c r="G306"/>
  <c r="G307"/>
  <c r="G308"/>
  <c r="G309"/>
  <c r="G310"/>
  <c r="G311"/>
  <c r="G312"/>
  <c r="G313"/>
  <c r="G314"/>
  <c r="G315"/>
  <c r="G316"/>
  <c r="G317"/>
  <c r="G318"/>
  <c r="G319"/>
  <c r="G320"/>
  <c r="G321"/>
  <c r="G322"/>
  <c r="G323"/>
  <c r="G324"/>
  <c r="G325"/>
  <c r="G326"/>
  <c r="G327"/>
  <c r="G328"/>
  <c r="G329"/>
  <c r="G330"/>
  <c r="G331"/>
  <c r="G332"/>
  <c r="G333"/>
  <c r="G334"/>
  <c r="G335"/>
  <c r="G336"/>
  <c r="G337"/>
  <c r="G338"/>
  <c r="G339"/>
  <c r="G340"/>
  <c r="G341"/>
  <c r="G342"/>
  <c r="G343"/>
  <c r="G344"/>
  <c r="G345"/>
  <c r="G346"/>
  <c r="G347"/>
  <c r="G348"/>
  <c r="G349"/>
  <c r="G350"/>
  <c r="G351"/>
  <c r="G352"/>
  <c r="G353"/>
  <c r="G354"/>
  <c r="G355"/>
  <c r="G356"/>
  <c r="G357"/>
  <c r="G358"/>
  <c r="G359"/>
  <c r="G360"/>
  <c r="G361"/>
  <c r="G362"/>
  <c r="G363"/>
  <c r="G364"/>
  <c r="G365"/>
  <c r="G366"/>
  <c r="G367"/>
  <c r="G368"/>
  <c r="G369"/>
  <c r="G370"/>
  <c r="G371"/>
  <c r="G372"/>
  <c r="G373"/>
  <c r="G374"/>
  <c r="G375"/>
  <c r="G376"/>
  <c r="G377"/>
  <c r="G378"/>
  <c r="G379"/>
  <c r="G380"/>
  <c r="G381"/>
  <c r="G382"/>
  <c r="G383"/>
  <c r="G384"/>
  <c r="G385"/>
  <c r="G386"/>
  <c r="G387"/>
  <c r="G388"/>
  <c r="G389"/>
  <c r="G390"/>
  <c r="G391"/>
  <c r="G392"/>
  <c r="G393"/>
  <c r="G394"/>
  <c r="G395"/>
  <c r="G396"/>
  <c r="G397"/>
  <c r="G398"/>
  <c r="G399"/>
  <c r="G400"/>
  <c r="G401"/>
  <c r="G402"/>
  <c r="G403"/>
  <c r="G404"/>
  <c r="G405"/>
  <c r="G406"/>
  <c r="G407"/>
  <c r="G408"/>
  <c r="G409"/>
  <c r="G410"/>
  <c r="G411"/>
  <c r="G412"/>
  <c r="G413"/>
  <c r="G414"/>
  <c r="G415"/>
  <c r="G416"/>
  <c r="G417"/>
  <c r="G418"/>
  <c r="G419"/>
  <c r="G420"/>
  <c r="G421"/>
  <c r="G422"/>
  <c r="G423"/>
  <c r="G424"/>
  <c r="G425"/>
  <c r="G426"/>
  <c r="G427"/>
  <c r="G428"/>
  <c r="G429"/>
  <c r="G430"/>
  <c r="G431"/>
  <c r="G432"/>
  <c r="G433"/>
  <c r="G434"/>
  <c r="G435"/>
  <c r="G436"/>
  <c r="G437"/>
  <c r="G438"/>
  <c r="G439"/>
  <c r="G440"/>
  <c r="G441"/>
  <c r="G442"/>
  <c r="G443"/>
  <c r="G444"/>
  <c r="G445"/>
  <c r="G446"/>
  <c r="G447"/>
  <c r="G448"/>
  <c r="G449"/>
  <c r="G450"/>
  <c r="G451"/>
  <c r="G452"/>
  <c r="G453"/>
  <c r="G454"/>
  <c r="G455"/>
  <c r="G456"/>
  <c r="G457"/>
  <c r="G458"/>
  <c r="G459"/>
  <c r="G460"/>
  <c r="G461"/>
  <c r="G462"/>
  <c r="G463"/>
  <c r="G464"/>
  <c r="G465"/>
  <c r="G466"/>
  <c r="G467"/>
  <c r="G468"/>
  <c r="G469"/>
  <c r="G470"/>
  <c r="G471"/>
  <c r="G472"/>
  <c r="G473"/>
  <c r="G474"/>
  <c r="G475"/>
  <c r="G476"/>
  <c r="G477"/>
  <c r="G478"/>
  <c r="G479"/>
  <c r="G480"/>
  <c r="G481"/>
  <c r="G482"/>
  <c r="G483"/>
  <c r="G484"/>
  <c r="G485"/>
  <c r="G486"/>
  <c r="G487"/>
  <c r="G488"/>
  <c r="G489"/>
  <c r="G490"/>
  <c r="G491"/>
  <c r="G492"/>
  <c r="G493"/>
  <c r="G494"/>
  <c r="G495"/>
  <c r="G496"/>
  <c r="G497"/>
  <c r="G498"/>
  <c r="G499"/>
  <c r="G500"/>
  <c r="G501"/>
  <c r="G502"/>
  <c r="G503"/>
  <c r="G504"/>
  <c r="G505"/>
  <c r="G506"/>
  <c r="G507"/>
  <c r="G508"/>
  <c r="G509"/>
  <c r="G510"/>
  <c r="G511"/>
  <c r="G512"/>
  <c r="G513"/>
  <c r="G514"/>
  <c r="G515"/>
  <c r="G516"/>
  <c r="G517"/>
  <c r="G518"/>
  <c r="G519"/>
  <c r="G520"/>
  <c r="G521"/>
  <c r="G522"/>
  <c r="G523"/>
  <c r="G524"/>
  <c r="G525"/>
  <c r="G526"/>
  <c r="G527"/>
  <c r="G528"/>
  <c r="G529"/>
  <c r="G530"/>
  <c r="G531"/>
  <c r="G532"/>
  <c r="G533"/>
  <c r="G534"/>
  <c r="G535"/>
  <c r="G536"/>
  <c r="G537"/>
  <c r="G538"/>
  <c r="G539"/>
  <c r="G540"/>
  <c r="G541"/>
  <c r="G542"/>
  <c r="G543"/>
  <c r="G544"/>
  <c r="G545"/>
  <c r="G546"/>
  <c r="G547"/>
  <c r="G548"/>
  <c r="G549"/>
  <c r="G550"/>
  <c r="G551"/>
  <c r="G552"/>
  <c r="G553"/>
  <c r="G554"/>
  <c r="G555"/>
  <c r="G556"/>
  <c r="G557"/>
  <c r="G558"/>
  <c r="G559"/>
  <c r="G560"/>
  <c r="G561"/>
  <c r="G562"/>
  <c r="G563"/>
  <c r="G564"/>
  <c r="G565"/>
  <c r="G566"/>
  <c r="G567"/>
  <c r="G568"/>
  <c r="G569"/>
  <c r="G570"/>
  <c r="G571"/>
  <c r="I2" l="1"/>
  <c r="G93" i="2"/>
  <c r="H93" s="1"/>
  <c r="S93" s="1"/>
  <c r="C3" i="3"/>
  <c r="C5"/>
  <c r="S62" i="2"/>
  <c r="G2" i="4"/>
  <c r="H10" i="3" l="1"/>
  <c r="K10" s="1"/>
  <c r="P37" i="2"/>
  <c r="J2" i="4"/>
  <c r="I10" i="3"/>
  <c r="I11"/>
  <c r="I12"/>
  <c r="I13"/>
  <c r="I15"/>
  <c r="I16"/>
  <c r="I17"/>
  <c r="I18"/>
  <c r="I19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J181"/>
  <c r="J182"/>
  <c r="J183"/>
  <c r="J184"/>
  <c r="J185"/>
  <c r="J186"/>
  <c r="J187"/>
  <c r="J188"/>
  <c r="J189"/>
  <c r="J190"/>
  <c r="J191"/>
  <c r="J192"/>
  <c r="J193"/>
  <c r="J194"/>
  <c r="J195"/>
  <c r="J196"/>
  <c r="J197"/>
  <c r="J198"/>
  <c r="J199"/>
  <c r="J200"/>
  <c r="J201"/>
  <c r="J202"/>
  <c r="J203"/>
  <c r="J204"/>
  <c r="J205"/>
  <c r="J206"/>
  <c r="J207"/>
  <c r="J208"/>
  <c r="J209"/>
  <c r="J210"/>
  <c r="J211"/>
  <c r="J212"/>
  <c r="J213"/>
  <c r="J214"/>
  <c r="J215"/>
  <c r="J216"/>
  <c r="J217"/>
  <c r="J218"/>
  <c r="J219"/>
  <c r="J220"/>
  <c r="J221"/>
  <c r="J222"/>
  <c r="J223"/>
  <c r="J224"/>
  <c r="J225"/>
  <c r="J226"/>
  <c r="J227"/>
  <c r="J228"/>
  <c r="J229"/>
  <c r="J230"/>
  <c r="J231"/>
  <c r="J232"/>
  <c r="J233"/>
  <c r="J234"/>
  <c r="J235"/>
  <c r="J236"/>
  <c r="J237"/>
  <c r="J238"/>
  <c r="J239"/>
  <c r="J240"/>
  <c r="J241"/>
  <c r="J242"/>
  <c r="J243"/>
  <c r="J244"/>
  <c r="J245"/>
  <c r="J246"/>
  <c r="J247"/>
  <c r="J248"/>
  <c r="J249"/>
  <c r="J250"/>
  <c r="J251"/>
  <c r="J252"/>
  <c r="J253"/>
  <c r="J254"/>
  <c r="J255"/>
  <c r="J256"/>
  <c r="J257"/>
  <c r="J258"/>
  <c r="J259"/>
  <c r="J10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51"/>
  <c r="G252"/>
  <c r="G253"/>
  <c r="G254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73"/>
  <c r="G274"/>
  <c r="G275"/>
  <c r="G276"/>
  <c r="G277"/>
  <c r="G11"/>
  <c r="G12"/>
  <c r="G13"/>
  <c r="G14"/>
  <c r="G15"/>
  <c r="G16"/>
  <c r="G17"/>
  <c r="G18"/>
  <c r="G19"/>
  <c r="G20"/>
  <c r="G10"/>
  <c r="D284" l="1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D338"/>
  <c r="D339"/>
  <c r="D340"/>
  <c r="D341"/>
  <c r="D342"/>
  <c r="D343"/>
  <c r="D344"/>
  <c r="D345"/>
  <c r="D346"/>
  <c r="D347"/>
  <c r="D348"/>
  <c r="D349"/>
  <c r="D350"/>
  <c r="D351"/>
  <c r="D352"/>
  <c r="D353"/>
  <c r="D354"/>
  <c r="D355"/>
  <c r="D356"/>
  <c r="D357"/>
  <c r="D358"/>
  <c r="D359"/>
  <c r="D360"/>
  <c r="D361"/>
  <c r="D362"/>
  <c r="D363"/>
  <c r="D364"/>
  <c r="D365"/>
  <c r="D366"/>
  <c r="D367"/>
  <c r="D368"/>
  <c r="D369"/>
  <c r="D370"/>
  <c r="D371"/>
  <c r="D372"/>
  <c r="D373"/>
  <c r="D374"/>
  <c r="D375"/>
  <c r="D376"/>
  <c r="D377"/>
  <c r="D378"/>
  <c r="D379"/>
  <c r="D380"/>
  <c r="D381"/>
  <c r="D382"/>
  <c r="D383"/>
  <c r="D384"/>
  <c r="D385"/>
  <c r="D386"/>
  <c r="D387"/>
  <c r="D388"/>
  <c r="D389"/>
  <c r="D390"/>
  <c r="D391"/>
  <c r="D392"/>
  <c r="D393"/>
  <c r="D394"/>
  <c r="D395"/>
  <c r="D396"/>
  <c r="D397"/>
  <c r="D398"/>
  <c r="D399"/>
  <c r="D400"/>
  <c r="D401"/>
  <c r="D402"/>
  <c r="D403"/>
  <c r="D404"/>
  <c r="D405"/>
  <c r="D406"/>
  <c r="D407"/>
  <c r="D408"/>
  <c r="D409"/>
  <c r="D410"/>
  <c r="D411"/>
  <c r="D412"/>
  <c r="D413"/>
  <c r="D414"/>
  <c r="D415"/>
  <c r="D416"/>
  <c r="D417"/>
  <c r="D418"/>
  <c r="D419"/>
  <c r="D420"/>
  <c r="D421"/>
  <c r="D422"/>
  <c r="D423"/>
  <c r="D424"/>
  <c r="D425"/>
  <c r="D426"/>
  <c r="D427"/>
  <c r="D428"/>
  <c r="D429"/>
  <c r="D430"/>
  <c r="D431"/>
  <c r="D432"/>
  <c r="D433"/>
  <c r="D434"/>
  <c r="D435"/>
  <c r="D436"/>
  <c r="D437"/>
  <c r="D438"/>
  <c r="D439"/>
  <c r="D440"/>
  <c r="D441"/>
  <c r="D442"/>
  <c r="D443"/>
  <c r="D444"/>
  <c r="D445"/>
  <c r="D446"/>
  <c r="D447"/>
  <c r="D448"/>
  <c r="D449"/>
  <c r="D450"/>
  <c r="D451"/>
  <c r="D452"/>
  <c r="D453"/>
  <c r="D454"/>
  <c r="D455"/>
  <c r="D456"/>
  <c r="D457"/>
  <c r="D458"/>
  <c r="D459"/>
  <c r="D460"/>
  <c r="D461"/>
  <c r="D462"/>
  <c r="D463"/>
  <c r="D464"/>
  <c r="D465"/>
  <c r="D466"/>
  <c r="D467"/>
  <c r="D468"/>
  <c r="D469"/>
  <c r="D470"/>
  <c r="D471"/>
  <c r="D472"/>
  <c r="D473"/>
  <c r="D474"/>
  <c r="D475"/>
  <c r="D476"/>
  <c r="D477"/>
  <c r="D478"/>
  <c r="D479"/>
  <c r="D480"/>
  <c r="D481"/>
  <c r="D482"/>
  <c r="D483"/>
  <c r="D484"/>
  <c r="D485"/>
  <c r="D486"/>
  <c r="D487"/>
  <c r="D488"/>
  <c r="D489"/>
  <c r="D490"/>
  <c r="D491"/>
  <c r="D492"/>
  <c r="D493"/>
  <c r="D494"/>
  <c r="D495"/>
  <c r="D496"/>
  <c r="D497"/>
  <c r="D498"/>
  <c r="D499"/>
  <c r="D500"/>
  <c r="D501"/>
  <c r="D502"/>
  <c r="D503"/>
  <c r="D504"/>
  <c r="D505"/>
  <c r="D506"/>
  <c r="D507"/>
  <c r="D508"/>
  <c r="D509"/>
  <c r="D5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2"/>
  <c r="D43"/>
  <c r="D44"/>
  <c r="D45"/>
  <c r="D46"/>
  <c r="D47"/>
  <c r="D48"/>
  <c r="D49"/>
  <c r="D50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I1"/>
  <c r="C11" i="5" s="1"/>
  <c r="D41" i="3" l="1"/>
  <c r="D10"/>
  <c r="C11" s="1"/>
  <c r="D51"/>
  <c r="D165"/>
  <c r="D163"/>
  <c r="D161"/>
  <c r="D159"/>
  <c r="D157"/>
  <c r="D155"/>
  <c r="D153"/>
  <c r="D151"/>
  <c r="D149"/>
  <c r="D147"/>
  <c r="D145"/>
  <c r="D143"/>
  <c r="D141"/>
  <c r="C509"/>
  <c r="E509"/>
  <c r="C507"/>
  <c r="E507"/>
  <c r="C505"/>
  <c r="E505"/>
  <c r="C503"/>
  <c r="E503"/>
  <c r="C501"/>
  <c r="E501"/>
  <c r="C499"/>
  <c r="E499"/>
  <c r="C497"/>
  <c r="E497"/>
  <c r="C495"/>
  <c r="E495"/>
  <c r="C493"/>
  <c r="E493"/>
  <c r="C491"/>
  <c r="E491"/>
  <c r="C489"/>
  <c r="E489"/>
  <c r="C487"/>
  <c r="E487"/>
  <c r="C485"/>
  <c r="E485"/>
  <c r="C483"/>
  <c r="E483"/>
  <c r="C481"/>
  <c r="E481"/>
  <c r="C479"/>
  <c r="E479"/>
  <c r="C477"/>
  <c r="E477"/>
  <c r="C475"/>
  <c r="E475"/>
  <c r="C473"/>
  <c r="E473"/>
  <c r="C471"/>
  <c r="E471"/>
  <c r="C469"/>
  <c r="E469"/>
  <c r="C467"/>
  <c r="E467"/>
  <c r="C465"/>
  <c r="E465"/>
  <c r="C463"/>
  <c r="E463"/>
  <c r="C461"/>
  <c r="E461"/>
  <c r="C459"/>
  <c r="E459"/>
  <c r="C457"/>
  <c r="E457"/>
  <c r="C455"/>
  <c r="E455"/>
  <c r="C453"/>
  <c r="E453"/>
  <c r="C451"/>
  <c r="E451"/>
  <c r="C449"/>
  <c r="E449"/>
  <c r="C447"/>
  <c r="E447"/>
  <c r="C445"/>
  <c r="E445"/>
  <c r="C443"/>
  <c r="E443"/>
  <c r="C441"/>
  <c r="E441"/>
  <c r="C439"/>
  <c r="E439"/>
  <c r="C437"/>
  <c r="E437"/>
  <c r="C435"/>
  <c r="E435"/>
  <c r="C433"/>
  <c r="E433"/>
  <c r="C431"/>
  <c r="E431"/>
  <c r="C429"/>
  <c r="E429"/>
  <c r="C427"/>
  <c r="E427"/>
  <c r="C425"/>
  <c r="E425"/>
  <c r="C423"/>
  <c r="E423"/>
  <c r="C421"/>
  <c r="E421"/>
  <c r="C419"/>
  <c r="E419"/>
  <c r="C417"/>
  <c r="E417"/>
  <c r="C415"/>
  <c r="E415"/>
  <c r="C413"/>
  <c r="E413"/>
  <c r="C411"/>
  <c r="E411"/>
  <c r="C409"/>
  <c r="E409"/>
  <c r="C407"/>
  <c r="E407"/>
  <c r="C405"/>
  <c r="E405"/>
  <c r="C403"/>
  <c r="E403"/>
  <c r="C401"/>
  <c r="E401"/>
  <c r="C399"/>
  <c r="E399"/>
  <c r="C397"/>
  <c r="E397"/>
  <c r="C395"/>
  <c r="E395"/>
  <c r="C393"/>
  <c r="E393"/>
  <c r="C391"/>
  <c r="E391"/>
  <c r="C389"/>
  <c r="E389"/>
  <c r="C387"/>
  <c r="E387"/>
  <c r="C385"/>
  <c r="E385"/>
  <c r="C383"/>
  <c r="E383"/>
  <c r="C381"/>
  <c r="E381"/>
  <c r="C379"/>
  <c r="E379"/>
  <c r="C377"/>
  <c r="E377"/>
  <c r="C375"/>
  <c r="E375"/>
  <c r="C373"/>
  <c r="E373"/>
  <c r="C371"/>
  <c r="E371"/>
  <c r="C369"/>
  <c r="E369"/>
  <c r="C367"/>
  <c r="E367"/>
  <c r="C365"/>
  <c r="E365"/>
  <c r="C363"/>
  <c r="E363"/>
  <c r="C361"/>
  <c r="E361"/>
  <c r="C359"/>
  <c r="E359"/>
  <c r="C357"/>
  <c r="E357"/>
  <c r="C355"/>
  <c r="E355"/>
  <c r="C353"/>
  <c r="E353"/>
  <c r="C351"/>
  <c r="E351"/>
  <c r="C349"/>
  <c r="E349"/>
  <c r="C347"/>
  <c r="E347"/>
  <c r="C345"/>
  <c r="E345"/>
  <c r="C343"/>
  <c r="E343"/>
  <c r="C341"/>
  <c r="E341"/>
  <c r="C339"/>
  <c r="E339"/>
  <c r="C337"/>
  <c r="E337"/>
  <c r="C335"/>
  <c r="E335"/>
  <c r="C333"/>
  <c r="E333"/>
  <c r="C331"/>
  <c r="E331"/>
  <c r="C329"/>
  <c r="E329"/>
  <c r="C327"/>
  <c r="E327"/>
  <c r="C325"/>
  <c r="E325"/>
  <c r="C323"/>
  <c r="E323"/>
  <c r="C321"/>
  <c r="E321"/>
  <c r="C319"/>
  <c r="E319"/>
  <c r="C317"/>
  <c r="E317"/>
  <c r="C315"/>
  <c r="E315"/>
  <c r="C313"/>
  <c r="E313"/>
  <c r="C311"/>
  <c r="E311"/>
  <c r="C309"/>
  <c r="E309"/>
  <c r="C307"/>
  <c r="E307"/>
  <c r="C305"/>
  <c r="E305"/>
  <c r="C303"/>
  <c r="E303"/>
  <c r="C301"/>
  <c r="E301"/>
  <c r="C299"/>
  <c r="E299"/>
  <c r="C297"/>
  <c r="E297"/>
  <c r="C295"/>
  <c r="E295"/>
  <c r="C293"/>
  <c r="E293"/>
  <c r="C291"/>
  <c r="E291"/>
  <c r="C289"/>
  <c r="E289"/>
  <c r="C287"/>
  <c r="E287"/>
  <c r="C285"/>
  <c r="E285"/>
  <c r="D282"/>
  <c r="D280"/>
  <c r="D278"/>
  <c r="D276"/>
  <c r="D274"/>
  <c r="D272"/>
  <c r="D270"/>
  <c r="D268"/>
  <c r="D266"/>
  <c r="D264"/>
  <c r="D262"/>
  <c r="D260"/>
  <c r="D258"/>
  <c r="D256"/>
  <c r="D254"/>
  <c r="D252"/>
  <c r="D250"/>
  <c r="D248"/>
  <c r="D246"/>
  <c r="D244"/>
  <c r="D242"/>
  <c r="D240"/>
  <c r="D238"/>
  <c r="D236"/>
  <c r="D234"/>
  <c r="D232"/>
  <c r="D230"/>
  <c r="D228"/>
  <c r="D226"/>
  <c r="D224"/>
  <c r="D222"/>
  <c r="D220"/>
  <c r="D218"/>
  <c r="D216"/>
  <c r="D214"/>
  <c r="D212"/>
  <c r="D210"/>
  <c r="D208"/>
  <c r="D206"/>
  <c r="D204"/>
  <c r="D202"/>
  <c r="D200"/>
  <c r="D198"/>
  <c r="D196"/>
  <c r="D194"/>
  <c r="D192"/>
  <c r="D190"/>
  <c r="D188"/>
  <c r="D186"/>
  <c r="D184"/>
  <c r="D182"/>
  <c r="D180"/>
  <c r="D178"/>
  <c r="D176"/>
  <c r="D174"/>
  <c r="D172"/>
  <c r="D170"/>
  <c r="D168"/>
  <c r="D166"/>
  <c r="D164"/>
  <c r="D162"/>
  <c r="D160"/>
  <c r="D158"/>
  <c r="D156"/>
  <c r="D154"/>
  <c r="D152"/>
  <c r="D150"/>
  <c r="D148"/>
  <c r="D146"/>
  <c r="D144"/>
  <c r="D142"/>
  <c r="D140"/>
  <c r="C510"/>
  <c r="E510"/>
  <c r="C508"/>
  <c r="E508"/>
  <c r="C506"/>
  <c r="E506"/>
  <c r="C504"/>
  <c r="E504"/>
  <c r="C502"/>
  <c r="E502"/>
  <c r="C500"/>
  <c r="E500"/>
  <c r="C498"/>
  <c r="E498"/>
  <c r="C496"/>
  <c r="E496"/>
  <c r="C494"/>
  <c r="E494"/>
  <c r="C492"/>
  <c r="E492"/>
  <c r="C490"/>
  <c r="E490"/>
  <c r="C488"/>
  <c r="E488"/>
  <c r="C486"/>
  <c r="E486"/>
  <c r="C484"/>
  <c r="E484"/>
  <c r="C482"/>
  <c r="E482"/>
  <c r="C480"/>
  <c r="E480"/>
  <c r="C478"/>
  <c r="E478"/>
  <c r="C476"/>
  <c r="E476"/>
  <c r="C474"/>
  <c r="E474"/>
  <c r="C472"/>
  <c r="E472"/>
  <c r="C470"/>
  <c r="E470"/>
  <c r="C468"/>
  <c r="E468"/>
  <c r="C466"/>
  <c r="E466"/>
  <c r="C464"/>
  <c r="E464"/>
  <c r="C462"/>
  <c r="E462"/>
  <c r="C460"/>
  <c r="E460"/>
  <c r="C458"/>
  <c r="E458"/>
  <c r="C456"/>
  <c r="E456"/>
  <c r="C454"/>
  <c r="E454"/>
  <c r="C452"/>
  <c r="E452"/>
  <c r="C450"/>
  <c r="E450"/>
  <c r="C448"/>
  <c r="E448"/>
  <c r="C446"/>
  <c r="E446"/>
  <c r="C444"/>
  <c r="E444"/>
  <c r="C442"/>
  <c r="E442"/>
  <c r="C440"/>
  <c r="E440"/>
  <c r="C438"/>
  <c r="E438"/>
  <c r="C436"/>
  <c r="E436"/>
  <c r="C434"/>
  <c r="E434"/>
  <c r="C432"/>
  <c r="E432"/>
  <c r="C430"/>
  <c r="E430"/>
  <c r="C428"/>
  <c r="E428"/>
  <c r="C426"/>
  <c r="E426"/>
  <c r="C424"/>
  <c r="E424"/>
  <c r="C422"/>
  <c r="E422"/>
  <c r="C420"/>
  <c r="E420"/>
  <c r="C418"/>
  <c r="E418"/>
  <c r="C416"/>
  <c r="E416"/>
  <c r="C414"/>
  <c r="E414"/>
  <c r="C412"/>
  <c r="E412"/>
  <c r="C410"/>
  <c r="E410"/>
  <c r="C408"/>
  <c r="E408"/>
  <c r="C406"/>
  <c r="E406"/>
  <c r="C404"/>
  <c r="E404"/>
  <c r="C402"/>
  <c r="E402"/>
  <c r="C400"/>
  <c r="E400"/>
  <c r="C398"/>
  <c r="E398"/>
  <c r="C396"/>
  <c r="E396"/>
  <c r="C394"/>
  <c r="E394"/>
  <c r="C392"/>
  <c r="E392"/>
  <c r="C390"/>
  <c r="E390"/>
  <c r="C388"/>
  <c r="E388"/>
  <c r="C386"/>
  <c r="E386"/>
  <c r="C384"/>
  <c r="E384"/>
  <c r="C382"/>
  <c r="E382"/>
  <c r="C380"/>
  <c r="E380"/>
  <c r="C378"/>
  <c r="E378"/>
  <c r="C376"/>
  <c r="E376"/>
  <c r="C374"/>
  <c r="E374"/>
  <c r="C372"/>
  <c r="E372"/>
  <c r="C370"/>
  <c r="E370"/>
  <c r="C368"/>
  <c r="E368"/>
  <c r="C366"/>
  <c r="E366"/>
  <c r="C364"/>
  <c r="E364"/>
  <c r="C362"/>
  <c r="E362"/>
  <c r="C360"/>
  <c r="E360"/>
  <c r="C358"/>
  <c r="E358"/>
  <c r="C356"/>
  <c r="E356"/>
  <c r="C354"/>
  <c r="E354"/>
  <c r="C352"/>
  <c r="E352"/>
  <c r="C350"/>
  <c r="E350"/>
  <c r="C348"/>
  <c r="E348"/>
  <c r="C346"/>
  <c r="E346"/>
  <c r="C344"/>
  <c r="E344"/>
  <c r="C342"/>
  <c r="E342"/>
  <c r="C340"/>
  <c r="E340"/>
  <c r="C338"/>
  <c r="E338"/>
  <c r="C336"/>
  <c r="E336"/>
  <c r="C334"/>
  <c r="E334"/>
  <c r="C332"/>
  <c r="E332"/>
  <c r="C330"/>
  <c r="E330"/>
  <c r="C328"/>
  <c r="E328"/>
  <c r="C326"/>
  <c r="E326"/>
  <c r="C324"/>
  <c r="E324"/>
  <c r="C322"/>
  <c r="E322"/>
  <c r="C320"/>
  <c r="E320"/>
  <c r="C318"/>
  <c r="E318"/>
  <c r="C316"/>
  <c r="E316"/>
  <c r="C314"/>
  <c r="E314"/>
  <c r="C312"/>
  <c r="E312"/>
  <c r="C310"/>
  <c r="E310"/>
  <c r="C308"/>
  <c r="E308"/>
  <c r="C306"/>
  <c r="E306"/>
  <c r="C304"/>
  <c r="E304"/>
  <c r="C302"/>
  <c r="E302"/>
  <c r="C300"/>
  <c r="E300"/>
  <c r="C298"/>
  <c r="E298"/>
  <c r="C296"/>
  <c r="E296"/>
  <c r="C294"/>
  <c r="E294"/>
  <c r="C292"/>
  <c r="E292"/>
  <c r="C290"/>
  <c r="E290"/>
  <c r="C288"/>
  <c r="E288"/>
  <c r="D285"/>
  <c r="D283"/>
  <c r="D281"/>
  <c r="D279"/>
  <c r="D277"/>
  <c r="D275"/>
  <c r="D273"/>
  <c r="D271"/>
  <c r="D269"/>
  <c r="D267"/>
  <c r="D265"/>
  <c r="D263"/>
  <c r="D261"/>
  <c r="D259"/>
  <c r="D257"/>
  <c r="D255"/>
  <c r="D253"/>
  <c r="D251"/>
  <c r="D249"/>
  <c r="D247"/>
  <c r="D245"/>
  <c r="D243"/>
  <c r="D241"/>
  <c r="D239"/>
  <c r="D237"/>
  <c r="D235"/>
  <c r="D233"/>
  <c r="D231"/>
  <c r="D229"/>
  <c r="D227"/>
  <c r="D225"/>
  <c r="D223"/>
  <c r="D221"/>
  <c r="D219"/>
  <c r="D217"/>
  <c r="D215"/>
  <c r="D213"/>
  <c r="D211"/>
  <c r="D209"/>
  <c r="D207"/>
  <c r="D205"/>
  <c r="D203"/>
  <c r="D201"/>
  <c r="D199"/>
  <c r="D197"/>
  <c r="D195"/>
  <c r="D193"/>
  <c r="D191"/>
  <c r="D189"/>
  <c r="D187"/>
  <c r="D185"/>
  <c r="D183"/>
  <c r="D181"/>
  <c r="D179"/>
  <c r="D177"/>
  <c r="D175"/>
  <c r="D173"/>
  <c r="D171"/>
  <c r="D169"/>
  <c r="D167"/>
  <c r="I5"/>
  <c r="C15" i="5" s="1"/>
  <c r="E11" i="3" l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C12"/>
  <c r="C185"/>
  <c r="E185"/>
  <c r="C187"/>
  <c r="E187"/>
  <c r="C189"/>
  <c r="E189"/>
  <c r="C191"/>
  <c r="E191"/>
  <c r="C193"/>
  <c r="M193" s="1"/>
  <c r="E193"/>
  <c r="C195"/>
  <c r="E195"/>
  <c r="C197"/>
  <c r="E197"/>
  <c r="C199"/>
  <c r="M199" s="1"/>
  <c r="E199"/>
  <c r="C201"/>
  <c r="M201" s="1"/>
  <c r="E201"/>
  <c r="C203"/>
  <c r="E203"/>
  <c r="C205"/>
  <c r="E205"/>
  <c r="C207"/>
  <c r="E207"/>
  <c r="C209"/>
  <c r="E209"/>
  <c r="C211"/>
  <c r="E211"/>
  <c r="C213"/>
  <c r="E213"/>
  <c r="C215"/>
  <c r="E215"/>
  <c r="C217"/>
  <c r="E217"/>
  <c r="C219"/>
  <c r="E219"/>
  <c r="C221"/>
  <c r="E221"/>
  <c r="C223"/>
  <c r="E223"/>
  <c r="C225"/>
  <c r="E225"/>
  <c r="C227"/>
  <c r="E227"/>
  <c r="C229"/>
  <c r="E229"/>
  <c r="C231"/>
  <c r="E231"/>
  <c r="C233"/>
  <c r="E233"/>
  <c r="C235"/>
  <c r="E235"/>
  <c r="C237"/>
  <c r="E237"/>
  <c r="C239"/>
  <c r="E239"/>
  <c r="C241"/>
  <c r="E241"/>
  <c r="C243"/>
  <c r="E243"/>
  <c r="C245"/>
  <c r="E245"/>
  <c r="C247"/>
  <c r="E247"/>
  <c r="C249"/>
  <c r="E249"/>
  <c r="C251"/>
  <c r="E251"/>
  <c r="C253"/>
  <c r="E253"/>
  <c r="C255"/>
  <c r="E255"/>
  <c r="C257"/>
  <c r="E257"/>
  <c r="C259"/>
  <c r="E259"/>
  <c r="C261"/>
  <c r="E261"/>
  <c r="C263"/>
  <c r="E263"/>
  <c r="C265"/>
  <c r="E265"/>
  <c r="C267"/>
  <c r="E267"/>
  <c r="C269"/>
  <c r="E269"/>
  <c r="C271"/>
  <c r="E271"/>
  <c r="C273"/>
  <c r="E273"/>
  <c r="C275"/>
  <c r="E275"/>
  <c r="C277"/>
  <c r="E277"/>
  <c r="C279"/>
  <c r="E279"/>
  <c r="C281"/>
  <c r="E281"/>
  <c r="C283"/>
  <c r="E283"/>
  <c r="C184"/>
  <c r="E184"/>
  <c r="C186"/>
  <c r="E186"/>
  <c r="C188"/>
  <c r="E188"/>
  <c r="C190"/>
  <c r="E190"/>
  <c r="C192"/>
  <c r="E192"/>
  <c r="C194"/>
  <c r="M194" s="1"/>
  <c r="E194"/>
  <c r="C196"/>
  <c r="M196" s="1"/>
  <c r="E196"/>
  <c r="C198"/>
  <c r="M198" s="1"/>
  <c r="E198"/>
  <c r="C200"/>
  <c r="M200" s="1"/>
  <c r="E200"/>
  <c r="C202"/>
  <c r="M202" s="1"/>
  <c r="E202"/>
  <c r="C204"/>
  <c r="M204" s="1"/>
  <c r="E204"/>
  <c r="C206"/>
  <c r="E206"/>
  <c r="C208"/>
  <c r="E208"/>
  <c r="C210"/>
  <c r="E210"/>
  <c r="C212"/>
  <c r="E212"/>
  <c r="C214"/>
  <c r="E214"/>
  <c r="C216"/>
  <c r="E216"/>
  <c r="C218"/>
  <c r="E218"/>
  <c r="C220"/>
  <c r="E220"/>
  <c r="C222"/>
  <c r="E222"/>
  <c r="C224"/>
  <c r="E224"/>
  <c r="C226"/>
  <c r="E226"/>
  <c r="C228"/>
  <c r="E228"/>
  <c r="C230"/>
  <c r="E230"/>
  <c r="C232"/>
  <c r="E232"/>
  <c r="C234"/>
  <c r="E234"/>
  <c r="C236"/>
  <c r="E236"/>
  <c r="C238"/>
  <c r="E238"/>
  <c r="C240"/>
  <c r="E240"/>
  <c r="C242"/>
  <c r="E242"/>
  <c r="C244"/>
  <c r="E244"/>
  <c r="C246"/>
  <c r="E246"/>
  <c r="C248"/>
  <c r="E248"/>
  <c r="C250"/>
  <c r="E250"/>
  <c r="C252"/>
  <c r="E252"/>
  <c r="C254"/>
  <c r="E254"/>
  <c r="C256"/>
  <c r="E256"/>
  <c r="C258"/>
  <c r="E258"/>
  <c r="C260"/>
  <c r="E260"/>
  <c r="C262"/>
  <c r="E262"/>
  <c r="C264"/>
  <c r="E264"/>
  <c r="C266"/>
  <c r="E266"/>
  <c r="C268"/>
  <c r="E268"/>
  <c r="C270"/>
  <c r="E270"/>
  <c r="C272"/>
  <c r="E272"/>
  <c r="C274"/>
  <c r="E274"/>
  <c r="C276"/>
  <c r="E276"/>
  <c r="C278"/>
  <c r="E278"/>
  <c r="C280"/>
  <c r="E280"/>
  <c r="C282"/>
  <c r="E282"/>
  <c r="C284"/>
  <c r="E284"/>
  <c r="C286"/>
  <c r="E286"/>
  <c r="M203" l="1"/>
  <c r="M195"/>
  <c r="M197"/>
  <c r="C13"/>
  <c r="C14" s="1"/>
  <c r="E4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72" s="1"/>
  <c r="E73" s="1"/>
  <c r="E74" s="1"/>
  <c r="E75" s="1"/>
  <c r="E76" s="1"/>
  <c r="E77" s="1"/>
  <c r="E78" s="1"/>
  <c r="E79" s="1"/>
  <c r="E80" s="1"/>
  <c r="E81" s="1"/>
  <c r="E82" s="1"/>
  <c r="E83" s="1"/>
  <c r="E84" s="1"/>
  <c r="E85" s="1"/>
  <c r="E86" s="1"/>
  <c r="E87" s="1"/>
  <c r="E88" s="1"/>
  <c r="E89" s="1"/>
  <c r="E90" s="1"/>
  <c r="E91" s="1"/>
  <c r="E92" s="1"/>
  <c r="E93" s="1"/>
  <c r="E94" s="1"/>
  <c r="E95" s="1"/>
  <c r="E96" s="1"/>
  <c r="E97" s="1"/>
  <c r="E98" s="1"/>
  <c r="E99" s="1"/>
  <c r="E100" s="1"/>
  <c r="E101" s="1"/>
  <c r="E102" s="1"/>
  <c r="E103" s="1"/>
  <c r="E104" s="1"/>
  <c r="E105" s="1"/>
  <c r="E106" s="1"/>
  <c r="E107" s="1"/>
  <c r="E108" s="1"/>
  <c r="E109" s="1"/>
  <c r="E110" s="1"/>
  <c r="E111" s="1"/>
  <c r="E112" s="1"/>
  <c r="E113" s="1"/>
  <c r="E114" s="1"/>
  <c r="E115" s="1"/>
  <c r="E116" s="1"/>
  <c r="E117" s="1"/>
  <c r="E118" s="1"/>
  <c r="E119" s="1"/>
  <c r="E120" s="1"/>
  <c r="E121" s="1"/>
  <c r="E122" s="1"/>
  <c r="E123" s="1"/>
  <c r="E124" s="1"/>
  <c r="E125" s="1"/>
  <c r="E126" s="1"/>
  <c r="E127" s="1"/>
  <c r="E128" s="1"/>
  <c r="E129" s="1"/>
  <c r="E130" s="1"/>
  <c r="E131" s="1"/>
  <c r="E132" s="1"/>
  <c r="E133" s="1"/>
  <c r="E134" s="1"/>
  <c r="E135" s="1"/>
  <c r="E136" s="1"/>
  <c r="E137" s="1"/>
  <c r="E138" s="1"/>
  <c r="E139" s="1"/>
  <c r="E140" s="1"/>
  <c r="E141" s="1"/>
  <c r="E142" s="1"/>
  <c r="E143" s="1"/>
  <c r="E144" s="1"/>
  <c r="E145" s="1"/>
  <c r="E146" s="1"/>
  <c r="E147" s="1"/>
  <c r="E148" s="1"/>
  <c r="E149" s="1"/>
  <c r="E150" s="1"/>
  <c r="E151" s="1"/>
  <c r="E152" s="1"/>
  <c r="E153" s="1"/>
  <c r="E154" s="1"/>
  <c r="E155" s="1"/>
  <c r="E156" s="1"/>
  <c r="E157" s="1"/>
  <c r="E158" s="1"/>
  <c r="E159" s="1"/>
  <c r="E160" s="1"/>
  <c r="E161" s="1"/>
  <c r="E162" s="1"/>
  <c r="E163" s="1"/>
  <c r="E164" s="1"/>
  <c r="E165" s="1"/>
  <c r="E166" s="1"/>
  <c r="E167" s="1"/>
  <c r="E168" s="1"/>
  <c r="E169" s="1"/>
  <c r="E170" s="1"/>
  <c r="E171" s="1"/>
  <c r="E172" s="1"/>
  <c r="E173" s="1"/>
  <c r="E174" s="1"/>
  <c r="E175" s="1"/>
  <c r="E176" s="1"/>
  <c r="E177" s="1"/>
  <c r="E178" s="1"/>
  <c r="E179" s="1"/>
  <c r="E180" s="1"/>
  <c r="E181" s="1"/>
  <c r="E182" s="1"/>
  <c r="E183" s="1"/>
  <c r="I2" l="1"/>
  <c r="C12" i="5" s="1"/>
  <c r="C13" s="1"/>
  <c r="I6" i="3"/>
  <c r="C16" i="5" s="1"/>
  <c r="C17" s="1"/>
  <c r="C15" i="3"/>
  <c r="I93" i="2" l="1"/>
  <c r="I7" i="3"/>
  <c r="I4"/>
  <c r="C16"/>
  <c r="C17" l="1"/>
  <c r="C18" l="1"/>
  <c r="C19" l="1"/>
  <c r="C20" l="1"/>
  <c r="C21" l="1"/>
  <c r="C22" l="1"/>
  <c r="C23" l="1"/>
  <c r="C24" l="1"/>
  <c r="C25" l="1"/>
  <c r="C26" l="1"/>
  <c r="C27" l="1"/>
  <c r="C28" l="1"/>
  <c r="C29" l="1"/>
  <c r="C30" l="1"/>
  <c r="C31" l="1"/>
  <c r="C32" l="1"/>
  <c r="C33" l="1"/>
  <c r="C34" l="1"/>
  <c r="C35" l="1"/>
  <c r="C36" l="1"/>
  <c r="C37" l="1"/>
  <c r="C38" l="1"/>
  <c r="C39" l="1"/>
  <c r="C40" l="1"/>
  <c r="C41" l="1"/>
  <c r="C42" l="1"/>
  <c r="C43" l="1"/>
  <c r="C44" l="1"/>
  <c r="C45" l="1"/>
  <c r="C46" l="1"/>
  <c r="C47" l="1"/>
  <c r="C48" l="1"/>
  <c r="C49" l="1"/>
  <c r="C50" l="1"/>
  <c r="C51" l="1"/>
  <c r="C52" l="1"/>
  <c r="C53" l="1"/>
  <c r="C54" l="1"/>
  <c r="C55" l="1"/>
  <c r="C56" l="1"/>
  <c r="C57" l="1"/>
  <c r="C58" l="1"/>
  <c r="C59" l="1"/>
  <c r="C60" l="1"/>
  <c r="C61" l="1"/>
  <c r="C62" l="1"/>
  <c r="C63" l="1"/>
  <c r="C64" l="1"/>
  <c r="C65" l="1"/>
  <c r="C66" l="1"/>
  <c r="C67" l="1"/>
  <c r="C68" l="1"/>
  <c r="C69" l="1"/>
  <c r="C70" l="1"/>
  <c r="C71" l="1"/>
  <c r="C72" l="1"/>
  <c r="C73" l="1"/>
  <c r="C74" l="1"/>
  <c r="C75" l="1"/>
  <c r="C76" l="1"/>
  <c r="C77" l="1"/>
  <c r="C78" l="1"/>
  <c r="C79" l="1"/>
  <c r="C80" l="1"/>
  <c r="C81" l="1"/>
  <c r="C82" l="1"/>
  <c r="C83" l="1"/>
  <c r="C84" l="1"/>
  <c r="C85" l="1"/>
  <c r="C86" l="1"/>
  <c r="C87" l="1"/>
  <c r="C88" l="1"/>
  <c r="C89" l="1"/>
  <c r="C90" l="1"/>
  <c r="C91" l="1"/>
  <c r="C92" l="1"/>
  <c r="C93" l="1"/>
  <c r="C94" l="1"/>
  <c r="C95" l="1"/>
  <c r="C96" l="1"/>
  <c r="C97" l="1"/>
  <c r="C98" l="1"/>
  <c r="C99" l="1"/>
  <c r="C100" l="1"/>
  <c r="C101" l="1"/>
  <c r="C102" l="1"/>
  <c r="C103" l="1"/>
  <c r="C104" l="1"/>
  <c r="C105" l="1"/>
  <c r="C106" l="1"/>
  <c r="C107" l="1"/>
  <c r="C108" l="1"/>
  <c r="C109" s="1"/>
  <c r="C110" s="1"/>
  <c r="C111" s="1"/>
  <c r="C112" s="1"/>
  <c r="C113" s="1"/>
  <c r="C114" s="1"/>
  <c r="C115" s="1"/>
  <c r="C116" s="1"/>
  <c r="C117" s="1"/>
  <c r="C118" s="1"/>
  <c r="C119" s="1"/>
  <c r="C120" s="1"/>
  <c r="C121" s="1"/>
  <c r="C122" s="1"/>
  <c r="C123" s="1"/>
  <c r="C124" s="1"/>
  <c r="C125" s="1"/>
  <c r="C126" s="1"/>
  <c r="C127" s="1"/>
  <c r="C128" s="1"/>
  <c r="C129" s="1"/>
  <c r="C130" l="1"/>
  <c r="P38" i="2"/>
  <c r="C131" i="3" l="1"/>
  <c r="C132" l="1"/>
  <c r="C133" l="1"/>
  <c r="C134" l="1"/>
  <c r="C135" l="1"/>
  <c r="M135" s="1"/>
  <c r="C136" l="1"/>
  <c r="M136" s="1"/>
  <c r="C137" l="1"/>
  <c r="C138" l="1"/>
  <c r="M138" s="1"/>
  <c r="M137"/>
  <c r="C139"/>
  <c r="M139" s="1"/>
  <c r="C140" l="1"/>
  <c r="M140" s="1"/>
  <c r="C141" l="1"/>
  <c r="M141" s="1"/>
  <c r="C142" l="1"/>
  <c r="M142" s="1"/>
  <c r="C143" l="1"/>
  <c r="M143" s="1"/>
  <c r="C144" l="1"/>
  <c r="M144" s="1"/>
  <c r="C145" l="1"/>
  <c r="M145" s="1"/>
  <c r="C146" l="1"/>
  <c r="M146" s="1"/>
  <c r="C147" l="1"/>
  <c r="M147" s="1"/>
  <c r="C148" l="1"/>
  <c r="M148" s="1"/>
  <c r="C149" l="1"/>
  <c r="M149" s="1"/>
  <c r="C150" l="1"/>
  <c r="M150" s="1"/>
  <c r="C151" l="1"/>
  <c r="M151" s="1"/>
  <c r="C152" l="1"/>
  <c r="M152" s="1"/>
  <c r="C153" l="1"/>
  <c r="M153" s="1"/>
  <c r="C154" l="1"/>
  <c r="M154" s="1"/>
  <c r="C155" l="1"/>
  <c r="M155" s="1"/>
  <c r="C156" l="1"/>
  <c r="M156" s="1"/>
  <c r="C157" l="1"/>
  <c r="M157" s="1"/>
  <c r="C158" l="1"/>
  <c r="M158" s="1"/>
  <c r="C159" l="1"/>
  <c r="M159" s="1"/>
  <c r="C160" l="1"/>
  <c r="M160" s="1"/>
  <c r="C161" l="1"/>
  <c r="M161" s="1"/>
  <c r="C162" l="1"/>
  <c r="M162" s="1"/>
  <c r="C163" l="1"/>
  <c r="M163" s="1"/>
  <c r="C164" l="1"/>
  <c r="M164" s="1"/>
  <c r="C165" l="1"/>
  <c r="M165" s="1"/>
  <c r="C166" l="1"/>
  <c r="M166" s="1"/>
  <c r="C167" l="1"/>
  <c r="M167" s="1"/>
  <c r="C168" l="1"/>
  <c r="M168" s="1"/>
  <c r="C169" l="1"/>
  <c r="M169" s="1"/>
  <c r="C170" l="1"/>
  <c r="M170" s="1"/>
  <c r="R19" i="2"/>
  <c r="O20" s="1"/>
  <c r="C171" i="3" l="1"/>
  <c r="M171" s="1"/>
  <c r="C172" l="1"/>
  <c r="M172" s="1"/>
  <c r="C173" l="1"/>
  <c r="M173" s="1"/>
  <c r="C174" l="1"/>
  <c r="M174" s="1"/>
  <c r="C175" l="1"/>
  <c r="M175" l="1"/>
  <c r="M184"/>
  <c r="C176"/>
  <c r="M176" l="1"/>
  <c r="M185"/>
  <c r="C177"/>
  <c r="M177" l="1"/>
  <c r="M186"/>
  <c r="C178"/>
  <c r="M178" l="1"/>
  <c r="M187"/>
  <c r="C179"/>
  <c r="M179" l="1"/>
  <c r="M188"/>
  <c r="C180"/>
  <c r="M180" l="1"/>
  <c r="M189"/>
  <c r="C181"/>
  <c r="M181" l="1"/>
  <c r="M190"/>
  <c r="C182"/>
  <c r="M182" l="1"/>
  <c r="M191"/>
  <c r="C183"/>
  <c r="M183" l="1"/>
  <c r="M192"/>
  <c r="O24" i="2"/>
  <c r="O28"/>
  <c r="C1" i="3"/>
  <c r="H183" l="1"/>
  <c r="K183" s="1"/>
  <c r="H12"/>
  <c r="K12" s="1"/>
  <c r="H13"/>
  <c r="K13" s="1"/>
  <c r="H11"/>
  <c r="K11" s="1"/>
  <c r="P66" i="2"/>
  <c r="P67"/>
  <c r="O80"/>
  <c r="M75"/>
  <c r="O82"/>
  <c r="N59"/>
  <c r="O59"/>
  <c r="N60"/>
  <c r="P62" s="1"/>
  <c r="P65"/>
  <c r="O81"/>
  <c r="S65"/>
  <c r="H308" i="3"/>
  <c r="K308" s="1"/>
  <c r="H410"/>
  <c r="K410" s="1"/>
  <c r="H225"/>
  <c r="K225" s="1"/>
  <c r="H14"/>
  <c r="K14" s="1"/>
  <c r="H79"/>
  <c r="K79" s="1"/>
  <c r="H100"/>
  <c r="K100" s="1"/>
  <c r="H378"/>
  <c r="K378" s="1"/>
  <c r="H346"/>
  <c r="K346" s="1"/>
  <c r="H262"/>
  <c r="K262" s="1"/>
  <c r="H223"/>
  <c r="K223" s="1"/>
  <c r="H224"/>
  <c r="K224" s="1"/>
  <c r="H86"/>
  <c r="K86" s="1"/>
  <c r="H310"/>
  <c r="K310" s="1"/>
  <c r="H306"/>
  <c r="K306" s="1"/>
  <c r="H249"/>
  <c r="K249" s="1"/>
  <c r="H228"/>
  <c r="K228" s="1"/>
  <c r="H247"/>
  <c r="K247" s="1"/>
  <c r="H69"/>
  <c r="K69" s="1"/>
  <c r="H129"/>
  <c r="K129" s="1"/>
  <c r="H301"/>
  <c r="K301" s="1"/>
  <c r="H118"/>
  <c r="K118" s="1"/>
  <c r="H268"/>
  <c r="K268" s="1"/>
  <c r="H213"/>
  <c r="K213" s="1"/>
  <c r="H52"/>
  <c r="K52" s="1"/>
  <c r="H112"/>
  <c r="K112" s="1"/>
  <c r="H391"/>
  <c r="K391" s="1"/>
  <c r="H203"/>
  <c r="K203" s="1"/>
  <c r="H196"/>
  <c r="K196" s="1"/>
  <c r="H27"/>
  <c r="K27" s="1"/>
  <c r="H91"/>
  <c r="K91" s="1"/>
  <c r="H57"/>
  <c r="K57" s="1"/>
  <c r="H401"/>
  <c r="K401" s="1"/>
  <c r="H359"/>
  <c r="K359" s="1"/>
  <c r="H204"/>
  <c r="K204" s="1"/>
  <c r="H18"/>
  <c r="K18" s="1"/>
  <c r="H98"/>
  <c r="K98" s="1"/>
  <c r="H389"/>
  <c r="K389" s="1"/>
  <c r="H339"/>
  <c r="K339" s="1"/>
  <c r="H340"/>
  <c r="K340" s="1"/>
  <c r="H253"/>
  <c r="K253" s="1"/>
  <c r="H218"/>
  <c r="K218" s="1"/>
  <c r="H344"/>
  <c r="K344" s="1"/>
  <c r="H327"/>
  <c r="K327" s="1"/>
  <c r="H361"/>
  <c r="K361" s="1"/>
  <c r="H256"/>
  <c r="K256" s="1"/>
  <c r="H259"/>
  <c r="K259" s="1"/>
  <c r="H32"/>
  <c r="K32" s="1"/>
  <c r="H96"/>
  <c r="K96" s="1"/>
  <c r="H134"/>
  <c r="K134" s="1"/>
  <c r="H201"/>
  <c r="K201" s="1"/>
  <c r="H269"/>
  <c r="K269" s="1"/>
  <c r="H287"/>
  <c r="K287" s="1"/>
  <c r="H139"/>
  <c r="K139" s="1"/>
  <c r="H217"/>
  <c r="K217" s="1"/>
  <c r="H246"/>
  <c r="K246" s="1"/>
  <c r="H215"/>
  <c r="K215" s="1"/>
  <c r="H71"/>
  <c r="K71" s="1"/>
  <c r="H94"/>
  <c r="K94" s="1"/>
  <c r="H398"/>
  <c r="K398" s="1"/>
  <c r="H333"/>
  <c r="K333" s="1"/>
  <c r="H330"/>
  <c r="K330" s="1"/>
  <c r="H212"/>
  <c r="K212" s="1"/>
  <c r="H70"/>
  <c r="K70" s="1"/>
  <c r="H325"/>
  <c r="K325" s="1"/>
  <c r="H298"/>
  <c r="K298" s="1"/>
  <c r="H131"/>
  <c r="K131" s="1"/>
  <c r="H239"/>
  <c r="K239" s="1"/>
  <c r="H252"/>
  <c r="K252" s="1"/>
  <c r="H61"/>
  <c r="K61" s="1"/>
  <c r="H309"/>
  <c r="K309" s="1"/>
  <c r="H123"/>
  <c r="K123" s="1"/>
  <c r="H117"/>
  <c r="K117" s="1"/>
  <c r="H205"/>
  <c r="K205" s="1"/>
  <c r="H222"/>
  <c r="K222" s="1"/>
  <c r="H44"/>
  <c r="K44" s="1"/>
  <c r="H89"/>
  <c r="K89" s="1"/>
  <c r="H289"/>
  <c r="K289" s="1"/>
  <c r="H411"/>
  <c r="K411" s="1"/>
  <c r="H188"/>
  <c r="K188" s="1"/>
  <c r="H286"/>
  <c r="K286" s="1"/>
  <c r="H19"/>
  <c r="K19" s="1"/>
  <c r="H83"/>
  <c r="K83" s="1"/>
  <c r="H17"/>
  <c r="K17" s="1"/>
  <c r="H400"/>
  <c r="K400" s="1"/>
  <c r="H387"/>
  <c r="K387" s="1"/>
  <c r="H82"/>
  <c r="K82" s="1"/>
  <c r="H376"/>
  <c r="K376" s="1"/>
  <c r="H363"/>
  <c r="K363" s="1"/>
  <c r="H377"/>
  <c r="K377" s="1"/>
  <c r="H220"/>
  <c r="K220" s="1"/>
  <c r="H236"/>
  <c r="K236" s="1"/>
  <c r="H324"/>
  <c r="K324" s="1"/>
  <c r="H320"/>
  <c r="K320" s="1"/>
  <c r="H251"/>
  <c r="K251" s="1"/>
  <c r="H276"/>
  <c r="K276" s="1"/>
  <c r="H24"/>
  <c r="K24" s="1"/>
  <c r="H88"/>
  <c r="K88" s="1"/>
  <c r="H80"/>
  <c r="K80" s="1"/>
  <c r="H336"/>
  <c r="K336" s="1"/>
  <c r="H199"/>
  <c r="K199" s="1"/>
  <c r="H48"/>
  <c r="K48" s="1"/>
  <c r="H40"/>
  <c r="K40" s="1"/>
  <c r="H299"/>
  <c r="K299" s="1"/>
  <c r="H406"/>
  <c r="K406" s="1"/>
  <c r="H230"/>
  <c r="K230" s="1"/>
  <c r="H207"/>
  <c r="K207" s="1"/>
  <c r="H200"/>
  <c r="K200" s="1"/>
  <c r="H63"/>
  <c r="K63" s="1"/>
  <c r="H78"/>
  <c r="K78" s="1"/>
  <c r="H374"/>
  <c r="K374" s="1"/>
  <c r="H370"/>
  <c r="K370" s="1"/>
  <c r="H350"/>
  <c r="K350" s="1"/>
  <c r="H54"/>
  <c r="K54" s="1"/>
  <c r="H338"/>
  <c r="K338" s="1"/>
  <c r="H318"/>
  <c r="K318" s="1"/>
  <c r="H313"/>
  <c r="K313" s="1"/>
  <c r="H240"/>
  <c r="K240" s="1"/>
  <c r="H197"/>
  <c r="K197" s="1"/>
  <c r="H53"/>
  <c r="K53" s="1"/>
  <c r="H126"/>
  <c r="K126" s="1"/>
  <c r="H120"/>
  <c r="K120" s="1"/>
  <c r="H206"/>
  <c r="K206" s="1"/>
  <c r="H195"/>
  <c r="K195" s="1"/>
  <c r="H36"/>
  <c r="K36" s="1"/>
  <c r="H49"/>
  <c r="K49" s="1"/>
  <c r="H111"/>
  <c r="K111" s="1"/>
  <c r="H412"/>
  <c r="K412" s="1"/>
  <c r="H258"/>
  <c r="K258" s="1"/>
  <c r="H75"/>
  <c r="K75" s="1"/>
  <c r="H243"/>
  <c r="K243" s="1"/>
  <c r="H375"/>
  <c r="K375" s="1"/>
  <c r="H380"/>
  <c r="K380" s="1"/>
  <c r="H66"/>
  <c r="K66" s="1"/>
  <c r="H356"/>
  <c r="K356" s="1"/>
  <c r="H352"/>
  <c r="K352" s="1"/>
  <c r="H235"/>
  <c r="K235" s="1"/>
  <c r="H244"/>
  <c r="K244" s="1"/>
  <c r="H369"/>
  <c r="K369" s="1"/>
  <c r="H303"/>
  <c r="K303" s="1"/>
  <c r="H260"/>
  <c r="K260" s="1"/>
  <c r="H209"/>
  <c r="K209" s="1"/>
  <c r="H16"/>
  <c r="K16" s="1"/>
  <c r="H133"/>
  <c r="K133" s="1"/>
  <c r="H319"/>
  <c r="K319" s="1"/>
  <c r="H72"/>
  <c r="K72" s="1"/>
  <c r="H304"/>
  <c r="K304" s="1"/>
  <c r="H296"/>
  <c r="K296" s="1"/>
  <c r="H349"/>
  <c r="K349" s="1"/>
  <c r="H394"/>
  <c r="K394" s="1"/>
  <c r="H192"/>
  <c r="K192" s="1"/>
  <c r="H55"/>
  <c r="K55" s="1"/>
  <c r="H62"/>
  <c r="K62" s="1"/>
  <c r="H341"/>
  <c r="K341" s="1"/>
  <c r="H362"/>
  <c r="K362" s="1"/>
  <c r="H326"/>
  <c r="K326" s="1"/>
  <c r="H38"/>
  <c r="K38" s="1"/>
  <c r="H294"/>
  <c r="K294" s="1"/>
  <c r="H290"/>
  <c r="K290" s="1"/>
  <c r="H189"/>
  <c r="K189" s="1"/>
  <c r="H190"/>
  <c r="K190" s="1"/>
  <c r="H45"/>
  <c r="K45" s="1"/>
  <c r="H125"/>
  <c r="K125" s="1"/>
  <c r="H297"/>
  <c r="K297" s="1"/>
  <c r="H187"/>
  <c r="K187" s="1"/>
  <c r="H28"/>
  <c r="K28" s="1"/>
  <c r="R22" i="2"/>
  <c r="H114" i="3"/>
  <c r="K114" s="1"/>
  <c r="H413"/>
  <c r="K413" s="1"/>
  <c r="H281"/>
  <c r="K281" s="1"/>
  <c r="H279"/>
  <c r="K279" s="1"/>
  <c r="H67"/>
  <c r="K67" s="1"/>
  <c r="H106"/>
  <c r="K106" s="1"/>
  <c r="H403"/>
  <c r="K403" s="1"/>
  <c r="H397"/>
  <c r="K397" s="1"/>
  <c r="H355"/>
  <c r="K355" s="1"/>
  <c r="H186"/>
  <c r="K186" s="1"/>
  <c r="H58"/>
  <c r="K58" s="1"/>
  <c r="H385"/>
  <c r="K385" s="1"/>
  <c r="H331"/>
  <c r="K331" s="1"/>
  <c r="H232"/>
  <c r="K232" s="1"/>
  <c r="H193"/>
  <c r="K193" s="1"/>
  <c r="H15"/>
  <c r="K15" s="1"/>
  <c r="H214"/>
  <c r="K214" s="1"/>
  <c r="H104"/>
  <c r="K104" s="1"/>
  <c r="H357"/>
  <c r="K357" s="1"/>
  <c r="H300"/>
  <c r="K300" s="1"/>
  <c r="H414"/>
  <c r="K414" s="1"/>
  <c r="H266"/>
  <c r="K266" s="1"/>
  <c r="H47"/>
  <c r="K47" s="1"/>
  <c r="H46"/>
  <c r="K46" s="1"/>
  <c r="H402"/>
  <c r="K402" s="1"/>
  <c r="H382"/>
  <c r="K382" s="1"/>
  <c r="H329"/>
  <c r="K329" s="1"/>
  <c r="H274"/>
  <c r="K274" s="1"/>
  <c r="H30"/>
  <c r="K30" s="1"/>
  <c r="H321"/>
  <c r="K321" s="1"/>
  <c r="H138"/>
  <c r="K138" s="1"/>
  <c r="H37"/>
  <c r="K37" s="1"/>
  <c r="H101"/>
  <c r="K101" s="1"/>
  <c r="H128"/>
  <c r="K128" s="1"/>
  <c r="H119"/>
  <c r="K119" s="1"/>
  <c r="H242"/>
  <c r="K242" s="1"/>
  <c r="H20"/>
  <c r="K20" s="1"/>
  <c r="H84"/>
  <c r="K84" s="1"/>
  <c r="H113"/>
  <c r="K113" s="1"/>
  <c r="H285"/>
  <c r="K285" s="1"/>
  <c r="H383"/>
  <c r="K383" s="1"/>
  <c r="H271"/>
  <c r="K271" s="1"/>
  <c r="H278"/>
  <c r="K278" s="1"/>
  <c r="H59"/>
  <c r="K59" s="1"/>
  <c r="H90"/>
  <c r="K90" s="1"/>
  <c r="H396"/>
  <c r="K396" s="1"/>
  <c r="H392"/>
  <c r="K392" s="1"/>
  <c r="H379"/>
  <c r="K379" s="1"/>
  <c r="H245"/>
  <c r="K245" s="1"/>
  <c r="H50"/>
  <c r="K50" s="1"/>
  <c r="H368"/>
  <c r="K368" s="1"/>
  <c r="H351"/>
  <c r="K351" s="1"/>
  <c r="H185"/>
  <c r="K185" s="1"/>
  <c r="H73"/>
  <c r="K73" s="1"/>
  <c r="H315"/>
  <c r="K315" s="1"/>
  <c r="H316"/>
  <c r="K316" s="1"/>
  <c r="H198"/>
  <c r="K198" s="1"/>
  <c r="H191"/>
  <c r="K191" s="1"/>
  <c r="H184"/>
  <c r="K184" s="1"/>
  <c r="H64"/>
  <c r="K64" s="1"/>
  <c r="H365"/>
  <c r="K365" s="1"/>
  <c r="H56"/>
  <c r="K56" s="1"/>
  <c r="H132"/>
  <c r="K132" s="1"/>
  <c r="H307"/>
  <c r="K307" s="1"/>
  <c r="H135"/>
  <c r="K135" s="1"/>
  <c r="H312"/>
  <c r="K312" s="1"/>
  <c r="H291"/>
  <c r="K291" s="1"/>
  <c r="H390"/>
  <c r="K390" s="1"/>
  <c r="H39"/>
  <c r="K39" s="1"/>
  <c r="H103"/>
  <c r="K103" s="1"/>
  <c r="H358"/>
  <c r="K358" s="1"/>
  <c r="H354"/>
  <c r="K354" s="1"/>
  <c r="H283"/>
  <c r="K283" s="1"/>
  <c r="H22"/>
  <c r="K22" s="1"/>
  <c r="H65"/>
  <c r="K65" s="1"/>
  <c r="H322"/>
  <c r="K322" s="1"/>
  <c r="H302"/>
  <c r="K302" s="1"/>
  <c r="H29"/>
  <c r="K29" s="1"/>
  <c r="H93"/>
  <c r="K93" s="1"/>
  <c r="H305"/>
  <c r="K305" s="1"/>
  <c r="H122"/>
  <c r="K122" s="1"/>
  <c r="H226"/>
  <c r="K226" s="1"/>
  <c r="H273"/>
  <c r="K273" s="1"/>
  <c r="H280"/>
  <c r="K280" s="1"/>
  <c r="H76"/>
  <c r="K76" s="1"/>
  <c r="H116"/>
  <c r="K116" s="1"/>
  <c r="H399"/>
  <c r="K399" s="1"/>
  <c r="H407"/>
  <c r="K407" s="1"/>
  <c r="H229"/>
  <c r="K229" s="1"/>
  <c r="H51"/>
  <c r="K51" s="1"/>
  <c r="H74"/>
  <c r="K74" s="1"/>
  <c r="H405"/>
  <c r="K405" s="1"/>
  <c r="H367"/>
  <c r="K367" s="1"/>
  <c r="H372"/>
  <c r="K372" s="1"/>
  <c r="H237"/>
  <c r="K237" s="1"/>
  <c r="H42"/>
  <c r="K42" s="1"/>
  <c r="H81"/>
  <c r="K81" s="1"/>
  <c r="H347"/>
  <c r="K347" s="1"/>
  <c r="H348"/>
  <c r="K348" s="1"/>
  <c r="H25"/>
  <c r="K25" s="1"/>
  <c r="H335"/>
  <c r="K335" s="1"/>
  <c r="H295"/>
  <c r="K295" s="1"/>
  <c r="H250"/>
  <c r="K250" s="1"/>
  <c r="H136"/>
  <c r="K136" s="1"/>
  <c r="H234"/>
  <c r="K234" s="1"/>
  <c r="H137"/>
  <c r="K137" s="1"/>
  <c r="H288"/>
  <c r="K288" s="1"/>
  <c r="H345"/>
  <c r="K345" s="1"/>
  <c r="H275"/>
  <c r="K275" s="1"/>
  <c r="H31"/>
  <c r="K31" s="1"/>
  <c r="H95"/>
  <c r="K95" s="1"/>
  <c r="H105"/>
  <c r="K105" s="1"/>
  <c r="H337"/>
  <c r="K337" s="1"/>
  <c r="H342"/>
  <c r="K342" s="1"/>
  <c r="H241"/>
  <c r="K241" s="1"/>
  <c r="H208"/>
  <c r="K208" s="1"/>
  <c r="H92"/>
  <c r="K92" s="1"/>
  <c r="H314"/>
  <c r="K314" s="1"/>
  <c r="H140"/>
  <c r="K140" s="1"/>
  <c r="H210"/>
  <c r="K210" s="1"/>
  <c r="H21"/>
  <c r="K21" s="1"/>
  <c r="H85"/>
  <c r="K85" s="1"/>
  <c r="H127"/>
  <c r="K127" s="1"/>
  <c r="H121"/>
  <c r="K121" s="1"/>
  <c r="H265"/>
  <c r="K265" s="1"/>
  <c r="H264"/>
  <c r="K264" s="1"/>
  <c r="H263"/>
  <c r="K263" s="1"/>
  <c r="H68"/>
  <c r="K68" s="1"/>
  <c r="H293"/>
  <c r="K293" s="1"/>
  <c r="H110"/>
  <c r="K110" s="1"/>
  <c r="H404"/>
  <c r="K404" s="1"/>
  <c r="H221"/>
  <c r="K221" s="1"/>
  <c r="H254"/>
  <c r="K254" s="1"/>
  <c r="H43"/>
  <c r="K43" s="1"/>
  <c r="H107"/>
  <c r="K107" s="1"/>
  <c r="H408"/>
  <c r="K408" s="1"/>
  <c r="H395"/>
  <c r="K395" s="1"/>
  <c r="H393"/>
  <c r="K393" s="1"/>
  <c r="H270"/>
  <c r="K270" s="1"/>
  <c r="H227"/>
  <c r="K227" s="1"/>
  <c r="H34"/>
  <c r="K34" s="1"/>
  <c r="H41"/>
  <c r="K41" s="1"/>
  <c r="H371"/>
  <c r="K371" s="1"/>
  <c r="H381"/>
  <c r="K381" s="1"/>
  <c r="H323"/>
  <c r="K323" s="1"/>
  <c r="H332"/>
  <c r="K332" s="1"/>
  <c r="H328"/>
  <c r="K328" s="1"/>
  <c r="H277"/>
  <c r="K277" s="1"/>
  <c r="H272"/>
  <c r="K272" s="1"/>
  <c r="H353"/>
  <c r="K353" s="1"/>
  <c r="H292"/>
  <c r="K292" s="1"/>
  <c r="H267"/>
  <c r="K267" s="1"/>
  <c r="H23"/>
  <c r="K23" s="1"/>
  <c r="H87"/>
  <c r="K87" s="1"/>
  <c r="H33"/>
  <c r="K33" s="1"/>
  <c r="H386"/>
  <c r="K386" s="1"/>
  <c r="H366"/>
  <c r="K366" s="1"/>
  <c r="H233"/>
  <c r="K233" s="1"/>
  <c r="H282"/>
  <c r="K282" s="1"/>
  <c r="H231"/>
  <c r="K231" s="1"/>
  <c r="H102"/>
  <c r="K102" s="1"/>
  <c r="H334"/>
  <c r="K334" s="1"/>
  <c r="H317"/>
  <c r="K317" s="1"/>
  <c r="H194"/>
  <c r="K194" s="1"/>
  <c r="H257"/>
  <c r="K257" s="1"/>
  <c r="H248"/>
  <c r="K248" s="1"/>
  <c r="H77"/>
  <c r="K77" s="1"/>
  <c r="H130"/>
  <c r="K130" s="1"/>
  <c r="H124"/>
  <c r="K124" s="1"/>
  <c r="H115"/>
  <c r="K115" s="1"/>
  <c r="H255"/>
  <c r="K255" s="1"/>
  <c r="H284"/>
  <c r="K284" s="1"/>
  <c r="H60"/>
  <c r="K60" s="1"/>
  <c r="H109"/>
  <c r="K109" s="1"/>
  <c r="H409"/>
  <c r="K409" s="1"/>
  <c r="H238"/>
  <c r="K238" s="1"/>
  <c r="H211"/>
  <c r="K211" s="1"/>
  <c r="H35"/>
  <c r="K35" s="1"/>
  <c r="H99"/>
  <c r="K99" s="1"/>
  <c r="H97"/>
  <c r="K97" s="1"/>
  <c r="H108"/>
  <c r="K108" s="1"/>
  <c r="H388"/>
  <c r="K388" s="1"/>
  <c r="H384"/>
  <c r="K384" s="1"/>
  <c r="H219"/>
  <c r="K219" s="1"/>
  <c r="H216"/>
  <c r="K216" s="1"/>
  <c r="H26"/>
  <c r="K26" s="1"/>
  <c r="H261"/>
  <c r="K261" s="1"/>
  <c r="H364"/>
  <c r="K364" s="1"/>
  <c r="H360"/>
  <c r="K360" s="1"/>
  <c r="H343"/>
  <c r="K343" s="1"/>
  <c r="H202"/>
  <c r="K202" s="1"/>
  <c r="H373"/>
  <c r="K373" s="1"/>
  <c r="H311"/>
  <c r="K311" s="1"/>
  <c r="H141"/>
  <c r="K141" s="1"/>
  <c r="H142"/>
  <c r="K142" s="1"/>
  <c r="H143"/>
  <c r="K143" s="1"/>
  <c r="H144"/>
  <c r="K144" s="1"/>
  <c r="H145"/>
  <c r="K145" s="1"/>
  <c r="H146"/>
  <c r="K146" s="1"/>
  <c r="H147"/>
  <c r="K147" s="1"/>
  <c r="H148"/>
  <c r="K148" s="1"/>
  <c r="H149"/>
  <c r="K149" s="1"/>
  <c r="H150"/>
  <c r="K150" s="1"/>
  <c r="H151"/>
  <c r="K151" s="1"/>
  <c r="H152"/>
  <c r="K152" s="1"/>
  <c r="H153"/>
  <c r="K153" s="1"/>
  <c r="H154"/>
  <c r="K154" s="1"/>
  <c r="H155"/>
  <c r="K155" s="1"/>
  <c r="H156"/>
  <c r="K156" s="1"/>
  <c r="H157"/>
  <c r="K157" s="1"/>
  <c r="H158"/>
  <c r="K158" s="1"/>
  <c r="H159"/>
  <c r="K159" s="1"/>
  <c r="H160"/>
  <c r="K160" s="1"/>
  <c r="H161"/>
  <c r="K161" s="1"/>
  <c r="H162"/>
  <c r="K162" s="1"/>
  <c r="H163"/>
  <c r="K163" s="1"/>
  <c r="H164"/>
  <c r="K164" s="1"/>
  <c r="H165"/>
  <c r="K165" s="1"/>
  <c r="H166"/>
  <c r="K166" s="1"/>
  <c r="H167"/>
  <c r="K167" s="1"/>
  <c r="H168"/>
  <c r="K168" s="1"/>
  <c r="H169"/>
  <c r="K169" s="1"/>
  <c r="H170"/>
  <c r="K170" s="1"/>
  <c r="H171"/>
  <c r="K171" s="1"/>
  <c r="H172"/>
  <c r="K172" s="1"/>
  <c r="H173"/>
  <c r="K173" s="1"/>
  <c r="H174"/>
  <c r="K174" s="1"/>
  <c r="H175"/>
  <c r="K175" s="1"/>
  <c r="H176"/>
  <c r="K176" s="1"/>
  <c r="H177"/>
  <c r="K177" s="1"/>
  <c r="H178"/>
  <c r="K178" s="1"/>
  <c r="H179"/>
  <c r="K179" s="1"/>
  <c r="H180"/>
  <c r="K180" s="1"/>
  <c r="H181"/>
  <c r="K181" s="1"/>
  <c r="H182"/>
  <c r="K182" s="1"/>
  <c r="P35" i="2" l="1"/>
  <c r="P39"/>
  <c r="M3" i="1" s="1"/>
  <c r="M4" s="1"/>
  <c r="O2" s="1"/>
  <c r="P34" i="2"/>
  <c r="T3" i="1" s="1"/>
  <c r="T4" s="1"/>
  <c r="V2" s="1"/>
  <c r="P33" i="2"/>
  <c r="P47"/>
  <c r="N49" s="1"/>
  <c r="Q47"/>
  <c r="P44"/>
  <c r="N46" s="1"/>
  <c r="Q44"/>
  <c r="P53" l="1"/>
  <c r="N55" s="1"/>
  <c r="Q53"/>
  <c r="O267" i="1"/>
  <c r="O137"/>
  <c r="O269"/>
  <c r="O152"/>
  <c r="O171"/>
  <c r="O45"/>
  <c r="O438"/>
  <c r="O42"/>
  <c r="O455"/>
  <c r="O120"/>
  <c r="O30"/>
  <c r="O14"/>
  <c r="O483"/>
  <c r="O423"/>
  <c r="O232"/>
  <c r="O328"/>
  <c r="O465"/>
  <c r="O415"/>
  <c r="O302"/>
  <c r="O306"/>
  <c r="O156"/>
  <c r="O73"/>
  <c r="O207"/>
  <c r="O103"/>
  <c r="O173"/>
  <c r="O462"/>
  <c r="O457"/>
  <c r="O51"/>
  <c r="O114"/>
  <c r="O18"/>
  <c r="O48"/>
  <c r="O484"/>
  <c r="O353"/>
  <c r="O295"/>
  <c r="O298"/>
  <c r="O285"/>
  <c r="O9"/>
  <c r="O92"/>
  <c r="O320"/>
  <c r="O373"/>
  <c r="O263"/>
  <c r="O215"/>
  <c r="O266"/>
  <c r="O139"/>
  <c r="O236"/>
  <c r="O26"/>
  <c r="O234"/>
  <c r="O84"/>
  <c r="O72"/>
  <c r="O90"/>
  <c r="O39"/>
  <c r="O463"/>
  <c r="O405"/>
  <c r="O481"/>
  <c r="O497"/>
  <c r="O456"/>
  <c r="O336"/>
  <c r="O421"/>
  <c r="O237"/>
  <c r="O247"/>
  <c r="O268"/>
  <c r="O342"/>
  <c r="O389"/>
  <c r="O54"/>
  <c r="P54" s="1"/>
  <c r="O188"/>
  <c r="O288"/>
  <c r="O243"/>
  <c r="O369"/>
  <c r="O299"/>
  <c r="O99"/>
  <c r="O471"/>
  <c r="O425"/>
  <c r="O417"/>
  <c r="O255"/>
  <c r="O122"/>
  <c r="O55"/>
  <c r="P55" s="1"/>
  <c r="O485"/>
  <c r="O494"/>
  <c r="O408"/>
  <c r="O363"/>
  <c r="O257"/>
  <c r="O260"/>
  <c r="O326"/>
  <c r="O216"/>
  <c r="O280"/>
  <c r="O100"/>
  <c r="O322"/>
  <c r="O343"/>
  <c r="O134"/>
  <c r="O91"/>
  <c r="O57"/>
  <c r="P57" s="1"/>
  <c r="O177"/>
  <c r="O66"/>
  <c r="P66" s="1"/>
  <c r="O63"/>
  <c r="P63" s="1"/>
  <c r="O82"/>
  <c r="O502"/>
  <c r="O432"/>
  <c r="O371"/>
  <c r="O209"/>
  <c r="O499"/>
  <c r="O341"/>
  <c r="O10"/>
  <c r="O241"/>
  <c r="O376"/>
  <c r="O321"/>
  <c r="O331"/>
  <c r="O324"/>
  <c r="O150"/>
  <c r="O175"/>
  <c r="O70"/>
  <c r="O214"/>
  <c r="O125"/>
  <c r="O178"/>
  <c r="O11"/>
  <c r="O24"/>
  <c r="O498"/>
  <c r="O420"/>
  <c r="O403"/>
  <c r="O333"/>
  <c r="O368"/>
  <c r="O311"/>
  <c r="O281"/>
  <c r="O319"/>
  <c r="O303"/>
  <c r="O308"/>
  <c r="O318"/>
  <c r="O162"/>
  <c r="O210"/>
  <c r="O93"/>
  <c r="O256"/>
  <c r="O184"/>
  <c r="O20"/>
  <c r="O78"/>
  <c r="O441"/>
  <c r="O53"/>
  <c r="P53" s="1"/>
  <c r="O491"/>
  <c r="O356"/>
  <c r="O490"/>
  <c r="O179"/>
  <c r="O185"/>
  <c r="O208"/>
  <c r="O135"/>
  <c r="O112"/>
  <c r="O212"/>
  <c r="O22"/>
  <c r="O479"/>
  <c r="O294"/>
  <c r="O239"/>
  <c r="O244"/>
  <c r="O113"/>
  <c r="O252"/>
  <c r="O136"/>
  <c r="O115"/>
  <c r="O29"/>
  <c r="O79"/>
  <c r="O449"/>
  <c r="O174"/>
  <c r="O131"/>
  <c r="O190"/>
  <c r="O38"/>
  <c r="O472"/>
  <c r="O359"/>
  <c r="O370"/>
  <c r="O388"/>
  <c r="O297"/>
  <c r="O233"/>
  <c r="O317"/>
  <c r="O351"/>
  <c r="O352"/>
  <c r="O25"/>
  <c r="O191"/>
  <c r="O238"/>
  <c r="O293"/>
  <c r="O62"/>
  <c r="P62" s="1"/>
  <c r="O167"/>
  <c r="O61"/>
  <c r="P61" s="1"/>
  <c r="O32"/>
  <c r="O383"/>
  <c r="O310"/>
  <c r="O195"/>
  <c r="O286"/>
  <c r="O401"/>
  <c r="O193"/>
  <c r="O49"/>
  <c r="O56"/>
  <c r="P56" s="1"/>
  <c r="O464"/>
  <c r="O476"/>
  <c r="O398"/>
  <c r="O426"/>
  <c r="O287"/>
  <c r="O201"/>
  <c r="O127"/>
  <c r="O265"/>
  <c r="O258"/>
  <c r="O76"/>
  <c r="O329"/>
  <c r="O315"/>
  <c r="O126"/>
  <c r="O83"/>
  <c r="O87"/>
  <c r="O77"/>
  <c r="O88"/>
  <c r="O52"/>
  <c r="P52" s="1"/>
  <c r="O172"/>
  <c r="O8"/>
  <c r="O439"/>
  <c r="O413"/>
  <c r="O254"/>
  <c r="O434"/>
  <c r="O143"/>
  <c r="O477"/>
  <c r="O203"/>
  <c r="O365"/>
  <c r="O360"/>
  <c r="O307"/>
  <c r="O312"/>
  <c r="O146"/>
  <c r="O133"/>
  <c r="O108"/>
  <c r="O165"/>
  <c r="O330"/>
  <c r="O85"/>
  <c r="O110"/>
  <c r="O180"/>
  <c r="O450"/>
  <c r="O416"/>
  <c r="O399"/>
  <c r="O358"/>
  <c r="O495"/>
  <c r="O442"/>
  <c r="O197"/>
  <c r="O424"/>
  <c r="O394"/>
  <c r="O251"/>
  <c r="O202"/>
  <c r="O226"/>
  <c r="O169"/>
  <c r="O357"/>
  <c r="O65"/>
  <c r="P65" s="1"/>
  <c r="O304"/>
  <c r="O142"/>
  <c r="O75"/>
  <c r="O453"/>
  <c r="O452"/>
  <c r="O332"/>
  <c r="O40"/>
  <c r="O314"/>
  <c r="O454"/>
  <c r="O305"/>
  <c r="O493"/>
  <c r="O459"/>
  <c r="O153"/>
  <c r="O102"/>
  <c r="O349"/>
  <c r="O344"/>
  <c r="O129"/>
  <c r="O300"/>
  <c r="O325"/>
  <c r="O158"/>
  <c r="O123"/>
  <c r="O475"/>
  <c r="O98"/>
  <c r="O170"/>
  <c r="O50"/>
  <c r="O16"/>
  <c r="O474"/>
  <c r="O253"/>
  <c r="O393"/>
  <c r="O372"/>
  <c r="O354"/>
  <c r="O301"/>
  <c r="O377"/>
  <c r="O378"/>
  <c r="O400"/>
  <c r="O313"/>
  <c r="O12"/>
  <c r="O157"/>
  <c r="O33"/>
  <c r="O181"/>
  <c r="O410"/>
  <c r="O278"/>
  <c r="O160"/>
  <c r="O94"/>
  <c r="O13"/>
  <c r="O504"/>
  <c r="O461"/>
  <c r="O375"/>
  <c r="O161"/>
  <c r="O382"/>
  <c r="O507"/>
  <c r="O427"/>
  <c r="O380"/>
  <c r="O385"/>
  <c r="O339"/>
  <c r="O350"/>
  <c r="O430"/>
  <c r="O101"/>
  <c r="O274"/>
  <c r="O334"/>
  <c r="O89"/>
  <c r="O340"/>
  <c r="O282"/>
  <c r="O111"/>
  <c r="O189"/>
  <c r="O496"/>
  <c r="O249"/>
  <c r="O58"/>
  <c r="P58" s="1"/>
  <c r="O489"/>
  <c r="O501"/>
  <c r="O433"/>
  <c r="O367"/>
  <c r="O105"/>
  <c r="O41"/>
  <c r="O37"/>
  <c r="O246"/>
  <c r="O196"/>
  <c r="O444"/>
  <c r="O106"/>
  <c r="O164"/>
  <c r="O366"/>
  <c r="O21"/>
  <c r="O140"/>
  <c r="O104"/>
  <c r="O487"/>
  <c r="O500"/>
  <c r="O248"/>
  <c r="O28"/>
  <c r="O34"/>
  <c r="O47"/>
  <c r="O60"/>
  <c r="P60" s="1"/>
  <c r="O7"/>
  <c r="O460"/>
  <c r="O397"/>
  <c r="O279"/>
  <c r="O97"/>
  <c r="O440"/>
  <c r="O259"/>
  <c r="O406"/>
  <c r="O264"/>
  <c r="O221"/>
  <c r="O231"/>
  <c r="O200"/>
  <c r="O147"/>
  <c r="O117"/>
  <c r="O467"/>
  <c r="O155"/>
  <c r="O17"/>
  <c r="O31"/>
  <c r="O448"/>
  <c r="O451"/>
  <c r="O148"/>
  <c r="O396"/>
  <c r="O355"/>
  <c r="O145"/>
  <c r="O374"/>
  <c r="O272"/>
  <c r="O402"/>
  <c r="O435"/>
  <c r="O271"/>
  <c r="O261"/>
  <c r="O206"/>
  <c r="O163"/>
  <c r="O187"/>
  <c r="O168"/>
  <c r="O296"/>
  <c r="O227"/>
  <c r="O138"/>
  <c r="O67"/>
  <c r="O71"/>
  <c r="O390"/>
  <c r="O64"/>
  <c r="P64" s="1"/>
  <c r="O488"/>
  <c r="O480"/>
  <c r="O445"/>
  <c r="O431"/>
  <c r="O428"/>
  <c r="O407"/>
  <c r="O283"/>
  <c r="O270"/>
  <c r="O345"/>
  <c r="O199"/>
  <c r="O292"/>
  <c r="O223"/>
  <c r="O348"/>
  <c r="O154"/>
  <c r="O119"/>
  <c r="O118"/>
  <c r="O469"/>
  <c r="O211"/>
  <c r="O395"/>
  <c r="O130"/>
  <c r="O204"/>
  <c r="O240"/>
  <c r="O447"/>
  <c r="O225"/>
  <c r="O144"/>
  <c r="O242"/>
  <c r="O80"/>
  <c r="O478"/>
  <c r="O503"/>
  <c r="O96"/>
  <c r="O381"/>
  <c r="O347"/>
  <c r="O245"/>
  <c r="O346"/>
  <c r="O422"/>
  <c r="O44"/>
  <c r="O183"/>
  <c r="O364"/>
  <c r="O466"/>
  <c r="O194"/>
  <c r="O43"/>
  <c r="O74"/>
  <c r="O473"/>
  <c r="O411"/>
  <c r="O198"/>
  <c r="O290"/>
  <c r="O419"/>
  <c r="O337"/>
  <c r="O176"/>
  <c r="O81"/>
  <c r="O219"/>
  <c r="O107"/>
  <c r="O86"/>
  <c r="O392"/>
  <c r="O262"/>
  <c r="O95"/>
  <c r="O121"/>
  <c r="O470"/>
  <c r="O291"/>
  <c r="O391"/>
  <c r="O149"/>
  <c r="O19"/>
  <c r="O116"/>
  <c r="O409"/>
  <c r="O132"/>
  <c r="O192"/>
  <c r="O217"/>
  <c r="O443"/>
  <c r="O35"/>
  <c r="O335"/>
  <c r="O124"/>
  <c r="O482"/>
  <c r="O384"/>
  <c r="O429"/>
  <c r="O309"/>
  <c r="O273"/>
  <c r="O276"/>
  <c r="O218"/>
  <c r="O159"/>
  <c r="O289"/>
  <c r="O235"/>
  <c r="O151"/>
  <c r="O59"/>
  <c r="P59" s="1"/>
  <c r="O15"/>
  <c r="O23"/>
  <c r="O446"/>
  <c r="O362"/>
  <c r="O379"/>
  <c r="O220"/>
  <c r="O68"/>
  <c r="O404"/>
  <c r="O418"/>
  <c r="O386"/>
  <c r="O387"/>
  <c r="O228"/>
  <c r="O222"/>
  <c r="O250"/>
  <c r="O128"/>
  <c r="O505"/>
  <c r="O327"/>
  <c r="O205"/>
  <c r="O141"/>
  <c r="O186"/>
  <c r="O27"/>
  <c r="O436"/>
  <c r="O492"/>
  <c r="O275"/>
  <c r="O46"/>
  <c r="O486"/>
  <c r="O458"/>
  <c r="O412"/>
  <c r="O224"/>
  <c r="O361"/>
  <c r="O323"/>
  <c r="O316"/>
  <c r="O338"/>
  <c r="O166"/>
  <c r="O213"/>
  <c r="O109"/>
  <c r="O277"/>
  <c r="O69"/>
  <c r="O36"/>
  <c r="O437"/>
  <c r="O506"/>
  <c r="O182"/>
  <c r="O284"/>
  <c r="O414"/>
  <c r="O468"/>
  <c r="O229"/>
  <c r="O230"/>
  <c r="V488"/>
  <c r="V311"/>
  <c r="V173"/>
  <c r="V127"/>
  <c r="V404"/>
  <c r="V69"/>
  <c r="V363"/>
  <c r="V89"/>
  <c r="V267"/>
  <c r="V78"/>
  <c r="V381"/>
  <c r="V126"/>
  <c r="V61"/>
  <c r="W61" s="1"/>
  <c r="V255"/>
  <c r="V58"/>
  <c r="W58" s="1"/>
  <c r="V62"/>
  <c r="W62" s="1"/>
  <c r="V400"/>
  <c r="V318"/>
  <c r="V166"/>
  <c r="V87"/>
  <c r="V360"/>
  <c r="V115"/>
  <c r="V491"/>
  <c r="V77"/>
  <c r="V230"/>
  <c r="V228"/>
  <c r="V175"/>
  <c r="V438"/>
  <c r="V444"/>
  <c r="V398"/>
  <c r="V59"/>
  <c r="W59" s="1"/>
  <c r="V314"/>
  <c r="V79"/>
  <c r="V284"/>
  <c r="V432"/>
  <c r="V57"/>
  <c r="W57" s="1"/>
  <c r="V442"/>
  <c r="V98"/>
  <c r="V125"/>
  <c r="V410"/>
  <c r="V389"/>
  <c r="V316"/>
  <c r="V287"/>
  <c r="V174"/>
  <c r="V463"/>
  <c r="V21"/>
  <c r="V165"/>
  <c r="V60"/>
  <c r="W60" s="1"/>
  <c r="V107"/>
  <c r="V351"/>
  <c r="V102"/>
  <c r="V428"/>
  <c r="V50"/>
  <c r="V109"/>
  <c r="V375"/>
  <c r="V268"/>
  <c r="V27"/>
  <c r="V419"/>
  <c r="V124"/>
  <c r="V484"/>
  <c r="V283"/>
  <c r="V320"/>
  <c r="V42"/>
  <c r="V184"/>
  <c r="V33"/>
  <c r="V355"/>
  <c r="V136"/>
  <c r="V262"/>
  <c r="V15"/>
  <c r="V172"/>
  <c r="V495"/>
  <c r="V229"/>
  <c r="V63"/>
  <c r="W63" s="1"/>
  <c r="V232"/>
  <c r="V162"/>
  <c r="V182"/>
  <c r="V163"/>
  <c r="V387"/>
  <c r="V216"/>
  <c r="V486"/>
  <c r="V336"/>
  <c r="V396"/>
  <c r="V337"/>
  <c r="V19"/>
  <c r="V373"/>
  <c r="V308"/>
  <c r="V384"/>
  <c r="V415"/>
  <c r="V121"/>
  <c r="V272"/>
  <c r="V138"/>
  <c r="V8"/>
  <c r="V225"/>
  <c r="V84"/>
  <c r="V328"/>
  <c r="V503"/>
  <c r="V357"/>
  <c r="V279"/>
  <c r="V426"/>
  <c r="V234"/>
  <c r="V123"/>
  <c r="V476"/>
  <c r="V402"/>
  <c r="V471"/>
  <c r="V392"/>
  <c r="V361"/>
  <c r="V469"/>
  <c r="V224"/>
  <c r="V218"/>
  <c r="V323"/>
  <c r="V208"/>
  <c r="V431"/>
  <c r="V36"/>
  <c r="V14"/>
  <c r="V68"/>
  <c r="V367"/>
  <c r="V352"/>
  <c r="V222"/>
  <c r="V477"/>
  <c r="V350"/>
  <c r="V472"/>
  <c r="V113"/>
  <c r="V88"/>
  <c r="V304"/>
  <c r="V479"/>
  <c r="V150"/>
  <c r="V401"/>
  <c r="V180"/>
  <c r="V347"/>
  <c r="V193"/>
  <c r="V380"/>
  <c r="V110"/>
  <c r="V153"/>
  <c r="V492"/>
  <c r="V271"/>
  <c r="V29"/>
  <c r="V187"/>
  <c r="V99"/>
  <c r="V217"/>
  <c r="V300"/>
  <c r="V385"/>
  <c r="V200"/>
  <c r="V335"/>
  <c r="V264"/>
  <c r="V35"/>
  <c r="V188"/>
  <c r="V97"/>
  <c r="V466"/>
  <c r="V315"/>
  <c r="V189"/>
  <c r="V133"/>
  <c r="V186"/>
  <c r="V356"/>
  <c r="V422"/>
  <c r="V176"/>
  <c r="V500"/>
  <c r="V358"/>
  <c r="V7"/>
  <c r="V497"/>
  <c r="V368"/>
  <c r="V236"/>
  <c r="V141"/>
  <c r="V459"/>
  <c r="V299"/>
  <c r="V338"/>
  <c r="V12"/>
  <c r="V56"/>
  <c r="W56" s="1"/>
  <c r="V179"/>
  <c r="V292"/>
  <c r="V324"/>
  <c r="V498"/>
  <c r="V293"/>
  <c r="V158"/>
  <c r="V237"/>
  <c r="V13"/>
  <c r="V157"/>
  <c r="V93"/>
  <c r="V94"/>
  <c r="V425"/>
  <c r="V365"/>
  <c r="V103"/>
  <c r="V155"/>
  <c r="V377"/>
  <c r="V464"/>
  <c r="V312"/>
  <c r="V480"/>
  <c r="V353"/>
  <c r="V454"/>
  <c r="V286"/>
  <c r="V137"/>
  <c r="V30"/>
  <c r="V462"/>
  <c r="V461"/>
  <c r="V111"/>
  <c r="V156"/>
  <c r="V81"/>
  <c r="V134"/>
  <c r="V421"/>
  <c r="V269"/>
  <c r="V67"/>
  <c r="V204"/>
  <c r="V177"/>
  <c r="V247"/>
  <c r="V468"/>
  <c r="V277"/>
  <c r="V171"/>
  <c r="V446"/>
  <c r="V242"/>
  <c r="V440"/>
  <c r="V327"/>
  <c r="V38"/>
  <c r="V108"/>
  <c r="V460"/>
  <c r="V274"/>
  <c r="V391"/>
  <c r="V439"/>
  <c r="V298"/>
  <c r="V154"/>
  <c r="V331"/>
  <c r="V441"/>
  <c r="V450"/>
  <c r="V456"/>
  <c r="V424"/>
  <c r="V374"/>
  <c r="V359"/>
  <c r="V388"/>
  <c r="V448"/>
  <c r="V32"/>
  <c r="V129"/>
  <c r="V16"/>
  <c r="V349"/>
  <c r="V86"/>
  <c r="V213"/>
  <c r="V132"/>
  <c r="V238"/>
  <c r="V429"/>
  <c r="V507"/>
  <c r="V399"/>
  <c r="V411"/>
  <c r="V181"/>
  <c r="V489"/>
  <c r="V44"/>
  <c r="V294"/>
  <c r="V48"/>
  <c r="V321"/>
  <c r="V406"/>
  <c r="V65"/>
  <c r="W65" s="1"/>
  <c r="V490"/>
  <c r="V219"/>
  <c r="V342"/>
  <c r="V54"/>
  <c r="W54" s="1"/>
  <c r="V493"/>
  <c r="V215"/>
  <c r="V240"/>
  <c r="V455"/>
  <c r="V445"/>
  <c r="V72"/>
  <c r="V248"/>
  <c r="V263"/>
  <c r="V24"/>
  <c r="V296"/>
  <c r="V95"/>
  <c r="V250"/>
  <c r="V505"/>
  <c r="V49"/>
  <c r="V369"/>
  <c r="V205"/>
  <c r="V453"/>
  <c r="V310"/>
  <c r="V467"/>
  <c r="V340"/>
  <c r="V403"/>
  <c r="V22"/>
  <c r="V114"/>
  <c r="V482"/>
  <c r="V51"/>
  <c r="V74"/>
  <c r="V83"/>
  <c r="V185"/>
  <c r="V343"/>
  <c r="V405"/>
  <c r="V252"/>
  <c r="V447"/>
  <c r="V244"/>
  <c r="V183"/>
  <c r="V370"/>
  <c r="V140"/>
  <c r="V40"/>
  <c r="V394"/>
  <c r="V17"/>
  <c r="V151"/>
  <c r="V105"/>
  <c r="V273"/>
  <c r="V106"/>
  <c r="V9"/>
  <c r="V139"/>
  <c r="V366"/>
  <c r="V145"/>
  <c r="V435"/>
  <c r="V465"/>
  <c r="V334"/>
  <c r="V275"/>
  <c r="V169"/>
  <c r="V412"/>
  <c r="V52"/>
  <c r="V354"/>
  <c r="V128"/>
  <c r="V436"/>
  <c r="V322"/>
  <c r="V282"/>
  <c r="V243"/>
  <c r="V285"/>
  <c r="V397"/>
  <c r="V192"/>
  <c r="V346"/>
  <c r="V372"/>
  <c r="V235"/>
  <c r="V130"/>
  <c r="V473"/>
  <c r="V393"/>
  <c r="V170"/>
  <c r="V70"/>
  <c r="V348"/>
  <c r="V241"/>
  <c r="V118"/>
  <c r="V434"/>
  <c r="V481"/>
  <c r="V371"/>
  <c r="V256"/>
  <c r="V390"/>
  <c r="V120"/>
  <c r="V303"/>
  <c r="V427"/>
  <c r="V257"/>
  <c r="V39"/>
  <c r="V418"/>
  <c r="V112"/>
  <c r="V135"/>
  <c r="V261"/>
  <c r="V119"/>
  <c r="V413"/>
  <c r="V344"/>
  <c r="V47"/>
  <c r="V147"/>
  <c r="V160"/>
  <c r="V407"/>
  <c r="V144"/>
  <c r="V53"/>
  <c r="W53" s="1"/>
  <c r="V508"/>
  <c r="V92"/>
  <c r="V64"/>
  <c r="W64" s="1"/>
  <c r="V10"/>
  <c r="V25"/>
  <c r="V291"/>
  <c r="V295"/>
  <c r="V148"/>
  <c r="V104"/>
  <c r="V85"/>
  <c r="V66"/>
  <c r="W66" s="1"/>
  <c r="V202"/>
  <c r="V46"/>
  <c r="V420"/>
  <c r="V209"/>
  <c r="V362"/>
  <c r="V457"/>
  <c r="V278"/>
  <c r="V325"/>
  <c r="V178"/>
  <c r="V437"/>
  <c r="V45"/>
  <c r="V211"/>
  <c r="V281"/>
  <c r="V417"/>
  <c r="V501"/>
  <c r="V409"/>
  <c r="V326"/>
  <c r="V55"/>
  <c r="W55" s="1"/>
  <c r="V339"/>
  <c r="V100"/>
  <c r="V317"/>
  <c r="V258"/>
  <c r="V142"/>
  <c r="V443"/>
  <c r="V76"/>
  <c r="V383"/>
  <c r="V80"/>
  <c r="V499"/>
  <c r="V496"/>
  <c r="V319"/>
  <c r="V28"/>
  <c r="V90"/>
  <c r="V297"/>
  <c r="V41"/>
  <c r="V233"/>
  <c r="V305"/>
  <c r="V43"/>
  <c r="V75"/>
  <c r="V329"/>
  <c r="V254"/>
  <c r="V504"/>
  <c r="V307"/>
  <c r="V201"/>
  <c r="V430"/>
  <c r="V276"/>
  <c r="V220"/>
  <c r="V506"/>
  <c r="V451"/>
  <c r="V376"/>
  <c r="V146"/>
  <c r="V20"/>
  <c r="V341"/>
  <c r="V306"/>
  <c r="V199"/>
  <c r="V96"/>
  <c r="V478"/>
  <c r="V231"/>
  <c r="V226"/>
  <c r="V194"/>
  <c r="V470"/>
  <c r="V245"/>
  <c r="V332"/>
  <c r="V131"/>
  <c r="V382"/>
  <c r="V195"/>
  <c r="V288"/>
  <c r="V206"/>
  <c r="V164"/>
  <c r="V309"/>
  <c r="V395"/>
  <c r="V161"/>
  <c r="V210"/>
  <c r="V330"/>
  <c r="V259"/>
  <c r="V485"/>
  <c r="V433"/>
  <c r="V449"/>
  <c r="V290"/>
  <c r="V458"/>
  <c r="V117"/>
  <c r="V223"/>
  <c r="V487"/>
  <c r="V221"/>
  <c r="V116"/>
  <c r="V203"/>
  <c r="V302"/>
  <c r="V249"/>
  <c r="V474"/>
  <c r="V191"/>
  <c r="V502"/>
  <c r="V168"/>
  <c r="V313"/>
  <c r="V23"/>
  <c r="V159"/>
  <c r="V73"/>
  <c r="V190"/>
  <c r="V149"/>
  <c r="V82"/>
  <c r="V214"/>
  <c r="V364"/>
  <c r="V197"/>
  <c r="V379"/>
  <c r="V416"/>
  <c r="V239"/>
  <c r="V345"/>
  <c r="V494"/>
  <c r="V31"/>
  <c r="V452"/>
  <c r="V270"/>
  <c r="V280"/>
  <c r="V386"/>
  <c r="V266"/>
  <c r="V18"/>
  <c r="V196"/>
  <c r="V408"/>
  <c r="V251"/>
  <c r="V26"/>
  <c r="V11"/>
  <c r="V198"/>
  <c r="V483"/>
  <c r="V34"/>
  <c r="V253"/>
  <c r="V101"/>
  <c r="V71"/>
  <c r="V37"/>
  <c r="V207"/>
  <c r="V265"/>
  <c r="V289"/>
  <c r="V212"/>
  <c r="V143"/>
  <c r="V301"/>
  <c r="V122"/>
  <c r="V91"/>
  <c r="V423"/>
  <c r="V227"/>
  <c r="V475"/>
  <c r="V167"/>
  <c r="V414"/>
  <c r="V152"/>
  <c r="V260"/>
  <c r="V378"/>
  <c r="V246"/>
  <c r="V333"/>
  <c r="W452" l="1"/>
  <c r="T452"/>
  <c r="U452" s="1"/>
  <c r="T433"/>
  <c r="U433" s="1"/>
  <c r="W433"/>
  <c r="W430"/>
  <c r="T430"/>
  <c r="U430" s="1"/>
  <c r="T499"/>
  <c r="U499" s="1"/>
  <c r="W499"/>
  <c r="W378"/>
  <c r="T378"/>
  <c r="U378" s="1"/>
  <c r="W91"/>
  <c r="W37"/>
  <c r="W26"/>
  <c r="T270"/>
  <c r="U270" s="1"/>
  <c r="W270"/>
  <c r="W197"/>
  <c r="W23"/>
  <c r="W203"/>
  <c r="W449"/>
  <c r="T449"/>
  <c r="U449" s="1"/>
  <c r="W309"/>
  <c r="T309"/>
  <c r="U309" s="1"/>
  <c r="W245"/>
  <c r="T306"/>
  <c r="U306" s="1"/>
  <c r="W306"/>
  <c r="T276"/>
  <c r="U276" s="1"/>
  <c r="W276"/>
  <c r="W43"/>
  <c r="W496"/>
  <c r="T496"/>
  <c r="U496" s="1"/>
  <c r="T317"/>
  <c r="U317" s="1"/>
  <c r="W317"/>
  <c r="T281"/>
  <c r="U281" s="1"/>
  <c r="W281"/>
  <c r="T362"/>
  <c r="U362" s="1"/>
  <c r="W362"/>
  <c r="W148"/>
  <c r="W119"/>
  <c r="W303"/>
  <c r="T303"/>
  <c r="U303" s="1"/>
  <c r="W241"/>
  <c r="T372"/>
  <c r="U372" s="1"/>
  <c r="W372"/>
  <c r="W436"/>
  <c r="T436"/>
  <c r="U436" s="1"/>
  <c r="W465"/>
  <c r="T465"/>
  <c r="U465" s="1"/>
  <c r="W105"/>
  <c r="W244"/>
  <c r="W51"/>
  <c r="W453"/>
  <c r="T453"/>
  <c r="U453" s="1"/>
  <c r="W24"/>
  <c r="W493"/>
  <c r="T493"/>
  <c r="U493" s="1"/>
  <c r="W48"/>
  <c r="W429"/>
  <c r="T429"/>
  <c r="U429" s="1"/>
  <c r="W32"/>
  <c r="W441"/>
  <c r="T441"/>
  <c r="U441" s="1"/>
  <c r="W108"/>
  <c r="T468"/>
  <c r="U468" s="1"/>
  <c r="W468"/>
  <c r="W81"/>
  <c r="T454"/>
  <c r="U454" s="1"/>
  <c r="W454"/>
  <c r="T365"/>
  <c r="U365" s="1"/>
  <c r="W365"/>
  <c r="W293"/>
  <c r="T293"/>
  <c r="U293" s="1"/>
  <c r="T299"/>
  <c r="U299" s="1"/>
  <c r="W299"/>
  <c r="W500"/>
  <c r="T500"/>
  <c r="U500" s="1"/>
  <c r="W466"/>
  <c r="T466"/>
  <c r="U466" s="1"/>
  <c r="W300"/>
  <c r="T300"/>
  <c r="U300" s="1"/>
  <c r="T110"/>
  <c r="U110" s="1"/>
  <c r="W110"/>
  <c r="W304"/>
  <c r="T304"/>
  <c r="U304" s="1"/>
  <c r="W367"/>
  <c r="T367"/>
  <c r="U367" s="1"/>
  <c r="W224"/>
  <c r="W234"/>
  <c r="W8"/>
  <c r="W19"/>
  <c r="W182"/>
  <c r="W262"/>
  <c r="T262"/>
  <c r="U262" s="1"/>
  <c r="W484"/>
  <c r="T484"/>
  <c r="U484" s="1"/>
  <c r="T428"/>
  <c r="U428" s="1"/>
  <c r="W428"/>
  <c r="W174"/>
  <c r="T438"/>
  <c r="U438" s="1"/>
  <c r="W438"/>
  <c r="W87"/>
  <c r="W126"/>
  <c r="W127"/>
  <c r="P284"/>
  <c r="M284"/>
  <c r="N284" s="1"/>
  <c r="P213"/>
  <c r="P458"/>
  <c r="M458"/>
  <c r="N458" s="1"/>
  <c r="P141"/>
  <c r="M387"/>
  <c r="N387" s="1"/>
  <c r="P387"/>
  <c r="M446"/>
  <c r="N446" s="1"/>
  <c r="P446"/>
  <c r="P218"/>
  <c r="M335"/>
  <c r="N335" s="1"/>
  <c r="P335"/>
  <c r="P19"/>
  <c r="M392"/>
  <c r="N392" s="1"/>
  <c r="P392"/>
  <c r="P290"/>
  <c r="M290"/>
  <c r="N290" s="1"/>
  <c r="M364"/>
  <c r="N364" s="1"/>
  <c r="P364"/>
  <c r="P96"/>
  <c r="P240"/>
  <c r="P154"/>
  <c r="P407"/>
  <c r="M407"/>
  <c r="N407" s="1"/>
  <c r="P71"/>
  <c r="P206"/>
  <c r="M355"/>
  <c r="N355" s="1"/>
  <c r="P355"/>
  <c r="P467"/>
  <c r="M467"/>
  <c r="N467" s="1"/>
  <c r="P259"/>
  <c r="M259"/>
  <c r="N259" s="1"/>
  <c r="P47"/>
  <c r="P21"/>
  <c r="P41"/>
  <c r="M496"/>
  <c r="N496" s="1"/>
  <c r="P496"/>
  <c r="P101"/>
  <c r="P382"/>
  <c r="M382"/>
  <c r="N382" s="1"/>
  <c r="P278"/>
  <c r="M278"/>
  <c r="N278" s="1"/>
  <c r="P378"/>
  <c r="M378"/>
  <c r="N378" s="1"/>
  <c r="P16"/>
  <c r="P300"/>
  <c r="M300"/>
  <c r="N300" s="1"/>
  <c r="M305"/>
  <c r="N305" s="1"/>
  <c r="P305"/>
  <c r="P142"/>
  <c r="P394"/>
  <c r="M394"/>
  <c r="N394" s="1"/>
  <c r="M450"/>
  <c r="N450" s="1"/>
  <c r="P450"/>
  <c r="P146"/>
  <c r="M434"/>
  <c r="N434" s="1"/>
  <c r="P434"/>
  <c r="P77"/>
  <c r="M265"/>
  <c r="N265" s="1"/>
  <c r="P265"/>
  <c r="P32"/>
  <c r="M352"/>
  <c r="N352" s="1"/>
  <c r="P352"/>
  <c r="M472"/>
  <c r="N472" s="1"/>
  <c r="P472"/>
  <c r="P115"/>
  <c r="P22"/>
  <c r="M356"/>
  <c r="N356" s="1"/>
  <c r="P356"/>
  <c r="P93"/>
  <c r="M311"/>
  <c r="N311" s="1"/>
  <c r="P311"/>
  <c r="P178"/>
  <c r="P321"/>
  <c r="M321"/>
  <c r="N321" s="1"/>
  <c r="M432"/>
  <c r="N432" s="1"/>
  <c r="P432"/>
  <c r="P134"/>
  <c r="M257"/>
  <c r="N257" s="1"/>
  <c r="P257"/>
  <c r="P417"/>
  <c r="M417"/>
  <c r="N417" s="1"/>
  <c r="P188"/>
  <c r="M336"/>
  <c r="N336" s="1"/>
  <c r="P336"/>
  <c r="P72"/>
  <c r="M263"/>
  <c r="N263" s="1"/>
  <c r="P263"/>
  <c r="M353"/>
  <c r="N353" s="1"/>
  <c r="P353"/>
  <c r="P173"/>
  <c r="P465"/>
  <c r="M465"/>
  <c r="N465" s="1"/>
  <c r="P455"/>
  <c r="M455"/>
  <c r="N455" s="1"/>
  <c r="P267"/>
  <c r="M267"/>
  <c r="N267" s="1"/>
  <c r="W251"/>
  <c r="W11"/>
  <c r="W159"/>
  <c r="W332"/>
  <c r="T332"/>
  <c r="U332" s="1"/>
  <c r="W199"/>
  <c r="W75"/>
  <c r="T319"/>
  <c r="U319" s="1"/>
  <c r="W319"/>
  <c r="T417"/>
  <c r="U417" s="1"/>
  <c r="W417"/>
  <c r="W457"/>
  <c r="T457"/>
  <c r="U457" s="1"/>
  <c r="W104"/>
  <c r="W508"/>
  <c r="T508"/>
  <c r="U508" s="1"/>
  <c r="T413"/>
  <c r="U413" s="1"/>
  <c r="W413"/>
  <c r="W427"/>
  <c r="T427"/>
  <c r="U427" s="1"/>
  <c r="W118"/>
  <c r="W235"/>
  <c r="T322"/>
  <c r="U322" s="1"/>
  <c r="W322"/>
  <c r="T334"/>
  <c r="U334" s="1"/>
  <c r="W334"/>
  <c r="W273"/>
  <c r="T273"/>
  <c r="U273" s="1"/>
  <c r="W183"/>
  <c r="W74"/>
  <c r="T310"/>
  <c r="U310" s="1"/>
  <c r="W310"/>
  <c r="W296"/>
  <c r="T296"/>
  <c r="U296" s="1"/>
  <c r="W215"/>
  <c r="W321"/>
  <c r="T321"/>
  <c r="U321" s="1"/>
  <c r="T507"/>
  <c r="U507" s="1"/>
  <c r="W507"/>
  <c r="T129"/>
  <c r="U129" s="1"/>
  <c r="W129"/>
  <c r="W450"/>
  <c r="T450"/>
  <c r="U450" s="1"/>
  <c r="W460"/>
  <c r="T460"/>
  <c r="U460" s="1"/>
  <c r="T277"/>
  <c r="U277" s="1"/>
  <c r="W277"/>
  <c r="W134"/>
  <c r="T286"/>
  <c r="U286" s="1"/>
  <c r="W286"/>
  <c r="W103"/>
  <c r="W158"/>
  <c r="T338"/>
  <c r="U338" s="1"/>
  <c r="W338"/>
  <c r="T358"/>
  <c r="U358" s="1"/>
  <c r="W358"/>
  <c r="W315"/>
  <c r="T315"/>
  <c r="U315" s="1"/>
  <c r="T385"/>
  <c r="U385" s="1"/>
  <c r="W385"/>
  <c r="W153"/>
  <c r="T479"/>
  <c r="U479" s="1"/>
  <c r="W479"/>
  <c r="T352"/>
  <c r="U352" s="1"/>
  <c r="W352"/>
  <c r="W218"/>
  <c r="W123"/>
  <c r="W225"/>
  <c r="W373"/>
  <c r="T373"/>
  <c r="U373" s="1"/>
  <c r="W163"/>
  <c r="W15"/>
  <c r="T283"/>
  <c r="U283" s="1"/>
  <c r="W283"/>
  <c r="W50"/>
  <c r="W463"/>
  <c r="T463"/>
  <c r="U463" s="1"/>
  <c r="W442"/>
  <c r="T442"/>
  <c r="U442" s="1"/>
  <c r="T444"/>
  <c r="U444" s="1"/>
  <c r="W444"/>
  <c r="W360"/>
  <c r="T360"/>
  <c r="U360" s="1"/>
  <c r="T404"/>
  <c r="U404" s="1"/>
  <c r="W404"/>
  <c r="P414"/>
  <c r="M414"/>
  <c r="N414" s="1"/>
  <c r="M109"/>
  <c r="N109" s="1"/>
  <c r="P109"/>
  <c r="P412"/>
  <c r="M412"/>
  <c r="N412" s="1"/>
  <c r="P186"/>
  <c r="P228"/>
  <c r="P362"/>
  <c r="M362"/>
  <c r="N362" s="1"/>
  <c r="P159"/>
  <c r="P124"/>
  <c r="P116"/>
  <c r="P262"/>
  <c r="M262"/>
  <c r="N262" s="1"/>
  <c r="M419"/>
  <c r="N419" s="1"/>
  <c r="P419"/>
  <c r="M466"/>
  <c r="N466" s="1"/>
  <c r="P466"/>
  <c r="P381"/>
  <c r="M381"/>
  <c r="N381" s="1"/>
  <c r="M447"/>
  <c r="N447" s="1"/>
  <c r="P447"/>
  <c r="P119"/>
  <c r="P283"/>
  <c r="M283"/>
  <c r="N283" s="1"/>
  <c r="P390"/>
  <c r="M390"/>
  <c r="N390" s="1"/>
  <c r="P163"/>
  <c r="P145"/>
  <c r="P155"/>
  <c r="P406"/>
  <c r="M406"/>
  <c r="N406" s="1"/>
  <c r="P140"/>
  <c r="P37"/>
  <c r="P249"/>
  <c r="M274"/>
  <c r="N274" s="1"/>
  <c r="P274"/>
  <c r="M507"/>
  <c r="N507" s="1"/>
  <c r="P507"/>
  <c r="P160"/>
  <c r="P400"/>
  <c r="M400"/>
  <c r="N400" s="1"/>
  <c r="P474"/>
  <c r="M474"/>
  <c r="N474" s="1"/>
  <c r="P325"/>
  <c r="M325"/>
  <c r="N325" s="1"/>
  <c r="M493"/>
  <c r="N493" s="1"/>
  <c r="P493"/>
  <c r="P75"/>
  <c r="P251"/>
  <c r="P416"/>
  <c r="M416"/>
  <c r="N416" s="1"/>
  <c r="P133"/>
  <c r="P143"/>
  <c r="P88"/>
  <c r="M258"/>
  <c r="N258" s="1"/>
  <c r="P258"/>
  <c r="M464"/>
  <c r="N464" s="1"/>
  <c r="P464"/>
  <c r="M383"/>
  <c r="N383" s="1"/>
  <c r="P383"/>
  <c r="P25"/>
  <c r="M359"/>
  <c r="N359" s="1"/>
  <c r="P359"/>
  <c r="P29"/>
  <c r="M479"/>
  <c r="N479" s="1"/>
  <c r="P479"/>
  <c r="M490"/>
  <c r="N490" s="1"/>
  <c r="P490"/>
  <c r="P256"/>
  <c r="M256"/>
  <c r="N256" s="1"/>
  <c r="M281"/>
  <c r="N281" s="1"/>
  <c r="P281"/>
  <c r="P11"/>
  <c r="P331"/>
  <c r="M331"/>
  <c r="N331" s="1"/>
  <c r="M371"/>
  <c r="N371" s="1"/>
  <c r="P371"/>
  <c r="P91"/>
  <c r="P260"/>
  <c r="M260"/>
  <c r="N260" s="1"/>
  <c r="P255"/>
  <c r="M255"/>
  <c r="N255" s="1"/>
  <c r="M288"/>
  <c r="N288" s="1"/>
  <c r="P288"/>
  <c r="P421"/>
  <c r="M421"/>
  <c r="N421" s="1"/>
  <c r="P90"/>
  <c r="M90"/>
  <c r="N90" s="1"/>
  <c r="P215"/>
  <c r="P295"/>
  <c r="M295"/>
  <c r="N295" s="1"/>
  <c r="M462"/>
  <c r="N462" s="1"/>
  <c r="P462"/>
  <c r="P415"/>
  <c r="M415"/>
  <c r="N415" s="1"/>
  <c r="P120"/>
  <c r="P137"/>
  <c r="W260"/>
  <c r="T260"/>
  <c r="U260" s="1"/>
  <c r="W116"/>
  <c r="W246"/>
  <c r="W379"/>
  <c r="T379"/>
  <c r="U379" s="1"/>
  <c r="T395"/>
  <c r="U395" s="1"/>
  <c r="W395"/>
  <c r="W220"/>
  <c r="W258"/>
  <c r="T258"/>
  <c r="U258" s="1"/>
  <c r="W333"/>
  <c r="T333"/>
  <c r="U333" s="1"/>
  <c r="W227"/>
  <c r="W265"/>
  <c r="T265"/>
  <c r="U265" s="1"/>
  <c r="W198"/>
  <c r="W386"/>
  <c r="T386"/>
  <c r="U386" s="1"/>
  <c r="T416"/>
  <c r="U416" s="1"/>
  <c r="W416"/>
  <c r="W73"/>
  <c r="W249"/>
  <c r="T458"/>
  <c r="U458" s="1"/>
  <c r="W458"/>
  <c r="W161"/>
  <c r="W131"/>
  <c r="W96"/>
  <c r="W506"/>
  <c r="T506"/>
  <c r="U506" s="1"/>
  <c r="T329"/>
  <c r="U329" s="1"/>
  <c r="W329"/>
  <c r="W28"/>
  <c r="W142"/>
  <c r="W501"/>
  <c r="T501"/>
  <c r="U501" s="1"/>
  <c r="T278"/>
  <c r="U278" s="1"/>
  <c r="W278"/>
  <c r="W85"/>
  <c r="W92"/>
  <c r="T344"/>
  <c r="U344" s="1"/>
  <c r="W344"/>
  <c r="T257"/>
  <c r="U257" s="1"/>
  <c r="W257"/>
  <c r="T434"/>
  <c r="U434" s="1"/>
  <c r="W434"/>
  <c r="W130"/>
  <c r="T282"/>
  <c r="U282" s="1"/>
  <c r="W282"/>
  <c r="W275"/>
  <c r="T275"/>
  <c r="U275" s="1"/>
  <c r="T106"/>
  <c r="U106" s="1"/>
  <c r="W106"/>
  <c r="W370"/>
  <c r="T370"/>
  <c r="U370" s="1"/>
  <c r="W83"/>
  <c r="T467"/>
  <c r="U467" s="1"/>
  <c r="W467"/>
  <c r="W95"/>
  <c r="W240"/>
  <c r="T406"/>
  <c r="U406" s="1"/>
  <c r="W406"/>
  <c r="W399"/>
  <c r="T399"/>
  <c r="U399" s="1"/>
  <c r="W16"/>
  <c r="W456"/>
  <c r="T456"/>
  <c r="U456" s="1"/>
  <c r="T274"/>
  <c r="U274" s="1"/>
  <c r="W274"/>
  <c r="W171"/>
  <c r="T421"/>
  <c r="U421" s="1"/>
  <c r="W421"/>
  <c r="W137"/>
  <c r="W155"/>
  <c r="W237"/>
  <c r="W12"/>
  <c r="T7"/>
  <c r="U7" s="1"/>
  <c r="W7"/>
  <c r="W189"/>
  <c r="W200"/>
  <c r="W492"/>
  <c r="T492"/>
  <c r="U492" s="1"/>
  <c r="W150"/>
  <c r="W222"/>
  <c r="T323"/>
  <c r="U323" s="1"/>
  <c r="W323"/>
  <c r="T476"/>
  <c r="U476" s="1"/>
  <c r="W476"/>
  <c r="W84"/>
  <c r="T84"/>
  <c r="U84" s="1"/>
  <c r="W308"/>
  <c r="T308"/>
  <c r="U308" s="1"/>
  <c r="T387"/>
  <c r="U387" s="1"/>
  <c r="W387"/>
  <c r="W172"/>
  <c r="W320"/>
  <c r="T320"/>
  <c r="U320" s="1"/>
  <c r="T109"/>
  <c r="U109" s="1"/>
  <c r="W109"/>
  <c r="W21"/>
  <c r="W98"/>
  <c r="T398"/>
  <c r="U398" s="1"/>
  <c r="W398"/>
  <c r="W115"/>
  <c r="T255"/>
  <c r="U255" s="1"/>
  <c r="W255"/>
  <c r="W69"/>
  <c r="M468"/>
  <c r="N468" s="1"/>
  <c r="P468"/>
  <c r="P277"/>
  <c r="M277"/>
  <c r="N277" s="1"/>
  <c r="P224"/>
  <c r="P27"/>
  <c r="P222"/>
  <c r="P379"/>
  <c r="M379"/>
  <c r="N379" s="1"/>
  <c r="P289"/>
  <c r="M289"/>
  <c r="N289" s="1"/>
  <c r="P482"/>
  <c r="M482"/>
  <c r="N482" s="1"/>
  <c r="M409"/>
  <c r="N409" s="1"/>
  <c r="P409"/>
  <c r="P95"/>
  <c r="M337"/>
  <c r="N337" s="1"/>
  <c r="P337"/>
  <c r="P194"/>
  <c r="P347"/>
  <c r="M347"/>
  <c r="N347" s="1"/>
  <c r="P225"/>
  <c r="P118"/>
  <c r="M270"/>
  <c r="N270" s="1"/>
  <c r="P270"/>
  <c r="P187"/>
  <c r="P374"/>
  <c r="M374"/>
  <c r="N374" s="1"/>
  <c r="P17"/>
  <c r="P264"/>
  <c r="M264"/>
  <c r="N264" s="1"/>
  <c r="P7"/>
  <c r="M7"/>
  <c r="N7" s="1"/>
  <c r="P104"/>
  <c r="P246"/>
  <c r="M334"/>
  <c r="N334" s="1"/>
  <c r="P334"/>
  <c r="M427"/>
  <c r="N427" s="1"/>
  <c r="P427"/>
  <c r="P94"/>
  <c r="M313"/>
  <c r="N313" s="1"/>
  <c r="P313"/>
  <c r="P253"/>
  <c r="P158"/>
  <c r="M459"/>
  <c r="N459" s="1"/>
  <c r="P459"/>
  <c r="P453"/>
  <c r="M453"/>
  <c r="N453" s="1"/>
  <c r="P202"/>
  <c r="M399"/>
  <c r="N399" s="1"/>
  <c r="P399"/>
  <c r="P108"/>
  <c r="M477"/>
  <c r="N477" s="1"/>
  <c r="P477"/>
  <c r="P76"/>
  <c r="P476"/>
  <c r="M476"/>
  <c r="N476" s="1"/>
  <c r="M310"/>
  <c r="N310" s="1"/>
  <c r="P310"/>
  <c r="P191"/>
  <c r="P370"/>
  <c r="M370"/>
  <c r="N370" s="1"/>
  <c r="P79"/>
  <c r="M79"/>
  <c r="N79" s="1"/>
  <c r="P294"/>
  <c r="M294"/>
  <c r="N294" s="1"/>
  <c r="P179"/>
  <c r="P184"/>
  <c r="M319"/>
  <c r="N319" s="1"/>
  <c r="P319"/>
  <c r="P24"/>
  <c r="M324"/>
  <c r="N324" s="1"/>
  <c r="P324"/>
  <c r="P209"/>
  <c r="M326"/>
  <c r="N326" s="1"/>
  <c r="P326"/>
  <c r="P122"/>
  <c r="P243"/>
  <c r="P237"/>
  <c r="P39"/>
  <c r="M266"/>
  <c r="N266" s="1"/>
  <c r="P266"/>
  <c r="M298"/>
  <c r="N298" s="1"/>
  <c r="P298"/>
  <c r="P457"/>
  <c r="M457"/>
  <c r="N457" s="1"/>
  <c r="M302"/>
  <c r="N302" s="1"/>
  <c r="P302"/>
  <c r="P30"/>
  <c r="P269"/>
  <c r="M269"/>
  <c r="N269" s="1"/>
  <c r="W122"/>
  <c r="T207"/>
  <c r="U207" s="1"/>
  <c r="W207"/>
  <c r="W302"/>
  <c r="T302"/>
  <c r="U302" s="1"/>
  <c r="T475"/>
  <c r="U475" s="1"/>
  <c r="W475"/>
  <c r="T289"/>
  <c r="U289" s="1"/>
  <c r="W289"/>
  <c r="W483"/>
  <c r="T483"/>
  <c r="U483" s="1"/>
  <c r="W266"/>
  <c r="T266"/>
  <c r="U266" s="1"/>
  <c r="W239"/>
  <c r="W190"/>
  <c r="W474"/>
  <c r="T474"/>
  <c r="U474" s="1"/>
  <c r="W117"/>
  <c r="W210"/>
  <c r="T382"/>
  <c r="U382" s="1"/>
  <c r="W382"/>
  <c r="T478"/>
  <c r="U478" s="1"/>
  <c r="W478"/>
  <c r="T451"/>
  <c r="U451" s="1"/>
  <c r="W451"/>
  <c r="T254"/>
  <c r="U254" s="1"/>
  <c r="W254"/>
  <c r="T90"/>
  <c r="U90" s="1"/>
  <c r="W90"/>
  <c r="W443"/>
  <c r="T443"/>
  <c r="U443" s="1"/>
  <c r="T409"/>
  <c r="U409" s="1"/>
  <c r="W409"/>
  <c r="T325"/>
  <c r="U325" s="1"/>
  <c r="W325"/>
  <c r="W47"/>
  <c r="W39"/>
  <c r="W481"/>
  <c r="T481"/>
  <c r="U481" s="1"/>
  <c r="W473"/>
  <c r="T473"/>
  <c r="U473" s="1"/>
  <c r="W243"/>
  <c r="W169"/>
  <c r="W9"/>
  <c r="W140"/>
  <c r="W185"/>
  <c r="W340"/>
  <c r="T340"/>
  <c r="U340" s="1"/>
  <c r="W250"/>
  <c r="W455"/>
  <c r="T455"/>
  <c r="U455" s="1"/>
  <c r="T411"/>
  <c r="U411" s="1"/>
  <c r="W411"/>
  <c r="W349"/>
  <c r="T349"/>
  <c r="U349" s="1"/>
  <c r="T424"/>
  <c r="U424" s="1"/>
  <c r="W424"/>
  <c r="W391"/>
  <c r="T391"/>
  <c r="U391" s="1"/>
  <c r="W446"/>
  <c r="T446"/>
  <c r="U446" s="1"/>
  <c r="W269"/>
  <c r="T269"/>
  <c r="U269" s="1"/>
  <c r="W30"/>
  <c r="W377"/>
  <c r="T377"/>
  <c r="U377" s="1"/>
  <c r="W13"/>
  <c r="T497"/>
  <c r="U497" s="1"/>
  <c r="W497"/>
  <c r="W133"/>
  <c r="T335"/>
  <c r="U335" s="1"/>
  <c r="W335"/>
  <c r="T271"/>
  <c r="U271" s="1"/>
  <c r="W271"/>
  <c r="W401"/>
  <c r="T401"/>
  <c r="U401" s="1"/>
  <c r="T477"/>
  <c r="U477" s="1"/>
  <c r="W477"/>
  <c r="T208"/>
  <c r="U208" s="1"/>
  <c r="W208"/>
  <c r="W402"/>
  <c r="T402"/>
  <c r="U402" s="1"/>
  <c r="T328"/>
  <c r="U328" s="1"/>
  <c r="W328"/>
  <c r="W384"/>
  <c r="T384"/>
  <c r="U384" s="1"/>
  <c r="W216"/>
  <c r="T495"/>
  <c r="U495" s="1"/>
  <c r="W495"/>
  <c r="W42"/>
  <c r="T375"/>
  <c r="U375" s="1"/>
  <c r="W375"/>
  <c r="W165"/>
  <c r="T125"/>
  <c r="U125" s="1"/>
  <c r="W125"/>
  <c r="W491"/>
  <c r="T491"/>
  <c r="U491" s="1"/>
  <c r="W363"/>
  <c r="T363"/>
  <c r="U363" s="1"/>
  <c r="P229"/>
  <c r="P69"/>
  <c r="P361"/>
  <c r="M361"/>
  <c r="N361" s="1"/>
  <c r="M436"/>
  <c r="N436" s="1"/>
  <c r="P436"/>
  <c r="P250"/>
  <c r="P220"/>
  <c r="P235"/>
  <c r="P384"/>
  <c r="M384"/>
  <c r="N384" s="1"/>
  <c r="M132"/>
  <c r="N132" s="1"/>
  <c r="P132"/>
  <c r="M121"/>
  <c r="N121" s="1"/>
  <c r="P121"/>
  <c r="P176"/>
  <c r="P43"/>
  <c r="P245"/>
  <c r="P144"/>
  <c r="M469"/>
  <c r="N469" s="1"/>
  <c r="P469"/>
  <c r="P345"/>
  <c r="M345"/>
  <c r="N345" s="1"/>
  <c r="P488"/>
  <c r="M488"/>
  <c r="N488" s="1"/>
  <c r="P168"/>
  <c r="M272"/>
  <c r="N272" s="1"/>
  <c r="P272"/>
  <c r="P31"/>
  <c r="P221"/>
  <c r="M460"/>
  <c r="N460" s="1"/>
  <c r="P460"/>
  <c r="P487"/>
  <c r="M487"/>
  <c r="N487" s="1"/>
  <c r="P196"/>
  <c r="M489"/>
  <c r="N489" s="1"/>
  <c r="P489"/>
  <c r="P89"/>
  <c r="P380"/>
  <c r="M380"/>
  <c r="N380" s="1"/>
  <c r="P13"/>
  <c r="P12"/>
  <c r="P393"/>
  <c r="M393"/>
  <c r="N393" s="1"/>
  <c r="P123"/>
  <c r="P153"/>
  <c r="P452"/>
  <c r="M452"/>
  <c r="N452" s="1"/>
  <c r="P226"/>
  <c r="M358"/>
  <c r="N358" s="1"/>
  <c r="P358"/>
  <c r="P165"/>
  <c r="P203"/>
  <c r="P172"/>
  <c r="M329"/>
  <c r="N329" s="1"/>
  <c r="P329"/>
  <c r="M398"/>
  <c r="N398" s="1"/>
  <c r="P398"/>
  <c r="P195"/>
  <c r="M238"/>
  <c r="N238" s="1"/>
  <c r="P238"/>
  <c r="P388"/>
  <c r="M388"/>
  <c r="N388" s="1"/>
  <c r="P449"/>
  <c r="M449"/>
  <c r="N449" s="1"/>
  <c r="P239"/>
  <c r="P185"/>
  <c r="P20"/>
  <c r="P303"/>
  <c r="M303"/>
  <c r="N303" s="1"/>
  <c r="M498"/>
  <c r="N498" s="1"/>
  <c r="P498"/>
  <c r="P150"/>
  <c r="M499"/>
  <c r="N499" s="1"/>
  <c r="P499"/>
  <c r="P177"/>
  <c r="P216"/>
  <c r="P369"/>
  <c r="M369"/>
  <c r="N369" s="1"/>
  <c r="P247"/>
  <c r="P463"/>
  <c r="M463"/>
  <c r="N463" s="1"/>
  <c r="M139"/>
  <c r="N139" s="1"/>
  <c r="P139"/>
  <c r="M285"/>
  <c r="N285" s="1"/>
  <c r="P285"/>
  <c r="P51"/>
  <c r="P306"/>
  <c r="M306"/>
  <c r="N306" s="1"/>
  <c r="P14"/>
  <c r="P152"/>
  <c r="W71"/>
  <c r="T423"/>
  <c r="U423" s="1"/>
  <c r="W423"/>
  <c r="W280"/>
  <c r="T280"/>
  <c r="U280" s="1"/>
  <c r="W167"/>
  <c r="W34"/>
  <c r="T345"/>
  <c r="U345" s="1"/>
  <c r="W345"/>
  <c r="W191"/>
  <c r="T223"/>
  <c r="U223" s="1"/>
  <c r="W223"/>
  <c r="W330"/>
  <c r="T330"/>
  <c r="U330" s="1"/>
  <c r="W195"/>
  <c r="W231"/>
  <c r="W376"/>
  <c r="T376"/>
  <c r="U376" s="1"/>
  <c r="W504"/>
  <c r="T504"/>
  <c r="U504" s="1"/>
  <c r="T297"/>
  <c r="U297" s="1"/>
  <c r="W297"/>
  <c r="W76"/>
  <c r="W326"/>
  <c r="T326"/>
  <c r="U326" s="1"/>
  <c r="W178"/>
  <c r="W202"/>
  <c r="W10"/>
  <c r="W147"/>
  <c r="W418"/>
  <c r="T418"/>
  <c r="U418" s="1"/>
  <c r="T371"/>
  <c r="U371" s="1"/>
  <c r="W371"/>
  <c r="W393"/>
  <c r="T393"/>
  <c r="U393" s="1"/>
  <c r="T285"/>
  <c r="U285" s="1"/>
  <c r="W285"/>
  <c r="T412"/>
  <c r="U412" s="1"/>
  <c r="W412"/>
  <c r="W139"/>
  <c r="T139"/>
  <c r="U139" s="1"/>
  <c r="W40"/>
  <c r="W343"/>
  <c r="T343"/>
  <c r="U343" s="1"/>
  <c r="W403"/>
  <c r="T403"/>
  <c r="U403" s="1"/>
  <c r="W505"/>
  <c r="T505"/>
  <c r="U505" s="1"/>
  <c r="W445"/>
  <c r="T445"/>
  <c r="U445" s="1"/>
  <c r="W490"/>
  <c r="T490"/>
  <c r="U490" s="1"/>
  <c r="W181"/>
  <c r="W86"/>
  <c r="T374"/>
  <c r="U374" s="1"/>
  <c r="W374"/>
  <c r="T439"/>
  <c r="U439" s="1"/>
  <c r="W439"/>
  <c r="W242"/>
  <c r="W67"/>
  <c r="T462"/>
  <c r="U462" s="1"/>
  <c r="W462"/>
  <c r="T464"/>
  <c r="U464" s="1"/>
  <c r="W464"/>
  <c r="W157"/>
  <c r="W179"/>
  <c r="W368"/>
  <c r="T368"/>
  <c r="U368" s="1"/>
  <c r="W186"/>
  <c r="W264"/>
  <c r="T264"/>
  <c r="U264" s="1"/>
  <c r="W29"/>
  <c r="W180"/>
  <c r="T350"/>
  <c r="U350" s="1"/>
  <c r="W350"/>
  <c r="W431"/>
  <c r="T431"/>
  <c r="U431" s="1"/>
  <c r="T471"/>
  <c r="U471" s="1"/>
  <c r="W471"/>
  <c r="T503"/>
  <c r="U503" s="1"/>
  <c r="W503"/>
  <c r="W415"/>
  <c r="T415"/>
  <c r="U415" s="1"/>
  <c r="W486"/>
  <c r="T486"/>
  <c r="U486" s="1"/>
  <c r="W229"/>
  <c r="W184"/>
  <c r="W268"/>
  <c r="T268"/>
  <c r="U268" s="1"/>
  <c r="T410"/>
  <c r="U410" s="1"/>
  <c r="W410"/>
  <c r="T314"/>
  <c r="U314" s="1"/>
  <c r="W314"/>
  <c r="W77"/>
  <c r="W89"/>
  <c r="P230"/>
  <c r="P36"/>
  <c r="M323"/>
  <c r="N323" s="1"/>
  <c r="P323"/>
  <c r="P492"/>
  <c r="M492"/>
  <c r="N492" s="1"/>
  <c r="P128"/>
  <c r="P68"/>
  <c r="P151"/>
  <c r="M429"/>
  <c r="N429" s="1"/>
  <c r="P429"/>
  <c r="P192"/>
  <c r="M470"/>
  <c r="N470" s="1"/>
  <c r="P470"/>
  <c r="P81"/>
  <c r="P74"/>
  <c r="M346"/>
  <c r="N346" s="1"/>
  <c r="P346"/>
  <c r="P242"/>
  <c r="P211"/>
  <c r="P199"/>
  <c r="P480"/>
  <c r="M480"/>
  <c r="N480" s="1"/>
  <c r="M296"/>
  <c r="N296" s="1"/>
  <c r="P296"/>
  <c r="M402"/>
  <c r="N402" s="1"/>
  <c r="P402"/>
  <c r="M448"/>
  <c r="N448" s="1"/>
  <c r="P448"/>
  <c r="P231"/>
  <c r="P397"/>
  <c r="M397"/>
  <c r="N397" s="1"/>
  <c r="M500"/>
  <c r="N500" s="1"/>
  <c r="P500"/>
  <c r="M444"/>
  <c r="N444" s="1"/>
  <c r="P444"/>
  <c r="M501"/>
  <c r="N501" s="1"/>
  <c r="P501"/>
  <c r="M340"/>
  <c r="N340" s="1"/>
  <c r="P340"/>
  <c r="P385"/>
  <c r="M385"/>
  <c r="N385" s="1"/>
  <c r="P504"/>
  <c r="M504"/>
  <c r="N504" s="1"/>
  <c r="P157"/>
  <c r="M372"/>
  <c r="N372" s="1"/>
  <c r="P372"/>
  <c r="P475"/>
  <c r="M475"/>
  <c r="N475" s="1"/>
  <c r="P102"/>
  <c r="M332"/>
  <c r="N332" s="1"/>
  <c r="P332"/>
  <c r="P169"/>
  <c r="M495"/>
  <c r="N495" s="1"/>
  <c r="P495"/>
  <c r="M330"/>
  <c r="N330" s="1"/>
  <c r="P330"/>
  <c r="M365"/>
  <c r="N365" s="1"/>
  <c r="P365"/>
  <c r="P8"/>
  <c r="M8"/>
  <c r="N8" s="1"/>
  <c r="M315"/>
  <c r="N315" s="1"/>
  <c r="P315"/>
  <c r="P426"/>
  <c r="M426"/>
  <c r="N426" s="1"/>
  <c r="P286"/>
  <c r="M286"/>
  <c r="N286" s="1"/>
  <c r="P293"/>
  <c r="M293"/>
  <c r="N293" s="1"/>
  <c r="M297"/>
  <c r="N297" s="1"/>
  <c r="P297"/>
  <c r="P174"/>
  <c r="P244"/>
  <c r="P208"/>
  <c r="P78"/>
  <c r="M308"/>
  <c r="N308" s="1"/>
  <c r="P308"/>
  <c r="P420"/>
  <c r="M420"/>
  <c r="N420" s="1"/>
  <c r="P175"/>
  <c r="M341"/>
  <c r="N341" s="1"/>
  <c r="P341"/>
  <c r="P280"/>
  <c r="M280"/>
  <c r="N280" s="1"/>
  <c r="M485"/>
  <c r="N485" s="1"/>
  <c r="P485"/>
  <c r="P299"/>
  <c r="M299"/>
  <c r="N299" s="1"/>
  <c r="P268"/>
  <c r="M268"/>
  <c r="N268" s="1"/>
  <c r="M405"/>
  <c r="N405" s="1"/>
  <c r="P405"/>
  <c r="P236"/>
  <c r="P9"/>
  <c r="P114"/>
  <c r="M114"/>
  <c r="N114" s="1"/>
  <c r="M156"/>
  <c r="N156" s="1"/>
  <c r="P156"/>
  <c r="P483"/>
  <c r="M483"/>
  <c r="N483" s="1"/>
  <c r="P171"/>
  <c r="T301"/>
  <c r="U301" s="1"/>
  <c r="W301"/>
  <c r="W313"/>
  <c r="T313"/>
  <c r="U313" s="1"/>
  <c r="T290"/>
  <c r="U290" s="1"/>
  <c r="W290"/>
  <c r="W212"/>
  <c r="W18"/>
  <c r="W149"/>
  <c r="T414"/>
  <c r="U414" s="1"/>
  <c r="W414"/>
  <c r="W143"/>
  <c r="W253"/>
  <c r="W196"/>
  <c r="W494"/>
  <c r="T494"/>
  <c r="U494" s="1"/>
  <c r="W82"/>
  <c r="W502"/>
  <c r="T502"/>
  <c r="U502" s="1"/>
  <c r="T487"/>
  <c r="U487" s="1"/>
  <c r="W487"/>
  <c r="T259"/>
  <c r="U259" s="1"/>
  <c r="W259"/>
  <c r="T288"/>
  <c r="U288" s="1"/>
  <c r="W288"/>
  <c r="W226"/>
  <c r="W146"/>
  <c r="T307"/>
  <c r="U307" s="1"/>
  <c r="W307"/>
  <c r="W41"/>
  <c r="T383"/>
  <c r="U383" s="1"/>
  <c r="W383"/>
  <c r="T437"/>
  <c r="U437" s="1"/>
  <c r="W437"/>
  <c r="W46"/>
  <c r="W25"/>
  <c r="W160"/>
  <c r="W112"/>
  <c r="T256"/>
  <c r="U256" s="1"/>
  <c r="W256"/>
  <c r="W170"/>
  <c r="W397"/>
  <c r="T397"/>
  <c r="U397" s="1"/>
  <c r="W52"/>
  <c r="W366"/>
  <c r="T366"/>
  <c r="U366" s="1"/>
  <c r="T394"/>
  <c r="U394" s="1"/>
  <c r="W394"/>
  <c r="W405"/>
  <c r="T405"/>
  <c r="U405" s="1"/>
  <c r="W22"/>
  <c r="W49"/>
  <c r="W72"/>
  <c r="W219"/>
  <c r="W489"/>
  <c r="T489"/>
  <c r="U489" s="1"/>
  <c r="W213"/>
  <c r="T359"/>
  <c r="U359" s="1"/>
  <c r="W359"/>
  <c r="T298"/>
  <c r="U298" s="1"/>
  <c r="W298"/>
  <c r="W440"/>
  <c r="T440"/>
  <c r="U440" s="1"/>
  <c r="W204"/>
  <c r="W461"/>
  <c r="T461"/>
  <c r="U461" s="1"/>
  <c r="W312"/>
  <c r="T312"/>
  <c r="U312" s="1"/>
  <c r="W93"/>
  <c r="W292"/>
  <c r="T292"/>
  <c r="U292" s="1"/>
  <c r="W236"/>
  <c r="T356"/>
  <c r="U356" s="1"/>
  <c r="W356"/>
  <c r="W35"/>
  <c r="W187"/>
  <c r="T347"/>
  <c r="U347" s="1"/>
  <c r="W347"/>
  <c r="W472"/>
  <c r="T472"/>
  <c r="U472" s="1"/>
  <c r="W36"/>
  <c r="T392"/>
  <c r="U392" s="1"/>
  <c r="W392"/>
  <c r="T357"/>
  <c r="U357" s="1"/>
  <c r="W357"/>
  <c r="T121"/>
  <c r="U121" s="1"/>
  <c r="W121"/>
  <c r="W336"/>
  <c r="T336"/>
  <c r="U336" s="1"/>
  <c r="W33"/>
  <c r="W27"/>
  <c r="W107"/>
  <c r="T107"/>
  <c r="U107" s="1"/>
  <c r="W389"/>
  <c r="T389"/>
  <c r="U389" s="1"/>
  <c r="W79"/>
  <c r="T79"/>
  <c r="U79" s="1"/>
  <c r="W230"/>
  <c r="W400"/>
  <c r="T400"/>
  <c r="U400" s="1"/>
  <c r="W267"/>
  <c r="T267"/>
  <c r="U267" s="1"/>
  <c r="W488"/>
  <c r="T488"/>
  <c r="U488" s="1"/>
  <c r="P437"/>
  <c r="M437"/>
  <c r="N437" s="1"/>
  <c r="M316"/>
  <c r="N316" s="1"/>
  <c r="P316"/>
  <c r="P275"/>
  <c r="M275"/>
  <c r="N275" s="1"/>
  <c r="P505"/>
  <c r="M505"/>
  <c r="N505" s="1"/>
  <c r="P404"/>
  <c r="M404"/>
  <c r="N404" s="1"/>
  <c r="P309"/>
  <c r="M309"/>
  <c r="N309" s="1"/>
  <c r="P217"/>
  <c r="P291"/>
  <c r="M291"/>
  <c r="N291" s="1"/>
  <c r="P219"/>
  <c r="P473"/>
  <c r="M473"/>
  <c r="N473" s="1"/>
  <c r="M422"/>
  <c r="N422" s="1"/>
  <c r="P422"/>
  <c r="P80"/>
  <c r="M80"/>
  <c r="N80" s="1"/>
  <c r="M395"/>
  <c r="N395" s="1"/>
  <c r="P395"/>
  <c r="M292"/>
  <c r="N292" s="1"/>
  <c r="P292"/>
  <c r="M445"/>
  <c r="N445" s="1"/>
  <c r="P445"/>
  <c r="P227"/>
  <c r="M435"/>
  <c r="N435" s="1"/>
  <c r="P435"/>
  <c r="P451"/>
  <c r="M451"/>
  <c r="N451" s="1"/>
  <c r="P200"/>
  <c r="P279"/>
  <c r="M279"/>
  <c r="N279" s="1"/>
  <c r="P248"/>
  <c r="M106"/>
  <c r="N106" s="1"/>
  <c r="P106"/>
  <c r="P433"/>
  <c r="M433"/>
  <c r="N433" s="1"/>
  <c r="M282"/>
  <c r="N282" s="1"/>
  <c r="P282"/>
  <c r="P339"/>
  <c r="M339"/>
  <c r="N339" s="1"/>
  <c r="P461"/>
  <c r="M461"/>
  <c r="N461" s="1"/>
  <c r="P33"/>
  <c r="P354"/>
  <c r="M354"/>
  <c r="N354" s="1"/>
  <c r="P98"/>
  <c r="M349"/>
  <c r="N349" s="1"/>
  <c r="P349"/>
  <c r="P40"/>
  <c r="M357"/>
  <c r="N357" s="1"/>
  <c r="P357"/>
  <c r="M442"/>
  <c r="N442" s="1"/>
  <c r="P442"/>
  <c r="P85"/>
  <c r="M360"/>
  <c r="N360" s="1"/>
  <c r="P360"/>
  <c r="M439"/>
  <c r="N439" s="1"/>
  <c r="P439"/>
  <c r="P126"/>
  <c r="M287"/>
  <c r="N287" s="1"/>
  <c r="P287"/>
  <c r="M401"/>
  <c r="N401" s="1"/>
  <c r="P401"/>
  <c r="P233"/>
  <c r="P131"/>
  <c r="P113"/>
  <c r="M113"/>
  <c r="N113" s="1"/>
  <c r="P135"/>
  <c r="P441"/>
  <c r="M441"/>
  <c r="N441" s="1"/>
  <c r="M318"/>
  <c r="N318" s="1"/>
  <c r="P318"/>
  <c r="M403"/>
  <c r="N403" s="1"/>
  <c r="P403"/>
  <c r="P70"/>
  <c r="P10"/>
  <c r="P100"/>
  <c r="P494"/>
  <c r="M494"/>
  <c r="N494" s="1"/>
  <c r="P99"/>
  <c r="P342"/>
  <c r="M342"/>
  <c r="N342" s="1"/>
  <c r="M481"/>
  <c r="N481" s="1"/>
  <c r="P481"/>
  <c r="P26"/>
  <c r="P92"/>
  <c r="P18"/>
  <c r="P73"/>
  <c r="P423"/>
  <c r="M423"/>
  <c r="N423" s="1"/>
  <c r="P45"/>
  <c r="W101"/>
  <c r="T408"/>
  <c r="U408" s="1"/>
  <c r="W408"/>
  <c r="W31"/>
  <c r="W214"/>
  <c r="W168"/>
  <c r="W221"/>
  <c r="T485"/>
  <c r="U485" s="1"/>
  <c r="W485"/>
  <c r="W206"/>
  <c r="W194"/>
  <c r="W20"/>
  <c r="W201"/>
  <c r="W233"/>
  <c r="W80"/>
  <c r="T80"/>
  <c r="U80" s="1"/>
  <c r="W339"/>
  <c r="T339"/>
  <c r="U339" s="1"/>
  <c r="W45"/>
  <c r="W420"/>
  <c r="T420"/>
  <c r="U420" s="1"/>
  <c r="T291"/>
  <c r="U291" s="1"/>
  <c r="W291"/>
  <c r="W407"/>
  <c r="T407"/>
  <c r="U407" s="1"/>
  <c r="W135"/>
  <c r="W390"/>
  <c r="T390"/>
  <c r="U390" s="1"/>
  <c r="W70"/>
  <c r="W192"/>
  <c r="W354"/>
  <c r="T354"/>
  <c r="U354" s="1"/>
  <c r="W145"/>
  <c r="W17"/>
  <c r="W252"/>
  <c r="T114"/>
  <c r="U114" s="1"/>
  <c r="W114"/>
  <c r="W369"/>
  <c r="T369"/>
  <c r="U369" s="1"/>
  <c r="W248"/>
  <c r="W342"/>
  <c r="T342"/>
  <c r="U342" s="1"/>
  <c r="W44"/>
  <c r="T132"/>
  <c r="U132" s="1"/>
  <c r="W132"/>
  <c r="W388"/>
  <c r="T388"/>
  <c r="U388" s="1"/>
  <c r="W154"/>
  <c r="W327"/>
  <c r="T327"/>
  <c r="U327" s="1"/>
  <c r="W177"/>
  <c r="T111"/>
  <c r="U111" s="1"/>
  <c r="W111"/>
  <c r="T480"/>
  <c r="U480" s="1"/>
  <c r="W480"/>
  <c r="W94"/>
  <c r="W324"/>
  <c r="T324"/>
  <c r="U324" s="1"/>
  <c r="W141"/>
  <c r="T422"/>
  <c r="U422" s="1"/>
  <c r="W422"/>
  <c r="W188"/>
  <c r="W99"/>
  <c r="W193"/>
  <c r="W113"/>
  <c r="T113"/>
  <c r="U113" s="1"/>
  <c r="W14"/>
  <c r="T361"/>
  <c r="U361" s="1"/>
  <c r="W361"/>
  <c r="W279"/>
  <c r="T279"/>
  <c r="U279" s="1"/>
  <c r="T272"/>
  <c r="U272" s="1"/>
  <c r="W272"/>
  <c r="W396"/>
  <c r="T396"/>
  <c r="U396" s="1"/>
  <c r="W232"/>
  <c r="W355"/>
  <c r="T355"/>
  <c r="U355" s="1"/>
  <c r="T419"/>
  <c r="U419" s="1"/>
  <c r="W419"/>
  <c r="W351"/>
  <c r="T351"/>
  <c r="U351" s="1"/>
  <c r="T316"/>
  <c r="U316" s="1"/>
  <c r="W316"/>
  <c r="W284"/>
  <c r="T284"/>
  <c r="U284" s="1"/>
  <c r="W228"/>
  <c r="W318"/>
  <c r="T318"/>
  <c r="U318" s="1"/>
  <c r="W78"/>
  <c r="W311"/>
  <c r="T311"/>
  <c r="U311" s="1"/>
  <c r="P506"/>
  <c r="M506"/>
  <c r="N506" s="1"/>
  <c r="M338"/>
  <c r="N338" s="1"/>
  <c r="P338"/>
  <c r="P46"/>
  <c r="P327"/>
  <c r="M327"/>
  <c r="N327" s="1"/>
  <c r="P418"/>
  <c r="M418"/>
  <c r="N418" s="1"/>
  <c r="P15"/>
  <c r="P273"/>
  <c r="M273"/>
  <c r="N273" s="1"/>
  <c r="P443"/>
  <c r="M443"/>
  <c r="N443" s="1"/>
  <c r="M391"/>
  <c r="N391" s="1"/>
  <c r="P391"/>
  <c r="P107"/>
  <c r="M107"/>
  <c r="N107" s="1"/>
  <c r="P411"/>
  <c r="M411"/>
  <c r="N411" s="1"/>
  <c r="P44"/>
  <c r="P478"/>
  <c r="M478"/>
  <c r="N478" s="1"/>
  <c r="P130"/>
  <c r="P223"/>
  <c r="M223"/>
  <c r="N223" s="1"/>
  <c r="P431"/>
  <c r="M431"/>
  <c r="N431" s="1"/>
  <c r="P138"/>
  <c r="M271"/>
  <c r="N271" s="1"/>
  <c r="P271"/>
  <c r="P148"/>
  <c r="P147"/>
  <c r="P97"/>
  <c r="P28"/>
  <c r="P164"/>
  <c r="P367"/>
  <c r="M367"/>
  <c r="N367" s="1"/>
  <c r="P111"/>
  <c r="M350"/>
  <c r="N350" s="1"/>
  <c r="P350"/>
  <c r="M375"/>
  <c r="N375" s="1"/>
  <c r="P375"/>
  <c r="P181"/>
  <c r="M301"/>
  <c r="N301" s="1"/>
  <c r="P301"/>
  <c r="P170"/>
  <c r="M344"/>
  <c r="N344" s="1"/>
  <c r="P344"/>
  <c r="M314"/>
  <c r="N314" s="1"/>
  <c r="P314"/>
  <c r="P197"/>
  <c r="M110"/>
  <c r="N110" s="1"/>
  <c r="P110"/>
  <c r="P307"/>
  <c r="M307"/>
  <c r="N307" s="1"/>
  <c r="M413"/>
  <c r="N413" s="1"/>
  <c r="P413"/>
  <c r="P83"/>
  <c r="P201"/>
  <c r="P193"/>
  <c r="P167"/>
  <c r="M317"/>
  <c r="N317" s="1"/>
  <c r="P317"/>
  <c r="P190"/>
  <c r="P252"/>
  <c r="P112"/>
  <c r="P162"/>
  <c r="M333"/>
  <c r="N333" s="1"/>
  <c r="P333"/>
  <c r="P214"/>
  <c r="P241"/>
  <c r="P82"/>
  <c r="M322"/>
  <c r="N322" s="1"/>
  <c r="P322"/>
  <c r="M408"/>
  <c r="N408" s="1"/>
  <c r="P408"/>
  <c r="M471"/>
  <c r="N471" s="1"/>
  <c r="P471"/>
  <c r="P389"/>
  <c r="M389"/>
  <c r="N389" s="1"/>
  <c r="P497"/>
  <c r="M497"/>
  <c r="N497" s="1"/>
  <c r="P234"/>
  <c r="P320"/>
  <c r="M320"/>
  <c r="N320" s="1"/>
  <c r="P48"/>
  <c r="M207"/>
  <c r="N207" s="1"/>
  <c r="P207"/>
  <c r="P232"/>
  <c r="P438"/>
  <c r="M438"/>
  <c r="N438" s="1"/>
  <c r="W152"/>
  <c r="T364"/>
  <c r="U364" s="1"/>
  <c r="W364"/>
  <c r="W164"/>
  <c r="T470"/>
  <c r="U470" s="1"/>
  <c r="W470"/>
  <c r="W341"/>
  <c r="T341"/>
  <c r="U341" s="1"/>
  <c r="W305"/>
  <c r="T305"/>
  <c r="U305" s="1"/>
  <c r="W100"/>
  <c r="W211"/>
  <c r="T209"/>
  <c r="U209" s="1"/>
  <c r="W209"/>
  <c r="W295"/>
  <c r="T295"/>
  <c r="U295" s="1"/>
  <c r="W144"/>
  <c r="T261"/>
  <c r="U261" s="1"/>
  <c r="W261"/>
  <c r="W120"/>
  <c r="W348"/>
  <c r="T348"/>
  <c r="U348" s="1"/>
  <c r="T346"/>
  <c r="U346" s="1"/>
  <c r="W346"/>
  <c r="W128"/>
  <c r="T435"/>
  <c r="U435" s="1"/>
  <c r="W435"/>
  <c r="W151"/>
  <c r="W447"/>
  <c r="T447"/>
  <c r="U447" s="1"/>
  <c r="T482"/>
  <c r="U482" s="1"/>
  <c r="W482"/>
  <c r="W205"/>
  <c r="W263"/>
  <c r="T263"/>
  <c r="U263" s="1"/>
  <c r="T294"/>
  <c r="U294" s="1"/>
  <c r="W294"/>
  <c r="T238"/>
  <c r="U238" s="1"/>
  <c r="W238"/>
  <c r="T448"/>
  <c r="U448" s="1"/>
  <c r="W448"/>
  <c r="W331"/>
  <c r="T331"/>
  <c r="U331" s="1"/>
  <c r="W38"/>
  <c r="W247"/>
  <c r="T156"/>
  <c r="U156" s="1"/>
  <c r="W156"/>
  <c r="W353"/>
  <c r="T353"/>
  <c r="U353" s="1"/>
  <c r="W425"/>
  <c r="T425"/>
  <c r="U425" s="1"/>
  <c r="W498"/>
  <c r="T498"/>
  <c r="U498" s="1"/>
  <c r="W459"/>
  <c r="T459"/>
  <c r="U459" s="1"/>
  <c r="W176"/>
  <c r="W97"/>
  <c r="W217"/>
  <c r="T380"/>
  <c r="U380" s="1"/>
  <c r="W380"/>
  <c r="W88"/>
  <c r="W68"/>
  <c r="T469"/>
  <c r="U469" s="1"/>
  <c r="W469"/>
  <c r="W426"/>
  <c r="T426"/>
  <c r="U426" s="1"/>
  <c r="W138"/>
  <c r="W337"/>
  <c r="T337"/>
  <c r="U337" s="1"/>
  <c r="W162"/>
  <c r="W136"/>
  <c r="W124"/>
  <c r="W102"/>
  <c r="W287"/>
  <c r="T287"/>
  <c r="U287" s="1"/>
  <c r="T432"/>
  <c r="U432" s="1"/>
  <c r="W432"/>
  <c r="W175"/>
  <c r="W166"/>
  <c r="T381"/>
  <c r="U381" s="1"/>
  <c r="W381"/>
  <c r="W173"/>
  <c r="P182"/>
  <c r="P166"/>
  <c r="M486"/>
  <c r="N486" s="1"/>
  <c r="P486"/>
  <c r="P205"/>
  <c r="M386"/>
  <c r="N386" s="1"/>
  <c r="P386"/>
  <c r="P23"/>
  <c r="M276"/>
  <c r="N276" s="1"/>
  <c r="P276"/>
  <c r="P35"/>
  <c r="P149"/>
  <c r="P86"/>
  <c r="P198"/>
  <c r="P183"/>
  <c r="M503"/>
  <c r="N503" s="1"/>
  <c r="P503"/>
  <c r="P204"/>
  <c r="M348"/>
  <c r="N348" s="1"/>
  <c r="P348"/>
  <c r="M428"/>
  <c r="N428" s="1"/>
  <c r="P428"/>
  <c r="P67"/>
  <c r="P261"/>
  <c r="M261"/>
  <c r="N261" s="1"/>
  <c r="P396"/>
  <c r="M396"/>
  <c r="N396" s="1"/>
  <c r="P117"/>
  <c r="M440"/>
  <c r="N440" s="1"/>
  <c r="P440"/>
  <c r="P34"/>
  <c r="M366"/>
  <c r="N366" s="1"/>
  <c r="P366"/>
  <c r="P105"/>
  <c r="P189"/>
  <c r="M430"/>
  <c r="N430" s="1"/>
  <c r="P430"/>
  <c r="P161"/>
  <c r="M410"/>
  <c r="N410" s="1"/>
  <c r="P410"/>
  <c r="P377"/>
  <c r="M377"/>
  <c r="N377" s="1"/>
  <c r="P50"/>
  <c r="P129"/>
  <c r="M454"/>
  <c r="N454" s="1"/>
  <c r="P454"/>
  <c r="M304"/>
  <c r="N304" s="1"/>
  <c r="P304"/>
  <c r="P424"/>
  <c r="M424"/>
  <c r="N424" s="1"/>
  <c r="P180"/>
  <c r="M312"/>
  <c r="N312" s="1"/>
  <c r="P312"/>
  <c r="P254"/>
  <c r="M254"/>
  <c r="N254" s="1"/>
  <c r="P87"/>
  <c r="P127"/>
  <c r="P49"/>
  <c r="M351"/>
  <c r="N351" s="1"/>
  <c r="P351"/>
  <c r="P38"/>
  <c r="P136"/>
  <c r="P212"/>
  <c r="M491"/>
  <c r="N491" s="1"/>
  <c r="P491"/>
  <c r="P210"/>
  <c r="M368"/>
  <c r="N368" s="1"/>
  <c r="P368"/>
  <c r="P125"/>
  <c r="M125"/>
  <c r="N125" s="1"/>
  <c r="M376"/>
  <c r="N376" s="1"/>
  <c r="P376"/>
  <c r="M502"/>
  <c r="N502" s="1"/>
  <c r="P502"/>
  <c r="P343"/>
  <c r="M343"/>
  <c r="N343" s="1"/>
  <c r="P363"/>
  <c r="M363"/>
  <c r="N363" s="1"/>
  <c r="P425"/>
  <c r="M425"/>
  <c r="N425" s="1"/>
  <c r="M456"/>
  <c r="N456" s="1"/>
  <c r="P456"/>
  <c r="P84"/>
  <c r="M84"/>
  <c r="N84" s="1"/>
  <c r="P373"/>
  <c r="M373"/>
  <c r="N373" s="1"/>
  <c r="M484"/>
  <c r="N484" s="1"/>
  <c r="P484"/>
  <c r="P103"/>
  <c r="M328"/>
  <c r="N328" s="1"/>
  <c r="P328"/>
  <c r="P42"/>
  <c r="M9" l="1"/>
  <c r="M239"/>
  <c r="T239"/>
  <c r="M224"/>
  <c r="T224"/>
  <c r="T210"/>
  <c r="M208"/>
  <c r="M157"/>
  <c r="T157"/>
  <c r="M140"/>
  <c r="T140"/>
  <c r="M133"/>
  <c r="T133"/>
  <c r="T130"/>
  <c r="M126"/>
  <c r="T126"/>
  <c r="M122"/>
  <c r="T122"/>
  <c r="M115"/>
  <c r="T115"/>
  <c r="M111"/>
  <c r="T112"/>
  <c r="U112" s="1"/>
  <c r="M108"/>
  <c r="N108" s="1"/>
  <c r="T108"/>
  <c r="U108" s="1"/>
  <c r="M91"/>
  <c r="T91"/>
  <c r="M81"/>
  <c r="T81"/>
  <c r="M85"/>
  <c r="T85"/>
  <c r="T8"/>
  <c r="N9" l="1"/>
  <c r="M10"/>
  <c r="N239"/>
  <c r="M240"/>
  <c r="U239"/>
  <c r="T240"/>
  <c r="N224"/>
  <c r="M225"/>
  <c r="U224"/>
  <c r="T225"/>
  <c r="U210"/>
  <c r="T211"/>
  <c r="N208"/>
  <c r="M209"/>
  <c r="N157"/>
  <c r="M158"/>
  <c r="U157"/>
  <c r="T158"/>
  <c r="N140"/>
  <c r="M141"/>
  <c r="U140"/>
  <c r="T141"/>
  <c r="N133"/>
  <c r="M134"/>
  <c r="U133"/>
  <c r="T134"/>
  <c r="U130"/>
  <c r="T131"/>
  <c r="U131" s="1"/>
  <c r="N126"/>
  <c r="M127"/>
  <c r="U126"/>
  <c r="T127"/>
  <c r="N122"/>
  <c r="M123"/>
  <c r="U122"/>
  <c r="T123"/>
  <c r="N115"/>
  <c r="M116"/>
  <c r="U115"/>
  <c r="T116"/>
  <c r="N111"/>
  <c r="M112"/>
  <c r="N112" s="1"/>
  <c r="M129"/>
  <c r="N91"/>
  <c r="M92"/>
  <c r="U91"/>
  <c r="T92"/>
  <c r="N85"/>
  <c r="M86"/>
  <c r="N81"/>
  <c r="M82"/>
  <c r="U81"/>
  <c r="T82"/>
  <c r="U85"/>
  <c r="T86"/>
  <c r="U8"/>
  <c r="T9"/>
  <c r="N10" l="1"/>
  <c r="M11"/>
  <c r="N240"/>
  <c r="M241"/>
  <c r="U240"/>
  <c r="T241"/>
  <c r="N225"/>
  <c r="M226"/>
  <c r="U225"/>
  <c r="T226"/>
  <c r="U211"/>
  <c r="T212"/>
  <c r="N209"/>
  <c r="M210"/>
  <c r="N158"/>
  <c r="M159"/>
  <c r="U158"/>
  <c r="T159"/>
  <c r="N141"/>
  <c r="M142"/>
  <c r="U141"/>
  <c r="T142"/>
  <c r="N134"/>
  <c r="M135"/>
  <c r="U134"/>
  <c r="T135"/>
  <c r="N129"/>
  <c r="M130"/>
  <c r="N127"/>
  <c r="M128"/>
  <c r="N128" s="1"/>
  <c r="U127"/>
  <c r="T128"/>
  <c r="U128" s="1"/>
  <c r="N123"/>
  <c r="M124"/>
  <c r="N124" s="1"/>
  <c r="U123"/>
  <c r="T124"/>
  <c r="U124" s="1"/>
  <c r="N116"/>
  <c r="M117"/>
  <c r="U116"/>
  <c r="T117"/>
  <c r="N82"/>
  <c r="M83"/>
  <c r="N83" s="1"/>
  <c r="U82"/>
  <c r="T83"/>
  <c r="U83" s="1"/>
  <c r="N92"/>
  <c r="M93"/>
  <c r="U92"/>
  <c r="T93"/>
  <c r="N86"/>
  <c r="M87"/>
  <c r="U86"/>
  <c r="T87"/>
  <c r="U9"/>
  <c r="T10"/>
  <c r="T57"/>
  <c r="N11" l="1"/>
  <c r="M12"/>
  <c r="N241"/>
  <c r="M242"/>
  <c r="U241"/>
  <c r="T242"/>
  <c r="N226"/>
  <c r="M227"/>
  <c r="U226"/>
  <c r="T227"/>
  <c r="U212"/>
  <c r="T213"/>
  <c r="N210"/>
  <c r="M211"/>
  <c r="N159"/>
  <c r="M160"/>
  <c r="U159"/>
  <c r="T160"/>
  <c r="N142"/>
  <c r="M143"/>
  <c r="U142"/>
  <c r="T143"/>
  <c r="N135"/>
  <c r="M136"/>
  <c r="U135"/>
  <c r="T136"/>
  <c r="N130"/>
  <c r="M131"/>
  <c r="N131" s="1"/>
  <c r="N117"/>
  <c r="M118"/>
  <c r="U117"/>
  <c r="T118"/>
  <c r="M78"/>
  <c r="N78" s="1"/>
  <c r="T78"/>
  <c r="U78" s="1"/>
  <c r="N93"/>
  <c r="M94"/>
  <c r="U93"/>
  <c r="T94"/>
  <c r="N87"/>
  <c r="M88"/>
  <c r="U87"/>
  <c r="T88"/>
  <c r="U10"/>
  <c r="T11"/>
  <c r="M57"/>
  <c r="T58"/>
  <c r="U57"/>
  <c r="M13" l="1"/>
  <c r="N12"/>
  <c r="N242"/>
  <c r="M243"/>
  <c r="U242"/>
  <c r="T243"/>
  <c r="N227"/>
  <c r="M228"/>
  <c r="U227"/>
  <c r="T228"/>
  <c r="T214"/>
  <c r="U213"/>
  <c r="N211"/>
  <c r="M212"/>
  <c r="N160"/>
  <c r="M161"/>
  <c r="U160"/>
  <c r="T161"/>
  <c r="N143"/>
  <c r="M144"/>
  <c r="U143"/>
  <c r="T144"/>
  <c r="N136"/>
  <c r="M137"/>
  <c r="U136"/>
  <c r="T137"/>
  <c r="N118"/>
  <c r="M119"/>
  <c r="U118"/>
  <c r="T119"/>
  <c r="N94"/>
  <c r="M95"/>
  <c r="U94"/>
  <c r="T95"/>
  <c r="N88"/>
  <c r="M89"/>
  <c r="N89" s="1"/>
  <c r="U88"/>
  <c r="T89"/>
  <c r="U89" s="1"/>
  <c r="U11"/>
  <c r="T12"/>
  <c r="U58"/>
  <c r="T59"/>
  <c r="M58"/>
  <c r="N57"/>
  <c r="N13" l="1"/>
  <c r="M14"/>
  <c r="N243"/>
  <c r="M244"/>
  <c r="U243"/>
  <c r="T244"/>
  <c r="N228"/>
  <c r="M229"/>
  <c r="U228"/>
  <c r="T229"/>
  <c r="U214"/>
  <c r="T215"/>
  <c r="N212"/>
  <c r="M213"/>
  <c r="N161"/>
  <c r="M162"/>
  <c r="U161"/>
  <c r="T162"/>
  <c r="N144"/>
  <c r="M145"/>
  <c r="U144"/>
  <c r="T145"/>
  <c r="N137"/>
  <c r="M138"/>
  <c r="N138" s="1"/>
  <c r="U137"/>
  <c r="T138"/>
  <c r="U138" s="1"/>
  <c r="N119"/>
  <c r="M120"/>
  <c r="N120" s="1"/>
  <c r="U119"/>
  <c r="T120"/>
  <c r="U120" s="1"/>
  <c r="N95"/>
  <c r="M96"/>
  <c r="U95"/>
  <c r="T96"/>
  <c r="U12"/>
  <c r="T13"/>
  <c r="N58"/>
  <c r="M59"/>
  <c r="T60"/>
  <c r="U59"/>
  <c r="N14" l="1"/>
  <c r="M15"/>
  <c r="N244"/>
  <c r="M245"/>
  <c r="U244"/>
  <c r="T245"/>
  <c r="N229"/>
  <c r="M230"/>
  <c r="U229"/>
  <c r="T230"/>
  <c r="U215"/>
  <c r="T216"/>
  <c r="N213"/>
  <c r="M214"/>
  <c r="N162"/>
  <c r="M163"/>
  <c r="U162"/>
  <c r="T163"/>
  <c r="N145"/>
  <c r="M146"/>
  <c r="U145"/>
  <c r="T146"/>
  <c r="N96"/>
  <c r="M97"/>
  <c r="U96"/>
  <c r="T97"/>
  <c r="U13"/>
  <c r="T14"/>
  <c r="U60"/>
  <c r="T61"/>
  <c r="M60"/>
  <c r="N59"/>
  <c r="N15" l="1"/>
  <c r="M16"/>
  <c r="N245"/>
  <c r="M246"/>
  <c r="U245"/>
  <c r="T246"/>
  <c r="N230"/>
  <c r="M231"/>
  <c r="U230"/>
  <c r="T231"/>
  <c r="U216"/>
  <c r="T217"/>
  <c r="N214"/>
  <c r="M215"/>
  <c r="N163"/>
  <c r="M164"/>
  <c r="U163"/>
  <c r="T164"/>
  <c r="N146"/>
  <c r="M147"/>
  <c r="U146"/>
  <c r="T147"/>
  <c r="N97"/>
  <c r="M98"/>
  <c r="U97"/>
  <c r="T98"/>
  <c r="U14"/>
  <c r="T15"/>
  <c r="N60"/>
  <c r="M61"/>
  <c r="T62"/>
  <c r="U61"/>
  <c r="N16" l="1"/>
  <c r="M17"/>
  <c r="N246"/>
  <c r="M247"/>
  <c r="U246"/>
  <c r="T247"/>
  <c r="N231"/>
  <c r="M232"/>
  <c r="U231"/>
  <c r="T232"/>
  <c r="U217"/>
  <c r="T218"/>
  <c r="N215"/>
  <c r="M216"/>
  <c r="N164"/>
  <c r="M165"/>
  <c r="U164"/>
  <c r="T165"/>
  <c r="N147"/>
  <c r="M148"/>
  <c r="U147"/>
  <c r="T148"/>
  <c r="N98"/>
  <c r="M99"/>
  <c r="U98"/>
  <c r="T99"/>
  <c r="U15"/>
  <c r="T16"/>
  <c r="M62"/>
  <c r="N61"/>
  <c r="U62"/>
  <c r="T63"/>
  <c r="N17" l="1"/>
  <c r="M18"/>
  <c r="N247"/>
  <c r="M248"/>
  <c r="U247"/>
  <c r="T248"/>
  <c r="N232"/>
  <c r="M233"/>
  <c r="U232"/>
  <c r="T233"/>
  <c r="U218"/>
  <c r="T219"/>
  <c r="N216"/>
  <c r="M217"/>
  <c r="N165"/>
  <c r="M166"/>
  <c r="U165"/>
  <c r="T166"/>
  <c r="N148"/>
  <c r="M149"/>
  <c r="U148"/>
  <c r="T149"/>
  <c r="N99"/>
  <c r="M100"/>
  <c r="U99"/>
  <c r="T100"/>
  <c r="U16"/>
  <c r="T17"/>
  <c r="N62"/>
  <c r="M63"/>
  <c r="U63"/>
  <c r="T64"/>
  <c r="N18" l="1"/>
  <c r="M19"/>
  <c r="N248"/>
  <c r="M249"/>
  <c r="U248"/>
  <c r="T249"/>
  <c r="N233"/>
  <c r="M234"/>
  <c r="U233"/>
  <c r="T234"/>
  <c r="U219"/>
  <c r="T220"/>
  <c r="N217"/>
  <c r="M218"/>
  <c r="N166"/>
  <c r="M167"/>
  <c r="U166"/>
  <c r="T167"/>
  <c r="N149"/>
  <c r="M150"/>
  <c r="U149"/>
  <c r="T150"/>
  <c r="N100"/>
  <c r="M101"/>
  <c r="U100"/>
  <c r="T101"/>
  <c r="U17"/>
  <c r="T18"/>
  <c r="N63"/>
  <c r="M64"/>
  <c r="T65"/>
  <c r="U64"/>
  <c r="M20" l="1"/>
  <c r="N19"/>
  <c r="N249"/>
  <c r="M250"/>
  <c r="U249"/>
  <c r="T250"/>
  <c r="N234"/>
  <c r="M235"/>
  <c r="U234"/>
  <c r="T235"/>
  <c r="U220"/>
  <c r="T221"/>
  <c r="N218"/>
  <c r="M219"/>
  <c r="N167"/>
  <c r="M168"/>
  <c r="U167"/>
  <c r="T168"/>
  <c r="N150"/>
  <c r="M151"/>
  <c r="U150"/>
  <c r="T151"/>
  <c r="N101"/>
  <c r="M102"/>
  <c r="U101"/>
  <c r="T102"/>
  <c r="U18"/>
  <c r="T19"/>
  <c r="U65"/>
  <c r="T66"/>
  <c r="M65"/>
  <c r="N64"/>
  <c r="N20" l="1"/>
  <c r="M21"/>
  <c r="N250"/>
  <c r="M251"/>
  <c r="U250"/>
  <c r="T251"/>
  <c r="N235"/>
  <c r="M236"/>
  <c r="U235"/>
  <c r="T236"/>
  <c r="U221"/>
  <c r="T222"/>
  <c r="U222" s="1"/>
  <c r="N219"/>
  <c r="M220"/>
  <c r="N168"/>
  <c r="M169"/>
  <c r="U168"/>
  <c r="T169"/>
  <c r="N151"/>
  <c r="M152"/>
  <c r="U151"/>
  <c r="T152"/>
  <c r="N102"/>
  <c r="M103"/>
  <c r="U102"/>
  <c r="T103"/>
  <c r="U66"/>
  <c r="T67"/>
  <c r="U19"/>
  <c r="T20"/>
  <c r="N65"/>
  <c r="M66"/>
  <c r="N21" l="1"/>
  <c r="M22"/>
  <c r="N251"/>
  <c r="M252"/>
  <c r="U251"/>
  <c r="T252"/>
  <c r="N236"/>
  <c r="M237"/>
  <c r="N237" s="1"/>
  <c r="U236"/>
  <c r="T237"/>
  <c r="U237" s="1"/>
  <c r="N220"/>
  <c r="M221"/>
  <c r="N169"/>
  <c r="M170"/>
  <c r="U169"/>
  <c r="T170"/>
  <c r="N152"/>
  <c r="M153"/>
  <c r="U152"/>
  <c r="T153"/>
  <c r="N103"/>
  <c r="M104"/>
  <c r="U103"/>
  <c r="T104"/>
  <c r="U67"/>
  <c r="T68"/>
  <c r="N66"/>
  <c r="M67"/>
  <c r="U20"/>
  <c r="T21"/>
  <c r="N22" l="1"/>
  <c r="M23"/>
  <c r="N252"/>
  <c r="M253"/>
  <c r="N253" s="1"/>
  <c r="U252"/>
  <c r="T253"/>
  <c r="U253" s="1"/>
  <c r="N221"/>
  <c r="M222"/>
  <c r="N222" s="1"/>
  <c r="N170"/>
  <c r="M171"/>
  <c r="U170"/>
  <c r="T171"/>
  <c r="N153"/>
  <c r="M154"/>
  <c r="U153"/>
  <c r="T154"/>
  <c r="U68"/>
  <c r="T69"/>
  <c r="M105"/>
  <c r="N105" s="1"/>
  <c r="N104"/>
  <c r="U104"/>
  <c r="T105"/>
  <c r="U105" s="1"/>
  <c r="N67"/>
  <c r="M68"/>
  <c r="U21"/>
  <c r="T22"/>
  <c r="N23" l="1"/>
  <c r="M24"/>
  <c r="N171"/>
  <c r="M172"/>
  <c r="U171"/>
  <c r="T172"/>
  <c r="N154"/>
  <c r="M155"/>
  <c r="N155" s="1"/>
  <c r="U154"/>
  <c r="T155"/>
  <c r="U155" s="1"/>
  <c r="N68"/>
  <c r="M69"/>
  <c r="U69"/>
  <c r="T70"/>
  <c r="U22"/>
  <c r="T23"/>
  <c r="N24" l="1"/>
  <c r="M25"/>
  <c r="N172"/>
  <c r="M173"/>
  <c r="U172"/>
  <c r="T173"/>
  <c r="N69"/>
  <c r="M70"/>
  <c r="U70"/>
  <c r="T71"/>
  <c r="U23"/>
  <c r="T24"/>
  <c r="N25" l="1"/>
  <c r="M26"/>
  <c r="N173"/>
  <c r="M174"/>
  <c r="U173"/>
  <c r="T174"/>
  <c r="N70"/>
  <c r="M71"/>
  <c r="U71"/>
  <c r="T72"/>
  <c r="U24"/>
  <c r="T25"/>
  <c r="N26" l="1"/>
  <c r="M27"/>
  <c r="U72"/>
  <c r="T73"/>
  <c r="N174"/>
  <c r="M175"/>
  <c r="U174"/>
  <c r="T175"/>
  <c r="N71"/>
  <c r="M72"/>
  <c r="U25"/>
  <c r="T26"/>
  <c r="N27" l="1"/>
  <c r="M28"/>
  <c r="U73"/>
  <c r="T74"/>
  <c r="N72"/>
  <c r="M73"/>
  <c r="N175"/>
  <c r="M176"/>
  <c r="U175"/>
  <c r="T176"/>
  <c r="U26"/>
  <c r="T27"/>
  <c r="N28" l="1"/>
  <c r="M29"/>
  <c r="N73"/>
  <c r="M74"/>
  <c r="U74"/>
  <c r="T75"/>
  <c r="N176"/>
  <c r="M177"/>
  <c r="U176"/>
  <c r="T177"/>
  <c r="U27"/>
  <c r="T28"/>
  <c r="M30" l="1"/>
  <c r="N29"/>
  <c r="U75"/>
  <c r="T76"/>
  <c r="N74"/>
  <c r="M75"/>
  <c r="N177"/>
  <c r="M178"/>
  <c r="U177"/>
  <c r="T178"/>
  <c r="M32"/>
  <c r="U28"/>
  <c r="T29"/>
  <c r="N30" l="1"/>
  <c r="M31"/>
  <c r="N31" s="1"/>
  <c r="N75"/>
  <c r="M76"/>
  <c r="T77"/>
  <c r="U77" s="1"/>
  <c r="U76"/>
  <c r="N178"/>
  <c r="M179"/>
  <c r="U178"/>
  <c r="T179"/>
  <c r="N32"/>
  <c r="M33"/>
  <c r="U29"/>
  <c r="T30"/>
  <c r="M77" l="1"/>
  <c r="N77" s="1"/>
  <c r="N76"/>
  <c r="N179"/>
  <c r="M180"/>
  <c r="U179"/>
  <c r="T180"/>
  <c r="N33"/>
  <c r="M34"/>
  <c r="U30"/>
  <c r="T31"/>
  <c r="N180" l="1"/>
  <c r="M181"/>
  <c r="U180"/>
  <c r="T181"/>
  <c r="N34"/>
  <c r="M35"/>
  <c r="U31"/>
  <c r="T32"/>
  <c r="N181" l="1"/>
  <c r="M182"/>
  <c r="U181"/>
  <c r="T182"/>
  <c r="N35"/>
  <c r="M36"/>
  <c r="U32"/>
  <c r="T33"/>
  <c r="N182" l="1"/>
  <c r="M183"/>
  <c r="U182"/>
  <c r="T183"/>
  <c r="N36"/>
  <c r="M37"/>
  <c r="U33"/>
  <c r="T34"/>
  <c r="N183" l="1"/>
  <c r="M184"/>
  <c r="U183"/>
  <c r="T184"/>
  <c r="N37"/>
  <c r="M38"/>
  <c r="U34"/>
  <c r="T35"/>
  <c r="N184" l="1"/>
  <c r="M185"/>
  <c r="U184"/>
  <c r="T185"/>
  <c r="N38"/>
  <c r="M39"/>
  <c r="U35"/>
  <c r="T36"/>
  <c r="N185" l="1"/>
  <c r="M186"/>
  <c r="U185"/>
  <c r="T186"/>
  <c r="N39"/>
  <c r="M40"/>
  <c r="U36"/>
  <c r="T37"/>
  <c r="N186" l="1"/>
  <c r="M187"/>
  <c r="U186"/>
  <c r="T187"/>
  <c r="N40"/>
  <c r="M41"/>
  <c r="U37"/>
  <c r="T38"/>
  <c r="N187" l="1"/>
  <c r="M188"/>
  <c r="U187"/>
  <c r="T188"/>
  <c r="N41"/>
  <c r="M42"/>
  <c r="U38"/>
  <c r="T39"/>
  <c r="N188" l="1"/>
  <c r="M189"/>
  <c r="U188"/>
  <c r="T189"/>
  <c r="N42"/>
  <c r="M43"/>
  <c r="U39"/>
  <c r="T40"/>
  <c r="N189" l="1"/>
  <c r="M190"/>
  <c r="U189"/>
  <c r="T190"/>
  <c r="N43"/>
  <c r="M44"/>
  <c r="U40"/>
  <c r="T41"/>
  <c r="N190" l="1"/>
  <c r="M191"/>
  <c r="U190"/>
  <c r="T191"/>
  <c r="N44"/>
  <c r="M45"/>
  <c r="U41"/>
  <c r="T42"/>
  <c r="N191" l="1"/>
  <c r="M192"/>
  <c r="U191"/>
  <c r="T192"/>
  <c r="N45"/>
  <c r="M46"/>
  <c r="U42"/>
  <c r="T43"/>
  <c r="N192" l="1"/>
  <c r="M193"/>
  <c r="U192"/>
  <c r="T193"/>
  <c r="N46"/>
  <c r="M47"/>
  <c r="U43"/>
  <c r="T44"/>
  <c r="N193" l="1"/>
  <c r="M194"/>
  <c r="U193"/>
  <c r="T194"/>
  <c r="N47"/>
  <c r="M48"/>
  <c r="U44"/>
  <c r="T45"/>
  <c r="N194" l="1"/>
  <c r="M195"/>
  <c r="U194"/>
  <c r="T195"/>
  <c r="N48"/>
  <c r="M49"/>
  <c r="U45"/>
  <c r="T46"/>
  <c r="N195" l="1"/>
  <c r="M196"/>
  <c r="U195"/>
  <c r="T196"/>
  <c r="N49"/>
  <c r="M50"/>
  <c r="U46"/>
  <c r="T47"/>
  <c r="N196" l="1"/>
  <c r="M197"/>
  <c r="U196"/>
  <c r="T197"/>
  <c r="N50"/>
  <c r="M51"/>
  <c r="U47"/>
  <c r="T48"/>
  <c r="N197" l="1"/>
  <c r="M198"/>
  <c r="U197"/>
  <c r="T198"/>
  <c r="N51"/>
  <c r="M52"/>
  <c r="U48"/>
  <c r="T49"/>
  <c r="N198" l="1"/>
  <c r="M199"/>
  <c r="U198"/>
  <c r="T199"/>
  <c r="N52"/>
  <c r="M53"/>
  <c r="U49"/>
  <c r="T50"/>
  <c r="N53" l="1"/>
  <c r="M54"/>
  <c r="N199"/>
  <c r="M200"/>
  <c r="U199"/>
  <c r="T200"/>
  <c r="U50"/>
  <c r="T51"/>
  <c r="N54" l="1"/>
  <c r="M55"/>
  <c r="N200"/>
  <c r="M201"/>
  <c r="U200"/>
  <c r="T201"/>
  <c r="U51"/>
  <c r="T52"/>
  <c r="M56" l="1"/>
  <c r="N56" s="1"/>
  <c r="N55"/>
  <c r="N201"/>
  <c r="M202"/>
  <c r="U201"/>
  <c r="T202"/>
  <c r="U52"/>
  <c r="T53"/>
  <c r="U53" l="1"/>
  <c r="T54"/>
  <c r="N202"/>
  <c r="M203"/>
  <c r="U202"/>
  <c r="T203"/>
  <c r="U54" l="1"/>
  <c r="T55"/>
  <c r="N203"/>
  <c r="M204"/>
  <c r="U203"/>
  <c r="T204"/>
  <c r="U55" l="1"/>
  <c r="T56"/>
  <c r="U56" s="1"/>
  <c r="N204"/>
  <c r="M205"/>
  <c r="U204"/>
  <c r="T205"/>
  <c r="N205" l="1"/>
  <c r="O3" s="1"/>
  <c r="P3" s="1"/>
  <c r="M206"/>
  <c r="N206" s="1"/>
  <c r="U205"/>
  <c r="V3" s="1"/>
  <c r="W3" s="1"/>
  <c r="T206"/>
  <c r="U206" s="1"/>
  <c r="V4"/>
  <c r="W4" s="1"/>
  <c r="W2" l="1"/>
  <c r="O4"/>
  <c r="P4" s="1"/>
  <c r="P2" s="1"/>
  <c r="O25" i="2" s="1"/>
  <c r="O26" s="1"/>
  <c r="O30" s="1"/>
  <c r="O29" l="1"/>
  <c r="O71" s="1"/>
  <c r="N75"/>
  <c r="N71"/>
  <c r="O75"/>
  <c r="S66"/>
  <c r="S67"/>
  <c r="O52"/>
  <c r="J93"/>
  <c r="O49"/>
  <c r="O46"/>
  <c r="Q32"/>
  <c r="P75" l="1"/>
  <c r="N41"/>
  <c r="M41"/>
  <c r="P32"/>
  <c r="P93"/>
  <c r="P95"/>
  <c r="P50" l="1"/>
  <c r="N52" s="1"/>
  <c r="O55"/>
</calcChain>
</file>

<file path=xl/comments1.xml><?xml version="1.0" encoding="utf-8"?>
<comments xmlns="http://schemas.openxmlformats.org/spreadsheetml/2006/main">
  <authors>
    <author>bartekm</author>
    <author>bm</author>
  </authors>
  <commentList>
    <comment ref="A6" authorId="0">
      <text>
        <r>
          <rPr>
            <b/>
            <sz val="8"/>
            <color indexed="81"/>
            <rFont val="Tahoma"/>
            <family val="2"/>
            <charset val="238"/>
          </rPr>
          <t>bartekm:</t>
        </r>
        <r>
          <rPr>
            <sz val="8"/>
            <color indexed="81"/>
            <rFont val="Tahoma"/>
            <family val="2"/>
            <charset val="238"/>
          </rPr>
          <t xml:space="preserve">
1. zielona ściana
2.przezroczysty
</t>
        </r>
      </text>
    </comment>
    <comment ref="A8" authorId="1">
      <text>
        <r>
          <rPr>
            <b/>
            <sz val="9"/>
            <color indexed="81"/>
            <rFont val="Tahoma"/>
            <family val="2"/>
            <charset val="238"/>
          </rPr>
          <t>bm:</t>
        </r>
        <r>
          <rPr>
            <sz val="9"/>
            <color indexed="81"/>
            <rFont val="Tahoma"/>
            <family val="2"/>
            <charset val="238"/>
          </rPr>
          <t xml:space="preserve">
nie może być 0!</t>
        </r>
      </text>
    </comment>
  </commentList>
</comments>
</file>

<file path=xl/comments2.xml><?xml version="1.0" encoding="utf-8"?>
<comments xmlns="http://schemas.openxmlformats.org/spreadsheetml/2006/main">
  <authors>
    <author>bartekm</author>
    <author>bm</author>
  </authors>
  <commentList>
    <comment ref="B3" authorId="0">
      <text>
        <r>
          <rPr>
            <b/>
            <sz val="8"/>
            <color indexed="81"/>
            <rFont val="Tahoma"/>
            <family val="2"/>
            <charset val="238"/>
          </rPr>
          <t>bartekm:</t>
        </r>
        <r>
          <rPr>
            <sz val="8"/>
            <color indexed="81"/>
            <rFont val="Tahoma"/>
            <family val="2"/>
            <charset val="238"/>
          </rPr>
          <t xml:space="preserve">
1. zielona ściana
2.przezroczysty
</t>
        </r>
      </text>
    </comment>
    <comment ref="A5" authorId="1">
      <text>
        <r>
          <rPr>
            <b/>
            <sz val="9"/>
            <color indexed="81"/>
            <rFont val="Tahoma"/>
            <family val="2"/>
            <charset val="238"/>
          </rPr>
          <t>bm:</t>
        </r>
        <r>
          <rPr>
            <sz val="9"/>
            <color indexed="81"/>
            <rFont val="Tahoma"/>
            <family val="2"/>
            <charset val="238"/>
          </rPr>
          <t xml:space="preserve">
nie może być 0!</t>
        </r>
      </text>
    </comment>
  </commentList>
</comments>
</file>

<file path=xl/sharedStrings.xml><?xml version="1.0" encoding="utf-8"?>
<sst xmlns="http://schemas.openxmlformats.org/spreadsheetml/2006/main" count="336" uniqueCount="134">
  <si>
    <t>x</t>
  </si>
  <si>
    <t>y</t>
  </si>
  <si>
    <t>X</t>
  </si>
  <si>
    <t>Y</t>
  </si>
  <si>
    <t>tu ma być X</t>
  </si>
  <si>
    <t>tu ma być Y</t>
  </si>
  <si>
    <t>script</t>
  </si>
  <si>
    <t>FOR</t>
  </si>
  <si>
    <t>IS</t>
  </si>
  <si>
    <t>TO</t>
  </si>
  <si>
    <t>STEP</t>
  </si>
  <si>
    <t>/*kilometraż pala*/</t>
  </si>
  <si>
    <t>/*rzędna pala*/</t>
  </si>
  <si>
    <t>/*rzędna terenu*/</t>
  </si>
  <si>
    <t>długość danego terenu</t>
  </si>
  <si>
    <t>długość projektowanych ekranów</t>
  </si>
  <si>
    <t>różnica</t>
  </si>
  <si>
    <t>kilometraż [km]</t>
  </si>
  <si>
    <t>numer pala</t>
  </si>
  <si>
    <t>rozstaw [m]</t>
  </si>
  <si>
    <t>Ilość pali:</t>
  </si>
  <si>
    <t>punkt wstawienia pierwszego pala wtosunku do początku danego terenu:</t>
  </si>
  <si>
    <t>[m]</t>
  </si>
  <si>
    <t>[km]</t>
  </si>
  <si>
    <t>kilometraż końca danego terenu</t>
  </si>
  <si>
    <t>kilometraż końca projektowanych ekranów</t>
  </si>
  <si>
    <t>START</t>
  </si>
  <si>
    <t>NEXT</t>
  </si>
  <si>
    <t>STOP</t>
  </si>
  <si>
    <t>_insert</t>
  </si>
  <si>
    <t>_zoom</t>
  </si>
  <si>
    <t>e</t>
  </si>
  <si>
    <t>p</t>
  </si>
  <si>
    <t>/*kilometraż*/</t>
  </si>
  <si>
    <t>/*___kolejny pal___*/</t>
  </si>
  <si>
    <t>wysokość ekranu</t>
  </si>
  <si>
    <t>[szt]</t>
  </si>
  <si>
    <t>/*różnica rzędnych kolejnych pali*/</t>
  </si>
  <si>
    <t>Count</t>
  </si>
  <si>
    <t>Name</t>
  </si>
  <si>
    <t>nr pala</t>
  </si>
  <si>
    <t>rozstaw</t>
  </si>
  <si>
    <t>/*tworzenie nazwy bloku pala*/</t>
  </si>
  <si>
    <t>słup</t>
  </si>
  <si>
    <t>pal</t>
  </si>
  <si>
    <t>/*tworzenie nazwy bloku słupa*/</t>
  </si>
  <si>
    <t>/*tworzenie nazwy bloku podwaliny*/</t>
  </si>
  <si>
    <t>/*tworzenie nazwy bloku panela*/</t>
  </si>
  <si>
    <t>/*wysokość ekranu*/</t>
  </si>
  <si>
    <t>/*rozpiętość przęsła*/</t>
  </si>
  <si>
    <t>wysokość</t>
  </si>
  <si>
    <t>/*typ ekranu*/</t>
  </si>
  <si>
    <t>typ</t>
  </si>
  <si>
    <t>typ ekranu</t>
  </si>
  <si>
    <t>podwalina na pal poszerzony</t>
  </si>
  <si>
    <t>-text j BL -15,0.2 0.8 0 Odległość [m]</t>
  </si>
  <si>
    <t>-text j BL -15,2.7 0.8 0 Rzędna terenu [m npm.]</t>
  </si>
  <si>
    <t>-text j BL -15,5.2 0.8 0 Rzędna góry pala [m npm.]</t>
  </si>
  <si>
    <t>_line</t>
  </si>
  <si>
    <t>-16,0</t>
  </si>
  <si>
    <t>-16,2.5</t>
  </si>
  <si>
    <t>-16,5</t>
  </si>
  <si>
    <t>;</t>
  </si>
  <si>
    <t>/*tworzenie lini wymiarujacej*/</t>
  </si>
  <si>
    <t>_circle</t>
  </si>
  <si>
    <t>j</t>
  </si>
  <si>
    <t>mc</t>
  </si>
  <si>
    <t>text</t>
  </si>
  <si>
    <t>/*tworzenie opisów*/</t>
  </si>
  <si>
    <t>bl</t>
  </si>
  <si>
    <t>_color</t>
  </si>
  <si>
    <t>/*tworzenie wymiaru*/</t>
  </si>
  <si>
    <t>CDM-ME200ME</t>
  </si>
  <si>
    <t>/*tworzenie terenu*/</t>
  </si>
  <si>
    <t>_dimstyle</t>
  </si>
  <si>
    <t>r</t>
  </si>
  <si>
    <t>_layer</t>
  </si>
  <si>
    <t>_make</t>
  </si>
  <si>
    <t>m_tekst</t>
  </si>
  <si>
    <t>_ltype</t>
  </si>
  <si>
    <t>continuous</t>
  </si>
  <si>
    <t>m_tabelka</t>
  </si>
  <si>
    <t>m_wymiary</t>
  </si>
  <si>
    <t>m_pale</t>
  </si>
  <si>
    <t>m_slupy</t>
  </si>
  <si>
    <t>m_podwaliny</t>
  </si>
  <si>
    <t>m_panele</t>
  </si>
  <si>
    <t>set</t>
  </si>
  <si>
    <t>m_teren</t>
  </si>
  <si>
    <t>minimalne wyniesienie pala ponad teren</t>
  </si>
  <si>
    <t>pierwszy numer słupka</t>
  </si>
  <si>
    <t>odległości liczone od:</t>
  </si>
  <si>
    <t>DO WPROWADZENIA</t>
  </si>
  <si>
    <t>kontrola +1</t>
  </si>
  <si>
    <t>m_zestwienie</t>
  </si>
  <si>
    <t>m</t>
  </si>
  <si>
    <t>%%Uskala 1:200</t>
  </si>
  <si>
    <t>/*określenie czy przęsło ma drzwi*/</t>
  </si>
  <si>
    <t>/*określenie czy poprzednie przęsło ma drzwi*/</t>
  </si>
  <si>
    <t>/*rozpiętość poprzedniego przęsła*/</t>
  </si>
  <si>
    <t>/*drzwi*/</t>
  </si>
  <si>
    <t>wzmocnienie na początku</t>
  </si>
  <si>
    <t>wzmocnienie na końcu</t>
  </si>
  <si>
    <t>hidden</t>
  </si>
  <si>
    <t>_plot</t>
  </si>
  <si>
    <t>n</t>
  </si>
  <si>
    <t>_pline</t>
  </si>
  <si>
    <t>m_teren_pierwotny</t>
  </si>
  <si>
    <t>Drzwi ewakuacyjne  po palu nr</t>
  </si>
  <si>
    <t>Center X</t>
  </si>
  <si>
    <t>Center Y</t>
  </si>
  <si>
    <t>h</t>
  </si>
  <si>
    <t>oznaczenie pala</t>
  </si>
  <si>
    <t>&lt;-Y w skali skażonej (x10)</t>
  </si>
  <si>
    <t>S11</t>
  </si>
  <si>
    <t>S11_K</t>
  </si>
  <si>
    <t>S5_W</t>
  </si>
  <si>
    <t>S6_W</t>
  </si>
  <si>
    <t>S6_K</t>
  </si>
  <si>
    <t>S6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</si>
  <si>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</si>
  <si>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</si>
  <si>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</si>
  <si>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</si>
  <si>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</si>
  <si>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</si>
  <si>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</si>
  <si>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</si>
  <si>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</si>
  <si>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</si>
  <si>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</si>
  <si>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poszerzenie</t>
  </si>
  <si>
    <t xml:space="preserve"> </t>
  </si>
  <si>
    <t>_P</t>
  </si>
</sst>
</file>

<file path=xl/styles.xml><?xml version="1.0" encoding="utf-8"?>
<styleSheet xmlns="http://schemas.openxmlformats.org/spreadsheetml/2006/main">
  <numFmts count="2">
    <numFmt numFmtId="164" formatCode="0.0"/>
    <numFmt numFmtId="165" formatCode="0.0000"/>
  </numFmts>
  <fonts count="14">
    <font>
      <sz val="11"/>
      <color theme="1"/>
      <name val="Czcionka tekstu podstawowego"/>
      <family val="2"/>
      <charset val="238"/>
    </font>
    <font>
      <sz val="10"/>
      <name val="Arial"/>
      <family val="2"/>
    </font>
    <font>
      <sz val="9"/>
      <color theme="1"/>
      <name val="Czcionka tekstu podstawowego"/>
      <family val="2"/>
      <charset val="238"/>
    </font>
    <font>
      <sz val="11"/>
      <color indexed="17"/>
      <name val="Czcionka tekstu podstawowego"/>
      <family val="2"/>
      <charset val="238"/>
    </font>
    <font>
      <sz val="9"/>
      <color indexed="81"/>
      <name val="Tahoma"/>
      <family val="2"/>
      <charset val="238"/>
    </font>
    <font>
      <b/>
      <sz val="9"/>
      <color indexed="81"/>
      <name val="Tahoma"/>
      <family val="2"/>
      <charset val="238"/>
    </font>
    <font>
      <sz val="10"/>
      <name val="MS Sans Serif"/>
      <family val="2"/>
      <charset val="238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b/>
      <sz val="10"/>
      <color rgb="FF808080"/>
      <name val="Arial"/>
      <family val="2"/>
      <charset val="238"/>
    </font>
    <font>
      <sz val="10"/>
      <name val="Arial"/>
      <family val="2"/>
      <charset val="238"/>
    </font>
    <font>
      <u/>
      <sz val="11"/>
      <color theme="1"/>
      <name val="Czcionka tekstu podstawowego"/>
      <family val="2"/>
      <charset val="238"/>
    </font>
    <font>
      <sz val="10"/>
      <color theme="1"/>
      <name val="Czcionka tekstu podstawowego"/>
      <family val="2"/>
      <charset val="238"/>
    </font>
    <font>
      <sz val="10"/>
      <name val="MS Sans Serif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6" fillId="0" borderId="0"/>
    <xf numFmtId="0" fontId="13" fillId="0" borderId="0"/>
  </cellStyleXfs>
  <cellXfs count="75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0" borderId="0" xfId="0" applyFill="1"/>
    <xf numFmtId="2" fontId="0" fillId="0" borderId="0" xfId="0" applyNumberFormat="1" applyFill="1"/>
    <xf numFmtId="0" fontId="0" fillId="0" borderId="2" xfId="0" applyBorder="1"/>
    <xf numFmtId="0" fontId="0" fillId="0" borderId="0" xfId="0" applyFill="1" applyAlignment="1">
      <alignment horizontal="center"/>
    </xf>
    <xf numFmtId="0" fontId="0" fillId="0" borderId="0" xfId="0" applyFill="1" applyAlignment="1">
      <alignment horizontal="left"/>
    </xf>
    <xf numFmtId="0" fontId="0" fillId="0" borderId="0" xfId="0" applyFill="1" applyAlignment="1">
      <alignment horizontal="left" vertical="center"/>
    </xf>
    <xf numFmtId="0" fontId="6" fillId="0" borderId="0" xfId="1" applyNumberFormat="1" applyFill="1"/>
    <xf numFmtId="0" fontId="0" fillId="0" borderId="1" xfId="0" applyBorder="1"/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right"/>
    </xf>
    <xf numFmtId="0" fontId="0" fillId="2" borderId="0" xfId="0" applyFill="1" applyAlignment="1">
      <alignment horizontal="right" vertical="center"/>
    </xf>
    <xf numFmtId="2" fontId="0" fillId="0" borderId="0" xfId="0" applyNumberFormat="1" applyAlignment="1">
      <alignment horizontal="right"/>
    </xf>
    <xf numFmtId="0" fontId="0" fillId="0" borderId="0" xfId="0" applyAlignment="1">
      <alignment horizontal="right" wrapText="1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2" fontId="0" fillId="0" borderId="1" xfId="0" applyNumberFormat="1" applyFill="1" applyBorder="1"/>
    <xf numFmtId="2" fontId="0" fillId="0" borderId="0" xfId="0" applyNumberFormat="1" applyFill="1" applyBorder="1"/>
    <xf numFmtId="0" fontId="0" fillId="0" borderId="0" xfId="0" applyFill="1" applyAlignment="1">
      <alignment horizontal="center" vertical="center"/>
    </xf>
    <xf numFmtId="0" fontId="0" fillId="0" borderId="0" xfId="0" applyNumberFormat="1" applyFill="1"/>
    <xf numFmtId="0" fontId="3" fillId="0" borderId="0" xfId="0" applyNumberFormat="1" applyFont="1" applyFill="1"/>
    <xf numFmtId="0" fontId="3" fillId="4" borderId="0" xfId="0" applyNumberFormat="1" applyFont="1" applyFill="1"/>
    <xf numFmtId="0" fontId="0" fillId="0" borderId="1" xfId="0" applyFill="1" applyBorder="1"/>
    <xf numFmtId="2" fontId="11" fillId="6" borderId="0" xfId="0" applyNumberFormat="1" applyFont="1" applyFill="1" applyAlignment="1">
      <alignment wrapText="1"/>
    </xf>
    <xf numFmtId="0" fontId="0" fillId="2" borderId="3" xfId="0" applyFill="1" applyBorder="1" applyAlignment="1">
      <alignment horizontal="center"/>
    </xf>
    <xf numFmtId="0" fontId="0" fillId="0" borderId="0" xfId="0"/>
    <xf numFmtId="0" fontId="1" fillId="4" borderId="0" xfId="0" applyFont="1" applyFill="1" applyAlignment="1">
      <alignment horizontal="left"/>
    </xf>
    <xf numFmtId="0" fontId="1" fillId="4" borderId="0" xfId="0" applyFont="1" applyFill="1" applyAlignment="1">
      <alignment horizontal="center"/>
    </xf>
    <xf numFmtId="0" fontId="0" fillId="5" borderId="0" xfId="0" applyFill="1"/>
    <xf numFmtId="0" fontId="0" fillId="0" borderId="0" xfId="0" applyFill="1"/>
    <xf numFmtId="49" fontId="0" fillId="0" borderId="0" xfId="0" applyNumberFormat="1" applyFill="1"/>
    <xf numFmtId="49" fontId="3" fillId="0" borderId="0" xfId="0" applyNumberFormat="1" applyFont="1" applyFill="1"/>
    <xf numFmtId="2" fontId="0" fillId="0" borderId="0" xfId="0" applyNumberFormat="1" applyFill="1"/>
    <xf numFmtId="49" fontId="0" fillId="6" borderId="0" xfId="0" applyNumberFormat="1" applyFill="1"/>
    <xf numFmtId="0" fontId="0" fillId="6" borderId="0" xfId="0" applyFill="1"/>
    <xf numFmtId="49" fontId="0" fillId="4" borderId="0" xfId="0" applyNumberFormat="1" applyFill="1"/>
    <xf numFmtId="0" fontId="0" fillId="4" borderId="0" xfId="0" applyFill="1"/>
    <xf numFmtId="165" fontId="0" fillId="0" borderId="0" xfId="0" applyNumberFormat="1" applyFill="1"/>
    <xf numFmtId="164" fontId="0" fillId="0" borderId="0" xfId="0" applyNumberFormat="1" applyFill="1"/>
    <xf numFmtId="0" fontId="0" fillId="6" borderId="0" xfId="0" applyNumberFormat="1" applyFill="1"/>
    <xf numFmtId="2" fontId="0" fillId="6" borderId="0" xfId="0" applyNumberFormat="1" applyFill="1"/>
    <xf numFmtId="164" fontId="0" fillId="6" borderId="0" xfId="0" applyNumberFormat="1" applyFill="1"/>
    <xf numFmtId="1" fontId="0" fillId="6" borderId="0" xfId="0" applyNumberFormat="1" applyFill="1"/>
    <xf numFmtId="1" fontId="0" fillId="0" borderId="0" xfId="0" applyNumberFormat="1" applyFill="1"/>
    <xf numFmtId="0" fontId="9" fillId="0" borderId="0" xfId="0" applyFont="1" applyFill="1" applyAlignment="1">
      <alignment horizontal="left"/>
    </xf>
    <xf numFmtId="0" fontId="1" fillId="6" borderId="0" xfId="1" applyNumberFormat="1" applyFont="1" applyFill="1" applyAlignment="1">
      <alignment horizontal="left"/>
    </xf>
    <xf numFmtId="0" fontId="1" fillId="6" borderId="0" xfId="1" applyNumberFormat="1" applyFont="1" applyFill="1" applyAlignment="1">
      <alignment horizontal="center"/>
    </xf>
    <xf numFmtId="0" fontId="10" fillId="6" borderId="0" xfId="1" applyNumberFormat="1" applyFont="1" applyFill="1" applyAlignment="1">
      <alignment horizontal="center"/>
    </xf>
    <xf numFmtId="0" fontId="1" fillId="0" borderId="0" xfId="1" applyNumberFormat="1" applyFont="1" applyFill="1" applyAlignment="1">
      <alignment horizontal="left"/>
    </xf>
    <xf numFmtId="0" fontId="1" fillId="0" borderId="0" xfId="1" applyNumberFormat="1" applyFont="1" applyFill="1" applyAlignment="1">
      <alignment horizontal="center"/>
    </xf>
    <xf numFmtId="0" fontId="10" fillId="0" borderId="0" xfId="1" applyNumberFormat="1" applyFont="1" applyFill="1" applyAlignment="1">
      <alignment horizontal="center"/>
    </xf>
    <xf numFmtId="0" fontId="3" fillId="6" borderId="0" xfId="0" applyNumberFormat="1" applyFont="1" applyFill="1"/>
    <xf numFmtId="0" fontId="1" fillId="4" borderId="0" xfId="1" applyNumberFormat="1" applyFont="1" applyFill="1" applyAlignment="1">
      <alignment horizontal="center"/>
    </xf>
    <xf numFmtId="0" fontId="10" fillId="4" borderId="0" xfId="1" applyNumberFormat="1" applyFont="1" applyFill="1" applyAlignment="1">
      <alignment horizontal="center"/>
    </xf>
    <xf numFmtId="0" fontId="12" fillId="6" borderId="0" xfId="0" applyFont="1" applyFill="1"/>
    <xf numFmtId="0" fontId="0" fillId="0" borderId="0" xfId="0" quotePrefix="1" applyNumberFormat="1"/>
    <xf numFmtId="0" fontId="0" fillId="0" borderId="0" xfId="0"/>
    <xf numFmtId="0" fontId="6" fillId="2" borderId="0" xfId="0" applyFont="1" applyFill="1"/>
    <xf numFmtId="2" fontId="0" fillId="2" borderId="0" xfId="0" applyNumberFormat="1" applyFill="1"/>
    <xf numFmtId="0" fontId="0" fillId="2" borderId="0" xfId="0" quotePrefix="1" applyNumberFormat="1" applyFill="1"/>
    <xf numFmtId="0" fontId="0" fillId="2" borderId="0" xfId="0" applyNumberFormat="1" applyFill="1"/>
    <xf numFmtId="0" fontId="0" fillId="0" borderId="3" xfId="0" applyBorder="1" applyAlignment="1">
      <alignment horizontal="right"/>
    </xf>
    <xf numFmtId="0" fontId="0" fillId="0" borderId="3" xfId="0" applyBorder="1" applyAlignment="1">
      <alignment horizontal="center"/>
    </xf>
    <xf numFmtId="0" fontId="0" fillId="0" borderId="3" xfId="0" applyBorder="1"/>
    <xf numFmtId="0" fontId="2" fillId="0" borderId="0" xfId="0" applyFont="1" applyAlignment="1">
      <alignment horizontal="center" vertical="center" wrapText="1"/>
    </xf>
    <xf numFmtId="2" fontId="13" fillId="0" borderId="3" xfId="2" quotePrefix="1" applyNumberFormat="1" applyBorder="1"/>
    <xf numFmtId="2" fontId="13" fillId="7" borderId="3" xfId="2" quotePrefix="1" applyNumberFormat="1" applyFill="1" applyBorder="1"/>
    <xf numFmtId="2" fontId="13" fillId="0" borderId="3" xfId="2" quotePrefix="1" applyNumberFormat="1" applyFill="1" applyBorder="1"/>
  </cellXfs>
  <cellStyles count="3">
    <cellStyle name="Normalny" xfId="0" builtinId="0"/>
    <cellStyle name="Normalny 2" xfId="1"/>
    <cellStyle name="Normalny 3" xfId="2"/>
  </cellStyles>
  <dxfs count="6"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scriptsheets\Sample1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arameters"/>
      <sheetName val="Blackbord"/>
      <sheetName val="Top view"/>
    </sheetNames>
    <sheetDataSet>
      <sheetData sheetId="0" refreshError="1"/>
      <sheetData sheetId="1">
        <row r="2">
          <cell r="B2">
            <v>243.5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6"/>
  <sheetViews>
    <sheetView workbookViewId="0">
      <selection activeCell="I5" sqref="I5:I6"/>
    </sheetView>
  </sheetViews>
  <sheetFormatPr defaultRowHeight="14.25"/>
  <cols>
    <col min="1" max="1" width="35.875" bestFit="1" customWidth="1"/>
    <col min="3" max="3" width="9" style="4"/>
    <col min="8" max="8" width="11" bestFit="1" customWidth="1"/>
    <col min="9" max="9" width="12.75" style="20" bestFit="1" customWidth="1"/>
  </cols>
  <sheetData>
    <row r="1" spans="1:9">
      <c r="A1" s="5" t="s">
        <v>92</v>
      </c>
    </row>
    <row r="2" spans="1:9">
      <c r="A2" s="21" t="s">
        <v>93</v>
      </c>
    </row>
    <row r="3" spans="1:9">
      <c r="A3" s="22">
        <v>-1</v>
      </c>
    </row>
    <row r="4" spans="1:9">
      <c r="I4" s="20" t="s">
        <v>108</v>
      </c>
    </row>
    <row r="5" spans="1:9">
      <c r="A5" s="4" t="s">
        <v>35</v>
      </c>
      <c r="C5" s="16">
        <v>5</v>
      </c>
      <c r="D5" s="11" t="s">
        <v>22</v>
      </c>
      <c r="I5" s="31"/>
    </row>
    <row r="6" spans="1:9">
      <c r="A6" s="4" t="s">
        <v>53</v>
      </c>
      <c r="C6" s="16">
        <v>1</v>
      </c>
      <c r="D6" s="11"/>
      <c r="I6" s="31"/>
    </row>
    <row r="7" spans="1:9">
      <c r="A7" s="4"/>
      <c r="D7" s="10"/>
      <c r="I7" s="31"/>
    </row>
    <row r="8" spans="1:9" ht="28.5">
      <c r="A8" s="19" t="s">
        <v>21</v>
      </c>
      <c r="C8" s="17">
        <v>0.01</v>
      </c>
      <c r="D8" s="12" t="s">
        <v>22</v>
      </c>
      <c r="I8" s="31"/>
    </row>
    <row r="9" spans="1:9">
      <c r="A9" s="4"/>
      <c r="I9" s="31"/>
    </row>
    <row r="10" spans="1:9">
      <c r="A10" s="4"/>
      <c r="I10" s="31"/>
    </row>
    <row r="11" spans="1:9">
      <c r="A11" s="4" t="s">
        <v>14</v>
      </c>
      <c r="C11" s="18">
        <f>'iteracja trasy'!I1</f>
        <v>113.2</v>
      </c>
      <c r="D11" t="s">
        <v>22</v>
      </c>
      <c r="I11" s="31"/>
    </row>
    <row r="12" spans="1:9">
      <c r="A12" s="4" t="s">
        <v>15</v>
      </c>
      <c r="C12" s="18">
        <f>'iteracja trasy'!I2</f>
        <v>113</v>
      </c>
      <c r="D12" t="s">
        <v>22</v>
      </c>
      <c r="I12" s="31"/>
    </row>
    <row r="13" spans="1:9">
      <c r="A13" s="4" t="s">
        <v>16</v>
      </c>
      <c r="C13" s="18">
        <f>C11-C12-C8</f>
        <v>0.19000000000000283</v>
      </c>
      <c r="D13" t="s">
        <v>22</v>
      </c>
      <c r="I13" s="31"/>
    </row>
    <row r="14" spans="1:9">
      <c r="I14" s="31"/>
    </row>
    <row r="15" spans="1:9">
      <c r="A15" s="4" t="s">
        <v>24</v>
      </c>
      <c r="C15" s="18">
        <f>'iteracja trasy'!I5</f>
        <v>113.19</v>
      </c>
      <c r="D15" t="s">
        <v>23</v>
      </c>
      <c r="I15" s="31"/>
    </row>
    <row r="16" spans="1:9">
      <c r="A16" s="4" t="s">
        <v>25</v>
      </c>
      <c r="C16" s="18">
        <f>'iteracja trasy'!I6</f>
        <v>113</v>
      </c>
      <c r="D16" t="s">
        <v>23</v>
      </c>
      <c r="I16" s="31"/>
    </row>
    <row r="17" spans="1:9">
      <c r="A17" s="4" t="s">
        <v>16</v>
      </c>
      <c r="C17" s="18">
        <f>C15-C16</f>
        <v>0.18999999999999773</v>
      </c>
      <c r="D17" t="s">
        <v>22</v>
      </c>
      <c r="I17" s="31"/>
    </row>
    <row r="18" spans="1:9">
      <c r="I18" s="31"/>
    </row>
    <row r="19" spans="1:9">
      <c r="A19" s="4" t="s">
        <v>89</v>
      </c>
      <c r="C19" s="16">
        <v>0.05</v>
      </c>
      <c r="D19" t="s">
        <v>22</v>
      </c>
      <c r="I19" s="31"/>
    </row>
    <row r="20" spans="1:9">
      <c r="I20" s="31"/>
    </row>
    <row r="21" spans="1:9">
      <c r="A21" s="4" t="s">
        <v>90</v>
      </c>
      <c r="C21" s="16">
        <v>1</v>
      </c>
      <c r="I21" s="31"/>
    </row>
    <row r="22" spans="1:9">
      <c r="A22" s="4" t="s">
        <v>91</v>
      </c>
      <c r="C22" s="16">
        <v>0</v>
      </c>
      <c r="D22" t="s">
        <v>22</v>
      </c>
      <c r="I22" s="31"/>
    </row>
    <row r="25" spans="1:9">
      <c r="A25" s="4" t="s">
        <v>101</v>
      </c>
      <c r="C25" s="16">
        <v>1</v>
      </c>
    </row>
    <row r="26" spans="1:9">
      <c r="A26" s="4" t="s">
        <v>102</v>
      </c>
      <c r="C26" s="16">
        <v>1</v>
      </c>
    </row>
  </sheetData>
  <conditionalFormatting sqref="C17 C13">
    <cfRule type="cellIs" dxfId="5" priority="3" operator="greaterThan">
      <formula>0</formula>
    </cfRule>
    <cfRule type="cellIs" dxfId="4" priority="4" operator="lessThan">
      <formula>0</formula>
    </cfRule>
  </conditionalFormatting>
  <conditionalFormatting sqref="A2:A3">
    <cfRule type="cellIs" dxfId="3" priority="1" operator="greaterThan">
      <formula>0</formula>
    </cfRule>
    <cfRule type="cellIs" dxfId="2" priority="2" operator="lessThan">
      <formula>0</formula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576"/>
  <sheetViews>
    <sheetView tabSelected="1" zoomScaleNormal="100" workbookViewId="0">
      <selection activeCell="D24" sqref="D24"/>
    </sheetView>
  </sheetViews>
  <sheetFormatPr defaultRowHeight="14.25"/>
  <cols>
    <col min="1" max="1" width="9" style="32" customWidth="1"/>
    <col min="2" max="2" width="9" style="1"/>
    <col min="3" max="4" width="9" style="63"/>
    <col min="5" max="5" width="9" style="32"/>
    <col min="10" max="10" width="9.25" bestFit="1" customWidth="1"/>
  </cols>
  <sheetData>
    <row r="1" spans="1:10">
      <c r="A1" s="62" t="s">
        <v>38</v>
      </c>
      <c r="B1" s="66" t="s">
        <v>39</v>
      </c>
      <c r="C1" s="62" t="s">
        <v>109</v>
      </c>
      <c r="D1" s="62" t="s">
        <v>110</v>
      </c>
      <c r="F1" s="13" t="s">
        <v>40</v>
      </c>
      <c r="G1" s="13" t="s">
        <v>41</v>
      </c>
      <c r="H1">
        <v>0</v>
      </c>
      <c r="I1">
        <v>0</v>
      </c>
      <c r="J1">
        <v>0</v>
      </c>
    </row>
    <row r="2" spans="1:10">
      <c r="A2" s="62">
        <v>1</v>
      </c>
      <c r="B2" s="67" t="s">
        <v>117</v>
      </c>
      <c r="C2" s="73">
        <v>7402932.3080000002</v>
      </c>
      <c r="D2" s="73">
        <v>5711955.335</v>
      </c>
      <c r="E2" s="63"/>
      <c r="F2">
        <v>1</v>
      </c>
      <c r="G2">
        <f t="shared" ref="G2" si="0">IF(C3&lt;&gt;"",ROUND(((C3-C2)^2+(D3-D2)^2)^0.5,0),"")</f>
        <v>4</v>
      </c>
      <c r="H2" s="63" t="e">
        <f>VLOOKUP('współrzędne pali'!F2+dane!$C$21,dane!$I$5:$I$43,1)</f>
        <v>#N/A</v>
      </c>
      <c r="I2">
        <f t="shared" ref="I2" si="1">IFERROR(H2,0)</f>
        <v>0</v>
      </c>
      <c r="J2" s="63">
        <f>IF(1+I2-dane!$C$21=F2,1,0)</f>
        <v>0</v>
      </c>
    </row>
    <row r="3" spans="1:10">
      <c r="A3" s="62">
        <f>A2+1</f>
        <v>2</v>
      </c>
      <c r="B3" s="67" t="s">
        <v>118</v>
      </c>
      <c r="C3" s="74">
        <v>7402928.21</v>
      </c>
      <c r="D3" s="74">
        <v>5711955.4349999996</v>
      </c>
      <c r="E3" s="63"/>
      <c r="F3" s="32">
        <f>F2+1</f>
        <v>2</v>
      </c>
      <c r="G3" s="32">
        <f>IF(C4&lt;&gt;"",ROUND(((C4-C3)^2+(D4-D3)^2)^0.5,0),"")</f>
        <v>4</v>
      </c>
      <c r="H3" s="63" t="e">
        <f>VLOOKUP('współrzędne pali'!F3+dane!$C$21,dane!$I$5:$I$43,1)</f>
        <v>#N/A</v>
      </c>
      <c r="I3" s="63">
        <f t="shared" ref="I3:I36" si="2">IFERROR(H3,0)</f>
        <v>0</v>
      </c>
      <c r="J3" s="63">
        <f>IF(1+I3-dane!$C$21=F3,1,0)</f>
        <v>0</v>
      </c>
    </row>
    <row r="4" spans="1:10">
      <c r="A4" s="62">
        <f t="shared" ref="A4:A67" si="3">A3+1</f>
        <v>3</v>
      </c>
      <c r="B4" s="67" t="s">
        <v>117</v>
      </c>
      <c r="C4" s="72">
        <v>7402927.5750000002</v>
      </c>
      <c r="D4" s="72">
        <v>5711951.4050000003</v>
      </c>
      <c r="E4" s="63"/>
      <c r="F4" s="63">
        <f t="shared" ref="F4:F67" si="4">F3+1</f>
        <v>3</v>
      </c>
      <c r="G4" s="32">
        <f t="shared" ref="G4:G66" si="5">IF(C5&lt;&gt;"",ROUND(((C5-C4)^2+(D5-D4)^2)^0.5,0),"")</f>
        <v>4</v>
      </c>
      <c r="H4" s="63" t="e">
        <f>VLOOKUP('współrzędne pali'!F4+dane!$C$21,dane!$I$5:$I$43,1)</f>
        <v>#N/A</v>
      </c>
      <c r="I4" s="63">
        <f t="shared" si="2"/>
        <v>0</v>
      </c>
      <c r="J4" s="63">
        <f>IF(1+I4-dane!$C$21=F4,1,0)</f>
        <v>0</v>
      </c>
    </row>
    <row r="5" spans="1:10">
      <c r="A5" s="62">
        <f t="shared" si="3"/>
        <v>4</v>
      </c>
      <c r="B5" s="67" t="str">
        <f t="shared" ref="B5:B66" si="6">B4</f>
        <v>S6_W</v>
      </c>
      <c r="C5" s="72">
        <v>7402927.0559999999</v>
      </c>
      <c r="D5" s="72">
        <v>5711947.4390000002</v>
      </c>
      <c r="E5" s="63"/>
      <c r="F5" s="63">
        <f t="shared" si="4"/>
        <v>4</v>
      </c>
      <c r="G5" s="32">
        <f t="shared" si="5"/>
        <v>4</v>
      </c>
      <c r="H5" s="63" t="e">
        <f>VLOOKUP('współrzędne pali'!F5+dane!$C$21,dane!$I$5:$I$43,1)</f>
        <v>#N/A</v>
      </c>
      <c r="I5" s="63">
        <f t="shared" si="2"/>
        <v>0</v>
      </c>
      <c r="J5" s="63">
        <f>IF(1+I5-dane!$C$21=F5,1,0)</f>
        <v>0</v>
      </c>
    </row>
    <row r="6" spans="1:10">
      <c r="A6" s="62">
        <f t="shared" si="3"/>
        <v>5</v>
      </c>
      <c r="B6" s="67" t="s">
        <v>119</v>
      </c>
      <c r="C6" s="72">
        <v>7402926.5369999995</v>
      </c>
      <c r="D6" s="72">
        <v>5711943.4730000002</v>
      </c>
      <c r="E6" s="63"/>
      <c r="F6" s="63">
        <f t="shared" si="4"/>
        <v>5</v>
      </c>
      <c r="G6" s="32">
        <f t="shared" si="5"/>
        <v>4</v>
      </c>
      <c r="H6" s="63" t="e">
        <f>VLOOKUP('współrzędne pali'!F6+dane!$C$21,dane!$I$5:$I$43,1)</f>
        <v>#N/A</v>
      </c>
      <c r="I6" s="63">
        <f t="shared" si="2"/>
        <v>0</v>
      </c>
      <c r="J6" s="63">
        <f>IF(1+I6-dane!$C$21=F6,1,0)</f>
        <v>0</v>
      </c>
    </row>
    <row r="7" spans="1:10">
      <c r="A7" s="62">
        <f t="shared" si="3"/>
        <v>6</v>
      </c>
      <c r="B7" s="67" t="str">
        <f t="shared" si="6"/>
        <v>S6</v>
      </c>
      <c r="C7" s="72">
        <v>7402926.0180000002</v>
      </c>
      <c r="D7" s="72">
        <v>5711939.5060000001</v>
      </c>
      <c r="E7" s="63"/>
      <c r="F7" s="63">
        <f t="shared" si="4"/>
        <v>6</v>
      </c>
      <c r="G7" s="32">
        <f t="shared" si="5"/>
        <v>4</v>
      </c>
      <c r="H7" s="63" t="e">
        <f>VLOOKUP('współrzędne pali'!F7+dane!$C$21,dane!$I$5:$I$43,1)</f>
        <v>#N/A</v>
      </c>
      <c r="I7" s="63">
        <f t="shared" si="2"/>
        <v>0</v>
      </c>
      <c r="J7" s="63">
        <f>IF(1+I7-dane!$C$21=F7,1,0)</f>
        <v>0</v>
      </c>
    </row>
    <row r="8" spans="1:10">
      <c r="A8" s="62">
        <f t="shared" si="3"/>
        <v>7</v>
      </c>
      <c r="B8" s="67" t="str">
        <f t="shared" si="6"/>
        <v>S6</v>
      </c>
      <c r="C8" s="72">
        <v>7402925.5</v>
      </c>
      <c r="D8" s="72">
        <v>5711935.54</v>
      </c>
      <c r="E8" s="63"/>
      <c r="F8" s="63">
        <f t="shared" si="4"/>
        <v>7</v>
      </c>
      <c r="G8" s="32">
        <f t="shared" si="5"/>
        <v>4</v>
      </c>
      <c r="H8" s="63" t="e">
        <f>VLOOKUP('współrzędne pali'!F8+dane!$C$21,dane!$I$5:$I$43,1)</f>
        <v>#N/A</v>
      </c>
      <c r="I8" s="63">
        <f t="shared" si="2"/>
        <v>0</v>
      </c>
      <c r="J8" s="63">
        <f>IF(1+I8-dane!$C$21=F8,1,0)</f>
        <v>0</v>
      </c>
    </row>
    <row r="9" spans="1:10">
      <c r="A9" s="62">
        <f t="shared" si="3"/>
        <v>8</v>
      </c>
      <c r="B9" s="67" t="str">
        <f t="shared" si="6"/>
        <v>S6</v>
      </c>
      <c r="C9" s="72">
        <v>7402924.9809999997</v>
      </c>
      <c r="D9" s="72">
        <v>5711931.574</v>
      </c>
      <c r="E9" s="32">
        <v>0</v>
      </c>
      <c r="F9" s="63">
        <f t="shared" si="4"/>
        <v>8</v>
      </c>
      <c r="G9" s="32">
        <f t="shared" si="5"/>
        <v>4</v>
      </c>
      <c r="H9" s="63" t="e">
        <f>VLOOKUP('współrzędne pali'!F9+dane!$C$21,dane!$I$5:$I$43,1)</f>
        <v>#N/A</v>
      </c>
      <c r="I9" s="63">
        <f t="shared" si="2"/>
        <v>0</v>
      </c>
      <c r="J9" s="63">
        <f>IF(1+I9-dane!$C$21=F9,1,0)</f>
        <v>0</v>
      </c>
    </row>
    <row r="10" spans="1:10">
      <c r="A10" s="62">
        <f t="shared" si="3"/>
        <v>9</v>
      </c>
      <c r="B10" s="67" t="str">
        <f t="shared" si="6"/>
        <v>S6</v>
      </c>
      <c r="C10" s="72">
        <v>7402924.4620000003</v>
      </c>
      <c r="D10" s="72">
        <v>5711927.608</v>
      </c>
      <c r="E10" s="32">
        <v>0</v>
      </c>
      <c r="F10" s="63">
        <f t="shared" si="4"/>
        <v>9</v>
      </c>
      <c r="G10" s="32">
        <f t="shared" si="5"/>
        <v>4</v>
      </c>
      <c r="H10" s="63" t="e">
        <f>VLOOKUP('współrzędne pali'!F10+dane!$C$21,dane!$I$5:$I$43,1)</f>
        <v>#N/A</v>
      </c>
      <c r="I10" s="63">
        <f t="shared" si="2"/>
        <v>0</v>
      </c>
      <c r="J10" s="63">
        <f>IF(1+I10-dane!$C$21=F10,1,0)</f>
        <v>0</v>
      </c>
    </row>
    <row r="11" spans="1:10">
      <c r="A11" s="62">
        <f t="shared" si="3"/>
        <v>10</v>
      </c>
      <c r="B11" s="67" t="str">
        <f t="shared" si="6"/>
        <v>S6</v>
      </c>
      <c r="C11" s="72">
        <v>7402923.9440000001</v>
      </c>
      <c r="D11" s="72">
        <v>5711923.6409999998</v>
      </c>
      <c r="E11" s="32">
        <v>0</v>
      </c>
      <c r="F11" s="63">
        <f t="shared" si="4"/>
        <v>10</v>
      </c>
      <c r="G11" s="32">
        <f t="shared" si="5"/>
        <v>4</v>
      </c>
      <c r="H11" s="63" t="e">
        <f>VLOOKUP('współrzędne pali'!F11+dane!$C$21,dane!$I$5:$I$43,1)</f>
        <v>#N/A</v>
      </c>
      <c r="I11" s="63">
        <f t="shared" si="2"/>
        <v>0</v>
      </c>
      <c r="J11" s="63">
        <f>IF(1+I11-dane!$C$21=F11,1,0)</f>
        <v>0</v>
      </c>
    </row>
    <row r="12" spans="1:10">
      <c r="A12" s="62">
        <f t="shared" si="3"/>
        <v>11</v>
      </c>
      <c r="B12" s="67" t="str">
        <f t="shared" si="6"/>
        <v>S6</v>
      </c>
      <c r="C12" s="72">
        <v>7402923.4249999998</v>
      </c>
      <c r="D12" s="72">
        <v>5711919.6749999998</v>
      </c>
      <c r="E12" s="32">
        <v>0</v>
      </c>
      <c r="F12" s="63">
        <f t="shared" si="4"/>
        <v>11</v>
      </c>
      <c r="G12" s="32">
        <f t="shared" si="5"/>
        <v>4</v>
      </c>
      <c r="H12" s="63" t="e">
        <f>VLOOKUP('współrzędne pali'!F12+dane!$C$21,dane!$I$5:$I$43,1)</f>
        <v>#N/A</v>
      </c>
      <c r="I12" s="63">
        <f t="shared" si="2"/>
        <v>0</v>
      </c>
      <c r="J12" s="63">
        <f>IF(1+I12-dane!$C$21=F12,1,0)</f>
        <v>0</v>
      </c>
    </row>
    <row r="13" spans="1:10">
      <c r="A13" s="62">
        <f t="shared" si="3"/>
        <v>12</v>
      </c>
      <c r="B13" s="67" t="str">
        <f t="shared" si="6"/>
        <v>S6</v>
      </c>
      <c r="C13" s="72">
        <v>7402922.9060000004</v>
      </c>
      <c r="D13" s="72">
        <v>5711915.7089999998</v>
      </c>
      <c r="E13" s="32">
        <v>0</v>
      </c>
      <c r="F13" s="63">
        <f t="shared" si="4"/>
        <v>12</v>
      </c>
      <c r="G13" s="32">
        <f t="shared" si="5"/>
        <v>4</v>
      </c>
      <c r="H13" s="63" t="e">
        <f>VLOOKUP('współrzędne pali'!F13+dane!$C$21,dane!$I$5:$I$43,1)</f>
        <v>#N/A</v>
      </c>
      <c r="I13" s="63">
        <f t="shared" si="2"/>
        <v>0</v>
      </c>
      <c r="J13" s="63">
        <f>IF(1+I13-dane!$C$21=F13,1,0)</f>
        <v>0</v>
      </c>
    </row>
    <row r="14" spans="1:10">
      <c r="A14" s="62">
        <f t="shared" si="3"/>
        <v>13</v>
      </c>
      <c r="B14" s="67" t="str">
        <f t="shared" si="6"/>
        <v>S6</v>
      </c>
      <c r="C14" s="72">
        <v>7402922.5310000004</v>
      </c>
      <c r="D14" s="72">
        <v>5711911.727</v>
      </c>
      <c r="E14" s="32">
        <v>0</v>
      </c>
      <c r="F14" s="63">
        <f t="shared" si="4"/>
        <v>13</v>
      </c>
      <c r="G14" s="32">
        <f t="shared" si="5"/>
        <v>4</v>
      </c>
      <c r="H14" s="63" t="e">
        <f>VLOOKUP('współrzędne pali'!F14+dane!$C$21,dane!$I$5:$I$43,1)</f>
        <v>#N/A</v>
      </c>
      <c r="I14" s="63">
        <f t="shared" si="2"/>
        <v>0</v>
      </c>
      <c r="J14" s="63">
        <f>IF(1+I14-dane!$C$21=F14,1,0)</f>
        <v>0</v>
      </c>
    </row>
    <row r="15" spans="1:10">
      <c r="A15" s="62">
        <f t="shared" si="3"/>
        <v>14</v>
      </c>
      <c r="B15" s="67" t="str">
        <f t="shared" si="6"/>
        <v>S6</v>
      </c>
      <c r="C15" s="72">
        <v>7402922.1969999997</v>
      </c>
      <c r="D15" s="72">
        <v>5711907.7410000004</v>
      </c>
      <c r="E15" s="32">
        <v>0</v>
      </c>
      <c r="F15" s="63">
        <f t="shared" si="4"/>
        <v>14</v>
      </c>
      <c r="G15" s="32">
        <f t="shared" si="5"/>
        <v>4</v>
      </c>
      <c r="H15" s="63" t="e">
        <f>VLOOKUP('współrzędne pali'!F15+dane!$C$21,dane!$I$5:$I$43,1)</f>
        <v>#N/A</v>
      </c>
      <c r="I15" s="63">
        <f t="shared" si="2"/>
        <v>0</v>
      </c>
      <c r="J15" s="63">
        <f>IF(1+I15-dane!$C$21=F15,1,0)</f>
        <v>0</v>
      </c>
    </row>
    <row r="16" spans="1:10">
      <c r="A16" s="62">
        <f t="shared" si="3"/>
        <v>15</v>
      </c>
      <c r="B16" s="67" t="str">
        <f t="shared" si="6"/>
        <v>S6</v>
      </c>
      <c r="C16" s="72">
        <v>7402921.8530000001</v>
      </c>
      <c r="D16" s="72">
        <v>5711903.7560000001</v>
      </c>
      <c r="E16" s="32">
        <v>0</v>
      </c>
      <c r="F16" s="63">
        <f t="shared" si="4"/>
        <v>15</v>
      </c>
      <c r="G16" s="32">
        <f t="shared" si="5"/>
        <v>4</v>
      </c>
      <c r="H16" s="63" t="e">
        <f>VLOOKUP('współrzędne pali'!F16+dane!$C$21,dane!$I$5:$I$43,1)</f>
        <v>#N/A</v>
      </c>
      <c r="I16" s="63">
        <f t="shared" si="2"/>
        <v>0</v>
      </c>
      <c r="J16" s="63">
        <f>IF(1+I16-dane!$C$21=F16,1,0)</f>
        <v>0</v>
      </c>
    </row>
    <row r="17" spans="1:10">
      <c r="A17" s="62">
        <f t="shared" si="3"/>
        <v>16</v>
      </c>
      <c r="B17" s="67" t="str">
        <f t="shared" si="6"/>
        <v>S6</v>
      </c>
      <c r="C17" s="72">
        <v>7402921.4850000003</v>
      </c>
      <c r="D17" s="72">
        <v>5711899.773</v>
      </c>
      <c r="E17" s="32">
        <v>0</v>
      </c>
      <c r="F17" s="63">
        <f t="shared" si="4"/>
        <v>16</v>
      </c>
      <c r="G17" s="32">
        <f t="shared" si="5"/>
        <v>4</v>
      </c>
      <c r="H17" s="63" t="e">
        <f>VLOOKUP('współrzędne pali'!F17+dane!$C$21,dane!$I$5:$I$43,1)</f>
        <v>#N/A</v>
      </c>
      <c r="I17" s="63">
        <f t="shared" si="2"/>
        <v>0</v>
      </c>
      <c r="J17" s="63">
        <f>IF(1+I17-dane!$C$21=F17,1,0)</f>
        <v>0</v>
      </c>
    </row>
    <row r="18" spans="1:10">
      <c r="A18" s="62">
        <f t="shared" si="3"/>
        <v>17</v>
      </c>
      <c r="B18" s="67" t="str">
        <f t="shared" si="6"/>
        <v>S6</v>
      </c>
      <c r="C18" s="72">
        <v>7402921.1169999996</v>
      </c>
      <c r="D18" s="72">
        <v>5711895.79</v>
      </c>
      <c r="E18" s="32">
        <v>0</v>
      </c>
      <c r="F18" s="63">
        <f t="shared" si="4"/>
        <v>17</v>
      </c>
      <c r="G18" s="32">
        <f t="shared" si="5"/>
        <v>5</v>
      </c>
      <c r="H18" s="63" t="e">
        <f>VLOOKUP('współrzędne pali'!F18+dane!$C$21,dane!$I$5:$I$43,1)</f>
        <v>#N/A</v>
      </c>
      <c r="I18" s="63">
        <f t="shared" si="2"/>
        <v>0</v>
      </c>
      <c r="J18" s="63">
        <f>IF(1+I18-dane!$C$21=F18,1,0)</f>
        <v>0</v>
      </c>
    </row>
    <row r="19" spans="1:10">
      <c r="A19" s="62">
        <f t="shared" si="3"/>
        <v>18</v>
      </c>
      <c r="B19" s="67" t="str">
        <f t="shared" si="6"/>
        <v>S6</v>
      </c>
      <c r="C19" s="72">
        <v>7402920.6619999995</v>
      </c>
      <c r="D19" s="72">
        <v>5711890.8109999998</v>
      </c>
      <c r="E19" s="32">
        <v>0</v>
      </c>
      <c r="F19" s="63">
        <f t="shared" si="4"/>
        <v>18</v>
      </c>
      <c r="G19" s="32">
        <f t="shared" si="5"/>
        <v>3</v>
      </c>
      <c r="H19" s="63" t="e">
        <f>VLOOKUP('współrzędne pali'!F19+dane!$C$21,dane!$I$5:$I$43,1)</f>
        <v>#N/A</v>
      </c>
      <c r="I19" s="63">
        <f t="shared" si="2"/>
        <v>0</v>
      </c>
      <c r="J19" s="63">
        <f>IF(1+I19-dane!$C$21=F19,1,0)</f>
        <v>0</v>
      </c>
    </row>
    <row r="20" spans="1:10">
      <c r="A20" s="62">
        <f t="shared" si="3"/>
        <v>19</v>
      </c>
      <c r="B20" s="67" t="str">
        <f t="shared" si="6"/>
        <v>S6</v>
      </c>
      <c r="C20" s="72">
        <v>7402920.3810000001</v>
      </c>
      <c r="D20" s="72">
        <v>5711887.824</v>
      </c>
      <c r="E20" s="32">
        <v>0</v>
      </c>
      <c r="F20" s="63">
        <f t="shared" si="4"/>
        <v>19</v>
      </c>
      <c r="G20" s="32">
        <f t="shared" si="5"/>
        <v>4</v>
      </c>
      <c r="H20" s="63" t="e">
        <f>VLOOKUP('współrzędne pali'!F20+dane!$C$21,dane!$I$5:$I$43,1)</f>
        <v>#N/A</v>
      </c>
      <c r="I20" s="63">
        <f t="shared" si="2"/>
        <v>0</v>
      </c>
      <c r="J20" s="63">
        <f>IF(1+I20-dane!$C$21=F20,1,0)</f>
        <v>0</v>
      </c>
    </row>
    <row r="21" spans="1:10">
      <c r="A21" s="62">
        <f t="shared" si="3"/>
        <v>20</v>
      </c>
      <c r="B21" s="67" t="str">
        <f t="shared" si="6"/>
        <v>S6</v>
      </c>
      <c r="C21" s="72">
        <v>7402919.8449999997</v>
      </c>
      <c r="D21" s="72">
        <v>5711883.8679999998</v>
      </c>
      <c r="E21" s="32">
        <v>0</v>
      </c>
      <c r="F21" s="63">
        <f t="shared" si="4"/>
        <v>20</v>
      </c>
      <c r="G21" s="32">
        <f t="shared" si="5"/>
        <v>5</v>
      </c>
      <c r="H21" s="63" t="e">
        <f>VLOOKUP('współrzędne pali'!F21+dane!$C$21,dane!$I$5:$I$43,1)</f>
        <v>#N/A</v>
      </c>
      <c r="I21" s="63">
        <f t="shared" si="2"/>
        <v>0</v>
      </c>
      <c r="J21" s="63">
        <f>IF(1+I21-dane!$C$21=F21,1,0)</f>
        <v>0</v>
      </c>
    </row>
    <row r="22" spans="1:10">
      <c r="A22" s="62">
        <f t="shared" si="3"/>
        <v>21</v>
      </c>
      <c r="B22" s="67" t="str">
        <f t="shared" si="6"/>
        <v>S6</v>
      </c>
      <c r="C22" s="72">
        <v>7402918.7369999997</v>
      </c>
      <c r="D22" s="72">
        <v>5711878.9919999996</v>
      </c>
      <c r="E22" s="32">
        <v>0</v>
      </c>
      <c r="F22" s="63">
        <f t="shared" si="4"/>
        <v>21</v>
      </c>
      <c r="G22" s="32">
        <f t="shared" si="5"/>
        <v>3</v>
      </c>
      <c r="H22" s="63" t="e">
        <f>VLOOKUP('współrzędne pali'!F22+dane!$C$21,dane!$I$5:$I$43,1)</f>
        <v>#N/A</v>
      </c>
      <c r="I22" s="63">
        <f t="shared" si="2"/>
        <v>0</v>
      </c>
      <c r="J22" s="63">
        <f>IF(1+I22-dane!$C$21=F22,1,0)</f>
        <v>0</v>
      </c>
    </row>
    <row r="23" spans="1:10">
      <c r="A23" s="62">
        <f t="shared" si="3"/>
        <v>22</v>
      </c>
      <c r="B23" s="67" t="str">
        <f t="shared" si="6"/>
        <v>S6</v>
      </c>
      <c r="C23" s="72">
        <v>7402918.0719999997</v>
      </c>
      <c r="D23" s="72">
        <v>5711876.0669999998</v>
      </c>
      <c r="E23" s="32">
        <v>0</v>
      </c>
      <c r="F23" s="63">
        <f t="shared" si="4"/>
        <v>22</v>
      </c>
      <c r="G23" s="32">
        <f t="shared" si="5"/>
        <v>4</v>
      </c>
      <c r="H23" s="63" t="e">
        <f>VLOOKUP('współrzędne pali'!F23+dane!$C$21,dane!$I$5:$I$43,1)</f>
        <v>#N/A</v>
      </c>
      <c r="I23" s="63">
        <f t="shared" si="2"/>
        <v>0</v>
      </c>
      <c r="J23" s="63">
        <f>IF(1+I23-dane!$C$21=F23,1,0)</f>
        <v>0</v>
      </c>
    </row>
    <row r="24" spans="1:10">
      <c r="A24" s="62">
        <f t="shared" si="3"/>
        <v>23</v>
      </c>
      <c r="B24" s="67" t="str">
        <f t="shared" si="6"/>
        <v>S6</v>
      </c>
      <c r="C24" s="72">
        <v>7402917.1859999998</v>
      </c>
      <c r="D24" s="72">
        <v>5711872.1660000002</v>
      </c>
      <c r="E24" s="32">
        <v>0</v>
      </c>
      <c r="F24" s="63">
        <f t="shared" si="4"/>
        <v>23</v>
      </c>
      <c r="G24" s="32">
        <f t="shared" si="5"/>
        <v>4</v>
      </c>
      <c r="H24" s="63" t="e">
        <f>VLOOKUP('współrzędne pali'!F24+dane!$C$21,dane!$I$5:$I$43,1)</f>
        <v>#N/A</v>
      </c>
      <c r="I24" s="63">
        <f t="shared" si="2"/>
        <v>0</v>
      </c>
      <c r="J24" s="63">
        <f>IF(1+I24-dane!$C$21=F24,1,0)</f>
        <v>0</v>
      </c>
    </row>
    <row r="25" spans="1:10">
      <c r="A25" s="62">
        <f t="shared" si="3"/>
        <v>24</v>
      </c>
      <c r="B25" s="67" t="str">
        <f t="shared" si="6"/>
        <v>S6</v>
      </c>
      <c r="C25" s="72">
        <v>7402916.2989999996</v>
      </c>
      <c r="D25" s="72">
        <v>5711868.2649999997</v>
      </c>
      <c r="E25" s="32">
        <v>0</v>
      </c>
      <c r="F25" s="63">
        <f t="shared" si="4"/>
        <v>24</v>
      </c>
      <c r="G25" s="32">
        <f t="shared" si="5"/>
        <v>4</v>
      </c>
      <c r="H25" s="63" t="e">
        <f>VLOOKUP('współrzędne pali'!F25+dane!$C$21,dane!$I$5:$I$43,1)</f>
        <v>#N/A</v>
      </c>
      <c r="I25" s="63">
        <f t="shared" si="2"/>
        <v>0</v>
      </c>
      <c r="J25" s="63">
        <f>IF(1+I25-dane!$C$21=F25,1,0)</f>
        <v>0</v>
      </c>
    </row>
    <row r="26" spans="1:10">
      <c r="A26" s="62">
        <f t="shared" si="3"/>
        <v>25</v>
      </c>
      <c r="B26" s="67" t="str">
        <f t="shared" si="6"/>
        <v>S6</v>
      </c>
      <c r="C26" s="72">
        <v>7402915.5219999999</v>
      </c>
      <c r="D26" s="72">
        <v>5711864.3449999997</v>
      </c>
      <c r="E26" s="32">
        <v>0</v>
      </c>
      <c r="F26" s="63">
        <f t="shared" si="4"/>
        <v>25</v>
      </c>
      <c r="G26" s="32">
        <f t="shared" si="5"/>
        <v>4</v>
      </c>
      <c r="H26" s="63" t="e">
        <f>VLOOKUP('współrzędne pali'!F26+dane!$C$21,dane!$I$5:$I$43,1)</f>
        <v>#N/A</v>
      </c>
      <c r="I26" s="63">
        <f t="shared" si="2"/>
        <v>0</v>
      </c>
      <c r="J26" s="63">
        <f>IF(1+I26-dane!$C$21=F26,1,0)</f>
        <v>0</v>
      </c>
    </row>
    <row r="27" spans="1:10">
      <c r="A27" s="62">
        <f t="shared" si="3"/>
        <v>26</v>
      </c>
      <c r="B27" s="67" t="s">
        <v>117</v>
      </c>
      <c r="C27" s="72">
        <v>7402914.9639999997</v>
      </c>
      <c r="D27" s="72">
        <v>5711860.3839999996</v>
      </c>
      <c r="E27" s="32">
        <v>0</v>
      </c>
      <c r="F27" s="63">
        <f t="shared" si="4"/>
        <v>26</v>
      </c>
      <c r="G27" s="32">
        <f t="shared" si="5"/>
        <v>5</v>
      </c>
      <c r="H27" s="63" t="e">
        <f>VLOOKUP('współrzędne pali'!F27+dane!$C$21,dane!$I$5:$I$43,1)</f>
        <v>#N/A</v>
      </c>
      <c r="I27" s="63">
        <f t="shared" si="2"/>
        <v>0</v>
      </c>
      <c r="J27" s="63">
        <f>IF(1+I27-dane!$C$21=F27,1,0)</f>
        <v>0</v>
      </c>
    </row>
    <row r="28" spans="1:10">
      <c r="A28" s="62">
        <f t="shared" si="3"/>
        <v>27</v>
      </c>
      <c r="B28" s="67" t="str">
        <f t="shared" si="6"/>
        <v>S6_W</v>
      </c>
      <c r="C28" s="72">
        <v>7402914.267</v>
      </c>
      <c r="D28" s="72">
        <v>5711855.4330000002</v>
      </c>
      <c r="E28" s="32">
        <v>0</v>
      </c>
      <c r="F28" s="63">
        <f t="shared" si="4"/>
        <v>27</v>
      </c>
      <c r="G28" s="32">
        <f t="shared" si="5"/>
        <v>4</v>
      </c>
      <c r="H28" s="63" t="e">
        <f>VLOOKUP('współrzędne pali'!F28+dane!$C$21,dane!$I$5:$I$43,1)</f>
        <v>#N/A</v>
      </c>
      <c r="I28" s="63">
        <f t="shared" si="2"/>
        <v>0</v>
      </c>
      <c r="J28" s="63">
        <f>IF(1+I28-dane!$C$21=F28,1,0)</f>
        <v>0</v>
      </c>
    </row>
    <row r="29" spans="1:10">
      <c r="A29" s="62">
        <f t="shared" si="3"/>
        <v>28</v>
      </c>
      <c r="B29" s="67" t="str">
        <f t="shared" si="6"/>
        <v>S6_W</v>
      </c>
      <c r="C29" s="72">
        <v>7402913.7089999998</v>
      </c>
      <c r="D29" s="72">
        <v>5711851.4720000001</v>
      </c>
      <c r="E29" s="32">
        <v>0</v>
      </c>
      <c r="F29" s="63">
        <f t="shared" si="4"/>
        <v>28</v>
      </c>
      <c r="G29" s="32">
        <f t="shared" si="5"/>
        <v>4</v>
      </c>
      <c r="H29" s="63" t="e">
        <f>VLOOKUP('współrzędne pali'!F29+dane!$C$21,dane!$I$5:$I$43,1)</f>
        <v>#N/A</v>
      </c>
      <c r="I29" s="63">
        <f t="shared" si="2"/>
        <v>0</v>
      </c>
      <c r="J29" s="63">
        <f>IF(1+I29-dane!$C$21=F29,1,0)</f>
        <v>0</v>
      </c>
    </row>
    <row r="30" spans="1:10">
      <c r="A30" s="62">
        <f t="shared" si="3"/>
        <v>29</v>
      </c>
      <c r="B30" s="67" t="str">
        <f t="shared" si="6"/>
        <v>S6_W</v>
      </c>
      <c r="C30" s="72">
        <v>7402913.1519999998</v>
      </c>
      <c r="D30" s="72">
        <v>5711847.5109999999</v>
      </c>
      <c r="E30" s="32">
        <v>0</v>
      </c>
      <c r="F30" s="63">
        <f t="shared" si="4"/>
        <v>29</v>
      </c>
      <c r="G30" s="32" t="str">
        <f t="shared" si="5"/>
        <v/>
      </c>
      <c r="H30" s="63" t="e">
        <f>VLOOKUP('współrzędne pali'!F30+dane!$C$21,dane!$I$5:$I$43,1)</f>
        <v>#N/A</v>
      </c>
      <c r="I30" s="63">
        <f t="shared" si="2"/>
        <v>0</v>
      </c>
      <c r="J30" s="63">
        <f>IF(1+I30-dane!$C$21=F30,1,0)</f>
        <v>0</v>
      </c>
    </row>
    <row r="31" spans="1:10">
      <c r="A31" s="62">
        <f t="shared" si="3"/>
        <v>30</v>
      </c>
      <c r="B31" s="67" t="str">
        <f t="shared" si="6"/>
        <v>S6_W</v>
      </c>
      <c r="E31" s="32">
        <v>0</v>
      </c>
      <c r="F31" s="63">
        <f t="shared" si="4"/>
        <v>30</v>
      </c>
      <c r="G31" s="32" t="str">
        <f t="shared" si="5"/>
        <v/>
      </c>
      <c r="H31" s="63" t="e">
        <f>VLOOKUP('współrzędne pali'!F31+dane!$C$21,dane!$I$5:$I$43,1)</f>
        <v>#N/A</v>
      </c>
      <c r="I31" s="63">
        <f t="shared" si="2"/>
        <v>0</v>
      </c>
      <c r="J31" s="63">
        <f>IF(1+I31-dane!$C$21=F31,1,0)</f>
        <v>0</v>
      </c>
    </row>
    <row r="32" spans="1:10">
      <c r="A32" s="62">
        <f t="shared" si="3"/>
        <v>31</v>
      </c>
      <c r="B32" s="67" t="str">
        <f t="shared" si="6"/>
        <v>S6_W</v>
      </c>
      <c r="E32" s="32">
        <v>0</v>
      </c>
      <c r="F32" s="63">
        <f t="shared" si="4"/>
        <v>31</v>
      </c>
      <c r="G32" s="32" t="str">
        <f t="shared" si="5"/>
        <v/>
      </c>
      <c r="H32" s="63" t="e">
        <f>VLOOKUP('współrzędne pali'!F32+dane!$C$21,dane!$I$5:$I$43,1)</f>
        <v>#N/A</v>
      </c>
      <c r="I32" s="63">
        <f t="shared" si="2"/>
        <v>0</v>
      </c>
      <c r="J32" s="63">
        <f>IF(1+I32-dane!$C$21=F32,1,0)</f>
        <v>0</v>
      </c>
    </row>
    <row r="33" spans="1:10">
      <c r="A33" s="62">
        <f t="shared" si="3"/>
        <v>32</v>
      </c>
      <c r="B33" s="67" t="str">
        <f t="shared" si="6"/>
        <v>S6_W</v>
      </c>
      <c r="E33" s="32">
        <v>0</v>
      </c>
      <c r="F33" s="63">
        <f t="shared" si="4"/>
        <v>32</v>
      </c>
      <c r="G33" s="32" t="str">
        <f t="shared" si="5"/>
        <v/>
      </c>
      <c r="H33" s="63" t="e">
        <f>VLOOKUP('współrzędne pali'!F33+dane!$C$21,dane!$I$5:$I$43,1)</f>
        <v>#N/A</v>
      </c>
      <c r="I33" s="63">
        <f t="shared" si="2"/>
        <v>0</v>
      </c>
      <c r="J33" s="63">
        <f>IF(1+I33-dane!$C$21=F33,1,0)</f>
        <v>0</v>
      </c>
    </row>
    <row r="34" spans="1:10">
      <c r="A34" s="62">
        <f t="shared" si="3"/>
        <v>33</v>
      </c>
      <c r="B34" s="67" t="str">
        <f t="shared" si="6"/>
        <v>S6_W</v>
      </c>
      <c r="E34" s="32">
        <v>0</v>
      </c>
      <c r="F34" s="63">
        <f t="shared" si="4"/>
        <v>33</v>
      </c>
      <c r="G34" s="32" t="str">
        <f t="shared" si="5"/>
        <v/>
      </c>
      <c r="H34" s="63" t="e">
        <f>VLOOKUP('współrzędne pali'!F34+dane!$C$21,dane!$I$5:$I$43,1)</f>
        <v>#N/A</v>
      </c>
      <c r="I34" s="63">
        <f t="shared" si="2"/>
        <v>0</v>
      </c>
      <c r="J34" s="63">
        <f>IF(1+I34-dane!$C$21=F34,1,0)</f>
        <v>0</v>
      </c>
    </row>
    <row r="35" spans="1:10">
      <c r="A35" s="62">
        <f t="shared" si="3"/>
        <v>34</v>
      </c>
      <c r="B35" s="67" t="str">
        <f t="shared" si="6"/>
        <v>S6_W</v>
      </c>
      <c r="E35" s="32">
        <v>0</v>
      </c>
      <c r="F35" s="63">
        <f t="shared" si="4"/>
        <v>34</v>
      </c>
      <c r="G35" s="32" t="str">
        <f t="shared" si="5"/>
        <v/>
      </c>
      <c r="H35" s="63" t="e">
        <f>VLOOKUP('współrzędne pali'!F35+dane!$C$21,dane!$I$5:$I$43,1)</f>
        <v>#N/A</v>
      </c>
      <c r="I35" s="63">
        <f t="shared" si="2"/>
        <v>0</v>
      </c>
      <c r="J35" s="63">
        <f>IF(1+I35-dane!$C$21=F35,1,0)</f>
        <v>0</v>
      </c>
    </row>
    <row r="36" spans="1:10">
      <c r="A36" s="62">
        <f t="shared" si="3"/>
        <v>35</v>
      </c>
      <c r="B36" s="67" t="str">
        <f t="shared" si="6"/>
        <v>S6_W</v>
      </c>
      <c r="F36" s="63">
        <f t="shared" si="4"/>
        <v>35</v>
      </c>
      <c r="G36" s="32" t="str">
        <f t="shared" si="5"/>
        <v/>
      </c>
      <c r="H36" s="63" t="e">
        <f>VLOOKUP('współrzędne pali'!F36+dane!$C$21,dane!$I$5:$I$43,1)</f>
        <v>#N/A</v>
      </c>
      <c r="I36" s="63">
        <f t="shared" si="2"/>
        <v>0</v>
      </c>
      <c r="J36" s="63">
        <f>IF(1+I36-dane!$C$21=F36,1,0)</f>
        <v>0</v>
      </c>
    </row>
    <row r="37" spans="1:10">
      <c r="A37" s="62">
        <f t="shared" si="3"/>
        <v>36</v>
      </c>
      <c r="B37" s="67" t="str">
        <f t="shared" si="6"/>
        <v>S6_W</v>
      </c>
      <c r="F37" s="63">
        <f t="shared" si="4"/>
        <v>36</v>
      </c>
      <c r="G37" s="32" t="str">
        <f t="shared" si="5"/>
        <v/>
      </c>
      <c r="H37" s="63" t="e">
        <f>VLOOKUP('współrzędne pali'!F37+dane!$C$21,dane!$I$5:$I$43,1)</f>
        <v>#N/A</v>
      </c>
      <c r="I37" s="63">
        <f t="shared" ref="I37:I100" si="7">IFERROR(H37,0)</f>
        <v>0</v>
      </c>
      <c r="J37" s="63">
        <f>IF(1+I37-dane!$C$21=F37,1,0)</f>
        <v>0</v>
      </c>
    </row>
    <row r="38" spans="1:10">
      <c r="A38" s="62">
        <f t="shared" si="3"/>
        <v>37</v>
      </c>
      <c r="B38" s="67" t="str">
        <f t="shared" si="6"/>
        <v>S6_W</v>
      </c>
      <c r="F38" s="63">
        <f t="shared" si="4"/>
        <v>37</v>
      </c>
      <c r="G38" s="32" t="str">
        <f t="shared" si="5"/>
        <v/>
      </c>
      <c r="H38" s="63" t="e">
        <f>VLOOKUP('współrzędne pali'!F38+dane!$C$21,dane!$I$5:$I$43,1)</f>
        <v>#N/A</v>
      </c>
      <c r="I38" s="63">
        <f t="shared" si="7"/>
        <v>0</v>
      </c>
      <c r="J38" s="63">
        <f>IF(1+I38-dane!$C$21=F38,1,0)</f>
        <v>0</v>
      </c>
    </row>
    <row r="39" spans="1:10">
      <c r="A39" s="62">
        <f t="shared" si="3"/>
        <v>38</v>
      </c>
      <c r="B39" s="67" t="str">
        <f t="shared" si="6"/>
        <v>S6_W</v>
      </c>
      <c r="F39" s="63">
        <f t="shared" si="4"/>
        <v>38</v>
      </c>
      <c r="G39" s="32" t="str">
        <f t="shared" si="5"/>
        <v/>
      </c>
      <c r="H39" s="63" t="e">
        <f>VLOOKUP('współrzędne pali'!F39+dane!$C$21,dane!$I$5:$I$43,1)</f>
        <v>#N/A</v>
      </c>
      <c r="I39" s="63">
        <f t="shared" si="7"/>
        <v>0</v>
      </c>
      <c r="J39" s="63">
        <f>IF(1+I39-dane!$C$21=F39,1,0)</f>
        <v>0</v>
      </c>
    </row>
    <row r="40" spans="1:10">
      <c r="A40" s="62">
        <f t="shared" si="3"/>
        <v>39</v>
      </c>
      <c r="B40" s="67" t="str">
        <f t="shared" si="6"/>
        <v>S6_W</v>
      </c>
      <c r="F40" s="63">
        <f t="shared" si="4"/>
        <v>39</v>
      </c>
      <c r="G40" s="32" t="str">
        <f t="shared" si="5"/>
        <v/>
      </c>
      <c r="H40" s="63" t="e">
        <f>VLOOKUP('współrzędne pali'!F40+dane!$C$21,dane!$I$5:$I$43,1)</f>
        <v>#N/A</v>
      </c>
      <c r="I40" s="63">
        <f t="shared" si="7"/>
        <v>0</v>
      </c>
      <c r="J40" s="63">
        <f>IF(1+I40-dane!$C$21=F40,1,0)</f>
        <v>0</v>
      </c>
    </row>
    <row r="41" spans="1:10">
      <c r="A41" s="62">
        <f t="shared" si="3"/>
        <v>40</v>
      </c>
      <c r="B41" s="67" t="str">
        <f t="shared" si="6"/>
        <v>S6_W</v>
      </c>
      <c r="F41" s="63">
        <f t="shared" si="4"/>
        <v>40</v>
      </c>
      <c r="G41" s="32" t="str">
        <f t="shared" si="5"/>
        <v/>
      </c>
      <c r="H41" s="63" t="e">
        <f>VLOOKUP('współrzędne pali'!F41+dane!$C$21,dane!$I$5:$I$43,1)</f>
        <v>#N/A</v>
      </c>
      <c r="I41" s="63">
        <f t="shared" si="7"/>
        <v>0</v>
      </c>
      <c r="J41" s="63">
        <f>IF(1+I41-dane!$C$21=F41,1,0)</f>
        <v>0</v>
      </c>
    </row>
    <row r="42" spans="1:10">
      <c r="A42" s="62">
        <f t="shared" si="3"/>
        <v>41</v>
      </c>
      <c r="B42" s="67" t="str">
        <f t="shared" si="6"/>
        <v>S6_W</v>
      </c>
      <c r="F42" s="63">
        <f t="shared" si="4"/>
        <v>41</v>
      </c>
      <c r="G42" s="32" t="str">
        <f t="shared" si="5"/>
        <v/>
      </c>
      <c r="H42" s="63" t="e">
        <f>VLOOKUP('współrzędne pali'!F42+dane!$C$21,dane!$I$5:$I$43,1)</f>
        <v>#N/A</v>
      </c>
      <c r="I42" s="63">
        <f t="shared" si="7"/>
        <v>0</v>
      </c>
      <c r="J42" s="63">
        <f>IF(1+I42-dane!$C$21=F42,1,0)</f>
        <v>0</v>
      </c>
    </row>
    <row r="43" spans="1:10">
      <c r="A43" s="62">
        <f t="shared" si="3"/>
        <v>42</v>
      </c>
      <c r="B43" s="67" t="str">
        <f t="shared" si="6"/>
        <v>S6_W</v>
      </c>
      <c r="F43" s="63">
        <f t="shared" si="4"/>
        <v>42</v>
      </c>
      <c r="G43" s="32" t="str">
        <f t="shared" si="5"/>
        <v/>
      </c>
      <c r="H43" s="63" t="e">
        <f>VLOOKUP('współrzędne pali'!F43+dane!$C$21,dane!$I$5:$I$43,1)</f>
        <v>#N/A</v>
      </c>
      <c r="I43" s="63">
        <f t="shared" si="7"/>
        <v>0</v>
      </c>
      <c r="J43" s="63">
        <f>IF(1+I43-dane!$C$21=F43,1,0)</f>
        <v>0</v>
      </c>
    </row>
    <row r="44" spans="1:10">
      <c r="A44" s="62">
        <f t="shared" si="3"/>
        <v>43</v>
      </c>
      <c r="B44" s="67" t="str">
        <f t="shared" si="6"/>
        <v>S6_W</v>
      </c>
      <c r="F44" s="63">
        <f t="shared" si="4"/>
        <v>43</v>
      </c>
      <c r="G44" s="32" t="str">
        <f t="shared" si="5"/>
        <v/>
      </c>
      <c r="H44" s="63" t="e">
        <f>VLOOKUP('współrzędne pali'!F44+dane!$C$21,dane!$I$5:$I$43,1)</f>
        <v>#N/A</v>
      </c>
      <c r="I44" s="63">
        <f t="shared" si="7"/>
        <v>0</v>
      </c>
      <c r="J44" s="63">
        <f>IF(1+I44-dane!$C$21=F44,1,0)</f>
        <v>0</v>
      </c>
    </row>
    <row r="45" spans="1:10">
      <c r="A45" s="62">
        <f t="shared" si="3"/>
        <v>44</v>
      </c>
      <c r="B45" s="67" t="str">
        <f t="shared" si="6"/>
        <v>S6_W</v>
      </c>
      <c r="F45" s="63">
        <f t="shared" si="4"/>
        <v>44</v>
      </c>
      <c r="G45" s="32" t="str">
        <f t="shared" si="5"/>
        <v/>
      </c>
      <c r="H45" s="63" t="e">
        <f>VLOOKUP('współrzędne pali'!F45+dane!$C$21,dane!$I$5:$I$43,1)</f>
        <v>#N/A</v>
      </c>
      <c r="I45" s="63">
        <f t="shared" si="7"/>
        <v>0</v>
      </c>
      <c r="J45" s="63">
        <f>IF(1+I45-dane!$C$21=F45,1,0)</f>
        <v>0</v>
      </c>
    </row>
    <row r="46" spans="1:10">
      <c r="A46" s="62">
        <f t="shared" si="3"/>
        <v>45</v>
      </c>
      <c r="B46" s="67" t="str">
        <f t="shared" si="6"/>
        <v>S6_W</v>
      </c>
      <c r="F46" s="63">
        <f t="shared" si="4"/>
        <v>45</v>
      </c>
      <c r="G46" s="32" t="str">
        <f t="shared" si="5"/>
        <v/>
      </c>
      <c r="H46" s="63" t="e">
        <f>VLOOKUP('współrzędne pali'!F46+dane!$C$21,dane!$I$5:$I$43,1)</f>
        <v>#N/A</v>
      </c>
      <c r="I46" s="63">
        <f t="shared" si="7"/>
        <v>0</v>
      </c>
      <c r="J46" s="63">
        <f>IF(1+I46-dane!$C$21=F46,1,0)</f>
        <v>0</v>
      </c>
    </row>
    <row r="47" spans="1:10">
      <c r="A47" s="62">
        <f t="shared" si="3"/>
        <v>46</v>
      </c>
      <c r="B47" s="67" t="str">
        <f t="shared" si="6"/>
        <v>S6_W</v>
      </c>
      <c r="F47" s="63">
        <f t="shared" si="4"/>
        <v>46</v>
      </c>
      <c r="G47" s="32" t="str">
        <f t="shared" si="5"/>
        <v/>
      </c>
      <c r="H47" s="63" t="e">
        <f>VLOOKUP('współrzędne pali'!F47+dane!$C$21,dane!$I$5:$I$43,1)</f>
        <v>#N/A</v>
      </c>
      <c r="I47" s="63">
        <f t="shared" si="7"/>
        <v>0</v>
      </c>
      <c r="J47" s="63">
        <f>IF(1+I47-dane!$C$21=F47,1,0)</f>
        <v>0</v>
      </c>
    </row>
    <row r="48" spans="1:10">
      <c r="A48" s="62">
        <f t="shared" si="3"/>
        <v>47</v>
      </c>
      <c r="B48" s="67" t="str">
        <f t="shared" si="6"/>
        <v>S6_W</v>
      </c>
      <c r="F48" s="63">
        <f t="shared" si="4"/>
        <v>47</v>
      </c>
      <c r="G48" s="32" t="str">
        <f t="shared" si="5"/>
        <v/>
      </c>
      <c r="H48" s="63" t="e">
        <f>VLOOKUP('współrzędne pali'!F48+dane!$C$21,dane!$I$5:$I$43,1)</f>
        <v>#N/A</v>
      </c>
      <c r="I48" s="63">
        <f t="shared" si="7"/>
        <v>0</v>
      </c>
      <c r="J48" s="63">
        <f>IF(1+I48-dane!$C$21=F48,1,0)</f>
        <v>0</v>
      </c>
    </row>
    <row r="49" spans="1:10">
      <c r="A49" s="62">
        <f t="shared" si="3"/>
        <v>48</v>
      </c>
      <c r="B49" s="67" t="str">
        <f t="shared" si="6"/>
        <v>S6_W</v>
      </c>
      <c r="F49" s="63">
        <f t="shared" si="4"/>
        <v>48</v>
      </c>
      <c r="G49" s="32" t="str">
        <f t="shared" si="5"/>
        <v/>
      </c>
      <c r="H49" s="63" t="e">
        <f>VLOOKUP('współrzędne pali'!F49+dane!$C$21,dane!$I$5:$I$43,1)</f>
        <v>#N/A</v>
      </c>
      <c r="I49" s="63">
        <f t="shared" si="7"/>
        <v>0</v>
      </c>
      <c r="J49" s="63">
        <f>IF(1+I49-dane!$C$21=F49,1,0)</f>
        <v>0</v>
      </c>
    </row>
    <row r="50" spans="1:10">
      <c r="A50" s="62">
        <f t="shared" si="3"/>
        <v>49</v>
      </c>
      <c r="B50" s="67" t="str">
        <f t="shared" si="6"/>
        <v>S6_W</v>
      </c>
      <c r="F50" s="63">
        <f t="shared" si="4"/>
        <v>49</v>
      </c>
      <c r="G50" s="32" t="str">
        <f t="shared" si="5"/>
        <v/>
      </c>
      <c r="H50" s="63" t="e">
        <f>VLOOKUP('współrzędne pali'!F50+dane!$C$21,dane!$I$5:$I$43,1)</f>
        <v>#N/A</v>
      </c>
      <c r="I50" s="63">
        <f t="shared" si="7"/>
        <v>0</v>
      </c>
      <c r="J50" s="63">
        <f>IF(1+I50-dane!$C$21=F50,1,0)</f>
        <v>0</v>
      </c>
    </row>
    <row r="51" spans="1:10">
      <c r="A51" s="62">
        <f t="shared" si="3"/>
        <v>50</v>
      </c>
      <c r="B51" s="67" t="str">
        <f t="shared" si="6"/>
        <v>S6_W</v>
      </c>
      <c r="F51" s="63">
        <f t="shared" si="4"/>
        <v>50</v>
      </c>
      <c r="G51" s="32" t="str">
        <f t="shared" si="5"/>
        <v/>
      </c>
      <c r="H51" s="63" t="e">
        <f>VLOOKUP('współrzędne pali'!F51+dane!$C$21,dane!$I$5:$I$43,1)</f>
        <v>#N/A</v>
      </c>
      <c r="I51" s="63">
        <f t="shared" si="7"/>
        <v>0</v>
      </c>
      <c r="J51" s="63">
        <f>IF(1+I51-dane!$C$21=F51,1,0)</f>
        <v>0</v>
      </c>
    </row>
    <row r="52" spans="1:10">
      <c r="A52" s="62">
        <f t="shared" si="3"/>
        <v>51</v>
      </c>
      <c r="B52" s="67" t="str">
        <f t="shared" si="6"/>
        <v>S6_W</v>
      </c>
      <c r="F52" s="63">
        <f t="shared" si="4"/>
        <v>51</v>
      </c>
      <c r="G52" s="32" t="str">
        <f t="shared" si="5"/>
        <v/>
      </c>
      <c r="H52" s="63" t="e">
        <f>VLOOKUP('współrzędne pali'!F52+dane!$C$21,dane!$I$5:$I$43,1)</f>
        <v>#N/A</v>
      </c>
      <c r="I52" s="63">
        <f t="shared" si="7"/>
        <v>0</v>
      </c>
      <c r="J52" s="63">
        <f>IF(1+I52-dane!$C$21=F52,1,0)</f>
        <v>0</v>
      </c>
    </row>
    <row r="53" spans="1:10">
      <c r="A53" s="62">
        <f t="shared" si="3"/>
        <v>52</v>
      </c>
      <c r="B53" s="67" t="str">
        <f t="shared" si="6"/>
        <v>S6_W</v>
      </c>
      <c r="F53" s="63">
        <f t="shared" si="4"/>
        <v>52</v>
      </c>
      <c r="G53" s="32" t="str">
        <f t="shared" si="5"/>
        <v/>
      </c>
      <c r="H53" s="63" t="e">
        <f>VLOOKUP('współrzędne pali'!F53+dane!$C$21,dane!$I$5:$I$43,1)</f>
        <v>#N/A</v>
      </c>
      <c r="I53" s="63">
        <f t="shared" si="7"/>
        <v>0</v>
      </c>
      <c r="J53" s="63">
        <f>IF(1+I53-dane!$C$21=F53,1,0)</f>
        <v>0</v>
      </c>
    </row>
    <row r="54" spans="1:10">
      <c r="A54" s="62">
        <f t="shared" si="3"/>
        <v>53</v>
      </c>
      <c r="B54" s="67" t="str">
        <f t="shared" si="6"/>
        <v>S6_W</v>
      </c>
      <c r="F54" s="63">
        <f t="shared" si="4"/>
        <v>53</v>
      </c>
      <c r="G54" s="32" t="str">
        <f t="shared" si="5"/>
        <v/>
      </c>
      <c r="H54" s="63" t="e">
        <f>VLOOKUP('współrzędne pali'!F54+dane!$C$21,dane!$I$5:$I$43,1)</f>
        <v>#N/A</v>
      </c>
      <c r="I54" s="63">
        <f t="shared" si="7"/>
        <v>0</v>
      </c>
      <c r="J54" s="63">
        <f>IF(1+I54-dane!$C$21=F54,1,0)</f>
        <v>0</v>
      </c>
    </row>
    <row r="55" spans="1:10">
      <c r="A55" s="62">
        <f t="shared" si="3"/>
        <v>54</v>
      </c>
      <c r="B55" s="67" t="str">
        <f t="shared" si="6"/>
        <v>S6_W</v>
      </c>
      <c r="F55" s="63">
        <f t="shared" si="4"/>
        <v>54</v>
      </c>
      <c r="G55" s="32" t="str">
        <f t="shared" si="5"/>
        <v/>
      </c>
      <c r="H55" s="63" t="e">
        <f>VLOOKUP('współrzędne pali'!F55+dane!$C$21,dane!$I$5:$I$43,1)</f>
        <v>#N/A</v>
      </c>
      <c r="I55" s="63">
        <f t="shared" si="7"/>
        <v>0</v>
      </c>
      <c r="J55" s="63">
        <f>IF(1+I55-dane!$C$21=F55,1,0)</f>
        <v>0</v>
      </c>
    </row>
    <row r="56" spans="1:10">
      <c r="A56" s="62">
        <f t="shared" si="3"/>
        <v>55</v>
      </c>
      <c r="B56" s="67" t="str">
        <f t="shared" si="6"/>
        <v>S6_W</v>
      </c>
      <c r="F56" s="63">
        <f t="shared" si="4"/>
        <v>55</v>
      </c>
      <c r="G56" s="32" t="str">
        <f t="shared" si="5"/>
        <v/>
      </c>
      <c r="H56" s="63" t="e">
        <f>VLOOKUP('współrzędne pali'!F56+dane!$C$21,dane!$I$5:$I$43,1)</f>
        <v>#N/A</v>
      </c>
      <c r="I56" s="63">
        <f t="shared" si="7"/>
        <v>0</v>
      </c>
      <c r="J56" s="63">
        <f>IF(1+I56-dane!$C$21=F56,1,0)</f>
        <v>0</v>
      </c>
    </row>
    <row r="57" spans="1:10">
      <c r="A57" s="62">
        <f t="shared" si="3"/>
        <v>56</v>
      </c>
      <c r="B57" s="67" t="str">
        <f t="shared" si="6"/>
        <v>S6_W</v>
      </c>
      <c r="F57" s="63">
        <f t="shared" si="4"/>
        <v>56</v>
      </c>
      <c r="G57" s="32" t="str">
        <f t="shared" si="5"/>
        <v/>
      </c>
      <c r="H57" s="63" t="e">
        <f>VLOOKUP('współrzędne pali'!F57+dane!$C$21,dane!$I$5:$I$43,1)</f>
        <v>#N/A</v>
      </c>
      <c r="I57" s="63">
        <f t="shared" si="7"/>
        <v>0</v>
      </c>
      <c r="J57" s="63">
        <f>IF(1+I57-dane!$C$21=F57,1,0)</f>
        <v>0</v>
      </c>
    </row>
    <row r="58" spans="1:10">
      <c r="A58" s="62">
        <f t="shared" si="3"/>
        <v>57</v>
      </c>
      <c r="B58" s="67" t="str">
        <f t="shared" si="6"/>
        <v>S6_W</v>
      </c>
      <c r="F58" s="63">
        <f t="shared" si="4"/>
        <v>57</v>
      </c>
      <c r="G58" s="32" t="str">
        <f t="shared" si="5"/>
        <v/>
      </c>
      <c r="H58" s="63" t="e">
        <f>VLOOKUP('współrzędne pali'!F58+dane!$C$21,dane!$I$5:$I$43,1)</f>
        <v>#N/A</v>
      </c>
      <c r="I58" s="63">
        <f t="shared" si="7"/>
        <v>0</v>
      </c>
      <c r="J58" s="63">
        <f>IF(1+I58-dane!$C$21=F58,1,0)</f>
        <v>0</v>
      </c>
    </row>
    <row r="59" spans="1:10">
      <c r="A59" s="62">
        <f t="shared" si="3"/>
        <v>58</v>
      </c>
      <c r="B59" s="67" t="str">
        <f t="shared" si="6"/>
        <v>S6_W</v>
      </c>
      <c r="F59" s="63">
        <f t="shared" si="4"/>
        <v>58</v>
      </c>
      <c r="G59" s="32" t="str">
        <f t="shared" si="5"/>
        <v/>
      </c>
      <c r="H59" s="63" t="e">
        <f>VLOOKUP('współrzędne pali'!F59+dane!$C$21,dane!$I$5:$I$43,1)</f>
        <v>#N/A</v>
      </c>
      <c r="I59" s="63">
        <f t="shared" si="7"/>
        <v>0</v>
      </c>
      <c r="J59" s="63">
        <f>IF(1+I59-dane!$C$21=F59,1,0)</f>
        <v>0</v>
      </c>
    </row>
    <row r="60" spans="1:10">
      <c r="A60" s="62">
        <f t="shared" si="3"/>
        <v>59</v>
      </c>
      <c r="B60" s="67" t="str">
        <f t="shared" si="6"/>
        <v>S6_W</v>
      </c>
      <c r="F60" s="63">
        <f t="shared" si="4"/>
        <v>59</v>
      </c>
      <c r="G60" s="32" t="str">
        <f t="shared" si="5"/>
        <v/>
      </c>
      <c r="H60" s="63" t="e">
        <f>VLOOKUP('współrzędne pali'!F60+dane!$C$21,dane!$I$5:$I$43,1)</f>
        <v>#N/A</v>
      </c>
      <c r="I60" s="63">
        <f t="shared" si="7"/>
        <v>0</v>
      </c>
      <c r="J60" s="63">
        <f>IF(1+I60-dane!$C$21=F60,1,0)</f>
        <v>0</v>
      </c>
    </row>
    <row r="61" spans="1:10">
      <c r="A61" s="62">
        <f t="shared" si="3"/>
        <v>60</v>
      </c>
      <c r="B61" s="67" t="str">
        <f t="shared" si="6"/>
        <v>S6_W</v>
      </c>
      <c r="F61" s="63">
        <f t="shared" si="4"/>
        <v>60</v>
      </c>
      <c r="G61" s="32" t="str">
        <f t="shared" si="5"/>
        <v/>
      </c>
      <c r="H61" s="63" t="e">
        <f>VLOOKUP('współrzędne pali'!F61+dane!$C$21,dane!$I$5:$I$43,1)</f>
        <v>#N/A</v>
      </c>
      <c r="I61" s="63">
        <f t="shared" si="7"/>
        <v>0</v>
      </c>
      <c r="J61" s="63">
        <f>IF(1+I61-dane!$C$21=F61,1,0)</f>
        <v>0</v>
      </c>
    </row>
    <row r="62" spans="1:10">
      <c r="A62" s="62">
        <f t="shared" si="3"/>
        <v>61</v>
      </c>
      <c r="B62" s="67" t="str">
        <f t="shared" si="6"/>
        <v>S6_W</v>
      </c>
      <c r="F62" s="63">
        <f t="shared" si="4"/>
        <v>61</v>
      </c>
      <c r="G62" s="32" t="str">
        <f t="shared" si="5"/>
        <v/>
      </c>
      <c r="H62" s="63" t="e">
        <f>VLOOKUP('współrzędne pali'!F62+dane!$C$21,dane!$I$5:$I$43,1)</f>
        <v>#N/A</v>
      </c>
      <c r="I62" s="63">
        <f t="shared" si="7"/>
        <v>0</v>
      </c>
      <c r="J62" s="63">
        <f>IF(1+I62-dane!$C$21=F62,1,0)</f>
        <v>0</v>
      </c>
    </row>
    <row r="63" spans="1:10">
      <c r="A63" s="62">
        <f t="shared" si="3"/>
        <v>62</v>
      </c>
      <c r="B63" s="67" t="str">
        <f t="shared" si="6"/>
        <v>S6_W</v>
      </c>
      <c r="F63" s="63">
        <f t="shared" si="4"/>
        <v>62</v>
      </c>
      <c r="G63" s="32" t="str">
        <f t="shared" si="5"/>
        <v/>
      </c>
      <c r="H63" s="63" t="e">
        <f>VLOOKUP('współrzędne pali'!F63+dane!$C$21,dane!$I$5:$I$43,1)</f>
        <v>#N/A</v>
      </c>
      <c r="I63" s="63">
        <f t="shared" si="7"/>
        <v>0</v>
      </c>
      <c r="J63" s="63">
        <f>IF(1+I63-dane!$C$21=F63,1,0)</f>
        <v>0</v>
      </c>
    </row>
    <row r="64" spans="1:10">
      <c r="A64" s="62">
        <f t="shared" si="3"/>
        <v>63</v>
      </c>
      <c r="B64" s="67" t="str">
        <f t="shared" si="6"/>
        <v>S6_W</v>
      </c>
      <c r="F64" s="63">
        <f t="shared" si="4"/>
        <v>63</v>
      </c>
      <c r="G64" s="32" t="str">
        <f t="shared" si="5"/>
        <v/>
      </c>
      <c r="H64" s="63" t="e">
        <f>VLOOKUP('współrzędne pali'!F64+dane!$C$21,dane!$I$5:$I$43,1)</f>
        <v>#N/A</v>
      </c>
      <c r="I64" s="63">
        <f t="shared" si="7"/>
        <v>0</v>
      </c>
      <c r="J64" s="63">
        <f>IF(1+I64-dane!$C$21=F64,1,0)</f>
        <v>0</v>
      </c>
    </row>
    <row r="65" spans="1:10">
      <c r="A65" s="62">
        <f t="shared" si="3"/>
        <v>64</v>
      </c>
      <c r="B65" s="67" t="str">
        <f t="shared" si="6"/>
        <v>S6_W</v>
      </c>
      <c r="F65" s="63">
        <f t="shared" si="4"/>
        <v>64</v>
      </c>
      <c r="G65" s="32" t="str">
        <f t="shared" si="5"/>
        <v/>
      </c>
      <c r="H65" s="63" t="e">
        <f>VLOOKUP('współrzędne pali'!F65+dane!$C$21,dane!$I$5:$I$43,1)</f>
        <v>#N/A</v>
      </c>
      <c r="I65" s="63">
        <f t="shared" si="7"/>
        <v>0</v>
      </c>
      <c r="J65" s="63">
        <f>IF(1+I65-dane!$C$21=F65,1,0)</f>
        <v>0</v>
      </c>
    </row>
    <row r="66" spans="1:10">
      <c r="A66" s="62">
        <f t="shared" si="3"/>
        <v>65</v>
      </c>
      <c r="B66" s="67" t="str">
        <f t="shared" si="6"/>
        <v>S6_W</v>
      </c>
      <c r="F66" s="63">
        <f t="shared" si="4"/>
        <v>65</v>
      </c>
      <c r="G66" s="32" t="str">
        <f t="shared" si="5"/>
        <v/>
      </c>
      <c r="H66" s="63" t="e">
        <f>VLOOKUP('współrzędne pali'!F66+dane!$C$21,dane!$I$5:$I$43,1)</f>
        <v>#N/A</v>
      </c>
      <c r="I66" s="63">
        <f t="shared" si="7"/>
        <v>0</v>
      </c>
      <c r="J66" s="63">
        <f>IF(1+I66-dane!$C$21=F66,1,0)</f>
        <v>0</v>
      </c>
    </row>
    <row r="67" spans="1:10">
      <c r="A67" s="62">
        <f t="shared" si="3"/>
        <v>66</v>
      </c>
      <c r="B67" s="67" t="str">
        <f t="shared" ref="B67:B130" si="8">B66</f>
        <v>S6_W</v>
      </c>
      <c r="F67" s="63">
        <f t="shared" si="4"/>
        <v>66</v>
      </c>
      <c r="G67" s="32" t="str">
        <f t="shared" ref="G67:G130" si="9">IF(C68&lt;&gt;"",ROUND(((C68-C67)^2+(D68-D67)^2)^0.5,0),"")</f>
        <v/>
      </c>
      <c r="H67" s="63" t="e">
        <f>VLOOKUP('współrzędne pali'!F67+dane!$C$21,dane!$I$5:$I$43,1)</f>
        <v>#N/A</v>
      </c>
      <c r="I67" s="63">
        <f t="shared" si="7"/>
        <v>0</v>
      </c>
      <c r="J67" s="63">
        <f>IF(1+I67-dane!$C$21=F67,1,0)</f>
        <v>0</v>
      </c>
    </row>
    <row r="68" spans="1:10">
      <c r="A68" s="62">
        <f t="shared" ref="A68:A131" si="10">A67+1</f>
        <v>67</v>
      </c>
      <c r="B68" s="67" t="str">
        <f t="shared" si="8"/>
        <v>S6_W</v>
      </c>
      <c r="F68" s="63">
        <f t="shared" ref="F68:F131" si="11">F67+1</f>
        <v>67</v>
      </c>
      <c r="G68" s="32" t="str">
        <f t="shared" si="9"/>
        <v/>
      </c>
      <c r="H68" s="63" t="e">
        <f>VLOOKUP('współrzędne pali'!F68+dane!$C$21,dane!$I$5:$I$43,1)</f>
        <v>#N/A</v>
      </c>
      <c r="I68" s="63">
        <f t="shared" si="7"/>
        <v>0</v>
      </c>
      <c r="J68" s="63">
        <f>IF(1+I68-dane!$C$21=F68,1,0)</f>
        <v>0</v>
      </c>
    </row>
    <row r="69" spans="1:10">
      <c r="A69" s="62">
        <f t="shared" si="10"/>
        <v>68</v>
      </c>
      <c r="B69" s="67" t="str">
        <f t="shared" si="8"/>
        <v>S6_W</v>
      </c>
      <c r="F69" s="63">
        <f t="shared" si="11"/>
        <v>68</v>
      </c>
      <c r="G69" s="32" t="str">
        <f t="shared" si="9"/>
        <v/>
      </c>
      <c r="H69" s="63" t="e">
        <f>VLOOKUP('współrzędne pali'!F69+dane!$C$21,dane!$I$5:$I$43,1)</f>
        <v>#N/A</v>
      </c>
      <c r="I69" s="63">
        <f t="shared" si="7"/>
        <v>0</v>
      </c>
      <c r="J69" s="63">
        <f>IF(1+I69-dane!$C$21=F69,1,0)</f>
        <v>0</v>
      </c>
    </row>
    <row r="70" spans="1:10">
      <c r="A70" s="62">
        <f t="shared" si="10"/>
        <v>69</v>
      </c>
      <c r="B70" s="67" t="str">
        <f t="shared" si="8"/>
        <v>S6_W</v>
      </c>
      <c r="F70" s="63">
        <f t="shared" si="11"/>
        <v>69</v>
      </c>
      <c r="G70" s="32" t="str">
        <f t="shared" si="9"/>
        <v/>
      </c>
      <c r="H70" s="63" t="e">
        <f>VLOOKUP('współrzędne pali'!F70+dane!$C$21,dane!$I$5:$I$43,1)</f>
        <v>#N/A</v>
      </c>
      <c r="I70" s="63">
        <f t="shared" si="7"/>
        <v>0</v>
      </c>
      <c r="J70" s="63">
        <f>IF(1+I70-dane!$C$21=F70,1,0)</f>
        <v>0</v>
      </c>
    </row>
    <row r="71" spans="1:10">
      <c r="A71" s="62">
        <f t="shared" si="10"/>
        <v>70</v>
      </c>
      <c r="B71" s="67" t="str">
        <f t="shared" si="8"/>
        <v>S6_W</v>
      </c>
      <c r="F71" s="63">
        <f t="shared" si="11"/>
        <v>70</v>
      </c>
      <c r="G71" s="32" t="str">
        <f t="shared" si="9"/>
        <v/>
      </c>
      <c r="H71" s="63" t="e">
        <f>VLOOKUP('współrzędne pali'!F71+dane!$C$21,dane!$I$5:$I$43,1)</f>
        <v>#N/A</v>
      </c>
      <c r="I71" s="63">
        <f t="shared" si="7"/>
        <v>0</v>
      </c>
      <c r="J71" s="63">
        <f>IF(1+I71-dane!$C$21=F71,1,0)</f>
        <v>0</v>
      </c>
    </row>
    <row r="72" spans="1:10">
      <c r="A72" s="62">
        <f t="shared" si="10"/>
        <v>71</v>
      </c>
      <c r="B72" s="67" t="str">
        <f t="shared" si="8"/>
        <v>S6_W</v>
      </c>
      <c r="F72" s="63">
        <f t="shared" si="11"/>
        <v>71</v>
      </c>
      <c r="G72" s="32" t="str">
        <f t="shared" si="9"/>
        <v/>
      </c>
      <c r="H72" s="63" t="e">
        <f>VLOOKUP('współrzędne pali'!F72+dane!$C$21,dane!$I$5:$I$43,1)</f>
        <v>#N/A</v>
      </c>
      <c r="I72" s="63">
        <f t="shared" si="7"/>
        <v>0</v>
      </c>
      <c r="J72" s="63">
        <f>IF(1+I72-dane!$C$21=F72,1,0)</f>
        <v>0</v>
      </c>
    </row>
    <row r="73" spans="1:10">
      <c r="A73" s="62">
        <f t="shared" si="10"/>
        <v>72</v>
      </c>
      <c r="B73" s="67" t="str">
        <f t="shared" si="8"/>
        <v>S6_W</v>
      </c>
      <c r="F73" s="63">
        <f t="shared" si="11"/>
        <v>72</v>
      </c>
      <c r="G73" s="32" t="str">
        <f t="shared" si="9"/>
        <v/>
      </c>
      <c r="H73" s="63" t="e">
        <f>VLOOKUP('współrzędne pali'!F73+dane!$C$21,dane!$I$5:$I$43,1)</f>
        <v>#N/A</v>
      </c>
      <c r="I73" s="63">
        <f t="shared" si="7"/>
        <v>0</v>
      </c>
      <c r="J73" s="63">
        <f>IF(1+I73-dane!$C$21=F73,1,0)</f>
        <v>0</v>
      </c>
    </row>
    <row r="74" spans="1:10">
      <c r="A74" s="62">
        <f t="shared" si="10"/>
        <v>73</v>
      </c>
      <c r="B74" s="67" t="str">
        <f t="shared" si="8"/>
        <v>S6_W</v>
      </c>
      <c r="F74" s="63">
        <f t="shared" si="11"/>
        <v>73</v>
      </c>
      <c r="G74" s="32" t="str">
        <f t="shared" si="9"/>
        <v/>
      </c>
      <c r="H74" s="63" t="e">
        <f>VLOOKUP('współrzędne pali'!F74+dane!$C$21,dane!$I$5:$I$43,1)</f>
        <v>#N/A</v>
      </c>
      <c r="I74" s="63">
        <f t="shared" si="7"/>
        <v>0</v>
      </c>
      <c r="J74" s="63">
        <f>IF(1+I74-dane!$C$21=F74,1,0)</f>
        <v>0</v>
      </c>
    </row>
    <row r="75" spans="1:10">
      <c r="A75" s="62">
        <f t="shared" si="10"/>
        <v>74</v>
      </c>
      <c r="B75" s="67" t="str">
        <f t="shared" si="8"/>
        <v>S6_W</v>
      </c>
      <c r="F75" s="63">
        <f t="shared" si="11"/>
        <v>74</v>
      </c>
      <c r="G75" s="32" t="str">
        <f t="shared" si="9"/>
        <v/>
      </c>
      <c r="H75" s="63" t="e">
        <f>VLOOKUP('współrzędne pali'!F75+dane!$C$21,dane!$I$5:$I$43,1)</f>
        <v>#N/A</v>
      </c>
      <c r="I75" s="63">
        <f t="shared" si="7"/>
        <v>0</v>
      </c>
      <c r="J75" s="63">
        <f>IF(1+I75-dane!$C$21=F75,1,0)</f>
        <v>0</v>
      </c>
    </row>
    <row r="76" spans="1:10">
      <c r="A76" s="62">
        <f t="shared" si="10"/>
        <v>75</v>
      </c>
      <c r="B76" s="67" t="str">
        <f t="shared" si="8"/>
        <v>S6_W</v>
      </c>
      <c r="F76" s="63">
        <f t="shared" si="11"/>
        <v>75</v>
      </c>
      <c r="G76" s="32" t="str">
        <f t="shared" si="9"/>
        <v/>
      </c>
      <c r="H76" s="63" t="e">
        <f>VLOOKUP('współrzędne pali'!F76+dane!$C$21,dane!$I$5:$I$43,1)</f>
        <v>#N/A</v>
      </c>
      <c r="I76" s="63">
        <f t="shared" si="7"/>
        <v>0</v>
      </c>
      <c r="J76" s="63">
        <f>IF(1+I76-dane!$C$21=F76,1,0)</f>
        <v>0</v>
      </c>
    </row>
    <row r="77" spans="1:10">
      <c r="A77" s="62">
        <f t="shared" si="10"/>
        <v>76</v>
      </c>
      <c r="B77" s="67" t="str">
        <f t="shared" si="8"/>
        <v>S6_W</v>
      </c>
      <c r="F77" s="63">
        <f t="shared" si="11"/>
        <v>76</v>
      </c>
      <c r="G77" s="32" t="str">
        <f t="shared" si="9"/>
        <v/>
      </c>
      <c r="H77" s="63" t="e">
        <f>VLOOKUP('współrzędne pali'!F77+dane!$C$21,dane!$I$5:$I$43,1)</f>
        <v>#N/A</v>
      </c>
      <c r="I77" s="63">
        <f t="shared" si="7"/>
        <v>0</v>
      </c>
      <c r="J77" s="63">
        <f>IF(1+I77-dane!$C$21=F77,1,0)</f>
        <v>0</v>
      </c>
    </row>
    <row r="78" spans="1:10">
      <c r="A78" s="62">
        <f t="shared" si="10"/>
        <v>77</v>
      </c>
      <c r="B78" s="67" t="str">
        <f t="shared" si="8"/>
        <v>S6_W</v>
      </c>
      <c r="F78" s="63">
        <f t="shared" si="11"/>
        <v>77</v>
      </c>
      <c r="G78" s="32" t="str">
        <f t="shared" si="9"/>
        <v/>
      </c>
      <c r="H78" s="63" t="e">
        <f>VLOOKUP('współrzędne pali'!F78+dane!$C$21,dane!$I$5:$I$43,1)</f>
        <v>#N/A</v>
      </c>
      <c r="I78" s="63">
        <f t="shared" si="7"/>
        <v>0</v>
      </c>
      <c r="J78" s="63">
        <f>IF(1+I78-dane!$C$21=F78,1,0)</f>
        <v>0</v>
      </c>
    </row>
    <row r="79" spans="1:10">
      <c r="A79" s="62">
        <f t="shared" si="10"/>
        <v>78</v>
      </c>
      <c r="B79" s="67" t="str">
        <f t="shared" si="8"/>
        <v>S6_W</v>
      </c>
      <c r="F79" s="63">
        <f t="shared" si="11"/>
        <v>78</v>
      </c>
      <c r="G79" s="32" t="str">
        <f t="shared" si="9"/>
        <v/>
      </c>
      <c r="H79" s="63" t="e">
        <f>VLOOKUP('współrzędne pali'!F79+dane!$C$21,dane!$I$5:$I$43,1)</f>
        <v>#N/A</v>
      </c>
      <c r="I79" s="63">
        <f t="shared" si="7"/>
        <v>0</v>
      </c>
      <c r="J79" s="63">
        <f>IF(1+I79-dane!$C$21=F79,1,0)</f>
        <v>0</v>
      </c>
    </row>
    <row r="80" spans="1:10">
      <c r="A80" s="62">
        <f t="shared" si="10"/>
        <v>79</v>
      </c>
      <c r="B80" s="67" t="str">
        <f t="shared" si="8"/>
        <v>S6_W</v>
      </c>
      <c r="F80" s="63">
        <f t="shared" si="11"/>
        <v>79</v>
      </c>
      <c r="G80" s="32" t="str">
        <f t="shared" si="9"/>
        <v/>
      </c>
      <c r="H80" s="63" t="e">
        <f>VLOOKUP('współrzędne pali'!F80+dane!$C$21,dane!$I$5:$I$43,1)</f>
        <v>#N/A</v>
      </c>
      <c r="I80" s="63">
        <f t="shared" si="7"/>
        <v>0</v>
      </c>
      <c r="J80" s="63">
        <f>IF(1+I80-dane!$C$21=F80,1,0)</f>
        <v>0</v>
      </c>
    </row>
    <row r="81" spans="1:10">
      <c r="A81" s="62">
        <f t="shared" si="10"/>
        <v>80</v>
      </c>
      <c r="B81" s="67" t="str">
        <f t="shared" si="8"/>
        <v>S6_W</v>
      </c>
      <c r="F81" s="63">
        <f t="shared" si="11"/>
        <v>80</v>
      </c>
      <c r="G81" s="32" t="str">
        <f t="shared" si="9"/>
        <v/>
      </c>
      <c r="H81" s="63" t="e">
        <f>VLOOKUP('współrzędne pali'!F81+dane!$C$21,dane!$I$5:$I$43,1)</f>
        <v>#N/A</v>
      </c>
      <c r="I81" s="63">
        <f t="shared" si="7"/>
        <v>0</v>
      </c>
      <c r="J81" s="63">
        <f>IF(1+I81-dane!$C$21=F81,1,0)</f>
        <v>0</v>
      </c>
    </row>
    <row r="82" spans="1:10">
      <c r="A82" s="62">
        <f t="shared" si="10"/>
        <v>81</v>
      </c>
      <c r="B82" s="67" t="str">
        <f t="shared" si="8"/>
        <v>S6_W</v>
      </c>
      <c r="F82" s="63">
        <f t="shared" si="11"/>
        <v>81</v>
      </c>
      <c r="G82" s="32" t="str">
        <f t="shared" si="9"/>
        <v/>
      </c>
      <c r="H82" s="63" t="e">
        <f>VLOOKUP('współrzędne pali'!F82+dane!$C$21,dane!$I$5:$I$43,1)</f>
        <v>#N/A</v>
      </c>
      <c r="I82" s="63">
        <f t="shared" si="7"/>
        <v>0</v>
      </c>
      <c r="J82" s="63">
        <f>IF(1+I82-dane!$C$21=F82,1,0)</f>
        <v>0</v>
      </c>
    </row>
    <row r="83" spans="1:10">
      <c r="A83" s="62">
        <f t="shared" si="10"/>
        <v>82</v>
      </c>
      <c r="B83" s="67" t="str">
        <f t="shared" si="8"/>
        <v>S6_W</v>
      </c>
      <c r="F83" s="63">
        <f t="shared" si="11"/>
        <v>82</v>
      </c>
      <c r="G83" s="32" t="str">
        <f t="shared" si="9"/>
        <v/>
      </c>
      <c r="H83" s="63" t="e">
        <f>VLOOKUP('współrzędne pali'!F83+dane!$C$21,dane!$I$5:$I$43,1)</f>
        <v>#N/A</v>
      </c>
      <c r="I83" s="63">
        <f t="shared" si="7"/>
        <v>0</v>
      </c>
      <c r="J83" s="63">
        <f>IF(1+I83-dane!$C$21=F83,1,0)</f>
        <v>0</v>
      </c>
    </row>
    <row r="84" spans="1:10">
      <c r="A84" s="62">
        <f t="shared" si="10"/>
        <v>83</v>
      </c>
      <c r="B84" s="67" t="str">
        <f t="shared" si="8"/>
        <v>S6_W</v>
      </c>
      <c r="F84" s="63">
        <f t="shared" si="11"/>
        <v>83</v>
      </c>
      <c r="G84" s="32" t="str">
        <f t="shared" si="9"/>
        <v/>
      </c>
      <c r="H84" s="63" t="e">
        <f>VLOOKUP('współrzędne pali'!F84+dane!$C$21,dane!$I$5:$I$43,1)</f>
        <v>#N/A</v>
      </c>
      <c r="I84" s="63">
        <f t="shared" si="7"/>
        <v>0</v>
      </c>
      <c r="J84" s="63">
        <f>IF(1+I84-dane!$C$21=F84,1,0)</f>
        <v>0</v>
      </c>
    </row>
    <row r="85" spans="1:10">
      <c r="A85" s="62">
        <f t="shared" si="10"/>
        <v>84</v>
      </c>
      <c r="B85" s="67" t="str">
        <f t="shared" si="8"/>
        <v>S6_W</v>
      </c>
      <c r="F85" s="63">
        <f t="shared" si="11"/>
        <v>84</v>
      </c>
      <c r="G85" s="32" t="str">
        <f t="shared" si="9"/>
        <v/>
      </c>
      <c r="H85" s="63" t="e">
        <f>VLOOKUP('współrzędne pali'!F85+dane!$C$21,dane!$I$5:$I$43,1)</f>
        <v>#N/A</v>
      </c>
      <c r="I85" s="63">
        <f t="shared" si="7"/>
        <v>0</v>
      </c>
      <c r="J85" s="63">
        <f>IF(1+I85-dane!$C$21=F85,1,0)</f>
        <v>0</v>
      </c>
    </row>
    <row r="86" spans="1:10">
      <c r="A86" s="62">
        <f t="shared" si="10"/>
        <v>85</v>
      </c>
      <c r="B86" s="67" t="str">
        <f t="shared" si="8"/>
        <v>S6_W</v>
      </c>
      <c r="F86" s="63">
        <f t="shared" si="11"/>
        <v>85</v>
      </c>
      <c r="G86" s="32" t="str">
        <f t="shared" si="9"/>
        <v/>
      </c>
      <c r="H86" s="63" t="e">
        <f>VLOOKUP('współrzędne pali'!F86+dane!$C$21,dane!$I$5:$I$43,1)</f>
        <v>#N/A</v>
      </c>
      <c r="I86" s="63">
        <f t="shared" si="7"/>
        <v>0</v>
      </c>
      <c r="J86" s="63">
        <f>IF(1+I86-dane!$C$21=F86,1,0)</f>
        <v>0</v>
      </c>
    </row>
    <row r="87" spans="1:10">
      <c r="A87" s="62">
        <f t="shared" si="10"/>
        <v>86</v>
      </c>
      <c r="B87" s="67" t="str">
        <f t="shared" si="8"/>
        <v>S6_W</v>
      </c>
      <c r="F87" s="63">
        <f t="shared" si="11"/>
        <v>86</v>
      </c>
      <c r="G87" s="32" t="str">
        <f t="shared" si="9"/>
        <v/>
      </c>
      <c r="H87" s="63" t="e">
        <f>VLOOKUP('współrzędne pali'!F87+dane!$C$21,dane!$I$5:$I$43,1)</f>
        <v>#N/A</v>
      </c>
      <c r="I87" s="63">
        <f t="shared" si="7"/>
        <v>0</v>
      </c>
      <c r="J87" s="63">
        <f>IF(1+I87-dane!$C$21=F87,1,0)</f>
        <v>0</v>
      </c>
    </row>
    <row r="88" spans="1:10">
      <c r="A88" s="62">
        <f t="shared" si="10"/>
        <v>87</v>
      </c>
      <c r="B88" s="67" t="str">
        <f t="shared" si="8"/>
        <v>S6_W</v>
      </c>
      <c r="F88" s="63">
        <f t="shared" si="11"/>
        <v>87</v>
      </c>
      <c r="G88" s="32" t="str">
        <f t="shared" si="9"/>
        <v/>
      </c>
      <c r="H88" s="63" t="e">
        <f>VLOOKUP('współrzędne pali'!F88+dane!$C$21,dane!$I$5:$I$43,1)</f>
        <v>#N/A</v>
      </c>
      <c r="I88" s="63">
        <f t="shared" si="7"/>
        <v>0</v>
      </c>
      <c r="J88" s="63">
        <f>IF(1+I88-dane!$C$21=F88,1,0)</f>
        <v>0</v>
      </c>
    </row>
    <row r="89" spans="1:10">
      <c r="A89" s="62">
        <f t="shared" si="10"/>
        <v>88</v>
      </c>
      <c r="B89" s="67" t="str">
        <f t="shared" si="8"/>
        <v>S6_W</v>
      </c>
      <c r="F89" s="63">
        <f t="shared" si="11"/>
        <v>88</v>
      </c>
      <c r="G89" s="32" t="str">
        <f t="shared" si="9"/>
        <v/>
      </c>
      <c r="H89" s="63" t="e">
        <f>VLOOKUP('współrzędne pali'!F89+dane!$C$21,dane!$I$5:$I$43,1)</f>
        <v>#N/A</v>
      </c>
      <c r="I89" s="63">
        <f t="shared" si="7"/>
        <v>0</v>
      </c>
      <c r="J89" s="63">
        <f>IF(1+I89-dane!$C$21=F89,1,0)</f>
        <v>0</v>
      </c>
    </row>
    <row r="90" spans="1:10">
      <c r="A90" s="62">
        <f t="shared" si="10"/>
        <v>89</v>
      </c>
      <c r="B90" s="67" t="str">
        <f t="shared" si="8"/>
        <v>S6_W</v>
      </c>
      <c r="F90" s="63">
        <f t="shared" si="11"/>
        <v>89</v>
      </c>
      <c r="G90" s="32" t="str">
        <f t="shared" si="9"/>
        <v/>
      </c>
      <c r="H90" s="63" t="e">
        <f>VLOOKUP('współrzędne pali'!F90+dane!$C$21,dane!$I$5:$I$43,1)</f>
        <v>#N/A</v>
      </c>
      <c r="I90" s="63">
        <f t="shared" si="7"/>
        <v>0</v>
      </c>
      <c r="J90" s="63">
        <f>IF(1+I90-dane!$C$21=F90,1,0)</f>
        <v>0</v>
      </c>
    </row>
    <row r="91" spans="1:10">
      <c r="A91" s="62">
        <f t="shared" si="10"/>
        <v>90</v>
      </c>
      <c r="B91" s="67" t="str">
        <f t="shared" si="8"/>
        <v>S6_W</v>
      </c>
      <c r="F91" s="63">
        <f t="shared" si="11"/>
        <v>90</v>
      </c>
      <c r="G91" s="32" t="str">
        <f t="shared" si="9"/>
        <v/>
      </c>
      <c r="H91" s="63" t="e">
        <f>VLOOKUP('współrzędne pali'!F91+dane!$C$21,dane!$I$5:$I$43,1)</f>
        <v>#N/A</v>
      </c>
      <c r="I91" s="63">
        <f t="shared" si="7"/>
        <v>0</v>
      </c>
      <c r="J91" s="63">
        <f>IF(1+I91-dane!$C$21=F91,1,0)</f>
        <v>0</v>
      </c>
    </row>
    <row r="92" spans="1:10">
      <c r="A92" s="62">
        <f t="shared" si="10"/>
        <v>91</v>
      </c>
      <c r="B92" s="67" t="str">
        <f t="shared" si="8"/>
        <v>S6_W</v>
      </c>
      <c r="F92" s="63">
        <f t="shared" si="11"/>
        <v>91</v>
      </c>
      <c r="G92" s="32" t="str">
        <f t="shared" si="9"/>
        <v/>
      </c>
      <c r="H92" s="63" t="e">
        <f>VLOOKUP('współrzędne pali'!F92+dane!$C$21,dane!$I$5:$I$43,1)</f>
        <v>#N/A</v>
      </c>
      <c r="I92" s="63">
        <f t="shared" si="7"/>
        <v>0</v>
      </c>
      <c r="J92" s="63">
        <f>IF(1+I92-dane!$C$21=F92,1,0)</f>
        <v>0</v>
      </c>
    </row>
    <row r="93" spans="1:10">
      <c r="A93" s="62">
        <f t="shared" si="10"/>
        <v>92</v>
      </c>
      <c r="B93" s="67" t="str">
        <f t="shared" si="8"/>
        <v>S6_W</v>
      </c>
      <c r="F93" s="63">
        <f t="shared" si="11"/>
        <v>92</v>
      </c>
      <c r="G93" s="32" t="str">
        <f t="shared" si="9"/>
        <v/>
      </c>
      <c r="H93" s="63" t="e">
        <f>VLOOKUP('współrzędne pali'!F93+dane!$C$21,dane!$I$5:$I$43,1)</f>
        <v>#N/A</v>
      </c>
      <c r="I93" s="63">
        <f t="shared" si="7"/>
        <v>0</v>
      </c>
      <c r="J93" s="63">
        <f>IF(1+I93-dane!$C$21=F93,1,0)</f>
        <v>0</v>
      </c>
    </row>
    <row r="94" spans="1:10">
      <c r="A94" s="62">
        <f t="shared" si="10"/>
        <v>93</v>
      </c>
      <c r="B94" s="67" t="str">
        <f t="shared" si="8"/>
        <v>S6_W</v>
      </c>
      <c r="F94" s="63">
        <f t="shared" si="11"/>
        <v>93</v>
      </c>
      <c r="G94" s="32" t="str">
        <f t="shared" si="9"/>
        <v/>
      </c>
      <c r="H94" s="63" t="e">
        <f>VLOOKUP('współrzędne pali'!F94+dane!$C$21,dane!$I$5:$I$43,1)</f>
        <v>#N/A</v>
      </c>
      <c r="I94" s="63">
        <f t="shared" si="7"/>
        <v>0</v>
      </c>
      <c r="J94" s="63">
        <f>IF(1+I94-dane!$C$21=F94,1,0)</f>
        <v>0</v>
      </c>
    </row>
    <row r="95" spans="1:10">
      <c r="A95" s="62">
        <f t="shared" si="10"/>
        <v>94</v>
      </c>
      <c r="B95" s="67" t="str">
        <f t="shared" si="8"/>
        <v>S6_W</v>
      </c>
      <c r="F95" s="63">
        <f t="shared" si="11"/>
        <v>94</v>
      </c>
      <c r="G95" s="32" t="str">
        <f t="shared" si="9"/>
        <v/>
      </c>
      <c r="H95" s="63" t="e">
        <f>VLOOKUP('współrzędne pali'!F95+dane!$C$21,dane!$I$5:$I$43,1)</f>
        <v>#N/A</v>
      </c>
      <c r="I95" s="63">
        <f t="shared" si="7"/>
        <v>0</v>
      </c>
      <c r="J95" s="63">
        <f>IF(1+I95-dane!$C$21=F95,1,0)</f>
        <v>0</v>
      </c>
    </row>
    <row r="96" spans="1:10">
      <c r="A96" s="62">
        <f t="shared" si="10"/>
        <v>95</v>
      </c>
      <c r="B96" s="67" t="str">
        <f t="shared" si="8"/>
        <v>S6_W</v>
      </c>
      <c r="F96" s="63">
        <f t="shared" si="11"/>
        <v>95</v>
      </c>
      <c r="G96" s="32" t="str">
        <f t="shared" si="9"/>
        <v/>
      </c>
      <c r="H96" s="63" t="e">
        <f>VLOOKUP('współrzędne pali'!F96+dane!$C$21,dane!$I$5:$I$43,1)</f>
        <v>#N/A</v>
      </c>
      <c r="I96" s="63">
        <f t="shared" si="7"/>
        <v>0</v>
      </c>
      <c r="J96" s="63">
        <f>IF(1+I96-dane!$C$21=F96,1,0)</f>
        <v>0</v>
      </c>
    </row>
    <row r="97" spans="1:10">
      <c r="A97" s="62">
        <f t="shared" si="10"/>
        <v>96</v>
      </c>
      <c r="B97" s="67" t="str">
        <f t="shared" si="8"/>
        <v>S6_W</v>
      </c>
      <c r="F97" s="63">
        <f t="shared" si="11"/>
        <v>96</v>
      </c>
      <c r="G97" s="32" t="str">
        <f t="shared" si="9"/>
        <v/>
      </c>
      <c r="H97" s="63" t="e">
        <f>VLOOKUP('współrzędne pali'!F97+dane!$C$21,dane!$I$5:$I$43,1)</f>
        <v>#N/A</v>
      </c>
      <c r="I97" s="63">
        <f t="shared" si="7"/>
        <v>0</v>
      </c>
      <c r="J97" s="63">
        <f>IF(1+I97-dane!$C$21=F97,1,0)</f>
        <v>0</v>
      </c>
    </row>
    <row r="98" spans="1:10">
      <c r="A98" s="62">
        <f t="shared" si="10"/>
        <v>97</v>
      </c>
      <c r="B98" s="67" t="str">
        <f t="shared" si="8"/>
        <v>S6_W</v>
      </c>
      <c r="F98" s="63">
        <f t="shared" si="11"/>
        <v>97</v>
      </c>
      <c r="G98" s="32" t="str">
        <f t="shared" si="9"/>
        <v/>
      </c>
      <c r="H98" s="63" t="e">
        <f>VLOOKUP('współrzędne pali'!F98+dane!$C$21,dane!$I$5:$I$43,1)</f>
        <v>#N/A</v>
      </c>
      <c r="I98" s="63">
        <f t="shared" si="7"/>
        <v>0</v>
      </c>
      <c r="J98" s="63">
        <f>IF(1+I98-dane!$C$21=F98,1,0)</f>
        <v>0</v>
      </c>
    </row>
    <row r="99" spans="1:10">
      <c r="A99" s="62">
        <f t="shared" si="10"/>
        <v>98</v>
      </c>
      <c r="B99" s="67" t="str">
        <f t="shared" si="8"/>
        <v>S6_W</v>
      </c>
      <c r="F99" s="63">
        <f t="shared" si="11"/>
        <v>98</v>
      </c>
      <c r="G99" s="32" t="str">
        <f t="shared" si="9"/>
        <v/>
      </c>
      <c r="H99" s="63" t="e">
        <f>VLOOKUP('współrzędne pali'!F99+dane!$C$21,dane!$I$5:$I$43,1)</f>
        <v>#N/A</v>
      </c>
      <c r="I99" s="63">
        <f t="shared" si="7"/>
        <v>0</v>
      </c>
      <c r="J99" s="63">
        <f>IF(1+I99-dane!$C$21=F99,1,0)</f>
        <v>0</v>
      </c>
    </row>
    <row r="100" spans="1:10">
      <c r="A100" s="62">
        <f t="shared" si="10"/>
        <v>99</v>
      </c>
      <c r="B100" s="67" t="str">
        <f t="shared" si="8"/>
        <v>S6_W</v>
      </c>
      <c r="F100" s="63">
        <f t="shared" si="11"/>
        <v>99</v>
      </c>
      <c r="G100" s="32" t="str">
        <f t="shared" si="9"/>
        <v/>
      </c>
      <c r="H100" s="63" t="e">
        <f>VLOOKUP('współrzędne pali'!F100+dane!$C$21,dane!$I$5:$I$43,1)</f>
        <v>#N/A</v>
      </c>
      <c r="I100" s="63">
        <f t="shared" si="7"/>
        <v>0</v>
      </c>
      <c r="J100" s="63">
        <f>IF(1+I100-dane!$C$21=F100,1,0)</f>
        <v>0</v>
      </c>
    </row>
    <row r="101" spans="1:10">
      <c r="A101" s="62">
        <f t="shared" si="10"/>
        <v>100</v>
      </c>
      <c r="B101" s="67" t="str">
        <f t="shared" si="8"/>
        <v>S6_W</v>
      </c>
      <c r="F101" s="63">
        <f t="shared" si="11"/>
        <v>100</v>
      </c>
      <c r="G101" s="32" t="str">
        <f t="shared" si="9"/>
        <v/>
      </c>
      <c r="H101" s="63" t="e">
        <f>VLOOKUP('współrzędne pali'!F101+dane!$C$21,dane!$I$5:$I$43,1)</f>
        <v>#N/A</v>
      </c>
      <c r="I101" s="63">
        <f t="shared" ref="I101:I164" si="12">IFERROR(H101,0)</f>
        <v>0</v>
      </c>
      <c r="J101" s="63">
        <f>IF(1+I101-dane!$C$21=F101,1,0)</f>
        <v>0</v>
      </c>
    </row>
    <row r="102" spans="1:10">
      <c r="A102" s="62">
        <f t="shared" si="10"/>
        <v>101</v>
      </c>
      <c r="B102" s="67" t="str">
        <f t="shared" si="8"/>
        <v>S6_W</v>
      </c>
      <c r="F102" s="63">
        <f t="shared" si="11"/>
        <v>101</v>
      </c>
      <c r="G102" s="32" t="str">
        <f t="shared" si="9"/>
        <v/>
      </c>
      <c r="H102" s="63" t="e">
        <f>VLOOKUP('współrzędne pali'!F102+dane!$C$21,dane!$I$5:$I$43,1)</f>
        <v>#N/A</v>
      </c>
      <c r="I102" s="63">
        <f t="shared" si="12"/>
        <v>0</v>
      </c>
      <c r="J102" s="63">
        <f>IF(1+I102-dane!$C$21=F102,1,0)</f>
        <v>0</v>
      </c>
    </row>
    <row r="103" spans="1:10">
      <c r="A103" s="62">
        <f t="shared" si="10"/>
        <v>102</v>
      </c>
      <c r="B103" s="67" t="str">
        <f t="shared" si="8"/>
        <v>S6_W</v>
      </c>
      <c r="F103" s="63">
        <f t="shared" si="11"/>
        <v>102</v>
      </c>
      <c r="G103" s="32" t="str">
        <f t="shared" si="9"/>
        <v/>
      </c>
      <c r="H103" s="63" t="e">
        <f>VLOOKUP('współrzędne pali'!F103+dane!$C$21,dane!$I$5:$I$43,1)</f>
        <v>#N/A</v>
      </c>
      <c r="I103" s="63">
        <f t="shared" si="12"/>
        <v>0</v>
      </c>
      <c r="J103" s="63">
        <f>IF(1+I103-dane!$C$21=F103,1,0)</f>
        <v>0</v>
      </c>
    </row>
    <row r="104" spans="1:10">
      <c r="A104" s="62">
        <f t="shared" si="10"/>
        <v>103</v>
      </c>
      <c r="B104" s="67" t="str">
        <f t="shared" si="8"/>
        <v>S6_W</v>
      </c>
      <c r="F104" s="63">
        <f t="shared" si="11"/>
        <v>103</v>
      </c>
      <c r="G104" s="32" t="str">
        <f t="shared" si="9"/>
        <v/>
      </c>
      <c r="H104" s="63" t="e">
        <f>VLOOKUP('współrzędne pali'!F104+dane!$C$21,dane!$I$5:$I$43,1)</f>
        <v>#N/A</v>
      </c>
      <c r="I104" s="63">
        <f t="shared" si="12"/>
        <v>0</v>
      </c>
      <c r="J104" s="63">
        <f>IF(1+I104-dane!$C$21=F104,1,0)</f>
        <v>0</v>
      </c>
    </row>
    <row r="105" spans="1:10">
      <c r="A105" s="62">
        <f t="shared" si="10"/>
        <v>104</v>
      </c>
      <c r="B105" s="67" t="str">
        <f t="shared" si="8"/>
        <v>S6_W</v>
      </c>
      <c r="F105" s="63">
        <f t="shared" si="11"/>
        <v>104</v>
      </c>
      <c r="G105" s="32" t="str">
        <f t="shared" si="9"/>
        <v/>
      </c>
      <c r="H105" s="63" t="e">
        <f>VLOOKUP('współrzędne pali'!F105+dane!$C$21,dane!$I$5:$I$43,1)</f>
        <v>#N/A</v>
      </c>
      <c r="I105" s="63">
        <f t="shared" si="12"/>
        <v>0</v>
      </c>
      <c r="J105" s="63">
        <f>IF(1+I105-dane!$C$21=F105,1,0)</f>
        <v>0</v>
      </c>
    </row>
    <row r="106" spans="1:10">
      <c r="A106" s="62">
        <f t="shared" si="10"/>
        <v>105</v>
      </c>
      <c r="B106" s="67" t="str">
        <f t="shared" si="8"/>
        <v>S6_W</v>
      </c>
      <c r="F106" s="63">
        <f t="shared" si="11"/>
        <v>105</v>
      </c>
      <c r="G106" s="32" t="str">
        <f t="shared" si="9"/>
        <v/>
      </c>
      <c r="H106" s="63" t="e">
        <f>VLOOKUP('współrzędne pali'!F106+dane!$C$21,dane!$I$5:$I$43,1)</f>
        <v>#N/A</v>
      </c>
      <c r="I106" s="63">
        <f t="shared" si="12"/>
        <v>0</v>
      </c>
      <c r="J106" s="63">
        <f>IF(1+I106-dane!$C$21=F106,1,0)</f>
        <v>0</v>
      </c>
    </row>
    <row r="107" spans="1:10">
      <c r="A107" s="62">
        <f t="shared" si="10"/>
        <v>106</v>
      </c>
      <c r="B107" s="67" t="str">
        <f t="shared" si="8"/>
        <v>S6_W</v>
      </c>
      <c r="F107" s="63">
        <f t="shared" si="11"/>
        <v>106</v>
      </c>
      <c r="G107" s="32" t="str">
        <f t="shared" si="9"/>
        <v/>
      </c>
      <c r="H107" s="63" t="e">
        <f>VLOOKUP('współrzędne pali'!F107+dane!$C$21,dane!$I$5:$I$43,1)</f>
        <v>#N/A</v>
      </c>
      <c r="I107" s="63">
        <f t="shared" si="12"/>
        <v>0</v>
      </c>
      <c r="J107" s="63">
        <f>IF(1+I107-dane!$C$21=F107,1,0)</f>
        <v>0</v>
      </c>
    </row>
    <row r="108" spans="1:10">
      <c r="A108" s="62">
        <f t="shared" si="10"/>
        <v>107</v>
      </c>
      <c r="B108" s="67" t="s">
        <v>116</v>
      </c>
      <c r="F108" s="63">
        <f t="shared" si="11"/>
        <v>107</v>
      </c>
      <c r="G108" s="32" t="str">
        <f t="shared" si="9"/>
        <v/>
      </c>
      <c r="H108" s="63" t="e">
        <f>VLOOKUP('współrzędne pali'!F108+dane!$C$21,dane!$I$5:$I$43,1)</f>
        <v>#N/A</v>
      </c>
      <c r="I108" s="63">
        <f t="shared" si="12"/>
        <v>0</v>
      </c>
      <c r="J108" s="63">
        <f>IF(1+I108-dane!$C$21=F108,1,0)</f>
        <v>0</v>
      </c>
    </row>
    <row r="109" spans="1:10">
      <c r="A109" s="62">
        <f t="shared" si="10"/>
        <v>108</v>
      </c>
      <c r="B109" s="67" t="str">
        <f t="shared" si="8"/>
        <v>S5_W</v>
      </c>
      <c r="F109" s="63">
        <f t="shared" si="11"/>
        <v>108</v>
      </c>
      <c r="G109" s="32" t="str">
        <f t="shared" si="9"/>
        <v/>
      </c>
      <c r="H109" s="63" t="e">
        <f>VLOOKUP('współrzędne pali'!F109+dane!$C$21,dane!$I$5:$I$43,1)</f>
        <v>#N/A</v>
      </c>
      <c r="I109" s="63">
        <f t="shared" si="12"/>
        <v>0</v>
      </c>
      <c r="J109" s="63">
        <f>IF(1+I109-dane!$C$21=F109,1,0)</f>
        <v>0</v>
      </c>
    </row>
    <row r="110" spans="1:10">
      <c r="A110" s="62">
        <f t="shared" si="10"/>
        <v>109</v>
      </c>
      <c r="B110" s="67" t="str">
        <f t="shared" si="8"/>
        <v>S5_W</v>
      </c>
      <c r="F110" s="63">
        <f t="shared" si="11"/>
        <v>109</v>
      </c>
      <c r="G110" s="32" t="str">
        <f t="shared" si="9"/>
        <v/>
      </c>
      <c r="H110" s="63" t="e">
        <f>VLOOKUP('współrzędne pali'!F110+dane!$C$21,dane!$I$5:$I$43,1)</f>
        <v>#N/A</v>
      </c>
      <c r="I110" s="63">
        <f t="shared" si="12"/>
        <v>0</v>
      </c>
      <c r="J110" s="63">
        <f>IF(1+I110-dane!$C$21=F110,1,0)</f>
        <v>0</v>
      </c>
    </row>
    <row r="111" spans="1:10">
      <c r="A111" s="62">
        <f t="shared" si="10"/>
        <v>110</v>
      </c>
      <c r="B111" s="67" t="str">
        <f t="shared" si="8"/>
        <v>S5_W</v>
      </c>
      <c r="F111" s="63">
        <f t="shared" si="11"/>
        <v>110</v>
      </c>
      <c r="G111" s="32" t="str">
        <f t="shared" si="9"/>
        <v/>
      </c>
      <c r="H111" s="63" t="e">
        <f>VLOOKUP('współrzędne pali'!F111+dane!$C$21,dane!$I$5:$I$43,1)</f>
        <v>#N/A</v>
      </c>
      <c r="I111" s="63">
        <f t="shared" si="12"/>
        <v>0</v>
      </c>
      <c r="J111" s="63">
        <f>IF(1+I111-dane!$C$21=F111,1,0)</f>
        <v>0</v>
      </c>
    </row>
    <row r="112" spans="1:10">
      <c r="A112" s="62">
        <f t="shared" si="10"/>
        <v>111</v>
      </c>
      <c r="B112" s="67" t="str">
        <f t="shared" si="8"/>
        <v>S5_W</v>
      </c>
      <c r="F112" s="63">
        <f t="shared" si="11"/>
        <v>111</v>
      </c>
      <c r="G112" s="32" t="str">
        <f t="shared" si="9"/>
        <v/>
      </c>
      <c r="H112" s="63" t="e">
        <f>VLOOKUP('współrzędne pali'!F112+dane!$C$21,dane!$I$5:$I$43,1)</f>
        <v>#N/A</v>
      </c>
      <c r="I112" s="63">
        <f t="shared" si="12"/>
        <v>0</v>
      </c>
      <c r="J112" s="63">
        <f>IF(1+I112-dane!$C$21=F112,1,0)</f>
        <v>0</v>
      </c>
    </row>
    <row r="113" spans="1:10">
      <c r="A113" s="62">
        <f t="shared" si="10"/>
        <v>112</v>
      </c>
      <c r="B113" s="67" t="str">
        <f t="shared" si="8"/>
        <v>S5_W</v>
      </c>
      <c r="F113" s="63">
        <f t="shared" si="11"/>
        <v>112</v>
      </c>
      <c r="G113" s="32" t="str">
        <f t="shared" si="9"/>
        <v/>
      </c>
      <c r="H113" s="63" t="e">
        <f>VLOOKUP('współrzędne pali'!F113+dane!$C$21,dane!$I$5:$I$43,1)</f>
        <v>#N/A</v>
      </c>
      <c r="I113" s="63">
        <f t="shared" si="12"/>
        <v>0</v>
      </c>
      <c r="J113" s="63">
        <f>IF(1+I113-dane!$C$21=F113,1,0)</f>
        <v>0</v>
      </c>
    </row>
    <row r="114" spans="1:10">
      <c r="A114" s="62">
        <f t="shared" si="10"/>
        <v>113</v>
      </c>
      <c r="B114" s="67" t="str">
        <f t="shared" si="8"/>
        <v>S5_W</v>
      </c>
      <c r="F114" s="63">
        <f t="shared" si="11"/>
        <v>113</v>
      </c>
      <c r="G114" s="32" t="str">
        <f t="shared" si="9"/>
        <v/>
      </c>
      <c r="H114" s="63" t="e">
        <f>VLOOKUP('współrzędne pali'!F114+dane!$C$21,dane!$I$5:$I$43,1)</f>
        <v>#N/A</v>
      </c>
      <c r="I114" s="63">
        <f t="shared" si="12"/>
        <v>0</v>
      </c>
      <c r="J114" s="63">
        <f>IF(1+I114-dane!$C$21=F114,1,0)</f>
        <v>0</v>
      </c>
    </row>
    <row r="115" spans="1:10">
      <c r="A115" s="62">
        <f t="shared" si="10"/>
        <v>114</v>
      </c>
      <c r="B115" s="67" t="str">
        <f t="shared" si="8"/>
        <v>S5_W</v>
      </c>
      <c r="F115" s="63">
        <f t="shared" si="11"/>
        <v>114</v>
      </c>
      <c r="G115" s="32" t="str">
        <f t="shared" si="9"/>
        <v/>
      </c>
      <c r="H115" s="63" t="e">
        <f>VLOOKUP('współrzędne pali'!F115+dane!$C$21,dane!$I$5:$I$43,1)</f>
        <v>#N/A</v>
      </c>
      <c r="I115" s="63">
        <f t="shared" si="12"/>
        <v>0</v>
      </c>
      <c r="J115" s="63">
        <f>IF(1+I115-dane!$C$21=F115,1,0)</f>
        <v>0</v>
      </c>
    </row>
    <row r="116" spans="1:10">
      <c r="A116" s="62">
        <f t="shared" si="10"/>
        <v>115</v>
      </c>
      <c r="B116" s="67" t="str">
        <f t="shared" si="8"/>
        <v>S5_W</v>
      </c>
      <c r="F116" s="63">
        <f t="shared" si="11"/>
        <v>115</v>
      </c>
      <c r="G116" s="32" t="str">
        <f t="shared" si="9"/>
        <v/>
      </c>
      <c r="H116" s="63" t="e">
        <f>VLOOKUP('współrzędne pali'!F116+dane!$C$21,dane!$I$5:$I$43,1)</f>
        <v>#N/A</v>
      </c>
      <c r="I116" s="63">
        <f t="shared" si="12"/>
        <v>0</v>
      </c>
      <c r="J116" s="63">
        <f>IF(1+I116-dane!$C$21=F116,1,0)</f>
        <v>0</v>
      </c>
    </row>
    <row r="117" spans="1:10">
      <c r="A117" s="62">
        <f t="shared" si="10"/>
        <v>116</v>
      </c>
      <c r="B117" s="67" t="str">
        <f t="shared" si="8"/>
        <v>S5_W</v>
      </c>
      <c r="F117" s="63">
        <f t="shared" si="11"/>
        <v>116</v>
      </c>
      <c r="G117" s="32" t="str">
        <f t="shared" si="9"/>
        <v/>
      </c>
      <c r="H117" s="63" t="e">
        <f>VLOOKUP('współrzędne pali'!F117+dane!$C$21,dane!$I$5:$I$43,1)</f>
        <v>#N/A</v>
      </c>
      <c r="I117" s="63">
        <f t="shared" si="12"/>
        <v>0</v>
      </c>
      <c r="J117" s="63">
        <f>IF(1+I117-dane!$C$21=F117,1,0)</f>
        <v>0</v>
      </c>
    </row>
    <row r="118" spans="1:10">
      <c r="A118" s="62">
        <f t="shared" si="10"/>
        <v>117</v>
      </c>
      <c r="B118" s="67" t="str">
        <f t="shared" si="8"/>
        <v>S5_W</v>
      </c>
      <c r="F118" s="63">
        <f t="shared" si="11"/>
        <v>117</v>
      </c>
      <c r="G118" s="32" t="str">
        <f t="shared" si="9"/>
        <v/>
      </c>
      <c r="H118" s="63" t="e">
        <f>VLOOKUP('współrzędne pali'!F118+dane!$C$21,dane!$I$5:$I$43,1)</f>
        <v>#N/A</v>
      </c>
      <c r="I118" s="63">
        <f t="shared" si="12"/>
        <v>0</v>
      </c>
      <c r="J118" s="63">
        <f>IF(1+I118-dane!$C$21=F118,1,0)</f>
        <v>0</v>
      </c>
    </row>
    <row r="119" spans="1:10">
      <c r="A119" s="62">
        <f t="shared" si="10"/>
        <v>118</v>
      </c>
      <c r="B119" s="67" t="str">
        <f t="shared" si="8"/>
        <v>S5_W</v>
      </c>
      <c r="F119" s="63">
        <f t="shared" si="11"/>
        <v>118</v>
      </c>
      <c r="G119" s="32" t="str">
        <f t="shared" si="9"/>
        <v/>
      </c>
      <c r="H119" s="63" t="e">
        <f>VLOOKUP('współrzędne pali'!F119+dane!$C$21,dane!$I$5:$I$43,1)</f>
        <v>#N/A</v>
      </c>
      <c r="I119" s="63">
        <f t="shared" si="12"/>
        <v>0</v>
      </c>
      <c r="J119" s="63">
        <f>IF(1+I119-dane!$C$21=F119,1,0)</f>
        <v>0</v>
      </c>
    </row>
    <row r="120" spans="1:10">
      <c r="A120" s="62">
        <f t="shared" si="10"/>
        <v>119</v>
      </c>
      <c r="B120" s="67" t="str">
        <f t="shared" si="8"/>
        <v>S5_W</v>
      </c>
      <c r="F120" s="63">
        <f t="shared" si="11"/>
        <v>119</v>
      </c>
      <c r="G120" s="32" t="str">
        <f t="shared" si="9"/>
        <v/>
      </c>
      <c r="H120" s="63" t="e">
        <f>VLOOKUP('współrzędne pali'!F120+dane!$C$21,dane!$I$5:$I$43,1)</f>
        <v>#N/A</v>
      </c>
      <c r="I120" s="63">
        <f t="shared" si="12"/>
        <v>0</v>
      </c>
      <c r="J120" s="63">
        <f>IF(1+I120-dane!$C$21=F120,1,0)</f>
        <v>0</v>
      </c>
    </row>
    <row r="121" spans="1:10">
      <c r="A121" s="62">
        <f t="shared" si="10"/>
        <v>120</v>
      </c>
      <c r="B121" s="67" t="str">
        <f t="shared" si="8"/>
        <v>S5_W</v>
      </c>
      <c r="F121" s="63">
        <f t="shared" si="11"/>
        <v>120</v>
      </c>
      <c r="G121" s="32" t="str">
        <f t="shared" si="9"/>
        <v/>
      </c>
      <c r="H121" s="63" t="e">
        <f>VLOOKUP('współrzędne pali'!F121+dane!$C$21,dane!$I$5:$I$43,1)</f>
        <v>#N/A</v>
      </c>
      <c r="I121" s="63">
        <f t="shared" si="12"/>
        <v>0</v>
      </c>
      <c r="J121" s="63">
        <f>IF(1+I121-dane!$C$21=F121,1,0)</f>
        <v>0</v>
      </c>
    </row>
    <row r="122" spans="1:10">
      <c r="A122" s="62">
        <f t="shared" si="10"/>
        <v>121</v>
      </c>
      <c r="B122" s="67" t="str">
        <f t="shared" si="8"/>
        <v>S5_W</v>
      </c>
      <c r="F122" s="63">
        <f t="shared" si="11"/>
        <v>121</v>
      </c>
      <c r="G122" s="32" t="str">
        <f t="shared" si="9"/>
        <v/>
      </c>
      <c r="H122" s="63" t="e">
        <f>VLOOKUP('współrzędne pali'!F122+dane!$C$21,dane!$I$5:$I$43,1)</f>
        <v>#N/A</v>
      </c>
      <c r="I122" s="63">
        <f t="shared" si="12"/>
        <v>0</v>
      </c>
      <c r="J122" s="63">
        <f>IF(1+I122-dane!$C$21=F122,1,0)</f>
        <v>0</v>
      </c>
    </row>
    <row r="123" spans="1:10">
      <c r="A123" s="62">
        <f t="shared" si="10"/>
        <v>122</v>
      </c>
      <c r="B123" s="67" t="str">
        <f t="shared" si="8"/>
        <v>S5_W</v>
      </c>
      <c r="F123" s="63">
        <f t="shared" si="11"/>
        <v>122</v>
      </c>
      <c r="G123" s="32" t="str">
        <f t="shared" si="9"/>
        <v/>
      </c>
      <c r="H123" s="63" t="e">
        <f>VLOOKUP('współrzędne pali'!F123+dane!$C$21,dane!$I$5:$I$43,1)</f>
        <v>#N/A</v>
      </c>
      <c r="I123" s="63">
        <f t="shared" si="12"/>
        <v>0</v>
      </c>
      <c r="J123" s="63">
        <f>IF(1+I123-dane!$C$21=F123,1,0)</f>
        <v>0</v>
      </c>
    </row>
    <row r="124" spans="1:10">
      <c r="A124" s="62">
        <f t="shared" si="10"/>
        <v>123</v>
      </c>
      <c r="B124" s="67" t="str">
        <f t="shared" si="8"/>
        <v>S5_W</v>
      </c>
      <c r="F124" s="63">
        <f t="shared" si="11"/>
        <v>123</v>
      </c>
      <c r="G124" s="32" t="str">
        <f t="shared" si="9"/>
        <v/>
      </c>
      <c r="H124" s="63" t="e">
        <f>VLOOKUP('współrzędne pali'!F124+dane!$C$21,dane!$I$5:$I$43,1)</f>
        <v>#N/A</v>
      </c>
      <c r="I124" s="63">
        <f t="shared" si="12"/>
        <v>0</v>
      </c>
      <c r="J124" s="63">
        <f>IF(1+I124-dane!$C$21=F124,1,0)</f>
        <v>0</v>
      </c>
    </row>
    <row r="125" spans="1:10">
      <c r="A125" s="62">
        <f t="shared" si="10"/>
        <v>124</v>
      </c>
      <c r="B125" s="67" t="str">
        <f t="shared" si="8"/>
        <v>S5_W</v>
      </c>
      <c r="F125" s="63">
        <f t="shared" si="11"/>
        <v>124</v>
      </c>
      <c r="G125" s="32" t="str">
        <f t="shared" si="9"/>
        <v/>
      </c>
      <c r="H125" s="63" t="e">
        <f>VLOOKUP('współrzędne pali'!F125+dane!$C$21,dane!$I$5:$I$43,1)</f>
        <v>#N/A</v>
      </c>
      <c r="I125" s="63">
        <f t="shared" si="12"/>
        <v>0</v>
      </c>
      <c r="J125" s="63">
        <f>IF(1+I125-dane!$C$21=F125,1,0)</f>
        <v>0</v>
      </c>
    </row>
    <row r="126" spans="1:10">
      <c r="A126" s="62">
        <f t="shared" si="10"/>
        <v>125</v>
      </c>
      <c r="B126" s="67" t="str">
        <f t="shared" si="8"/>
        <v>S5_W</v>
      </c>
      <c r="F126" s="63">
        <f t="shared" si="11"/>
        <v>125</v>
      </c>
      <c r="G126" s="32" t="str">
        <f t="shared" si="9"/>
        <v/>
      </c>
      <c r="H126" s="63" t="e">
        <f>VLOOKUP('współrzędne pali'!F126+dane!$C$21,dane!$I$5:$I$43,1)</f>
        <v>#N/A</v>
      </c>
      <c r="I126" s="63">
        <f t="shared" si="12"/>
        <v>0</v>
      </c>
      <c r="J126" s="63">
        <f>IF(1+I126-dane!$C$21=F126,1,0)</f>
        <v>0</v>
      </c>
    </row>
    <row r="127" spans="1:10">
      <c r="A127" s="62">
        <f t="shared" si="10"/>
        <v>126</v>
      </c>
      <c r="B127" s="67" t="str">
        <f t="shared" si="8"/>
        <v>S5_W</v>
      </c>
      <c r="F127" s="63">
        <f t="shared" si="11"/>
        <v>126</v>
      </c>
      <c r="G127" s="32" t="str">
        <f t="shared" si="9"/>
        <v/>
      </c>
      <c r="H127" s="63" t="e">
        <f>VLOOKUP('współrzędne pali'!F127+dane!$C$21,dane!$I$5:$I$43,1)</f>
        <v>#N/A</v>
      </c>
      <c r="I127" s="63">
        <f t="shared" si="12"/>
        <v>0</v>
      </c>
      <c r="J127" s="63">
        <f>IF(1+I127-dane!$C$21=F127,1,0)</f>
        <v>0</v>
      </c>
    </row>
    <row r="128" spans="1:10">
      <c r="A128" s="62">
        <f t="shared" si="10"/>
        <v>127</v>
      </c>
      <c r="B128" s="67" t="str">
        <f t="shared" si="8"/>
        <v>S5_W</v>
      </c>
      <c r="F128" s="63">
        <f t="shared" si="11"/>
        <v>127</v>
      </c>
      <c r="G128" s="32" t="str">
        <f t="shared" si="9"/>
        <v/>
      </c>
      <c r="H128" s="63" t="e">
        <f>VLOOKUP('współrzędne pali'!F128+dane!$C$21,dane!$I$5:$I$43,1)</f>
        <v>#N/A</v>
      </c>
      <c r="I128" s="63">
        <f t="shared" si="12"/>
        <v>0</v>
      </c>
      <c r="J128" s="63">
        <f>IF(1+I128-dane!$C$21=F128,1,0)</f>
        <v>0</v>
      </c>
    </row>
    <row r="129" spans="1:10">
      <c r="A129" s="62">
        <f t="shared" si="10"/>
        <v>128</v>
      </c>
      <c r="B129" s="67" t="str">
        <f t="shared" si="8"/>
        <v>S5_W</v>
      </c>
      <c r="F129" s="63">
        <f t="shared" si="11"/>
        <v>128</v>
      </c>
      <c r="G129" s="32" t="str">
        <f t="shared" si="9"/>
        <v/>
      </c>
      <c r="H129" s="63" t="e">
        <f>VLOOKUP('współrzędne pali'!F129+dane!$C$21,dane!$I$5:$I$43,1)</f>
        <v>#N/A</v>
      </c>
      <c r="I129" s="63">
        <f t="shared" si="12"/>
        <v>0</v>
      </c>
      <c r="J129" s="63">
        <f>IF(1+I129-dane!$C$21=F129,1,0)</f>
        <v>0</v>
      </c>
    </row>
    <row r="130" spans="1:10">
      <c r="A130" s="62">
        <f t="shared" si="10"/>
        <v>129</v>
      </c>
      <c r="B130" s="67" t="str">
        <f t="shared" si="8"/>
        <v>S5_W</v>
      </c>
      <c r="F130" s="63">
        <f t="shared" si="11"/>
        <v>129</v>
      </c>
      <c r="G130" s="32" t="str">
        <f t="shared" si="9"/>
        <v/>
      </c>
      <c r="H130" s="63" t="e">
        <f>VLOOKUP('współrzędne pali'!F130+dane!$C$21,dane!$I$5:$I$43,1)</f>
        <v>#N/A</v>
      </c>
      <c r="I130" s="63">
        <f t="shared" si="12"/>
        <v>0</v>
      </c>
      <c r="J130" s="63">
        <f>IF(1+I130-dane!$C$21=F130,1,0)</f>
        <v>0</v>
      </c>
    </row>
    <row r="131" spans="1:10">
      <c r="A131" s="62">
        <f t="shared" si="10"/>
        <v>130</v>
      </c>
      <c r="B131" s="67" t="str">
        <f t="shared" ref="B131:B166" si="13">B130</f>
        <v>S5_W</v>
      </c>
      <c r="F131" s="63">
        <f t="shared" si="11"/>
        <v>130</v>
      </c>
      <c r="G131" s="32" t="str">
        <f t="shared" ref="G131:G194" si="14">IF(C132&lt;&gt;"",ROUND(((C132-C131)^2+(D132-D131)^2)^0.5,0),"")</f>
        <v/>
      </c>
      <c r="H131" s="63" t="e">
        <f>VLOOKUP('współrzędne pali'!F131+dane!$C$21,dane!$I$5:$I$43,1)</f>
        <v>#N/A</v>
      </c>
      <c r="I131" s="63">
        <f t="shared" si="12"/>
        <v>0</v>
      </c>
      <c r="J131" s="63">
        <f>IF(1+I131-dane!$C$21=F131,1,0)</f>
        <v>0</v>
      </c>
    </row>
    <row r="132" spans="1:10">
      <c r="A132" s="62">
        <f t="shared" ref="A132:A166" si="15">A131+1</f>
        <v>131</v>
      </c>
      <c r="B132" s="67" t="str">
        <f t="shared" si="13"/>
        <v>S5_W</v>
      </c>
      <c r="F132" s="63">
        <f t="shared" ref="F132:F195" si="16">F131+1</f>
        <v>131</v>
      </c>
      <c r="G132" s="32" t="str">
        <f t="shared" si="14"/>
        <v/>
      </c>
      <c r="H132" s="63" t="e">
        <f>VLOOKUP('współrzędne pali'!F132+dane!$C$21,dane!$I$5:$I$43,1)</f>
        <v>#N/A</v>
      </c>
      <c r="I132" s="63">
        <f t="shared" si="12"/>
        <v>0</v>
      </c>
      <c r="J132" s="63">
        <f>IF(1+I132-dane!$C$21=F132,1,0)</f>
        <v>0</v>
      </c>
    </row>
    <row r="133" spans="1:10">
      <c r="A133" s="62">
        <f t="shared" si="15"/>
        <v>132</v>
      </c>
      <c r="B133" s="67" t="str">
        <f t="shared" si="13"/>
        <v>S5_W</v>
      </c>
      <c r="F133" s="63">
        <f t="shared" si="16"/>
        <v>132</v>
      </c>
      <c r="G133" s="32" t="str">
        <f t="shared" si="14"/>
        <v/>
      </c>
      <c r="H133" s="63" t="e">
        <f>VLOOKUP('współrzędne pali'!F133+dane!$C$21,dane!$I$5:$I$43,1)</f>
        <v>#N/A</v>
      </c>
      <c r="I133" s="63">
        <f t="shared" si="12"/>
        <v>0</v>
      </c>
      <c r="J133" s="63">
        <f>IF(1+I133-dane!$C$21=F133,1,0)</f>
        <v>0</v>
      </c>
    </row>
    <row r="134" spans="1:10">
      <c r="A134" s="62">
        <f t="shared" si="15"/>
        <v>133</v>
      </c>
      <c r="B134" s="67" t="str">
        <f t="shared" si="13"/>
        <v>S5_W</v>
      </c>
      <c r="F134" s="63">
        <f t="shared" si="16"/>
        <v>133</v>
      </c>
      <c r="G134" s="32" t="str">
        <f t="shared" si="14"/>
        <v/>
      </c>
      <c r="H134" s="63" t="e">
        <f>VLOOKUP('współrzędne pali'!F134+dane!$C$21,dane!$I$5:$I$43,1)</f>
        <v>#N/A</v>
      </c>
      <c r="I134" s="63">
        <f t="shared" si="12"/>
        <v>0</v>
      </c>
      <c r="J134" s="63">
        <f>IF(1+I134-dane!$C$21=F134,1,0)</f>
        <v>0</v>
      </c>
    </row>
    <row r="135" spans="1:10">
      <c r="A135" s="62">
        <f t="shared" si="15"/>
        <v>134</v>
      </c>
      <c r="B135" s="67" t="str">
        <f t="shared" si="13"/>
        <v>S5_W</v>
      </c>
      <c r="F135" s="63">
        <f t="shared" si="16"/>
        <v>134</v>
      </c>
      <c r="G135" s="32" t="str">
        <f t="shared" si="14"/>
        <v/>
      </c>
      <c r="H135" s="63" t="e">
        <f>VLOOKUP('współrzędne pali'!F135+dane!$C$21,dane!$I$5:$I$43,1)</f>
        <v>#N/A</v>
      </c>
      <c r="I135" s="63">
        <f t="shared" si="12"/>
        <v>0</v>
      </c>
      <c r="J135" s="63">
        <f>IF(1+I135-dane!$C$21=F135,1,0)</f>
        <v>0</v>
      </c>
    </row>
    <row r="136" spans="1:10">
      <c r="A136" s="62">
        <f t="shared" si="15"/>
        <v>135</v>
      </c>
      <c r="B136" s="67" t="str">
        <f t="shared" si="13"/>
        <v>S5_W</v>
      </c>
      <c r="F136" s="63">
        <f t="shared" si="16"/>
        <v>135</v>
      </c>
      <c r="G136" s="32" t="str">
        <f t="shared" si="14"/>
        <v/>
      </c>
      <c r="H136" s="63" t="e">
        <f>VLOOKUP('współrzędne pali'!F136+dane!$C$21,dane!$I$5:$I$43,1)</f>
        <v>#N/A</v>
      </c>
      <c r="I136" s="63">
        <f t="shared" si="12"/>
        <v>0</v>
      </c>
      <c r="J136" s="63">
        <f>IF(1+I136-dane!$C$21=F136,1,0)</f>
        <v>0</v>
      </c>
    </row>
    <row r="137" spans="1:10">
      <c r="A137" s="62">
        <f t="shared" si="15"/>
        <v>136</v>
      </c>
      <c r="B137" s="67" t="str">
        <f t="shared" si="13"/>
        <v>S5_W</v>
      </c>
      <c r="F137" s="63">
        <f t="shared" si="16"/>
        <v>136</v>
      </c>
      <c r="G137" s="32" t="str">
        <f t="shared" si="14"/>
        <v/>
      </c>
      <c r="H137" s="63" t="e">
        <f>VLOOKUP('współrzędne pali'!F137+dane!$C$21,dane!$I$5:$I$43,1)</f>
        <v>#N/A</v>
      </c>
      <c r="I137" s="63">
        <f t="shared" si="12"/>
        <v>0</v>
      </c>
      <c r="J137" s="63">
        <f>IF(1+I137-dane!$C$21=F137,1,0)</f>
        <v>0</v>
      </c>
    </row>
    <row r="138" spans="1:10">
      <c r="A138" s="62">
        <f t="shared" si="15"/>
        <v>137</v>
      </c>
      <c r="B138" s="67" t="str">
        <f t="shared" si="13"/>
        <v>S5_W</v>
      </c>
      <c r="F138" s="63">
        <f t="shared" si="16"/>
        <v>137</v>
      </c>
      <c r="G138" s="32" t="str">
        <f t="shared" si="14"/>
        <v/>
      </c>
      <c r="H138" s="63" t="e">
        <f>VLOOKUP('współrzędne pali'!F138+dane!$C$21,dane!$I$5:$I$43,1)</f>
        <v>#N/A</v>
      </c>
      <c r="I138" s="63">
        <f t="shared" si="12"/>
        <v>0</v>
      </c>
      <c r="J138" s="63">
        <f>IF(1+I138-dane!$C$21=F138,1,0)</f>
        <v>0</v>
      </c>
    </row>
    <row r="139" spans="1:10">
      <c r="A139" s="62">
        <f t="shared" si="15"/>
        <v>138</v>
      </c>
      <c r="B139" s="67" t="str">
        <f t="shared" si="13"/>
        <v>S5_W</v>
      </c>
      <c r="F139" s="63">
        <f t="shared" si="16"/>
        <v>138</v>
      </c>
      <c r="G139" s="32" t="str">
        <f t="shared" si="14"/>
        <v/>
      </c>
      <c r="H139" s="63" t="e">
        <f>VLOOKUP('współrzędne pali'!F139+dane!$C$21,dane!$I$5:$I$43,1)</f>
        <v>#N/A</v>
      </c>
      <c r="I139" s="63">
        <f t="shared" si="12"/>
        <v>0</v>
      </c>
      <c r="J139" s="63">
        <f>IF(1+I139-dane!$C$21=F139,1,0)</f>
        <v>0</v>
      </c>
    </row>
    <row r="140" spans="1:10">
      <c r="A140" s="62">
        <f t="shared" si="15"/>
        <v>139</v>
      </c>
      <c r="B140" s="67" t="str">
        <f t="shared" si="13"/>
        <v>S5_W</v>
      </c>
      <c r="F140" s="63">
        <f t="shared" si="16"/>
        <v>139</v>
      </c>
      <c r="G140" s="32" t="str">
        <f t="shared" si="14"/>
        <v/>
      </c>
      <c r="H140" s="63" t="e">
        <f>VLOOKUP('współrzędne pali'!F140+dane!$C$21,dane!$I$5:$I$43,1)</f>
        <v>#N/A</v>
      </c>
      <c r="I140" s="63">
        <f t="shared" si="12"/>
        <v>0</v>
      </c>
      <c r="J140" s="63">
        <f>IF(1+I140-dane!$C$21=F140,1,0)</f>
        <v>0</v>
      </c>
    </row>
    <row r="141" spans="1:10">
      <c r="A141" s="62">
        <f t="shared" si="15"/>
        <v>140</v>
      </c>
      <c r="B141" s="67" t="str">
        <f t="shared" si="13"/>
        <v>S5_W</v>
      </c>
      <c r="F141" s="63">
        <f t="shared" si="16"/>
        <v>140</v>
      </c>
      <c r="G141" s="32" t="str">
        <f t="shared" si="14"/>
        <v/>
      </c>
      <c r="H141" s="63" t="e">
        <f>VLOOKUP('współrzędne pali'!F141+dane!$C$21,dane!$I$5:$I$43,1)</f>
        <v>#N/A</v>
      </c>
      <c r="I141" s="63">
        <f t="shared" si="12"/>
        <v>0</v>
      </c>
      <c r="J141" s="63">
        <f>IF(1+I141-dane!$C$21=F141,1,0)</f>
        <v>0</v>
      </c>
    </row>
    <row r="142" spans="1:10">
      <c r="A142" s="62">
        <f t="shared" si="15"/>
        <v>141</v>
      </c>
      <c r="B142" s="67" t="str">
        <f t="shared" si="13"/>
        <v>S5_W</v>
      </c>
      <c r="F142" s="63">
        <f t="shared" si="16"/>
        <v>141</v>
      </c>
      <c r="G142" s="32" t="str">
        <f t="shared" si="14"/>
        <v/>
      </c>
      <c r="H142" s="63" t="e">
        <f>VLOOKUP('współrzędne pali'!F142+dane!$C$21,dane!$I$5:$I$43,1)</f>
        <v>#N/A</v>
      </c>
      <c r="I142" s="63">
        <f t="shared" si="12"/>
        <v>0</v>
      </c>
      <c r="J142" s="63">
        <f>IF(1+I142-dane!$C$21=F142,1,0)</f>
        <v>0</v>
      </c>
    </row>
    <row r="143" spans="1:10">
      <c r="A143" s="62">
        <f t="shared" si="15"/>
        <v>142</v>
      </c>
      <c r="B143" s="67" t="str">
        <f t="shared" si="13"/>
        <v>S5_W</v>
      </c>
      <c r="F143" s="63">
        <f t="shared" si="16"/>
        <v>142</v>
      </c>
      <c r="G143" s="32" t="str">
        <f t="shared" si="14"/>
        <v/>
      </c>
      <c r="H143" s="63" t="e">
        <f>VLOOKUP('współrzędne pali'!F143+dane!$C$21,dane!$I$5:$I$43,1)</f>
        <v>#N/A</v>
      </c>
      <c r="I143" s="63">
        <f t="shared" si="12"/>
        <v>0</v>
      </c>
      <c r="J143" s="63">
        <f>IF(1+I143-dane!$C$21=F143,1,0)</f>
        <v>0</v>
      </c>
    </row>
    <row r="144" spans="1:10">
      <c r="A144" s="62">
        <f t="shared" si="15"/>
        <v>143</v>
      </c>
      <c r="B144" s="67" t="str">
        <f t="shared" si="13"/>
        <v>S5_W</v>
      </c>
      <c r="F144" s="63">
        <f t="shared" si="16"/>
        <v>143</v>
      </c>
      <c r="G144" s="32" t="str">
        <f t="shared" si="14"/>
        <v/>
      </c>
      <c r="H144" s="63" t="e">
        <f>VLOOKUP('współrzędne pali'!F144+dane!$C$21,dane!$I$5:$I$43,1)</f>
        <v>#N/A</v>
      </c>
      <c r="I144" s="63">
        <f t="shared" si="12"/>
        <v>0</v>
      </c>
      <c r="J144" s="63">
        <f>IF(1+I144-dane!$C$21=F144,1,0)</f>
        <v>0</v>
      </c>
    </row>
    <row r="145" spans="1:10">
      <c r="A145" s="62">
        <f t="shared" si="15"/>
        <v>144</v>
      </c>
      <c r="B145" s="67" t="str">
        <f t="shared" si="13"/>
        <v>S5_W</v>
      </c>
      <c r="F145" s="63">
        <f t="shared" si="16"/>
        <v>144</v>
      </c>
      <c r="G145" s="32" t="str">
        <f t="shared" si="14"/>
        <v/>
      </c>
      <c r="H145" s="63" t="e">
        <f>VLOOKUP('współrzędne pali'!F145+dane!$C$21,dane!$I$5:$I$43,1)</f>
        <v>#N/A</v>
      </c>
      <c r="I145" s="63">
        <f t="shared" si="12"/>
        <v>0</v>
      </c>
      <c r="J145" s="63">
        <f>IF(1+I145-dane!$C$21=F145,1,0)</f>
        <v>0</v>
      </c>
    </row>
    <row r="146" spans="1:10">
      <c r="A146" s="62">
        <f t="shared" si="15"/>
        <v>145</v>
      </c>
      <c r="B146" s="67" t="str">
        <f t="shared" si="13"/>
        <v>S5_W</v>
      </c>
      <c r="F146" s="63">
        <f t="shared" si="16"/>
        <v>145</v>
      </c>
      <c r="G146" s="32" t="str">
        <f t="shared" si="14"/>
        <v/>
      </c>
      <c r="H146" s="63" t="e">
        <f>VLOOKUP('współrzędne pali'!F146+dane!$C$21,dane!$I$5:$I$43,1)</f>
        <v>#N/A</v>
      </c>
      <c r="I146" s="63">
        <f t="shared" si="12"/>
        <v>0</v>
      </c>
      <c r="J146" s="63">
        <f>IF(1+I146-dane!$C$21=F146,1,0)</f>
        <v>0</v>
      </c>
    </row>
    <row r="147" spans="1:10">
      <c r="A147" s="62">
        <f t="shared" si="15"/>
        <v>146</v>
      </c>
      <c r="B147" s="67" t="str">
        <f t="shared" si="13"/>
        <v>S5_W</v>
      </c>
      <c r="F147" s="63">
        <f t="shared" si="16"/>
        <v>146</v>
      </c>
      <c r="G147" s="32" t="str">
        <f t="shared" si="14"/>
        <v/>
      </c>
      <c r="H147" s="63" t="e">
        <f>VLOOKUP('współrzędne pali'!F147+dane!$C$21,dane!$I$5:$I$43,1)</f>
        <v>#N/A</v>
      </c>
      <c r="I147" s="63">
        <f t="shared" si="12"/>
        <v>0</v>
      </c>
      <c r="J147" s="63">
        <f>IF(1+I147-dane!$C$21=F147,1,0)</f>
        <v>0</v>
      </c>
    </row>
    <row r="148" spans="1:10">
      <c r="A148" s="62">
        <f t="shared" si="15"/>
        <v>147</v>
      </c>
      <c r="B148" s="67" t="s">
        <v>115</v>
      </c>
      <c r="F148" s="63">
        <f t="shared" si="16"/>
        <v>147</v>
      </c>
      <c r="G148" s="32" t="str">
        <f t="shared" si="14"/>
        <v/>
      </c>
      <c r="H148" s="63" t="e">
        <f>VLOOKUP('współrzędne pali'!F148+dane!$C$21,dane!$I$5:$I$43,1)</f>
        <v>#N/A</v>
      </c>
      <c r="I148" s="63">
        <f t="shared" si="12"/>
        <v>0</v>
      </c>
      <c r="J148" s="63">
        <f>IF(1+I148-dane!$C$21=F148,1,0)</f>
        <v>0</v>
      </c>
    </row>
    <row r="149" spans="1:10">
      <c r="A149" s="62">
        <f t="shared" si="15"/>
        <v>148</v>
      </c>
      <c r="B149" s="67" t="str">
        <f t="shared" si="13"/>
        <v>S11_K</v>
      </c>
      <c r="F149" s="63">
        <f t="shared" si="16"/>
        <v>148</v>
      </c>
      <c r="G149" s="32" t="str">
        <f t="shared" si="14"/>
        <v/>
      </c>
      <c r="H149" s="63" t="e">
        <f>VLOOKUP('współrzędne pali'!F149+dane!$C$21,dane!$I$5:$I$43,1)</f>
        <v>#N/A</v>
      </c>
      <c r="I149" s="63">
        <f t="shared" si="12"/>
        <v>0</v>
      </c>
      <c r="J149" s="63">
        <f>IF(1+I149-dane!$C$21=F149,1,0)</f>
        <v>0</v>
      </c>
    </row>
    <row r="150" spans="1:10">
      <c r="A150" s="62">
        <f t="shared" si="15"/>
        <v>149</v>
      </c>
      <c r="B150" s="67" t="s">
        <v>114</v>
      </c>
      <c r="F150" s="63">
        <f t="shared" si="16"/>
        <v>149</v>
      </c>
      <c r="G150" s="32" t="str">
        <f t="shared" si="14"/>
        <v/>
      </c>
      <c r="H150" s="63" t="e">
        <f>VLOOKUP('współrzędne pali'!F150+dane!$C$21,dane!$I$5:$I$43,1)</f>
        <v>#N/A</v>
      </c>
      <c r="I150" s="63">
        <f t="shared" si="12"/>
        <v>0</v>
      </c>
      <c r="J150" s="63">
        <f>IF(1+I150-dane!$C$21=F150,1,0)</f>
        <v>0</v>
      </c>
    </row>
    <row r="151" spans="1:10">
      <c r="A151" s="62">
        <f t="shared" si="15"/>
        <v>150</v>
      </c>
      <c r="B151" s="67" t="s">
        <v>115</v>
      </c>
      <c r="F151" s="63">
        <f t="shared" si="16"/>
        <v>150</v>
      </c>
      <c r="G151" s="32" t="str">
        <f t="shared" si="14"/>
        <v/>
      </c>
      <c r="H151" s="63" t="e">
        <f>VLOOKUP('współrzędne pali'!F151+dane!$C$21,dane!$I$5:$I$43,1)</f>
        <v>#N/A</v>
      </c>
      <c r="I151" s="63">
        <f t="shared" si="12"/>
        <v>0</v>
      </c>
      <c r="J151" s="63">
        <f>IF(1+I151-dane!$C$21=F151,1,0)</f>
        <v>0</v>
      </c>
    </row>
    <row r="152" spans="1:10">
      <c r="A152" s="62">
        <f t="shared" si="15"/>
        <v>151</v>
      </c>
      <c r="B152" s="67" t="str">
        <f t="shared" si="13"/>
        <v>S11_K</v>
      </c>
      <c r="F152" s="63">
        <f t="shared" si="16"/>
        <v>151</v>
      </c>
      <c r="G152" s="32" t="str">
        <f t="shared" si="14"/>
        <v/>
      </c>
      <c r="H152" s="63" t="e">
        <f>VLOOKUP('współrzędne pali'!F152+dane!$C$21,dane!$I$5:$I$43,1)</f>
        <v>#N/A</v>
      </c>
      <c r="I152" s="63">
        <f t="shared" si="12"/>
        <v>0</v>
      </c>
      <c r="J152" s="63">
        <f>IF(1+I152-dane!$C$21=F152,1,0)</f>
        <v>0</v>
      </c>
    </row>
    <row r="153" spans="1:10">
      <c r="A153" s="62">
        <f t="shared" si="15"/>
        <v>152</v>
      </c>
      <c r="B153" s="67" t="s">
        <v>114</v>
      </c>
      <c r="F153" s="63">
        <f t="shared" si="16"/>
        <v>152</v>
      </c>
      <c r="G153" s="32" t="str">
        <f t="shared" si="14"/>
        <v/>
      </c>
      <c r="H153" s="63" t="e">
        <f>VLOOKUP('współrzędne pali'!F153+dane!$C$21,dane!$I$5:$I$43,1)</f>
        <v>#N/A</v>
      </c>
      <c r="I153" s="63">
        <f t="shared" si="12"/>
        <v>0</v>
      </c>
      <c r="J153" s="63">
        <f>IF(1+I153-dane!$C$21=F153,1,0)</f>
        <v>0</v>
      </c>
    </row>
    <row r="154" spans="1:10">
      <c r="A154" s="62">
        <f t="shared" si="15"/>
        <v>153</v>
      </c>
      <c r="B154" s="67" t="str">
        <f t="shared" si="13"/>
        <v>S11</v>
      </c>
      <c r="F154" s="63">
        <f t="shared" si="16"/>
        <v>153</v>
      </c>
      <c r="G154" s="32" t="str">
        <f t="shared" si="14"/>
        <v/>
      </c>
      <c r="H154" s="63" t="e">
        <f>VLOOKUP('współrzędne pali'!F154+dane!$C$21,dane!$I$5:$I$43,1)</f>
        <v>#N/A</v>
      </c>
      <c r="I154" s="63">
        <f t="shared" si="12"/>
        <v>0</v>
      </c>
      <c r="J154" s="63">
        <f>IF(1+I154-dane!$C$21=F154,1,0)</f>
        <v>0</v>
      </c>
    </row>
    <row r="155" spans="1:10">
      <c r="A155" s="62">
        <f t="shared" si="15"/>
        <v>154</v>
      </c>
      <c r="B155" s="67" t="str">
        <f t="shared" si="13"/>
        <v>S11</v>
      </c>
      <c r="F155" s="63">
        <f t="shared" si="16"/>
        <v>154</v>
      </c>
      <c r="G155" s="32" t="str">
        <f t="shared" si="14"/>
        <v/>
      </c>
      <c r="H155" s="63" t="e">
        <f>VLOOKUP('współrzędne pali'!F155+dane!$C$21,dane!$I$5:$I$43,1)</f>
        <v>#N/A</v>
      </c>
      <c r="I155" s="63">
        <f t="shared" si="12"/>
        <v>0</v>
      </c>
      <c r="J155" s="63">
        <f>IF(1+I155-dane!$C$21=F155,1,0)</f>
        <v>0</v>
      </c>
    </row>
    <row r="156" spans="1:10">
      <c r="A156" s="62">
        <f t="shared" si="15"/>
        <v>155</v>
      </c>
      <c r="B156" s="67" t="str">
        <f t="shared" si="13"/>
        <v>S11</v>
      </c>
      <c r="F156" s="63">
        <f t="shared" si="16"/>
        <v>155</v>
      </c>
      <c r="G156" s="32" t="str">
        <f t="shared" si="14"/>
        <v/>
      </c>
      <c r="H156" s="63" t="e">
        <f>VLOOKUP('współrzędne pali'!F156+dane!$C$21,dane!$I$5:$I$43,1)</f>
        <v>#N/A</v>
      </c>
      <c r="I156" s="63">
        <f t="shared" si="12"/>
        <v>0</v>
      </c>
      <c r="J156" s="63">
        <f>IF(1+I156-dane!$C$21=F156,1,0)</f>
        <v>0</v>
      </c>
    </row>
    <row r="157" spans="1:10">
      <c r="A157" s="62">
        <f t="shared" si="15"/>
        <v>156</v>
      </c>
      <c r="B157" s="67" t="str">
        <f t="shared" si="13"/>
        <v>S11</v>
      </c>
      <c r="F157" s="63">
        <f t="shared" si="16"/>
        <v>156</v>
      </c>
      <c r="G157" s="32" t="str">
        <f t="shared" si="14"/>
        <v/>
      </c>
      <c r="H157" s="63" t="e">
        <f>VLOOKUP('współrzędne pali'!F157+dane!$C$21,dane!$I$5:$I$43,1)</f>
        <v>#N/A</v>
      </c>
      <c r="I157" s="63">
        <f t="shared" si="12"/>
        <v>0</v>
      </c>
      <c r="J157" s="63">
        <f>IF(1+I157-dane!$C$21=F157,1,0)</f>
        <v>0</v>
      </c>
    </row>
    <row r="158" spans="1:10">
      <c r="A158" s="62">
        <f t="shared" si="15"/>
        <v>157</v>
      </c>
      <c r="B158" s="67" t="str">
        <f t="shared" si="13"/>
        <v>S11</v>
      </c>
      <c r="F158" s="63">
        <f t="shared" si="16"/>
        <v>157</v>
      </c>
      <c r="G158" s="32" t="str">
        <f t="shared" si="14"/>
        <v/>
      </c>
      <c r="H158" s="63" t="e">
        <f>VLOOKUP('współrzędne pali'!F158+dane!$C$21,dane!$I$5:$I$43,1)</f>
        <v>#N/A</v>
      </c>
      <c r="I158" s="63">
        <f t="shared" si="12"/>
        <v>0</v>
      </c>
      <c r="J158" s="63">
        <f>IF(1+I158-dane!$C$21=F158,1,0)</f>
        <v>0</v>
      </c>
    </row>
    <row r="159" spans="1:10">
      <c r="A159" s="62">
        <f t="shared" si="15"/>
        <v>158</v>
      </c>
      <c r="B159" s="67" t="str">
        <f t="shared" si="13"/>
        <v>S11</v>
      </c>
      <c r="F159" s="63">
        <f t="shared" si="16"/>
        <v>158</v>
      </c>
      <c r="G159" s="32" t="str">
        <f t="shared" si="14"/>
        <v/>
      </c>
      <c r="H159" s="63" t="e">
        <f>VLOOKUP('współrzędne pali'!F159+dane!$C$21,dane!$I$5:$I$43,1)</f>
        <v>#N/A</v>
      </c>
      <c r="I159" s="63">
        <f t="shared" si="12"/>
        <v>0</v>
      </c>
      <c r="J159" s="63">
        <f>IF(1+I159-dane!$C$21=F159,1,0)</f>
        <v>0</v>
      </c>
    </row>
    <row r="160" spans="1:10">
      <c r="A160" s="62">
        <f t="shared" si="15"/>
        <v>159</v>
      </c>
      <c r="B160" s="67" t="str">
        <f t="shared" si="13"/>
        <v>S11</v>
      </c>
      <c r="F160" s="63">
        <f t="shared" si="16"/>
        <v>159</v>
      </c>
      <c r="G160" s="32" t="str">
        <f t="shared" si="14"/>
        <v/>
      </c>
      <c r="H160" s="63" t="e">
        <f>VLOOKUP('współrzędne pali'!F160+dane!$C$21,dane!$I$5:$I$43,1)</f>
        <v>#N/A</v>
      </c>
      <c r="I160" s="63">
        <f t="shared" si="12"/>
        <v>0</v>
      </c>
      <c r="J160" s="63">
        <f>IF(1+I160-dane!$C$21=F160,1,0)</f>
        <v>0</v>
      </c>
    </row>
    <row r="161" spans="1:10">
      <c r="A161" s="62">
        <f t="shared" si="15"/>
        <v>160</v>
      </c>
      <c r="B161" s="67" t="str">
        <f t="shared" si="13"/>
        <v>S11</v>
      </c>
      <c r="F161" s="63">
        <f t="shared" si="16"/>
        <v>160</v>
      </c>
      <c r="G161" s="32" t="str">
        <f t="shared" si="14"/>
        <v/>
      </c>
      <c r="H161" s="63" t="e">
        <f>VLOOKUP('współrzędne pali'!F161+dane!$C$21,dane!$I$5:$I$43,1)</f>
        <v>#N/A</v>
      </c>
      <c r="I161" s="63">
        <f t="shared" si="12"/>
        <v>0</v>
      </c>
      <c r="J161" s="63">
        <f>IF(1+I161-dane!$C$21=F161,1,0)</f>
        <v>0</v>
      </c>
    </row>
    <row r="162" spans="1:10">
      <c r="A162" s="62">
        <f t="shared" si="15"/>
        <v>161</v>
      </c>
      <c r="B162" s="67" t="str">
        <f t="shared" si="13"/>
        <v>S11</v>
      </c>
      <c r="F162" s="63">
        <f t="shared" si="16"/>
        <v>161</v>
      </c>
      <c r="G162" s="32" t="str">
        <f t="shared" si="14"/>
        <v/>
      </c>
      <c r="H162" s="63" t="e">
        <f>VLOOKUP('współrzędne pali'!F162+dane!$C$21,dane!$I$5:$I$43,1)</f>
        <v>#N/A</v>
      </c>
      <c r="I162" s="63">
        <f t="shared" si="12"/>
        <v>0</v>
      </c>
      <c r="J162" s="63">
        <f>IF(1+I162-dane!$C$21=F162,1,0)</f>
        <v>0</v>
      </c>
    </row>
    <row r="163" spans="1:10">
      <c r="A163" s="62">
        <f t="shared" si="15"/>
        <v>162</v>
      </c>
      <c r="B163" s="67" t="str">
        <f t="shared" si="13"/>
        <v>S11</v>
      </c>
      <c r="F163" s="63">
        <f t="shared" si="16"/>
        <v>162</v>
      </c>
      <c r="G163" s="32" t="str">
        <f t="shared" si="14"/>
        <v/>
      </c>
      <c r="H163" s="63" t="e">
        <f>VLOOKUP('współrzędne pali'!F163+dane!$C$21,dane!$I$5:$I$43,1)</f>
        <v>#N/A</v>
      </c>
      <c r="I163" s="63">
        <f t="shared" si="12"/>
        <v>0</v>
      </c>
      <c r="J163" s="63">
        <f>IF(1+I163-dane!$C$21=F163,1,0)</f>
        <v>0</v>
      </c>
    </row>
    <row r="164" spans="1:10">
      <c r="A164" s="62">
        <f t="shared" si="15"/>
        <v>163</v>
      </c>
      <c r="B164" s="67" t="str">
        <f t="shared" si="13"/>
        <v>S11</v>
      </c>
      <c r="F164" s="63">
        <f t="shared" si="16"/>
        <v>163</v>
      </c>
      <c r="G164" s="32" t="str">
        <f t="shared" si="14"/>
        <v/>
      </c>
      <c r="H164" s="63" t="e">
        <f>VLOOKUP('współrzędne pali'!F164+dane!$C$21,dane!$I$5:$I$43,1)</f>
        <v>#N/A</v>
      </c>
      <c r="I164" s="63">
        <f t="shared" si="12"/>
        <v>0</v>
      </c>
      <c r="J164" s="63">
        <f>IF(1+I164-dane!$C$21=F164,1,0)</f>
        <v>0</v>
      </c>
    </row>
    <row r="165" spans="1:10">
      <c r="A165" s="62">
        <f t="shared" si="15"/>
        <v>164</v>
      </c>
      <c r="B165" s="67" t="str">
        <f t="shared" si="13"/>
        <v>S11</v>
      </c>
      <c r="F165" s="63">
        <f t="shared" si="16"/>
        <v>164</v>
      </c>
      <c r="G165" s="32" t="str">
        <f t="shared" si="14"/>
        <v/>
      </c>
      <c r="H165" s="63" t="e">
        <f>VLOOKUP('współrzędne pali'!F165+dane!$C$21,dane!$I$5:$I$43,1)</f>
        <v>#N/A</v>
      </c>
      <c r="I165" s="63">
        <f t="shared" ref="I165:I228" si="17">IFERROR(H165,0)</f>
        <v>0</v>
      </c>
      <c r="J165" s="63">
        <f>IF(1+I165-dane!$C$21=F165,1,0)</f>
        <v>0</v>
      </c>
    </row>
    <row r="166" spans="1:10">
      <c r="A166" s="62">
        <f t="shared" si="15"/>
        <v>165</v>
      </c>
      <c r="B166" s="67" t="str">
        <f t="shared" si="13"/>
        <v>S11</v>
      </c>
      <c r="F166" s="63">
        <f t="shared" si="16"/>
        <v>165</v>
      </c>
      <c r="G166" s="32" t="str">
        <f t="shared" si="14"/>
        <v/>
      </c>
      <c r="H166" s="63" t="e">
        <f>VLOOKUP('współrzędne pali'!F166+dane!$C$21,dane!$I$5:$I$43,1)</f>
        <v>#N/A</v>
      </c>
      <c r="I166" s="63">
        <f t="shared" si="17"/>
        <v>0</v>
      </c>
      <c r="J166" s="63">
        <f>IF(1+I166-dane!$C$21=F166,1,0)</f>
        <v>0</v>
      </c>
    </row>
    <row r="167" spans="1:10">
      <c r="A167" s="62"/>
      <c r="F167" s="63">
        <f t="shared" si="16"/>
        <v>166</v>
      </c>
      <c r="G167" s="32" t="str">
        <f t="shared" si="14"/>
        <v/>
      </c>
      <c r="H167" s="63" t="e">
        <f>VLOOKUP('współrzędne pali'!F167+dane!$C$21,dane!$I$5:$I$43,1)</f>
        <v>#N/A</v>
      </c>
      <c r="I167" s="63">
        <f t="shared" si="17"/>
        <v>0</v>
      </c>
      <c r="J167" s="63">
        <f>IF(1+I167-dane!$C$21=F167,1,0)</f>
        <v>0</v>
      </c>
    </row>
    <row r="168" spans="1:10">
      <c r="A168" s="62"/>
      <c r="F168" s="63">
        <f t="shared" si="16"/>
        <v>167</v>
      </c>
      <c r="G168" s="32" t="str">
        <f t="shared" si="14"/>
        <v/>
      </c>
      <c r="H168" s="63" t="e">
        <f>VLOOKUP('współrzędne pali'!F168+dane!$C$21,dane!$I$5:$I$43,1)</f>
        <v>#N/A</v>
      </c>
      <c r="I168" s="63">
        <f t="shared" si="17"/>
        <v>0</v>
      </c>
      <c r="J168" s="63">
        <f>IF(1+I168-dane!$C$21=F168,1,0)</f>
        <v>0</v>
      </c>
    </row>
    <row r="169" spans="1:10">
      <c r="A169" s="62"/>
      <c r="F169" s="63">
        <f t="shared" si="16"/>
        <v>168</v>
      </c>
      <c r="G169" s="32" t="str">
        <f t="shared" si="14"/>
        <v/>
      </c>
      <c r="H169" s="63" t="e">
        <f>VLOOKUP('współrzędne pali'!F169+dane!$C$21,dane!$I$5:$I$43,1)</f>
        <v>#N/A</v>
      </c>
      <c r="I169" s="63">
        <f t="shared" si="17"/>
        <v>0</v>
      </c>
      <c r="J169" s="63">
        <f>IF(1+I169-dane!$C$21=F169,1,0)</f>
        <v>0</v>
      </c>
    </row>
    <row r="170" spans="1:10">
      <c r="A170" s="62"/>
      <c r="F170" s="63">
        <f t="shared" si="16"/>
        <v>169</v>
      </c>
      <c r="G170" s="32" t="str">
        <f t="shared" si="14"/>
        <v/>
      </c>
      <c r="H170" s="63" t="e">
        <f>VLOOKUP('współrzędne pali'!F170+dane!$C$21,dane!$I$5:$I$43,1)</f>
        <v>#N/A</v>
      </c>
      <c r="I170" s="63">
        <f t="shared" si="17"/>
        <v>0</v>
      </c>
      <c r="J170" s="63">
        <f>IF(1+I170-dane!$C$21=F170,1,0)</f>
        <v>0</v>
      </c>
    </row>
    <row r="171" spans="1:10">
      <c r="A171" s="62"/>
      <c r="F171" s="63">
        <f t="shared" si="16"/>
        <v>170</v>
      </c>
      <c r="G171" s="32" t="str">
        <f t="shared" si="14"/>
        <v/>
      </c>
      <c r="H171" s="63" t="e">
        <f>VLOOKUP('współrzędne pali'!F171+dane!$C$21,dane!$I$5:$I$43,1)</f>
        <v>#N/A</v>
      </c>
      <c r="I171" s="63">
        <f t="shared" si="17"/>
        <v>0</v>
      </c>
      <c r="J171" s="63">
        <f>IF(1+I171-dane!$C$21=F171,1,0)</f>
        <v>0</v>
      </c>
    </row>
    <row r="172" spans="1:10">
      <c r="A172" s="62"/>
      <c r="F172" s="63">
        <f t="shared" si="16"/>
        <v>171</v>
      </c>
      <c r="G172" s="32" t="str">
        <f t="shared" si="14"/>
        <v/>
      </c>
      <c r="H172" s="63" t="e">
        <f>VLOOKUP('współrzędne pali'!F172+dane!$C$21,dane!$I$5:$I$43,1)</f>
        <v>#N/A</v>
      </c>
      <c r="I172" s="63">
        <f t="shared" si="17"/>
        <v>0</v>
      </c>
      <c r="J172" s="63">
        <f>IF(1+I172-dane!$C$21=F172,1,0)</f>
        <v>0</v>
      </c>
    </row>
    <row r="173" spans="1:10">
      <c r="A173" s="62"/>
      <c r="F173" s="63">
        <f t="shared" si="16"/>
        <v>172</v>
      </c>
      <c r="G173" s="32" t="str">
        <f t="shared" si="14"/>
        <v/>
      </c>
      <c r="H173" s="63" t="e">
        <f>VLOOKUP('współrzędne pali'!F173+dane!$C$21,dane!$I$5:$I$43,1)</f>
        <v>#N/A</v>
      </c>
      <c r="I173" s="63">
        <f t="shared" si="17"/>
        <v>0</v>
      </c>
      <c r="J173" s="63">
        <f>IF(1+I173-dane!$C$21=F173,1,0)</f>
        <v>0</v>
      </c>
    </row>
    <row r="174" spans="1:10">
      <c r="A174" s="62"/>
      <c r="F174" s="63">
        <f t="shared" si="16"/>
        <v>173</v>
      </c>
      <c r="G174" s="32" t="str">
        <f t="shared" si="14"/>
        <v/>
      </c>
      <c r="H174" s="63" t="e">
        <f>VLOOKUP('współrzędne pali'!F174+dane!$C$21,dane!$I$5:$I$43,1)</f>
        <v>#N/A</v>
      </c>
      <c r="I174" s="63">
        <f t="shared" si="17"/>
        <v>0</v>
      </c>
      <c r="J174" s="63">
        <f>IF(1+I174-dane!$C$21=F174,1,0)</f>
        <v>0</v>
      </c>
    </row>
    <row r="175" spans="1:10">
      <c r="A175" s="62"/>
      <c r="F175" s="63">
        <f t="shared" si="16"/>
        <v>174</v>
      </c>
      <c r="G175" s="32" t="str">
        <f t="shared" si="14"/>
        <v/>
      </c>
      <c r="H175" s="63" t="e">
        <f>VLOOKUP('współrzędne pali'!F175+dane!$C$21,dane!$I$5:$I$43,1)</f>
        <v>#N/A</v>
      </c>
      <c r="I175" s="63">
        <f t="shared" si="17"/>
        <v>0</v>
      </c>
      <c r="J175" s="63">
        <f>IF(1+I175-dane!$C$21=F175,1,0)</f>
        <v>0</v>
      </c>
    </row>
    <row r="176" spans="1:10">
      <c r="A176" s="62"/>
      <c r="F176" s="63">
        <f t="shared" si="16"/>
        <v>175</v>
      </c>
      <c r="G176" s="32" t="str">
        <f t="shared" si="14"/>
        <v/>
      </c>
      <c r="H176" s="63" t="e">
        <f>VLOOKUP('współrzędne pali'!F176+dane!$C$21,dane!$I$5:$I$43,1)</f>
        <v>#N/A</v>
      </c>
      <c r="I176" s="63">
        <f t="shared" si="17"/>
        <v>0</v>
      </c>
      <c r="J176" s="63">
        <f>IF(1+I176-dane!$C$21=F176,1,0)</f>
        <v>0</v>
      </c>
    </row>
    <row r="177" spans="1:10">
      <c r="A177" s="62"/>
      <c r="F177" s="63">
        <f t="shared" si="16"/>
        <v>176</v>
      </c>
      <c r="G177" s="32" t="str">
        <f t="shared" si="14"/>
        <v/>
      </c>
      <c r="H177" s="63" t="e">
        <f>VLOOKUP('współrzędne pali'!F177+dane!$C$21,dane!$I$5:$I$43,1)</f>
        <v>#N/A</v>
      </c>
      <c r="I177" s="63">
        <f t="shared" si="17"/>
        <v>0</v>
      </c>
      <c r="J177" s="63">
        <f>IF(1+I177-dane!$C$21=F177,1,0)</f>
        <v>0</v>
      </c>
    </row>
    <row r="178" spans="1:10">
      <c r="A178" s="62"/>
      <c r="F178" s="63">
        <f t="shared" si="16"/>
        <v>177</v>
      </c>
      <c r="G178" s="32" t="str">
        <f t="shared" si="14"/>
        <v/>
      </c>
      <c r="H178" s="63" t="e">
        <f>VLOOKUP('współrzędne pali'!F178+dane!$C$21,dane!$I$5:$I$43,1)</f>
        <v>#N/A</v>
      </c>
      <c r="I178" s="63">
        <f t="shared" si="17"/>
        <v>0</v>
      </c>
      <c r="J178" s="63">
        <f>IF(1+I178-dane!$C$21=F178,1,0)</f>
        <v>0</v>
      </c>
    </row>
    <row r="179" spans="1:10">
      <c r="A179" s="62"/>
      <c r="F179" s="63">
        <f t="shared" si="16"/>
        <v>178</v>
      </c>
      <c r="G179" s="32" t="str">
        <f t="shared" si="14"/>
        <v/>
      </c>
      <c r="H179" s="63" t="e">
        <f>VLOOKUP('współrzędne pali'!F179+dane!$C$21,dane!$I$5:$I$43,1)</f>
        <v>#N/A</v>
      </c>
      <c r="I179" s="63">
        <f t="shared" si="17"/>
        <v>0</v>
      </c>
      <c r="J179" s="63">
        <f>IF(1+I179-dane!$C$21=F179,1,0)</f>
        <v>0</v>
      </c>
    </row>
    <row r="180" spans="1:10">
      <c r="A180" s="62"/>
      <c r="F180" s="63">
        <f t="shared" si="16"/>
        <v>179</v>
      </c>
      <c r="G180" s="32" t="str">
        <f t="shared" si="14"/>
        <v/>
      </c>
      <c r="H180" s="63" t="e">
        <f>VLOOKUP('współrzędne pali'!F180+dane!$C$21,dane!$I$5:$I$43,1)</f>
        <v>#N/A</v>
      </c>
      <c r="I180" s="63">
        <f t="shared" si="17"/>
        <v>0</v>
      </c>
      <c r="J180" s="63">
        <f>IF(1+I180-dane!$C$21=F180,1,0)</f>
        <v>0</v>
      </c>
    </row>
    <row r="181" spans="1:10">
      <c r="A181" s="62"/>
      <c r="F181" s="63">
        <f t="shared" si="16"/>
        <v>180</v>
      </c>
      <c r="G181" s="32" t="str">
        <f t="shared" si="14"/>
        <v/>
      </c>
      <c r="H181" s="63" t="e">
        <f>VLOOKUP('współrzędne pali'!F181+dane!$C$21,dane!$I$5:$I$43,1)</f>
        <v>#N/A</v>
      </c>
      <c r="I181" s="63">
        <f t="shared" si="17"/>
        <v>0</v>
      </c>
      <c r="J181" s="63">
        <f>IF(1+I181-dane!$C$21=F181,1,0)</f>
        <v>0</v>
      </c>
    </row>
    <row r="182" spans="1:10">
      <c r="A182" s="62"/>
      <c r="F182" s="63">
        <f t="shared" si="16"/>
        <v>181</v>
      </c>
      <c r="G182" s="32" t="str">
        <f t="shared" si="14"/>
        <v/>
      </c>
      <c r="H182" s="63" t="e">
        <f>VLOOKUP('współrzędne pali'!F182+dane!$C$21,dane!$I$5:$I$43,1)</f>
        <v>#N/A</v>
      </c>
      <c r="I182" s="63">
        <f t="shared" si="17"/>
        <v>0</v>
      </c>
      <c r="J182" s="63">
        <f>IF(1+I182-dane!$C$21=F182,1,0)</f>
        <v>0</v>
      </c>
    </row>
    <row r="183" spans="1:10">
      <c r="A183" s="62"/>
      <c r="F183" s="63">
        <f t="shared" si="16"/>
        <v>182</v>
      </c>
      <c r="G183" s="32" t="str">
        <f t="shared" si="14"/>
        <v/>
      </c>
      <c r="H183" s="63" t="e">
        <f>VLOOKUP('współrzędne pali'!F183+dane!$C$21,dane!$I$5:$I$43,1)</f>
        <v>#N/A</v>
      </c>
      <c r="I183" s="63">
        <f t="shared" si="17"/>
        <v>0</v>
      </c>
      <c r="J183" s="63">
        <f>IF(1+I183-dane!$C$21=F183,1,0)</f>
        <v>0</v>
      </c>
    </row>
    <row r="184" spans="1:10">
      <c r="A184" s="62"/>
      <c r="F184" s="63">
        <f t="shared" si="16"/>
        <v>183</v>
      </c>
      <c r="G184" s="32" t="str">
        <f t="shared" si="14"/>
        <v/>
      </c>
      <c r="H184" s="63" t="e">
        <f>VLOOKUP('współrzędne pali'!F184+dane!$C$21,dane!$I$5:$I$43,1)</f>
        <v>#N/A</v>
      </c>
      <c r="I184" s="63">
        <f t="shared" si="17"/>
        <v>0</v>
      </c>
      <c r="J184" s="63">
        <f>IF(1+I184-dane!$C$21=F184,1,0)</f>
        <v>0</v>
      </c>
    </row>
    <row r="185" spans="1:10">
      <c r="A185" s="62"/>
      <c r="F185" s="63">
        <f t="shared" si="16"/>
        <v>184</v>
      </c>
      <c r="G185" s="32" t="str">
        <f t="shared" si="14"/>
        <v/>
      </c>
      <c r="H185" s="63" t="e">
        <f>VLOOKUP('współrzędne pali'!F185+dane!$C$21,dane!$I$5:$I$43,1)</f>
        <v>#N/A</v>
      </c>
      <c r="I185" s="63">
        <f t="shared" si="17"/>
        <v>0</v>
      </c>
      <c r="J185" s="63">
        <f>IF(1+I185-dane!$C$21=F185,1,0)</f>
        <v>0</v>
      </c>
    </row>
    <row r="186" spans="1:10">
      <c r="A186" s="62"/>
      <c r="F186" s="63">
        <f t="shared" si="16"/>
        <v>185</v>
      </c>
      <c r="G186" s="32" t="str">
        <f t="shared" si="14"/>
        <v/>
      </c>
      <c r="H186" s="63" t="e">
        <f>VLOOKUP('współrzędne pali'!F186+dane!$C$21,dane!$I$5:$I$43,1)</f>
        <v>#N/A</v>
      </c>
      <c r="I186" s="63">
        <f t="shared" si="17"/>
        <v>0</v>
      </c>
      <c r="J186" s="63">
        <f>IF(1+I186-dane!$C$21=F186,1,0)</f>
        <v>0</v>
      </c>
    </row>
    <row r="187" spans="1:10">
      <c r="A187" s="62"/>
      <c r="F187" s="63">
        <f t="shared" si="16"/>
        <v>186</v>
      </c>
      <c r="G187" s="32" t="str">
        <f t="shared" si="14"/>
        <v/>
      </c>
      <c r="H187" s="63" t="e">
        <f>VLOOKUP('współrzędne pali'!F187+dane!$C$21,dane!$I$5:$I$43,1)</f>
        <v>#N/A</v>
      </c>
      <c r="I187" s="63">
        <f t="shared" si="17"/>
        <v>0</v>
      </c>
      <c r="J187" s="63">
        <f>IF(1+I187-dane!$C$21=F187,1,0)</f>
        <v>0</v>
      </c>
    </row>
    <row r="188" spans="1:10">
      <c r="A188" s="62"/>
      <c r="F188" s="63">
        <f t="shared" si="16"/>
        <v>187</v>
      </c>
      <c r="G188" s="32" t="str">
        <f t="shared" si="14"/>
        <v/>
      </c>
      <c r="H188" s="63" t="e">
        <f>VLOOKUP('współrzędne pali'!F188+dane!$C$21,dane!$I$5:$I$43,1)</f>
        <v>#N/A</v>
      </c>
      <c r="I188" s="63">
        <f t="shared" si="17"/>
        <v>0</v>
      </c>
      <c r="J188" s="63">
        <f>IF(1+I188-dane!$C$21=F188,1,0)</f>
        <v>0</v>
      </c>
    </row>
    <row r="189" spans="1:10">
      <c r="A189" s="62"/>
      <c r="F189" s="63">
        <f t="shared" si="16"/>
        <v>188</v>
      </c>
      <c r="G189" s="32" t="str">
        <f t="shared" si="14"/>
        <v/>
      </c>
      <c r="H189" s="63" t="e">
        <f>VLOOKUP('współrzędne pali'!F189+dane!$C$21,dane!$I$5:$I$43,1)</f>
        <v>#N/A</v>
      </c>
      <c r="I189" s="63">
        <f t="shared" si="17"/>
        <v>0</v>
      </c>
      <c r="J189" s="63">
        <f>IF(1+I189-dane!$C$21=F189,1,0)</f>
        <v>0</v>
      </c>
    </row>
    <row r="190" spans="1:10">
      <c r="A190" s="62"/>
      <c r="F190" s="63">
        <f t="shared" si="16"/>
        <v>189</v>
      </c>
      <c r="G190" s="32" t="str">
        <f t="shared" si="14"/>
        <v/>
      </c>
      <c r="H190" s="63" t="e">
        <f>VLOOKUP('współrzędne pali'!F190+dane!$C$21,dane!$I$5:$I$43,1)</f>
        <v>#N/A</v>
      </c>
      <c r="I190" s="63">
        <f t="shared" si="17"/>
        <v>0</v>
      </c>
      <c r="J190" s="63">
        <f>IF(1+I190-dane!$C$21=F190,1,0)</f>
        <v>0</v>
      </c>
    </row>
    <row r="191" spans="1:10">
      <c r="A191" s="62"/>
      <c r="F191" s="63">
        <f t="shared" si="16"/>
        <v>190</v>
      </c>
      <c r="G191" s="32" t="str">
        <f t="shared" si="14"/>
        <v/>
      </c>
      <c r="H191" s="63" t="e">
        <f>VLOOKUP('współrzędne pali'!F191+dane!$C$21,dane!$I$5:$I$43,1)</f>
        <v>#N/A</v>
      </c>
      <c r="I191" s="63">
        <f t="shared" si="17"/>
        <v>0</v>
      </c>
      <c r="J191" s="63">
        <f>IF(1+I191-dane!$C$21=F191,1,0)</f>
        <v>0</v>
      </c>
    </row>
    <row r="192" spans="1:10">
      <c r="A192" s="62"/>
      <c r="F192" s="63">
        <f t="shared" si="16"/>
        <v>191</v>
      </c>
      <c r="G192" s="32" t="str">
        <f t="shared" si="14"/>
        <v/>
      </c>
      <c r="H192" s="63" t="e">
        <f>VLOOKUP('współrzędne pali'!F192+dane!$C$21,dane!$I$5:$I$43,1)</f>
        <v>#N/A</v>
      </c>
      <c r="I192" s="63">
        <f t="shared" si="17"/>
        <v>0</v>
      </c>
      <c r="J192" s="63">
        <f>IF(1+I192-dane!$C$21=F192,1,0)</f>
        <v>0</v>
      </c>
    </row>
    <row r="193" spans="1:10">
      <c r="A193" s="62"/>
      <c r="F193" s="63">
        <f t="shared" si="16"/>
        <v>192</v>
      </c>
      <c r="G193" s="32" t="str">
        <f t="shared" si="14"/>
        <v/>
      </c>
      <c r="H193" s="63" t="e">
        <f>VLOOKUP('współrzędne pali'!F193+dane!$C$21,dane!$I$5:$I$43,1)</f>
        <v>#N/A</v>
      </c>
      <c r="I193" s="63">
        <f t="shared" si="17"/>
        <v>0</v>
      </c>
      <c r="J193" s="63">
        <f>IF(1+I193-dane!$C$21=F193,1,0)</f>
        <v>0</v>
      </c>
    </row>
    <row r="194" spans="1:10">
      <c r="A194" s="62"/>
      <c r="F194" s="63">
        <f t="shared" si="16"/>
        <v>193</v>
      </c>
      <c r="G194" s="32" t="str">
        <f t="shared" si="14"/>
        <v/>
      </c>
      <c r="H194" s="63" t="e">
        <f>VLOOKUP('współrzędne pali'!F194+dane!$C$21,dane!$I$5:$I$43,1)</f>
        <v>#N/A</v>
      </c>
      <c r="I194" s="63">
        <f t="shared" si="17"/>
        <v>0</v>
      </c>
      <c r="J194" s="63">
        <f>IF(1+I194-dane!$C$21=F194,1,0)</f>
        <v>0</v>
      </c>
    </row>
    <row r="195" spans="1:10">
      <c r="A195" s="62"/>
      <c r="F195" s="63">
        <f t="shared" si="16"/>
        <v>194</v>
      </c>
      <c r="G195" s="32" t="str">
        <f t="shared" ref="G195:G258" si="18">IF(C196&lt;&gt;"",ROUND(((C196-C195)^2+(D196-D195)^2)^0.5,0),"")</f>
        <v/>
      </c>
      <c r="H195" s="63" t="e">
        <f>VLOOKUP('współrzędne pali'!F195+dane!$C$21,dane!$I$5:$I$43,1)</f>
        <v>#N/A</v>
      </c>
      <c r="I195" s="63">
        <f t="shared" si="17"/>
        <v>0</v>
      </c>
      <c r="J195" s="63">
        <f>IF(1+I195-dane!$C$21=F195,1,0)</f>
        <v>0</v>
      </c>
    </row>
    <row r="196" spans="1:10">
      <c r="A196" s="62"/>
      <c r="F196" s="63">
        <f t="shared" ref="F196:F259" si="19">F195+1</f>
        <v>195</v>
      </c>
      <c r="G196" s="32" t="str">
        <f t="shared" si="18"/>
        <v/>
      </c>
      <c r="H196" s="63" t="e">
        <f>VLOOKUP('współrzędne pali'!F196+dane!$C$21,dane!$I$5:$I$43,1)</f>
        <v>#N/A</v>
      </c>
      <c r="I196" s="63">
        <f t="shared" si="17"/>
        <v>0</v>
      </c>
      <c r="J196" s="63">
        <f>IF(1+I196-dane!$C$21=F196,1,0)</f>
        <v>0</v>
      </c>
    </row>
    <row r="197" spans="1:10">
      <c r="A197" s="62"/>
      <c r="F197" s="63">
        <f t="shared" si="19"/>
        <v>196</v>
      </c>
      <c r="G197" s="32" t="str">
        <f t="shared" si="18"/>
        <v/>
      </c>
      <c r="H197" s="63" t="e">
        <f>VLOOKUP('współrzędne pali'!F197+dane!$C$21,dane!$I$5:$I$43,1)</f>
        <v>#N/A</v>
      </c>
      <c r="I197" s="63">
        <f t="shared" si="17"/>
        <v>0</v>
      </c>
      <c r="J197" s="63">
        <f>IF(1+I197-dane!$C$21=F197,1,0)</f>
        <v>0</v>
      </c>
    </row>
    <row r="198" spans="1:10">
      <c r="A198" s="62"/>
      <c r="F198" s="63">
        <f t="shared" si="19"/>
        <v>197</v>
      </c>
      <c r="G198" s="32" t="str">
        <f t="shared" si="18"/>
        <v/>
      </c>
      <c r="H198" s="63" t="e">
        <f>VLOOKUP('współrzędne pali'!F198+dane!$C$21,dane!$I$5:$I$43,1)</f>
        <v>#N/A</v>
      </c>
      <c r="I198" s="63">
        <f t="shared" si="17"/>
        <v>0</v>
      </c>
      <c r="J198" s="63">
        <f>IF(1+I198-dane!$C$21=F198,1,0)</f>
        <v>0</v>
      </c>
    </row>
    <row r="199" spans="1:10">
      <c r="A199" s="62"/>
      <c r="F199" s="63">
        <f t="shared" si="19"/>
        <v>198</v>
      </c>
      <c r="G199" s="32" t="str">
        <f t="shared" si="18"/>
        <v/>
      </c>
      <c r="H199" s="63" t="e">
        <f>VLOOKUP('współrzędne pali'!F199+dane!$C$21,dane!$I$5:$I$43,1)</f>
        <v>#N/A</v>
      </c>
      <c r="I199" s="63">
        <f t="shared" si="17"/>
        <v>0</v>
      </c>
      <c r="J199" s="63">
        <f>IF(1+I199-dane!$C$21=F199,1,0)</f>
        <v>0</v>
      </c>
    </row>
    <row r="200" spans="1:10">
      <c r="A200" s="62"/>
      <c r="F200" s="63">
        <f t="shared" si="19"/>
        <v>199</v>
      </c>
      <c r="G200" s="32" t="str">
        <f t="shared" si="18"/>
        <v/>
      </c>
      <c r="H200" s="63" t="e">
        <f>VLOOKUP('współrzędne pali'!F200+dane!$C$21,dane!$I$5:$I$43,1)</f>
        <v>#N/A</v>
      </c>
      <c r="I200" s="63">
        <f t="shared" si="17"/>
        <v>0</v>
      </c>
      <c r="J200" s="63">
        <f>IF(1+I200-dane!$C$21=F200,1,0)</f>
        <v>0</v>
      </c>
    </row>
    <row r="201" spans="1:10">
      <c r="A201" s="62"/>
      <c r="F201" s="63">
        <f t="shared" si="19"/>
        <v>200</v>
      </c>
      <c r="G201" s="32" t="str">
        <f t="shared" si="18"/>
        <v/>
      </c>
      <c r="H201" s="63" t="e">
        <f>VLOOKUP('współrzędne pali'!F201+dane!$C$21,dane!$I$5:$I$43,1)</f>
        <v>#N/A</v>
      </c>
      <c r="I201" s="63">
        <f t="shared" si="17"/>
        <v>0</v>
      </c>
      <c r="J201" s="63">
        <f>IF(1+I201-dane!$C$21=F201,1,0)</f>
        <v>0</v>
      </c>
    </row>
    <row r="202" spans="1:10">
      <c r="A202" s="62"/>
      <c r="F202" s="63">
        <f t="shared" si="19"/>
        <v>201</v>
      </c>
      <c r="G202" s="32" t="str">
        <f t="shared" si="18"/>
        <v/>
      </c>
      <c r="H202" s="63" t="e">
        <f>VLOOKUP('współrzędne pali'!F202+dane!$C$21,dane!$I$5:$I$43,1)</f>
        <v>#N/A</v>
      </c>
      <c r="I202" s="63">
        <f t="shared" si="17"/>
        <v>0</v>
      </c>
      <c r="J202" s="63">
        <f>IF(1+I202-dane!$C$21=F202,1,0)</f>
        <v>0</v>
      </c>
    </row>
    <row r="203" spans="1:10">
      <c r="F203" s="63">
        <f t="shared" si="19"/>
        <v>202</v>
      </c>
      <c r="G203" s="32" t="str">
        <f t="shared" si="18"/>
        <v/>
      </c>
      <c r="H203" s="63" t="e">
        <f>VLOOKUP('współrzędne pali'!F203+dane!$C$21,dane!$I$5:$I$43,1)</f>
        <v>#N/A</v>
      </c>
      <c r="I203" s="63">
        <f t="shared" si="17"/>
        <v>0</v>
      </c>
      <c r="J203" s="63">
        <f>IF(1+I203-dane!$C$21=F203,1,0)</f>
        <v>0</v>
      </c>
    </row>
    <row r="204" spans="1:10">
      <c r="F204" s="63">
        <f t="shared" si="19"/>
        <v>203</v>
      </c>
      <c r="G204" s="32" t="str">
        <f t="shared" si="18"/>
        <v/>
      </c>
      <c r="H204" s="63" t="e">
        <f>VLOOKUP('współrzędne pali'!F204+dane!$C$21,dane!$I$5:$I$43,1)</f>
        <v>#N/A</v>
      </c>
      <c r="I204" s="63">
        <f t="shared" si="17"/>
        <v>0</v>
      </c>
      <c r="J204" s="63">
        <f>IF(1+I204-dane!$C$21=F204,1,0)</f>
        <v>0</v>
      </c>
    </row>
    <row r="205" spans="1:10">
      <c r="F205" s="63">
        <f t="shared" si="19"/>
        <v>204</v>
      </c>
      <c r="G205" s="32" t="str">
        <f t="shared" si="18"/>
        <v/>
      </c>
      <c r="H205" s="63" t="e">
        <f>VLOOKUP('współrzędne pali'!F205+dane!$C$21,dane!$I$5:$I$43,1)</f>
        <v>#N/A</v>
      </c>
      <c r="I205" s="63">
        <f t="shared" si="17"/>
        <v>0</v>
      </c>
      <c r="J205" s="63">
        <f>IF(1+I205-dane!$C$21=F205,1,0)</f>
        <v>0</v>
      </c>
    </row>
    <row r="206" spans="1:10">
      <c r="F206" s="63">
        <f t="shared" si="19"/>
        <v>205</v>
      </c>
      <c r="G206" s="32" t="str">
        <f t="shared" si="18"/>
        <v/>
      </c>
      <c r="H206" s="63" t="e">
        <f>VLOOKUP('współrzędne pali'!F206+dane!$C$21,dane!$I$5:$I$43,1)</f>
        <v>#N/A</v>
      </c>
      <c r="I206" s="63">
        <f t="shared" si="17"/>
        <v>0</v>
      </c>
      <c r="J206" s="63">
        <f>IF(1+I206-dane!$C$21=F206,1,0)</f>
        <v>0</v>
      </c>
    </row>
    <row r="207" spans="1:10">
      <c r="F207" s="63">
        <f t="shared" si="19"/>
        <v>206</v>
      </c>
      <c r="G207" s="32" t="str">
        <f t="shared" si="18"/>
        <v/>
      </c>
      <c r="H207" s="63" t="e">
        <f>VLOOKUP('współrzędne pali'!F207+dane!$C$21,dane!$I$5:$I$43,1)</f>
        <v>#N/A</v>
      </c>
      <c r="I207" s="63">
        <f t="shared" si="17"/>
        <v>0</v>
      </c>
      <c r="J207" s="63">
        <f>IF(1+I207-dane!$C$21=F207,1,0)</f>
        <v>0</v>
      </c>
    </row>
    <row r="208" spans="1:10">
      <c r="F208" s="63">
        <f t="shared" si="19"/>
        <v>207</v>
      </c>
      <c r="G208" s="32" t="str">
        <f t="shared" si="18"/>
        <v/>
      </c>
      <c r="H208" s="63" t="e">
        <f>VLOOKUP('współrzędne pali'!F208+dane!$C$21,dane!$I$5:$I$43,1)</f>
        <v>#N/A</v>
      </c>
      <c r="I208" s="63">
        <f t="shared" si="17"/>
        <v>0</v>
      </c>
      <c r="J208" s="63">
        <f>IF(1+I208-dane!$C$21=F208,1,0)</f>
        <v>0</v>
      </c>
    </row>
    <row r="209" spans="6:10">
      <c r="F209" s="63">
        <f t="shared" si="19"/>
        <v>208</v>
      </c>
      <c r="G209" s="32" t="str">
        <f t="shared" si="18"/>
        <v/>
      </c>
      <c r="H209" s="63" t="e">
        <f>VLOOKUP('współrzędne pali'!F209+dane!$C$21,dane!$I$5:$I$43,1)</f>
        <v>#N/A</v>
      </c>
      <c r="I209" s="63">
        <f t="shared" si="17"/>
        <v>0</v>
      </c>
      <c r="J209" s="63">
        <f>IF(1+I209-dane!$C$21=F209,1,0)</f>
        <v>0</v>
      </c>
    </row>
    <row r="210" spans="6:10">
      <c r="F210" s="63">
        <f t="shared" si="19"/>
        <v>209</v>
      </c>
      <c r="G210" s="32" t="str">
        <f t="shared" si="18"/>
        <v/>
      </c>
      <c r="H210" s="63" t="e">
        <f>VLOOKUP('współrzędne pali'!F210+dane!$C$21,dane!$I$5:$I$43,1)</f>
        <v>#N/A</v>
      </c>
      <c r="I210" s="63">
        <f t="shared" si="17"/>
        <v>0</v>
      </c>
      <c r="J210" s="63">
        <f>IF(1+I210-dane!$C$21=F210,1,0)</f>
        <v>0</v>
      </c>
    </row>
    <row r="211" spans="6:10">
      <c r="F211" s="63">
        <f t="shared" si="19"/>
        <v>210</v>
      </c>
      <c r="G211" s="32" t="str">
        <f t="shared" si="18"/>
        <v/>
      </c>
      <c r="H211" s="63" t="e">
        <f>VLOOKUP('współrzędne pali'!F211+dane!$C$21,dane!$I$5:$I$43,1)</f>
        <v>#N/A</v>
      </c>
      <c r="I211" s="63">
        <f t="shared" si="17"/>
        <v>0</v>
      </c>
      <c r="J211" s="63">
        <f>IF(1+I211-dane!$C$21=F211,1,0)</f>
        <v>0</v>
      </c>
    </row>
    <row r="212" spans="6:10">
      <c r="F212" s="63">
        <f t="shared" si="19"/>
        <v>211</v>
      </c>
      <c r="G212" s="32" t="str">
        <f t="shared" si="18"/>
        <v/>
      </c>
      <c r="H212" s="63" t="e">
        <f>VLOOKUP('współrzędne pali'!F212+dane!$C$21,dane!$I$5:$I$43,1)</f>
        <v>#N/A</v>
      </c>
      <c r="I212" s="63">
        <f t="shared" si="17"/>
        <v>0</v>
      </c>
      <c r="J212" s="63">
        <f>IF(1+I212-dane!$C$21=F212,1,0)</f>
        <v>0</v>
      </c>
    </row>
    <row r="213" spans="6:10">
      <c r="F213" s="63">
        <f t="shared" si="19"/>
        <v>212</v>
      </c>
      <c r="G213" s="32" t="str">
        <f t="shared" si="18"/>
        <v/>
      </c>
      <c r="H213" s="63" t="e">
        <f>VLOOKUP('współrzędne pali'!F213+dane!$C$21,dane!$I$5:$I$43,1)</f>
        <v>#N/A</v>
      </c>
      <c r="I213" s="63">
        <f t="shared" si="17"/>
        <v>0</v>
      </c>
      <c r="J213" s="63">
        <f>IF(1+I213-dane!$C$21=F213,1,0)</f>
        <v>0</v>
      </c>
    </row>
    <row r="214" spans="6:10">
      <c r="F214" s="63">
        <f t="shared" si="19"/>
        <v>213</v>
      </c>
      <c r="G214" s="32" t="str">
        <f t="shared" si="18"/>
        <v/>
      </c>
      <c r="H214" s="63" t="e">
        <f>VLOOKUP('współrzędne pali'!F214+dane!$C$21,dane!$I$5:$I$43,1)</f>
        <v>#N/A</v>
      </c>
      <c r="I214" s="63">
        <f t="shared" si="17"/>
        <v>0</v>
      </c>
      <c r="J214" s="63">
        <f>IF(1+I214-dane!$C$21=F214,1,0)</f>
        <v>0</v>
      </c>
    </row>
    <row r="215" spans="6:10">
      <c r="F215" s="63">
        <f t="shared" si="19"/>
        <v>214</v>
      </c>
      <c r="G215" s="32" t="str">
        <f t="shared" si="18"/>
        <v/>
      </c>
      <c r="H215" s="63" t="e">
        <f>VLOOKUP('współrzędne pali'!F215+dane!$C$21,dane!$I$5:$I$43,1)</f>
        <v>#N/A</v>
      </c>
      <c r="I215" s="63">
        <f t="shared" si="17"/>
        <v>0</v>
      </c>
      <c r="J215" s="63">
        <f>IF(1+I215-dane!$C$21=F215,1,0)</f>
        <v>0</v>
      </c>
    </row>
    <row r="216" spans="6:10">
      <c r="F216" s="63">
        <f t="shared" si="19"/>
        <v>215</v>
      </c>
      <c r="G216" s="32" t="str">
        <f t="shared" si="18"/>
        <v/>
      </c>
      <c r="H216" s="63" t="e">
        <f>VLOOKUP('współrzędne pali'!F216+dane!$C$21,dane!$I$5:$I$43,1)</f>
        <v>#N/A</v>
      </c>
      <c r="I216" s="63">
        <f t="shared" si="17"/>
        <v>0</v>
      </c>
      <c r="J216" s="63">
        <f>IF(1+I216-dane!$C$21=F216,1,0)</f>
        <v>0</v>
      </c>
    </row>
    <row r="217" spans="6:10">
      <c r="F217" s="63">
        <f t="shared" si="19"/>
        <v>216</v>
      </c>
      <c r="G217" s="32" t="str">
        <f t="shared" si="18"/>
        <v/>
      </c>
      <c r="H217" s="63" t="e">
        <f>VLOOKUP('współrzędne pali'!F217+dane!$C$21,dane!$I$5:$I$43,1)</f>
        <v>#N/A</v>
      </c>
      <c r="I217" s="63">
        <f t="shared" si="17"/>
        <v>0</v>
      </c>
      <c r="J217" s="63">
        <f>IF(1+I217-dane!$C$21=F217,1,0)</f>
        <v>0</v>
      </c>
    </row>
    <row r="218" spans="6:10">
      <c r="F218" s="63">
        <f t="shared" si="19"/>
        <v>217</v>
      </c>
      <c r="G218" s="32" t="str">
        <f t="shared" si="18"/>
        <v/>
      </c>
      <c r="H218" s="63" t="e">
        <f>VLOOKUP('współrzędne pali'!F218+dane!$C$21,dane!$I$5:$I$43,1)</f>
        <v>#N/A</v>
      </c>
      <c r="I218" s="63">
        <f t="shared" si="17"/>
        <v>0</v>
      </c>
      <c r="J218" s="63">
        <f>IF(1+I218-dane!$C$21=F218,1,0)</f>
        <v>0</v>
      </c>
    </row>
    <row r="219" spans="6:10">
      <c r="F219" s="63">
        <f t="shared" si="19"/>
        <v>218</v>
      </c>
      <c r="G219" s="32" t="str">
        <f t="shared" si="18"/>
        <v/>
      </c>
      <c r="H219" s="63" t="e">
        <f>VLOOKUP('współrzędne pali'!F219+dane!$C$21,dane!$I$5:$I$43,1)</f>
        <v>#N/A</v>
      </c>
      <c r="I219" s="63">
        <f t="shared" si="17"/>
        <v>0</v>
      </c>
      <c r="J219" s="63">
        <f>IF(1+I219-dane!$C$21=F219,1,0)</f>
        <v>0</v>
      </c>
    </row>
    <row r="220" spans="6:10">
      <c r="F220" s="63">
        <f t="shared" si="19"/>
        <v>219</v>
      </c>
      <c r="G220" s="32" t="str">
        <f t="shared" si="18"/>
        <v/>
      </c>
      <c r="H220" s="63" t="e">
        <f>VLOOKUP('współrzędne pali'!F220+dane!$C$21,dane!$I$5:$I$43,1)</f>
        <v>#N/A</v>
      </c>
      <c r="I220" s="63">
        <f t="shared" si="17"/>
        <v>0</v>
      </c>
      <c r="J220" s="63">
        <f>IF(1+I220-dane!$C$21=F220,1,0)</f>
        <v>0</v>
      </c>
    </row>
    <row r="221" spans="6:10">
      <c r="F221" s="63">
        <f t="shared" si="19"/>
        <v>220</v>
      </c>
      <c r="G221" s="32" t="str">
        <f t="shared" si="18"/>
        <v/>
      </c>
      <c r="H221" s="63" t="e">
        <f>VLOOKUP('współrzędne pali'!F221+dane!$C$21,dane!$I$5:$I$43,1)</f>
        <v>#N/A</v>
      </c>
      <c r="I221" s="63">
        <f t="shared" si="17"/>
        <v>0</v>
      </c>
      <c r="J221" s="63">
        <f>IF(1+I221-dane!$C$21=F221,1,0)</f>
        <v>0</v>
      </c>
    </row>
    <row r="222" spans="6:10">
      <c r="F222" s="63">
        <f t="shared" si="19"/>
        <v>221</v>
      </c>
      <c r="G222" s="32" t="str">
        <f t="shared" si="18"/>
        <v/>
      </c>
      <c r="H222" s="63" t="e">
        <f>VLOOKUP('współrzędne pali'!F222+dane!$C$21,dane!$I$5:$I$43,1)</f>
        <v>#N/A</v>
      </c>
      <c r="I222" s="63">
        <f t="shared" si="17"/>
        <v>0</v>
      </c>
      <c r="J222" s="63">
        <f>IF(1+I222-dane!$C$21=F222,1,0)</f>
        <v>0</v>
      </c>
    </row>
    <row r="223" spans="6:10">
      <c r="F223" s="63">
        <f t="shared" si="19"/>
        <v>222</v>
      </c>
      <c r="G223" s="32" t="str">
        <f t="shared" si="18"/>
        <v/>
      </c>
      <c r="H223" s="63" t="e">
        <f>VLOOKUP('współrzędne pali'!F223+dane!$C$21,dane!$I$5:$I$43,1)</f>
        <v>#N/A</v>
      </c>
      <c r="I223" s="63">
        <f t="shared" si="17"/>
        <v>0</v>
      </c>
      <c r="J223" s="63">
        <f>IF(1+I223-dane!$C$21=F223,1,0)</f>
        <v>0</v>
      </c>
    </row>
    <row r="224" spans="6:10">
      <c r="F224" s="63">
        <f t="shared" si="19"/>
        <v>223</v>
      </c>
      <c r="G224" s="32" t="str">
        <f t="shared" si="18"/>
        <v/>
      </c>
      <c r="H224" s="63" t="e">
        <f>VLOOKUP('współrzędne pali'!F224+dane!$C$21,dane!$I$5:$I$43,1)</f>
        <v>#N/A</v>
      </c>
      <c r="I224" s="63">
        <f t="shared" si="17"/>
        <v>0</v>
      </c>
      <c r="J224" s="63">
        <f>IF(1+I224-dane!$C$21=F224,1,0)</f>
        <v>0</v>
      </c>
    </row>
    <row r="225" spans="6:10">
      <c r="F225" s="63">
        <f t="shared" si="19"/>
        <v>224</v>
      </c>
      <c r="G225" s="32" t="str">
        <f t="shared" si="18"/>
        <v/>
      </c>
      <c r="H225" s="63" t="e">
        <f>VLOOKUP('współrzędne pali'!F225+dane!$C$21,dane!$I$5:$I$43,1)</f>
        <v>#N/A</v>
      </c>
      <c r="I225" s="63">
        <f t="shared" si="17"/>
        <v>0</v>
      </c>
      <c r="J225" s="63">
        <f>IF(1+I225-dane!$C$21=F225,1,0)</f>
        <v>0</v>
      </c>
    </row>
    <row r="226" spans="6:10">
      <c r="F226" s="63">
        <f t="shared" si="19"/>
        <v>225</v>
      </c>
      <c r="G226" s="32" t="str">
        <f t="shared" si="18"/>
        <v/>
      </c>
      <c r="H226" s="63" t="e">
        <f>VLOOKUP('współrzędne pali'!F226+dane!$C$21,dane!$I$5:$I$43,1)</f>
        <v>#N/A</v>
      </c>
      <c r="I226" s="63">
        <f t="shared" si="17"/>
        <v>0</v>
      </c>
      <c r="J226" s="63">
        <f>IF(1+I226-dane!$C$21=F226,1,0)</f>
        <v>0</v>
      </c>
    </row>
    <row r="227" spans="6:10">
      <c r="F227" s="63">
        <f t="shared" si="19"/>
        <v>226</v>
      </c>
      <c r="G227" s="32" t="str">
        <f t="shared" si="18"/>
        <v/>
      </c>
      <c r="H227" s="63" t="e">
        <f>VLOOKUP('współrzędne pali'!F227+dane!$C$21,dane!$I$5:$I$43,1)</f>
        <v>#N/A</v>
      </c>
      <c r="I227" s="63">
        <f t="shared" si="17"/>
        <v>0</v>
      </c>
      <c r="J227" s="63">
        <f>IF(1+I227-dane!$C$21=F227,1,0)</f>
        <v>0</v>
      </c>
    </row>
    <row r="228" spans="6:10">
      <c r="F228" s="63">
        <f t="shared" si="19"/>
        <v>227</v>
      </c>
      <c r="G228" s="32" t="str">
        <f t="shared" si="18"/>
        <v/>
      </c>
      <c r="H228" s="63" t="e">
        <f>VLOOKUP('współrzędne pali'!F228+dane!$C$21,dane!$I$5:$I$43,1)</f>
        <v>#N/A</v>
      </c>
      <c r="I228" s="63">
        <f t="shared" si="17"/>
        <v>0</v>
      </c>
      <c r="J228" s="63">
        <f>IF(1+I228-dane!$C$21=F228,1,0)</f>
        <v>0</v>
      </c>
    </row>
    <row r="229" spans="6:10">
      <c r="F229" s="63">
        <f t="shared" si="19"/>
        <v>228</v>
      </c>
      <c r="G229" s="32" t="str">
        <f t="shared" si="18"/>
        <v/>
      </c>
      <c r="H229" s="63" t="e">
        <f>VLOOKUP('współrzędne pali'!F229+dane!$C$21,dane!$I$5:$I$43,1)</f>
        <v>#N/A</v>
      </c>
      <c r="I229" s="63">
        <f t="shared" ref="I229:I292" si="20">IFERROR(H229,0)</f>
        <v>0</v>
      </c>
      <c r="J229" s="63">
        <f>IF(1+I229-dane!$C$21=F229,1,0)</f>
        <v>0</v>
      </c>
    </row>
    <row r="230" spans="6:10">
      <c r="F230" s="63">
        <f t="shared" si="19"/>
        <v>229</v>
      </c>
      <c r="G230" s="32" t="str">
        <f t="shared" si="18"/>
        <v/>
      </c>
      <c r="H230" s="63" t="e">
        <f>VLOOKUP('współrzędne pali'!F230+dane!$C$21,dane!$I$5:$I$43,1)</f>
        <v>#N/A</v>
      </c>
      <c r="I230" s="63">
        <f t="shared" si="20"/>
        <v>0</v>
      </c>
      <c r="J230" s="63">
        <f>IF(1+I230-dane!$C$21=F230,1,0)</f>
        <v>0</v>
      </c>
    </row>
    <row r="231" spans="6:10">
      <c r="F231" s="63">
        <f t="shared" si="19"/>
        <v>230</v>
      </c>
      <c r="G231" s="32" t="str">
        <f t="shared" si="18"/>
        <v/>
      </c>
      <c r="H231" s="63" t="e">
        <f>VLOOKUP('współrzędne pali'!F231+dane!$C$21,dane!$I$5:$I$43,1)</f>
        <v>#N/A</v>
      </c>
      <c r="I231" s="63">
        <f t="shared" si="20"/>
        <v>0</v>
      </c>
      <c r="J231" s="63">
        <f>IF(1+I231-dane!$C$21=F231,1,0)</f>
        <v>0</v>
      </c>
    </row>
    <row r="232" spans="6:10">
      <c r="F232" s="63">
        <f t="shared" si="19"/>
        <v>231</v>
      </c>
      <c r="G232" s="32" t="str">
        <f t="shared" si="18"/>
        <v/>
      </c>
      <c r="H232" s="63" t="e">
        <f>VLOOKUP('współrzędne pali'!F232+dane!$C$21,dane!$I$5:$I$43,1)</f>
        <v>#N/A</v>
      </c>
      <c r="I232" s="63">
        <f t="shared" si="20"/>
        <v>0</v>
      </c>
      <c r="J232" s="63">
        <f>IF(1+I232-dane!$C$21=F232,1,0)</f>
        <v>0</v>
      </c>
    </row>
    <row r="233" spans="6:10">
      <c r="F233" s="63">
        <f t="shared" si="19"/>
        <v>232</v>
      </c>
      <c r="G233" s="32" t="str">
        <f t="shared" si="18"/>
        <v/>
      </c>
      <c r="H233" s="63" t="e">
        <f>VLOOKUP('współrzędne pali'!F233+dane!$C$21,dane!$I$5:$I$43,1)</f>
        <v>#N/A</v>
      </c>
      <c r="I233" s="63">
        <f t="shared" si="20"/>
        <v>0</v>
      </c>
      <c r="J233" s="63">
        <f>IF(1+I233-dane!$C$21=F233,1,0)</f>
        <v>0</v>
      </c>
    </row>
    <row r="234" spans="6:10">
      <c r="F234" s="63">
        <f t="shared" si="19"/>
        <v>233</v>
      </c>
      <c r="G234" s="32" t="str">
        <f t="shared" si="18"/>
        <v/>
      </c>
      <c r="H234" s="63" t="e">
        <f>VLOOKUP('współrzędne pali'!F234+dane!$C$21,dane!$I$5:$I$43,1)</f>
        <v>#N/A</v>
      </c>
      <c r="I234" s="63">
        <f t="shared" si="20"/>
        <v>0</v>
      </c>
      <c r="J234" s="63">
        <f>IF(1+I234-dane!$C$21=F234,1,0)</f>
        <v>0</v>
      </c>
    </row>
    <row r="235" spans="6:10">
      <c r="F235" s="63">
        <f t="shared" si="19"/>
        <v>234</v>
      </c>
      <c r="G235" s="32" t="str">
        <f t="shared" si="18"/>
        <v/>
      </c>
      <c r="H235" s="63" t="e">
        <f>VLOOKUP('współrzędne pali'!F235+dane!$C$21,dane!$I$5:$I$43,1)</f>
        <v>#N/A</v>
      </c>
      <c r="I235" s="63">
        <f t="shared" si="20"/>
        <v>0</v>
      </c>
      <c r="J235" s="63">
        <f>IF(1+I235-dane!$C$21=F235,1,0)</f>
        <v>0</v>
      </c>
    </row>
    <row r="236" spans="6:10">
      <c r="F236" s="63">
        <f t="shared" si="19"/>
        <v>235</v>
      </c>
      <c r="G236" s="32" t="str">
        <f t="shared" si="18"/>
        <v/>
      </c>
      <c r="H236" s="63" t="e">
        <f>VLOOKUP('współrzędne pali'!F236+dane!$C$21,dane!$I$5:$I$43,1)</f>
        <v>#N/A</v>
      </c>
      <c r="I236" s="63">
        <f t="shared" si="20"/>
        <v>0</v>
      </c>
      <c r="J236" s="63">
        <f>IF(1+I236-dane!$C$21=F236,1,0)</f>
        <v>0</v>
      </c>
    </row>
    <row r="237" spans="6:10">
      <c r="F237" s="63">
        <f t="shared" si="19"/>
        <v>236</v>
      </c>
      <c r="G237" s="32" t="str">
        <f t="shared" si="18"/>
        <v/>
      </c>
      <c r="H237" s="63" t="e">
        <f>VLOOKUP('współrzędne pali'!F237+dane!$C$21,dane!$I$5:$I$43,1)</f>
        <v>#N/A</v>
      </c>
      <c r="I237" s="63">
        <f t="shared" si="20"/>
        <v>0</v>
      </c>
      <c r="J237" s="63">
        <f>IF(1+I237-dane!$C$21=F237,1,0)</f>
        <v>0</v>
      </c>
    </row>
    <row r="238" spans="6:10">
      <c r="F238" s="63">
        <f t="shared" si="19"/>
        <v>237</v>
      </c>
      <c r="G238" s="32" t="str">
        <f t="shared" si="18"/>
        <v/>
      </c>
      <c r="H238" s="63" t="e">
        <f>VLOOKUP('współrzędne pali'!F238+dane!$C$21,dane!$I$5:$I$43,1)</f>
        <v>#N/A</v>
      </c>
      <c r="I238" s="63">
        <f t="shared" si="20"/>
        <v>0</v>
      </c>
      <c r="J238" s="63">
        <f>IF(1+I238-dane!$C$21=F238,1,0)</f>
        <v>0</v>
      </c>
    </row>
    <row r="239" spans="6:10">
      <c r="F239" s="63">
        <f t="shared" si="19"/>
        <v>238</v>
      </c>
      <c r="G239" s="32" t="str">
        <f t="shared" si="18"/>
        <v/>
      </c>
      <c r="H239" s="63" t="e">
        <f>VLOOKUP('współrzędne pali'!F239+dane!$C$21,dane!$I$5:$I$43,1)</f>
        <v>#N/A</v>
      </c>
      <c r="I239" s="63">
        <f t="shared" si="20"/>
        <v>0</v>
      </c>
      <c r="J239" s="63">
        <f>IF(1+I239-dane!$C$21=F239,1,0)</f>
        <v>0</v>
      </c>
    </row>
    <row r="240" spans="6:10">
      <c r="F240" s="63">
        <f t="shared" si="19"/>
        <v>239</v>
      </c>
      <c r="G240" s="32" t="str">
        <f t="shared" si="18"/>
        <v/>
      </c>
      <c r="H240" s="63" t="e">
        <f>VLOOKUP('współrzędne pali'!F240+dane!$C$21,dane!$I$5:$I$43,1)</f>
        <v>#N/A</v>
      </c>
      <c r="I240" s="63">
        <f t="shared" si="20"/>
        <v>0</v>
      </c>
      <c r="J240" s="63">
        <f>IF(1+I240-dane!$C$21=F240,1,0)</f>
        <v>0</v>
      </c>
    </row>
    <row r="241" spans="6:10">
      <c r="F241" s="63">
        <f t="shared" si="19"/>
        <v>240</v>
      </c>
      <c r="G241" s="32" t="str">
        <f t="shared" si="18"/>
        <v/>
      </c>
      <c r="H241" s="63" t="e">
        <f>VLOOKUP('współrzędne pali'!F241+dane!$C$21,dane!$I$5:$I$43,1)</f>
        <v>#N/A</v>
      </c>
      <c r="I241" s="63">
        <f t="shared" si="20"/>
        <v>0</v>
      </c>
      <c r="J241" s="63">
        <f>IF(1+I241-dane!$C$21=F241,1,0)</f>
        <v>0</v>
      </c>
    </row>
    <row r="242" spans="6:10">
      <c r="F242" s="63">
        <f t="shared" si="19"/>
        <v>241</v>
      </c>
      <c r="G242" s="32" t="str">
        <f t="shared" si="18"/>
        <v/>
      </c>
      <c r="H242" s="63" t="e">
        <f>VLOOKUP('współrzędne pali'!F242+dane!$C$21,dane!$I$5:$I$43,1)</f>
        <v>#N/A</v>
      </c>
      <c r="I242" s="63">
        <f t="shared" si="20"/>
        <v>0</v>
      </c>
      <c r="J242" s="63">
        <f>IF(1+I242-dane!$C$21=F242,1,0)</f>
        <v>0</v>
      </c>
    </row>
    <row r="243" spans="6:10">
      <c r="F243" s="63">
        <f t="shared" si="19"/>
        <v>242</v>
      </c>
      <c r="G243" s="32" t="str">
        <f t="shared" si="18"/>
        <v/>
      </c>
      <c r="H243" s="63" t="e">
        <f>VLOOKUP('współrzędne pali'!F243+dane!$C$21,dane!$I$5:$I$43,1)</f>
        <v>#N/A</v>
      </c>
      <c r="I243" s="63">
        <f t="shared" si="20"/>
        <v>0</v>
      </c>
      <c r="J243" s="63">
        <f>IF(1+I243-dane!$C$21=F243,1,0)</f>
        <v>0</v>
      </c>
    </row>
    <row r="244" spans="6:10">
      <c r="F244" s="63">
        <f t="shared" si="19"/>
        <v>243</v>
      </c>
      <c r="G244" s="32" t="str">
        <f t="shared" si="18"/>
        <v/>
      </c>
      <c r="H244" s="63" t="e">
        <f>VLOOKUP('współrzędne pali'!F244+dane!$C$21,dane!$I$5:$I$43,1)</f>
        <v>#N/A</v>
      </c>
      <c r="I244" s="63">
        <f t="shared" si="20"/>
        <v>0</v>
      </c>
      <c r="J244" s="63">
        <f>IF(1+I244-dane!$C$21=F244,1,0)</f>
        <v>0</v>
      </c>
    </row>
    <row r="245" spans="6:10">
      <c r="F245" s="63">
        <f t="shared" si="19"/>
        <v>244</v>
      </c>
      <c r="G245" s="32" t="str">
        <f t="shared" si="18"/>
        <v/>
      </c>
      <c r="H245" s="63" t="e">
        <f>VLOOKUP('współrzędne pali'!F245+dane!$C$21,dane!$I$5:$I$43,1)</f>
        <v>#N/A</v>
      </c>
      <c r="I245" s="63">
        <f t="shared" si="20"/>
        <v>0</v>
      </c>
      <c r="J245" s="63">
        <f>IF(1+I245-dane!$C$21=F245,1,0)</f>
        <v>0</v>
      </c>
    </row>
    <row r="246" spans="6:10">
      <c r="F246" s="63">
        <f t="shared" si="19"/>
        <v>245</v>
      </c>
      <c r="G246" s="32" t="str">
        <f t="shared" si="18"/>
        <v/>
      </c>
      <c r="H246" s="63" t="e">
        <f>VLOOKUP('współrzędne pali'!F246+dane!$C$21,dane!$I$5:$I$43,1)</f>
        <v>#N/A</v>
      </c>
      <c r="I246" s="63">
        <f t="shared" si="20"/>
        <v>0</v>
      </c>
      <c r="J246" s="63">
        <f>IF(1+I246-dane!$C$21=F246,1,0)</f>
        <v>0</v>
      </c>
    </row>
    <row r="247" spans="6:10">
      <c r="F247" s="63">
        <f t="shared" si="19"/>
        <v>246</v>
      </c>
      <c r="G247" s="32" t="str">
        <f t="shared" si="18"/>
        <v/>
      </c>
      <c r="H247" s="63" t="e">
        <f>VLOOKUP('współrzędne pali'!F247+dane!$C$21,dane!$I$5:$I$43,1)</f>
        <v>#N/A</v>
      </c>
      <c r="I247" s="63">
        <f t="shared" si="20"/>
        <v>0</v>
      </c>
      <c r="J247" s="63">
        <f>IF(1+I247-dane!$C$21=F247,1,0)</f>
        <v>0</v>
      </c>
    </row>
    <row r="248" spans="6:10">
      <c r="F248" s="63">
        <f t="shared" si="19"/>
        <v>247</v>
      </c>
      <c r="G248" s="32" t="str">
        <f t="shared" si="18"/>
        <v/>
      </c>
      <c r="H248" s="63" t="e">
        <f>VLOOKUP('współrzędne pali'!F248+dane!$C$21,dane!$I$5:$I$43,1)</f>
        <v>#N/A</v>
      </c>
      <c r="I248" s="63">
        <f t="shared" si="20"/>
        <v>0</v>
      </c>
      <c r="J248" s="63">
        <f>IF(1+I248-dane!$C$21=F248,1,0)</f>
        <v>0</v>
      </c>
    </row>
    <row r="249" spans="6:10">
      <c r="F249" s="63">
        <f t="shared" si="19"/>
        <v>248</v>
      </c>
      <c r="G249" s="32" t="str">
        <f t="shared" si="18"/>
        <v/>
      </c>
      <c r="H249" s="63" t="e">
        <f>VLOOKUP('współrzędne pali'!F249+dane!$C$21,dane!$I$5:$I$43,1)</f>
        <v>#N/A</v>
      </c>
      <c r="I249" s="63">
        <f t="shared" si="20"/>
        <v>0</v>
      </c>
      <c r="J249" s="63">
        <f>IF(1+I249-dane!$C$21=F249,1,0)</f>
        <v>0</v>
      </c>
    </row>
    <row r="250" spans="6:10">
      <c r="F250" s="63">
        <f t="shared" si="19"/>
        <v>249</v>
      </c>
      <c r="G250" s="32" t="str">
        <f t="shared" si="18"/>
        <v/>
      </c>
      <c r="H250" s="63" t="e">
        <f>VLOOKUP('współrzędne pali'!F250+dane!$C$21,dane!$I$5:$I$43,1)</f>
        <v>#N/A</v>
      </c>
      <c r="I250" s="63">
        <f t="shared" si="20"/>
        <v>0</v>
      </c>
      <c r="J250" s="63">
        <f>IF(1+I250-dane!$C$21=F250,1,0)</f>
        <v>0</v>
      </c>
    </row>
    <row r="251" spans="6:10">
      <c r="F251" s="63">
        <f t="shared" si="19"/>
        <v>250</v>
      </c>
      <c r="G251" s="32" t="str">
        <f t="shared" si="18"/>
        <v/>
      </c>
      <c r="H251" s="63" t="e">
        <f>VLOOKUP('współrzędne pali'!F251+dane!$C$21,dane!$I$5:$I$43,1)</f>
        <v>#N/A</v>
      </c>
      <c r="I251" s="63">
        <f t="shared" si="20"/>
        <v>0</v>
      </c>
      <c r="J251" s="63">
        <f>IF(1+I251-dane!$C$21=F251,1,0)</f>
        <v>0</v>
      </c>
    </row>
    <row r="252" spans="6:10">
      <c r="F252" s="63">
        <f t="shared" si="19"/>
        <v>251</v>
      </c>
      <c r="G252" s="32" t="str">
        <f t="shared" si="18"/>
        <v/>
      </c>
      <c r="H252" s="63" t="e">
        <f>VLOOKUP('współrzędne pali'!F252+dane!$C$21,dane!$I$5:$I$43,1)</f>
        <v>#N/A</v>
      </c>
      <c r="I252" s="63">
        <f t="shared" si="20"/>
        <v>0</v>
      </c>
      <c r="J252" s="63">
        <f>IF(1+I252-dane!$C$21=F252,1,0)</f>
        <v>0</v>
      </c>
    </row>
    <row r="253" spans="6:10">
      <c r="F253" s="63">
        <f t="shared" si="19"/>
        <v>252</v>
      </c>
      <c r="G253" s="32" t="str">
        <f t="shared" si="18"/>
        <v/>
      </c>
      <c r="H253" s="63" t="e">
        <f>VLOOKUP('współrzędne pali'!F253+dane!$C$21,dane!$I$5:$I$43,1)</f>
        <v>#N/A</v>
      </c>
      <c r="I253" s="63">
        <f t="shared" si="20"/>
        <v>0</v>
      </c>
      <c r="J253" s="63">
        <f>IF(1+I253-dane!$C$21=F253,1,0)</f>
        <v>0</v>
      </c>
    </row>
    <row r="254" spans="6:10">
      <c r="F254" s="63">
        <f t="shared" si="19"/>
        <v>253</v>
      </c>
      <c r="G254" s="32" t="str">
        <f t="shared" si="18"/>
        <v/>
      </c>
      <c r="H254" s="63" t="e">
        <f>VLOOKUP('współrzędne pali'!F254+dane!$C$21,dane!$I$5:$I$43,1)</f>
        <v>#N/A</v>
      </c>
      <c r="I254" s="63">
        <f t="shared" si="20"/>
        <v>0</v>
      </c>
      <c r="J254" s="63">
        <f>IF(1+I254-dane!$C$21=F254,1,0)</f>
        <v>0</v>
      </c>
    </row>
    <row r="255" spans="6:10">
      <c r="F255" s="63">
        <f t="shared" si="19"/>
        <v>254</v>
      </c>
      <c r="G255" s="32" t="str">
        <f t="shared" si="18"/>
        <v/>
      </c>
      <c r="H255" s="63" t="e">
        <f>VLOOKUP('współrzędne pali'!F255+dane!$C$21,dane!$I$5:$I$43,1)</f>
        <v>#N/A</v>
      </c>
      <c r="I255" s="63">
        <f t="shared" si="20"/>
        <v>0</v>
      </c>
      <c r="J255" s="63">
        <f>IF(1+I255-dane!$C$21=F255,1,0)</f>
        <v>0</v>
      </c>
    </row>
    <row r="256" spans="6:10">
      <c r="F256" s="63">
        <f t="shared" si="19"/>
        <v>255</v>
      </c>
      <c r="G256" s="32" t="str">
        <f t="shared" si="18"/>
        <v/>
      </c>
      <c r="H256" s="63" t="e">
        <f>VLOOKUP('współrzędne pali'!F256+dane!$C$21,dane!$I$5:$I$43,1)</f>
        <v>#N/A</v>
      </c>
      <c r="I256" s="63">
        <f t="shared" si="20"/>
        <v>0</v>
      </c>
      <c r="J256" s="63">
        <f>IF(1+I256-dane!$C$21=F256,1,0)</f>
        <v>0</v>
      </c>
    </row>
    <row r="257" spans="6:10">
      <c r="F257" s="63">
        <f t="shared" si="19"/>
        <v>256</v>
      </c>
      <c r="G257" s="32" t="str">
        <f t="shared" si="18"/>
        <v/>
      </c>
      <c r="H257" s="63" t="e">
        <f>VLOOKUP('współrzędne pali'!F257+dane!$C$21,dane!$I$5:$I$43,1)</f>
        <v>#N/A</v>
      </c>
      <c r="I257" s="63">
        <f t="shared" si="20"/>
        <v>0</v>
      </c>
      <c r="J257" s="63">
        <f>IF(1+I257-dane!$C$21=F257,1,0)</f>
        <v>0</v>
      </c>
    </row>
    <row r="258" spans="6:10">
      <c r="F258" s="63">
        <f t="shared" si="19"/>
        <v>257</v>
      </c>
      <c r="G258" s="32" t="str">
        <f t="shared" si="18"/>
        <v/>
      </c>
      <c r="H258" s="63" t="e">
        <f>VLOOKUP('współrzędne pali'!F258+dane!$C$21,dane!$I$5:$I$43,1)</f>
        <v>#N/A</v>
      </c>
      <c r="I258" s="63">
        <f t="shared" si="20"/>
        <v>0</v>
      </c>
      <c r="J258" s="63">
        <f>IF(1+I258-dane!$C$21=F258,1,0)</f>
        <v>0</v>
      </c>
    </row>
    <row r="259" spans="6:10">
      <c r="F259" s="63">
        <f t="shared" si="19"/>
        <v>258</v>
      </c>
      <c r="G259" s="32" t="str">
        <f t="shared" ref="G259:G322" si="21">IF(C260&lt;&gt;"",ROUND(((C260-C259)^2+(D260-D259)^2)^0.5,0),"")</f>
        <v/>
      </c>
      <c r="H259" s="63" t="e">
        <f>VLOOKUP('współrzędne pali'!F259+dane!$C$21,dane!$I$5:$I$43,1)</f>
        <v>#N/A</v>
      </c>
      <c r="I259" s="63">
        <f t="shared" si="20"/>
        <v>0</v>
      </c>
      <c r="J259" s="63">
        <f>IF(1+I259-dane!$C$21=F259,1,0)</f>
        <v>0</v>
      </c>
    </row>
    <row r="260" spans="6:10">
      <c r="F260" s="63">
        <f t="shared" ref="F260:F323" si="22">F259+1</f>
        <v>259</v>
      </c>
      <c r="G260" s="32" t="str">
        <f t="shared" si="21"/>
        <v/>
      </c>
      <c r="H260" s="63" t="e">
        <f>VLOOKUP('współrzędne pali'!F260+dane!$C$21,dane!$I$5:$I$43,1)</f>
        <v>#N/A</v>
      </c>
      <c r="I260" s="63">
        <f t="shared" si="20"/>
        <v>0</v>
      </c>
      <c r="J260" s="63">
        <f>IF(1+I260-dane!$C$21=F260,1,0)</f>
        <v>0</v>
      </c>
    </row>
    <row r="261" spans="6:10">
      <c r="F261" s="63">
        <f t="shared" si="22"/>
        <v>260</v>
      </c>
      <c r="G261" s="32" t="str">
        <f t="shared" si="21"/>
        <v/>
      </c>
      <c r="H261" s="63" t="e">
        <f>VLOOKUP('współrzędne pali'!F261+dane!$C$21,dane!$I$5:$I$43,1)</f>
        <v>#N/A</v>
      </c>
      <c r="I261" s="63">
        <f t="shared" si="20"/>
        <v>0</v>
      </c>
      <c r="J261" s="63">
        <f>IF(1+I261-dane!$C$21=F261,1,0)</f>
        <v>0</v>
      </c>
    </row>
    <row r="262" spans="6:10">
      <c r="F262" s="63">
        <f t="shared" si="22"/>
        <v>261</v>
      </c>
      <c r="G262" s="32" t="str">
        <f t="shared" si="21"/>
        <v/>
      </c>
      <c r="H262" s="63" t="e">
        <f>VLOOKUP('współrzędne pali'!F262+dane!$C$21,dane!$I$5:$I$43,1)</f>
        <v>#N/A</v>
      </c>
      <c r="I262" s="63">
        <f t="shared" si="20"/>
        <v>0</v>
      </c>
      <c r="J262" s="63">
        <f>IF(1+I262-dane!$C$21=F262,1,0)</f>
        <v>0</v>
      </c>
    </row>
    <row r="263" spans="6:10">
      <c r="F263" s="63">
        <f t="shared" si="22"/>
        <v>262</v>
      </c>
      <c r="G263" s="32" t="str">
        <f t="shared" si="21"/>
        <v/>
      </c>
      <c r="H263" s="63" t="e">
        <f>VLOOKUP('współrzędne pali'!F263+dane!$C$21,dane!$I$5:$I$43,1)</f>
        <v>#N/A</v>
      </c>
      <c r="I263" s="63">
        <f t="shared" si="20"/>
        <v>0</v>
      </c>
      <c r="J263" s="63">
        <f>IF(1+I263-dane!$C$21=F263,1,0)</f>
        <v>0</v>
      </c>
    </row>
    <row r="264" spans="6:10">
      <c r="F264" s="63">
        <f t="shared" si="22"/>
        <v>263</v>
      </c>
      <c r="G264" s="32" t="str">
        <f t="shared" si="21"/>
        <v/>
      </c>
      <c r="H264" s="63" t="e">
        <f>VLOOKUP('współrzędne pali'!F264+dane!$C$21,dane!$I$5:$I$43,1)</f>
        <v>#N/A</v>
      </c>
      <c r="I264" s="63">
        <f t="shared" si="20"/>
        <v>0</v>
      </c>
      <c r="J264" s="63">
        <f>IF(1+I264-dane!$C$21=F264,1,0)</f>
        <v>0</v>
      </c>
    </row>
    <row r="265" spans="6:10">
      <c r="F265" s="63">
        <f t="shared" si="22"/>
        <v>264</v>
      </c>
      <c r="G265" s="32" t="str">
        <f t="shared" si="21"/>
        <v/>
      </c>
      <c r="H265" s="63" t="e">
        <f>VLOOKUP('współrzędne pali'!F265+dane!$C$21,dane!$I$5:$I$43,1)</f>
        <v>#N/A</v>
      </c>
      <c r="I265" s="63">
        <f t="shared" si="20"/>
        <v>0</v>
      </c>
      <c r="J265" s="63">
        <f>IF(1+I265-dane!$C$21=F265,1,0)</f>
        <v>0</v>
      </c>
    </row>
    <row r="266" spans="6:10">
      <c r="F266" s="63">
        <f t="shared" si="22"/>
        <v>265</v>
      </c>
      <c r="G266" s="32" t="str">
        <f t="shared" si="21"/>
        <v/>
      </c>
      <c r="H266" s="63" t="e">
        <f>VLOOKUP('współrzędne pali'!F266+dane!$C$21,dane!$I$5:$I$43,1)</f>
        <v>#N/A</v>
      </c>
      <c r="I266" s="63">
        <f t="shared" si="20"/>
        <v>0</v>
      </c>
      <c r="J266" s="63">
        <f>IF(1+I266-dane!$C$21=F266,1,0)</f>
        <v>0</v>
      </c>
    </row>
    <row r="267" spans="6:10">
      <c r="F267" s="63">
        <f t="shared" si="22"/>
        <v>266</v>
      </c>
      <c r="G267" s="32" t="str">
        <f t="shared" si="21"/>
        <v/>
      </c>
      <c r="H267" s="63" t="e">
        <f>VLOOKUP('współrzędne pali'!F267+dane!$C$21,dane!$I$5:$I$43,1)</f>
        <v>#N/A</v>
      </c>
      <c r="I267" s="63">
        <f t="shared" si="20"/>
        <v>0</v>
      </c>
      <c r="J267" s="63">
        <f>IF(1+I267-dane!$C$21=F267,1,0)</f>
        <v>0</v>
      </c>
    </row>
    <row r="268" spans="6:10">
      <c r="F268" s="63">
        <f t="shared" si="22"/>
        <v>267</v>
      </c>
      <c r="G268" s="32" t="str">
        <f t="shared" si="21"/>
        <v/>
      </c>
      <c r="H268" s="63" t="e">
        <f>VLOOKUP('współrzędne pali'!F268+dane!$C$21,dane!$I$5:$I$43,1)</f>
        <v>#N/A</v>
      </c>
      <c r="I268" s="63">
        <f t="shared" si="20"/>
        <v>0</v>
      </c>
      <c r="J268" s="63">
        <f>IF(1+I268-dane!$C$21=F268,1,0)</f>
        <v>0</v>
      </c>
    </row>
    <row r="269" spans="6:10">
      <c r="F269" s="63">
        <f t="shared" si="22"/>
        <v>268</v>
      </c>
      <c r="G269" s="32" t="str">
        <f t="shared" si="21"/>
        <v/>
      </c>
      <c r="H269" s="63" t="e">
        <f>VLOOKUP('współrzędne pali'!F269+dane!$C$21,dane!$I$5:$I$43,1)</f>
        <v>#N/A</v>
      </c>
      <c r="I269" s="63">
        <f t="shared" si="20"/>
        <v>0</v>
      </c>
      <c r="J269" s="63">
        <f>IF(1+I269-dane!$C$21=F269,1,0)</f>
        <v>0</v>
      </c>
    </row>
    <row r="270" spans="6:10">
      <c r="F270" s="63">
        <f t="shared" si="22"/>
        <v>269</v>
      </c>
      <c r="G270" s="32" t="str">
        <f t="shared" si="21"/>
        <v/>
      </c>
      <c r="H270" s="63" t="e">
        <f>VLOOKUP('współrzędne pali'!F270+dane!$C$21,dane!$I$5:$I$43,1)</f>
        <v>#N/A</v>
      </c>
      <c r="I270" s="63">
        <f t="shared" si="20"/>
        <v>0</v>
      </c>
      <c r="J270" s="63">
        <f>IF(1+I270-dane!$C$21=F270,1,0)</f>
        <v>0</v>
      </c>
    </row>
    <row r="271" spans="6:10">
      <c r="F271" s="63">
        <f t="shared" si="22"/>
        <v>270</v>
      </c>
      <c r="G271" s="32" t="str">
        <f t="shared" si="21"/>
        <v/>
      </c>
      <c r="H271" s="63" t="e">
        <f>VLOOKUP('współrzędne pali'!F271+dane!$C$21,dane!$I$5:$I$43,1)</f>
        <v>#N/A</v>
      </c>
      <c r="I271" s="63">
        <f t="shared" si="20"/>
        <v>0</v>
      </c>
      <c r="J271" s="63">
        <f>IF(1+I271-dane!$C$21=F271,1,0)</f>
        <v>0</v>
      </c>
    </row>
    <row r="272" spans="6:10">
      <c r="F272" s="63">
        <f t="shared" si="22"/>
        <v>271</v>
      </c>
      <c r="G272" s="32" t="str">
        <f t="shared" si="21"/>
        <v/>
      </c>
      <c r="H272" s="63" t="e">
        <f>VLOOKUP('współrzędne pali'!F272+dane!$C$21,dane!$I$5:$I$43,1)</f>
        <v>#N/A</v>
      </c>
      <c r="I272" s="63">
        <f t="shared" si="20"/>
        <v>0</v>
      </c>
      <c r="J272" s="63">
        <f>IF(1+I272-dane!$C$21=F272,1,0)</f>
        <v>0</v>
      </c>
    </row>
    <row r="273" spans="6:10">
      <c r="F273" s="63">
        <f t="shared" si="22"/>
        <v>272</v>
      </c>
      <c r="G273" s="32" t="str">
        <f t="shared" si="21"/>
        <v/>
      </c>
      <c r="H273" s="63" t="e">
        <f>VLOOKUP('współrzędne pali'!F273+dane!$C$21,dane!$I$5:$I$43,1)</f>
        <v>#N/A</v>
      </c>
      <c r="I273" s="63">
        <f t="shared" si="20"/>
        <v>0</v>
      </c>
      <c r="J273" s="63">
        <f>IF(1+I273-dane!$C$21=F273,1,0)</f>
        <v>0</v>
      </c>
    </row>
    <row r="274" spans="6:10">
      <c r="F274" s="63">
        <f t="shared" si="22"/>
        <v>273</v>
      </c>
      <c r="G274" s="32" t="str">
        <f t="shared" si="21"/>
        <v/>
      </c>
      <c r="H274" s="63" t="e">
        <f>VLOOKUP('współrzędne pali'!F274+dane!$C$21,dane!$I$5:$I$43,1)</f>
        <v>#N/A</v>
      </c>
      <c r="I274" s="63">
        <f t="shared" si="20"/>
        <v>0</v>
      </c>
      <c r="J274" s="63">
        <f>IF(1+I274-dane!$C$21=F274,1,0)</f>
        <v>0</v>
      </c>
    </row>
    <row r="275" spans="6:10">
      <c r="F275" s="63">
        <f t="shared" si="22"/>
        <v>274</v>
      </c>
      <c r="G275" s="32" t="str">
        <f t="shared" si="21"/>
        <v/>
      </c>
      <c r="H275" s="63" t="e">
        <f>VLOOKUP('współrzędne pali'!F275+dane!$C$21,dane!$I$5:$I$43,1)</f>
        <v>#N/A</v>
      </c>
      <c r="I275" s="63">
        <f t="shared" si="20"/>
        <v>0</v>
      </c>
      <c r="J275" s="63">
        <f>IF(1+I275-dane!$C$21=F275,1,0)</f>
        <v>0</v>
      </c>
    </row>
    <row r="276" spans="6:10">
      <c r="F276" s="63">
        <f t="shared" si="22"/>
        <v>275</v>
      </c>
      <c r="G276" s="32" t="str">
        <f t="shared" si="21"/>
        <v/>
      </c>
      <c r="H276" s="63" t="e">
        <f>VLOOKUP('współrzędne pali'!F276+dane!$C$21,dane!$I$5:$I$43,1)</f>
        <v>#N/A</v>
      </c>
      <c r="I276" s="63">
        <f t="shared" si="20"/>
        <v>0</v>
      </c>
      <c r="J276" s="63">
        <f>IF(1+I276-dane!$C$21=F276,1,0)</f>
        <v>0</v>
      </c>
    </row>
    <row r="277" spans="6:10">
      <c r="F277" s="63">
        <f t="shared" si="22"/>
        <v>276</v>
      </c>
      <c r="G277" s="32" t="str">
        <f t="shared" si="21"/>
        <v/>
      </c>
      <c r="H277" s="63" t="e">
        <f>VLOOKUP('współrzędne pali'!F277+dane!$C$21,dane!$I$5:$I$43,1)</f>
        <v>#N/A</v>
      </c>
      <c r="I277" s="63">
        <f t="shared" si="20"/>
        <v>0</v>
      </c>
      <c r="J277" s="63">
        <f>IF(1+I277-dane!$C$21=F277,1,0)</f>
        <v>0</v>
      </c>
    </row>
    <row r="278" spans="6:10">
      <c r="F278" s="63">
        <f t="shared" si="22"/>
        <v>277</v>
      </c>
      <c r="G278" s="32" t="str">
        <f t="shared" si="21"/>
        <v/>
      </c>
      <c r="H278" s="63" t="e">
        <f>VLOOKUP('współrzędne pali'!F278+dane!$C$21,dane!$I$5:$I$43,1)</f>
        <v>#N/A</v>
      </c>
      <c r="I278" s="63">
        <f t="shared" si="20"/>
        <v>0</v>
      </c>
      <c r="J278" s="63">
        <f>IF(1+I278-dane!$C$21=F278,1,0)</f>
        <v>0</v>
      </c>
    </row>
    <row r="279" spans="6:10">
      <c r="F279" s="63">
        <f t="shared" si="22"/>
        <v>278</v>
      </c>
      <c r="G279" s="32" t="str">
        <f t="shared" si="21"/>
        <v/>
      </c>
      <c r="H279" s="63" t="e">
        <f>VLOOKUP('współrzędne pali'!F279+dane!$C$21,dane!$I$5:$I$43,1)</f>
        <v>#N/A</v>
      </c>
      <c r="I279" s="63">
        <f t="shared" si="20"/>
        <v>0</v>
      </c>
      <c r="J279" s="63">
        <f>IF(1+I279-dane!$C$21=F279,1,0)</f>
        <v>0</v>
      </c>
    </row>
    <row r="280" spans="6:10">
      <c r="F280" s="63">
        <f t="shared" si="22"/>
        <v>279</v>
      </c>
      <c r="G280" s="32" t="str">
        <f t="shared" si="21"/>
        <v/>
      </c>
      <c r="H280" s="63" t="e">
        <f>VLOOKUP('współrzędne pali'!F280+dane!$C$21,dane!$I$5:$I$43,1)</f>
        <v>#N/A</v>
      </c>
      <c r="I280" s="63">
        <f t="shared" si="20"/>
        <v>0</v>
      </c>
      <c r="J280" s="63">
        <f>IF(1+I280-dane!$C$21=F280,1,0)</f>
        <v>0</v>
      </c>
    </row>
    <row r="281" spans="6:10">
      <c r="F281" s="63">
        <f t="shared" si="22"/>
        <v>280</v>
      </c>
      <c r="G281" s="32" t="str">
        <f t="shared" si="21"/>
        <v/>
      </c>
      <c r="H281" s="63" t="e">
        <f>VLOOKUP('współrzędne pali'!F281+dane!$C$21,dane!$I$5:$I$43,1)</f>
        <v>#N/A</v>
      </c>
      <c r="I281" s="63">
        <f t="shared" si="20"/>
        <v>0</v>
      </c>
      <c r="J281" s="63">
        <f>IF(1+I281-dane!$C$21=F281,1,0)</f>
        <v>0</v>
      </c>
    </row>
    <row r="282" spans="6:10">
      <c r="F282" s="63">
        <f t="shared" si="22"/>
        <v>281</v>
      </c>
      <c r="G282" s="32" t="str">
        <f t="shared" si="21"/>
        <v/>
      </c>
      <c r="H282" s="63" t="e">
        <f>VLOOKUP('współrzędne pali'!F282+dane!$C$21,dane!$I$5:$I$43,1)</f>
        <v>#N/A</v>
      </c>
      <c r="I282" s="63">
        <f t="shared" si="20"/>
        <v>0</v>
      </c>
      <c r="J282" s="63">
        <f>IF(1+I282-dane!$C$21=F282,1,0)</f>
        <v>0</v>
      </c>
    </row>
    <row r="283" spans="6:10">
      <c r="F283" s="63">
        <f t="shared" si="22"/>
        <v>282</v>
      </c>
      <c r="G283" s="32" t="str">
        <f t="shared" si="21"/>
        <v/>
      </c>
      <c r="H283" s="63" t="e">
        <f>VLOOKUP('współrzędne pali'!F283+dane!$C$21,dane!$I$5:$I$43,1)</f>
        <v>#N/A</v>
      </c>
      <c r="I283" s="63">
        <f t="shared" si="20"/>
        <v>0</v>
      </c>
      <c r="J283" s="63">
        <f>IF(1+I283-dane!$C$21=F283,1,0)</f>
        <v>0</v>
      </c>
    </row>
    <row r="284" spans="6:10">
      <c r="F284" s="63">
        <f t="shared" si="22"/>
        <v>283</v>
      </c>
      <c r="G284" s="32" t="str">
        <f t="shared" si="21"/>
        <v/>
      </c>
      <c r="H284" s="63" t="e">
        <f>VLOOKUP('współrzędne pali'!F284+dane!$C$21,dane!$I$5:$I$43,1)</f>
        <v>#N/A</v>
      </c>
      <c r="I284" s="63">
        <f t="shared" si="20"/>
        <v>0</v>
      </c>
      <c r="J284" s="63">
        <f>IF(1+I284-dane!$C$21=F284,1,0)</f>
        <v>0</v>
      </c>
    </row>
    <row r="285" spans="6:10">
      <c r="F285" s="63">
        <f t="shared" si="22"/>
        <v>284</v>
      </c>
      <c r="G285" s="32" t="str">
        <f t="shared" si="21"/>
        <v/>
      </c>
      <c r="H285" s="63" t="e">
        <f>VLOOKUP('współrzędne pali'!F285+dane!$C$21,dane!$I$5:$I$43,1)</f>
        <v>#N/A</v>
      </c>
      <c r="I285" s="63">
        <f t="shared" si="20"/>
        <v>0</v>
      </c>
      <c r="J285" s="63">
        <f>IF(1+I285-dane!$C$21=F285,1,0)</f>
        <v>0</v>
      </c>
    </row>
    <row r="286" spans="6:10">
      <c r="F286" s="63">
        <f t="shared" si="22"/>
        <v>285</v>
      </c>
      <c r="G286" s="32" t="str">
        <f t="shared" si="21"/>
        <v/>
      </c>
      <c r="H286" s="63" t="e">
        <f>VLOOKUP('współrzędne pali'!F286+dane!$C$21,dane!$I$5:$I$43,1)</f>
        <v>#N/A</v>
      </c>
      <c r="I286" s="63">
        <f t="shared" si="20"/>
        <v>0</v>
      </c>
      <c r="J286" s="63">
        <f>IF(1+I286-dane!$C$21=F286,1,0)</f>
        <v>0</v>
      </c>
    </row>
    <row r="287" spans="6:10">
      <c r="F287" s="63">
        <f t="shared" si="22"/>
        <v>286</v>
      </c>
      <c r="G287" s="32" t="str">
        <f t="shared" si="21"/>
        <v/>
      </c>
      <c r="H287" s="63" t="e">
        <f>VLOOKUP('współrzędne pali'!F287+dane!$C$21,dane!$I$5:$I$43,1)</f>
        <v>#N/A</v>
      </c>
      <c r="I287" s="63">
        <f t="shared" si="20"/>
        <v>0</v>
      </c>
      <c r="J287" s="63">
        <f>IF(1+I287-dane!$C$21=F287,1,0)</f>
        <v>0</v>
      </c>
    </row>
    <row r="288" spans="6:10">
      <c r="F288" s="63">
        <f t="shared" si="22"/>
        <v>287</v>
      </c>
      <c r="G288" s="32" t="str">
        <f t="shared" si="21"/>
        <v/>
      </c>
      <c r="H288" s="63" t="e">
        <f>VLOOKUP('współrzędne pali'!F288+dane!$C$21,dane!$I$5:$I$43,1)</f>
        <v>#N/A</v>
      </c>
      <c r="I288" s="63">
        <f t="shared" si="20"/>
        <v>0</v>
      </c>
      <c r="J288" s="63">
        <f>IF(1+I288-dane!$C$21=F288,1,0)</f>
        <v>0</v>
      </c>
    </row>
    <row r="289" spans="6:10">
      <c r="F289" s="63">
        <f t="shared" si="22"/>
        <v>288</v>
      </c>
      <c r="G289" s="32" t="str">
        <f t="shared" si="21"/>
        <v/>
      </c>
      <c r="H289" s="63" t="e">
        <f>VLOOKUP('współrzędne pali'!F289+dane!$C$21,dane!$I$5:$I$43,1)</f>
        <v>#N/A</v>
      </c>
      <c r="I289" s="63">
        <f t="shared" si="20"/>
        <v>0</v>
      </c>
      <c r="J289" s="63">
        <f>IF(1+I289-dane!$C$21=F289,1,0)</f>
        <v>0</v>
      </c>
    </row>
    <row r="290" spans="6:10">
      <c r="F290" s="63">
        <f t="shared" si="22"/>
        <v>289</v>
      </c>
      <c r="G290" s="32" t="str">
        <f t="shared" si="21"/>
        <v/>
      </c>
      <c r="H290" s="63" t="e">
        <f>VLOOKUP('współrzędne pali'!F290+dane!$C$21,dane!$I$5:$I$43,1)</f>
        <v>#N/A</v>
      </c>
      <c r="I290" s="63">
        <f t="shared" si="20"/>
        <v>0</v>
      </c>
      <c r="J290" s="63">
        <f>IF(1+I290-dane!$C$21=F290,1,0)</f>
        <v>0</v>
      </c>
    </row>
    <row r="291" spans="6:10">
      <c r="F291" s="63">
        <f t="shared" si="22"/>
        <v>290</v>
      </c>
      <c r="G291" s="32" t="str">
        <f t="shared" si="21"/>
        <v/>
      </c>
      <c r="H291" s="63" t="e">
        <f>VLOOKUP('współrzędne pali'!F291+dane!$C$21,dane!$I$5:$I$43,1)</f>
        <v>#N/A</v>
      </c>
      <c r="I291" s="63">
        <f t="shared" si="20"/>
        <v>0</v>
      </c>
      <c r="J291" s="63">
        <f>IF(1+I291-dane!$C$21=F291,1,0)</f>
        <v>0</v>
      </c>
    </row>
    <row r="292" spans="6:10">
      <c r="F292" s="63">
        <f t="shared" si="22"/>
        <v>291</v>
      </c>
      <c r="G292" s="32" t="str">
        <f t="shared" si="21"/>
        <v/>
      </c>
      <c r="H292" s="63" t="e">
        <f>VLOOKUP('współrzędne pali'!F292+dane!$C$21,dane!$I$5:$I$43,1)</f>
        <v>#N/A</v>
      </c>
      <c r="I292" s="63">
        <f t="shared" si="20"/>
        <v>0</v>
      </c>
      <c r="J292" s="63">
        <f>IF(1+I292-dane!$C$21=F292,1,0)</f>
        <v>0</v>
      </c>
    </row>
    <row r="293" spans="6:10">
      <c r="F293" s="63">
        <f t="shared" si="22"/>
        <v>292</v>
      </c>
      <c r="G293" s="32" t="str">
        <f t="shared" si="21"/>
        <v/>
      </c>
      <c r="H293" s="63" t="e">
        <f>VLOOKUP('współrzędne pali'!F293+dane!$C$21,dane!$I$5:$I$43,1)</f>
        <v>#N/A</v>
      </c>
      <c r="I293" s="63">
        <f t="shared" ref="I293:I356" si="23">IFERROR(H293,0)</f>
        <v>0</v>
      </c>
      <c r="J293" s="63">
        <f>IF(1+I293-dane!$C$21=F293,1,0)</f>
        <v>0</v>
      </c>
    </row>
    <row r="294" spans="6:10">
      <c r="F294" s="63">
        <f t="shared" si="22"/>
        <v>293</v>
      </c>
      <c r="G294" s="32" t="str">
        <f t="shared" si="21"/>
        <v/>
      </c>
      <c r="H294" s="63" t="e">
        <f>VLOOKUP('współrzędne pali'!F294+dane!$C$21,dane!$I$5:$I$43,1)</f>
        <v>#N/A</v>
      </c>
      <c r="I294" s="63">
        <f t="shared" si="23"/>
        <v>0</v>
      </c>
      <c r="J294" s="63">
        <f>IF(1+I294-dane!$C$21=F294,1,0)</f>
        <v>0</v>
      </c>
    </row>
    <row r="295" spans="6:10">
      <c r="F295" s="63">
        <f t="shared" si="22"/>
        <v>294</v>
      </c>
      <c r="G295" s="32" t="str">
        <f t="shared" si="21"/>
        <v/>
      </c>
      <c r="H295" s="63" t="e">
        <f>VLOOKUP('współrzędne pali'!F295+dane!$C$21,dane!$I$5:$I$43,1)</f>
        <v>#N/A</v>
      </c>
      <c r="I295" s="63">
        <f t="shared" si="23"/>
        <v>0</v>
      </c>
      <c r="J295" s="63">
        <f>IF(1+I295-dane!$C$21=F295,1,0)</f>
        <v>0</v>
      </c>
    </row>
    <row r="296" spans="6:10">
      <c r="F296" s="63">
        <f t="shared" si="22"/>
        <v>295</v>
      </c>
      <c r="G296" s="32" t="str">
        <f t="shared" si="21"/>
        <v/>
      </c>
      <c r="H296" s="63" t="e">
        <f>VLOOKUP('współrzędne pali'!F296+dane!$C$21,dane!$I$5:$I$43,1)</f>
        <v>#N/A</v>
      </c>
      <c r="I296" s="63">
        <f t="shared" si="23"/>
        <v>0</v>
      </c>
      <c r="J296" s="63">
        <f>IF(1+I296-dane!$C$21=F296,1,0)</f>
        <v>0</v>
      </c>
    </row>
    <row r="297" spans="6:10">
      <c r="F297" s="63">
        <f t="shared" si="22"/>
        <v>296</v>
      </c>
      <c r="G297" s="32" t="str">
        <f t="shared" si="21"/>
        <v/>
      </c>
      <c r="H297" s="63" t="e">
        <f>VLOOKUP('współrzędne pali'!F297+dane!$C$21,dane!$I$5:$I$43,1)</f>
        <v>#N/A</v>
      </c>
      <c r="I297" s="63">
        <f t="shared" si="23"/>
        <v>0</v>
      </c>
      <c r="J297" s="63">
        <f>IF(1+I297-dane!$C$21=F297,1,0)</f>
        <v>0</v>
      </c>
    </row>
    <row r="298" spans="6:10">
      <c r="F298" s="63">
        <f t="shared" si="22"/>
        <v>297</v>
      </c>
      <c r="G298" s="32" t="str">
        <f t="shared" si="21"/>
        <v/>
      </c>
      <c r="H298" s="63" t="e">
        <f>VLOOKUP('współrzędne pali'!F298+dane!$C$21,dane!$I$5:$I$43,1)</f>
        <v>#N/A</v>
      </c>
      <c r="I298" s="63">
        <f t="shared" si="23"/>
        <v>0</v>
      </c>
      <c r="J298" s="63">
        <f>IF(1+I298-dane!$C$21=F298,1,0)</f>
        <v>0</v>
      </c>
    </row>
    <row r="299" spans="6:10">
      <c r="F299" s="63">
        <f t="shared" si="22"/>
        <v>298</v>
      </c>
      <c r="G299" s="32" t="str">
        <f t="shared" si="21"/>
        <v/>
      </c>
      <c r="H299" s="63" t="e">
        <f>VLOOKUP('współrzędne pali'!F299+dane!$C$21,dane!$I$5:$I$43,1)</f>
        <v>#N/A</v>
      </c>
      <c r="I299" s="63">
        <f t="shared" si="23"/>
        <v>0</v>
      </c>
      <c r="J299" s="63">
        <f>IF(1+I299-dane!$C$21=F299,1,0)</f>
        <v>0</v>
      </c>
    </row>
    <row r="300" spans="6:10">
      <c r="F300" s="63">
        <f t="shared" si="22"/>
        <v>299</v>
      </c>
      <c r="G300" s="32" t="str">
        <f t="shared" si="21"/>
        <v/>
      </c>
      <c r="H300" s="63" t="e">
        <f>VLOOKUP('współrzędne pali'!F300+dane!$C$21,dane!$I$5:$I$43,1)</f>
        <v>#N/A</v>
      </c>
      <c r="I300" s="63">
        <f t="shared" si="23"/>
        <v>0</v>
      </c>
      <c r="J300" s="63">
        <f>IF(1+I300-dane!$C$21=F300,1,0)</f>
        <v>0</v>
      </c>
    </row>
    <row r="301" spans="6:10">
      <c r="F301" s="63">
        <f t="shared" si="22"/>
        <v>300</v>
      </c>
      <c r="G301" s="32" t="str">
        <f t="shared" si="21"/>
        <v/>
      </c>
      <c r="H301" s="63" t="e">
        <f>VLOOKUP('współrzędne pali'!F301+dane!$C$21,dane!$I$5:$I$43,1)</f>
        <v>#N/A</v>
      </c>
      <c r="I301" s="63">
        <f t="shared" si="23"/>
        <v>0</v>
      </c>
      <c r="J301" s="63">
        <f>IF(1+I301-dane!$C$21=F301,1,0)</f>
        <v>0</v>
      </c>
    </row>
    <row r="302" spans="6:10">
      <c r="F302" s="63">
        <f t="shared" si="22"/>
        <v>301</v>
      </c>
      <c r="G302" s="32" t="str">
        <f t="shared" si="21"/>
        <v/>
      </c>
      <c r="H302" s="63" t="e">
        <f>VLOOKUP('współrzędne pali'!F302+dane!$C$21,dane!$I$5:$I$43,1)</f>
        <v>#N/A</v>
      </c>
      <c r="I302" s="63">
        <f t="shared" si="23"/>
        <v>0</v>
      </c>
      <c r="J302" s="63">
        <f>IF(1+I302-dane!$C$21=F302,1,0)</f>
        <v>0</v>
      </c>
    </row>
    <row r="303" spans="6:10">
      <c r="F303" s="63">
        <f t="shared" si="22"/>
        <v>302</v>
      </c>
      <c r="G303" s="32" t="str">
        <f t="shared" si="21"/>
        <v/>
      </c>
      <c r="H303" s="63" t="e">
        <f>VLOOKUP('współrzędne pali'!F303+dane!$C$21,dane!$I$5:$I$43,1)</f>
        <v>#N/A</v>
      </c>
      <c r="I303" s="63">
        <f t="shared" si="23"/>
        <v>0</v>
      </c>
      <c r="J303" s="63">
        <f>IF(1+I303-dane!$C$21=F303,1,0)</f>
        <v>0</v>
      </c>
    </row>
    <row r="304" spans="6:10">
      <c r="F304" s="63">
        <f t="shared" si="22"/>
        <v>303</v>
      </c>
      <c r="G304" s="32" t="str">
        <f t="shared" si="21"/>
        <v/>
      </c>
      <c r="H304" s="63" t="e">
        <f>VLOOKUP('współrzędne pali'!F304+dane!$C$21,dane!$I$5:$I$43,1)</f>
        <v>#N/A</v>
      </c>
      <c r="I304" s="63">
        <f t="shared" si="23"/>
        <v>0</v>
      </c>
      <c r="J304" s="63">
        <f>IF(1+I304-dane!$C$21=F304,1,0)</f>
        <v>0</v>
      </c>
    </row>
    <row r="305" spans="6:10">
      <c r="F305" s="63">
        <f t="shared" si="22"/>
        <v>304</v>
      </c>
      <c r="G305" s="32" t="str">
        <f t="shared" si="21"/>
        <v/>
      </c>
      <c r="H305" s="63" t="e">
        <f>VLOOKUP('współrzędne pali'!F305+dane!$C$21,dane!$I$5:$I$43,1)</f>
        <v>#N/A</v>
      </c>
      <c r="I305" s="63">
        <f t="shared" si="23"/>
        <v>0</v>
      </c>
      <c r="J305" s="63">
        <f>IF(1+I305-dane!$C$21=F305,1,0)</f>
        <v>0</v>
      </c>
    </row>
    <row r="306" spans="6:10">
      <c r="F306" s="63">
        <f t="shared" si="22"/>
        <v>305</v>
      </c>
      <c r="G306" s="32" t="str">
        <f t="shared" si="21"/>
        <v/>
      </c>
      <c r="H306" s="63" t="e">
        <f>VLOOKUP('współrzędne pali'!F306+dane!$C$21,dane!$I$5:$I$43,1)</f>
        <v>#N/A</v>
      </c>
      <c r="I306" s="63">
        <f t="shared" si="23"/>
        <v>0</v>
      </c>
      <c r="J306" s="63">
        <f>IF(1+I306-dane!$C$21=F306,1,0)</f>
        <v>0</v>
      </c>
    </row>
    <row r="307" spans="6:10">
      <c r="F307" s="63">
        <f t="shared" si="22"/>
        <v>306</v>
      </c>
      <c r="G307" s="32" t="str">
        <f t="shared" si="21"/>
        <v/>
      </c>
      <c r="H307" s="63" t="e">
        <f>VLOOKUP('współrzędne pali'!F307+dane!$C$21,dane!$I$5:$I$43,1)</f>
        <v>#N/A</v>
      </c>
      <c r="I307" s="63">
        <f t="shared" si="23"/>
        <v>0</v>
      </c>
      <c r="J307" s="63">
        <f>IF(1+I307-dane!$C$21=F307,1,0)</f>
        <v>0</v>
      </c>
    </row>
    <row r="308" spans="6:10">
      <c r="F308" s="63">
        <f t="shared" si="22"/>
        <v>307</v>
      </c>
      <c r="G308" s="32" t="str">
        <f t="shared" si="21"/>
        <v/>
      </c>
      <c r="H308" s="63" t="e">
        <f>VLOOKUP('współrzędne pali'!F308+dane!$C$21,dane!$I$5:$I$43,1)</f>
        <v>#N/A</v>
      </c>
      <c r="I308" s="63">
        <f t="shared" si="23"/>
        <v>0</v>
      </c>
      <c r="J308" s="63">
        <f>IF(1+I308-dane!$C$21=F308,1,0)</f>
        <v>0</v>
      </c>
    </row>
    <row r="309" spans="6:10">
      <c r="F309" s="63">
        <f t="shared" si="22"/>
        <v>308</v>
      </c>
      <c r="G309" s="32" t="str">
        <f t="shared" si="21"/>
        <v/>
      </c>
      <c r="H309" s="63" t="e">
        <f>VLOOKUP('współrzędne pali'!F309+dane!$C$21,dane!$I$5:$I$43,1)</f>
        <v>#N/A</v>
      </c>
      <c r="I309" s="63">
        <f t="shared" si="23"/>
        <v>0</v>
      </c>
      <c r="J309" s="63">
        <f>IF(1+I309-dane!$C$21=F309,1,0)</f>
        <v>0</v>
      </c>
    </row>
    <row r="310" spans="6:10">
      <c r="F310" s="63">
        <f t="shared" si="22"/>
        <v>309</v>
      </c>
      <c r="G310" s="32" t="str">
        <f t="shared" si="21"/>
        <v/>
      </c>
      <c r="H310" s="63" t="e">
        <f>VLOOKUP('współrzędne pali'!F310+dane!$C$21,dane!$I$5:$I$43,1)</f>
        <v>#N/A</v>
      </c>
      <c r="I310" s="63">
        <f t="shared" si="23"/>
        <v>0</v>
      </c>
      <c r="J310" s="63">
        <f>IF(1+I310-dane!$C$21=F310,1,0)</f>
        <v>0</v>
      </c>
    </row>
    <row r="311" spans="6:10">
      <c r="F311" s="63">
        <f t="shared" si="22"/>
        <v>310</v>
      </c>
      <c r="G311" s="32" t="str">
        <f t="shared" si="21"/>
        <v/>
      </c>
      <c r="H311" s="63" t="e">
        <f>VLOOKUP('współrzędne pali'!F311+dane!$C$21,dane!$I$5:$I$43,1)</f>
        <v>#N/A</v>
      </c>
      <c r="I311" s="63">
        <f t="shared" si="23"/>
        <v>0</v>
      </c>
      <c r="J311" s="63">
        <f>IF(1+I311-dane!$C$21=F311,1,0)</f>
        <v>0</v>
      </c>
    </row>
    <row r="312" spans="6:10">
      <c r="F312" s="63">
        <f t="shared" si="22"/>
        <v>311</v>
      </c>
      <c r="G312" s="32" t="str">
        <f t="shared" si="21"/>
        <v/>
      </c>
      <c r="H312" s="63" t="e">
        <f>VLOOKUP('współrzędne pali'!F312+dane!$C$21,dane!$I$5:$I$43,1)</f>
        <v>#N/A</v>
      </c>
      <c r="I312" s="63">
        <f t="shared" si="23"/>
        <v>0</v>
      </c>
      <c r="J312" s="63">
        <f>IF(1+I312-dane!$C$21=F312,1,0)</f>
        <v>0</v>
      </c>
    </row>
    <row r="313" spans="6:10">
      <c r="F313" s="63">
        <f t="shared" si="22"/>
        <v>312</v>
      </c>
      <c r="G313" s="32" t="str">
        <f t="shared" si="21"/>
        <v/>
      </c>
      <c r="H313" s="63" t="e">
        <f>VLOOKUP('współrzędne pali'!F313+dane!$C$21,dane!$I$5:$I$43,1)</f>
        <v>#N/A</v>
      </c>
      <c r="I313" s="63">
        <f t="shared" si="23"/>
        <v>0</v>
      </c>
      <c r="J313" s="63">
        <f>IF(1+I313-dane!$C$21=F313,1,0)</f>
        <v>0</v>
      </c>
    </row>
    <row r="314" spans="6:10">
      <c r="F314" s="63">
        <f t="shared" si="22"/>
        <v>313</v>
      </c>
      <c r="G314" s="32" t="str">
        <f t="shared" si="21"/>
        <v/>
      </c>
      <c r="H314" s="63" t="e">
        <f>VLOOKUP('współrzędne pali'!F314+dane!$C$21,dane!$I$5:$I$43,1)</f>
        <v>#N/A</v>
      </c>
      <c r="I314" s="63">
        <f t="shared" si="23"/>
        <v>0</v>
      </c>
      <c r="J314" s="63">
        <f>IF(1+I314-dane!$C$21=F314,1,0)</f>
        <v>0</v>
      </c>
    </row>
    <row r="315" spans="6:10">
      <c r="F315" s="63">
        <f t="shared" si="22"/>
        <v>314</v>
      </c>
      <c r="G315" s="32" t="str">
        <f t="shared" si="21"/>
        <v/>
      </c>
      <c r="H315" s="63" t="e">
        <f>VLOOKUP('współrzędne pali'!F315+dane!$C$21,dane!$I$5:$I$43,1)</f>
        <v>#N/A</v>
      </c>
      <c r="I315" s="63">
        <f t="shared" si="23"/>
        <v>0</v>
      </c>
      <c r="J315" s="63">
        <f>IF(1+I315-dane!$C$21=F315,1,0)</f>
        <v>0</v>
      </c>
    </row>
    <row r="316" spans="6:10">
      <c r="F316" s="63">
        <f t="shared" si="22"/>
        <v>315</v>
      </c>
      <c r="G316" s="32" t="str">
        <f t="shared" si="21"/>
        <v/>
      </c>
      <c r="H316" s="63" t="e">
        <f>VLOOKUP('współrzędne pali'!F316+dane!$C$21,dane!$I$5:$I$43,1)</f>
        <v>#N/A</v>
      </c>
      <c r="I316" s="63">
        <f t="shared" si="23"/>
        <v>0</v>
      </c>
      <c r="J316" s="63">
        <f>IF(1+I316-dane!$C$21=F316,1,0)</f>
        <v>0</v>
      </c>
    </row>
    <row r="317" spans="6:10">
      <c r="F317" s="63">
        <f t="shared" si="22"/>
        <v>316</v>
      </c>
      <c r="G317" s="32" t="str">
        <f t="shared" si="21"/>
        <v/>
      </c>
      <c r="H317" s="63" t="e">
        <f>VLOOKUP('współrzędne pali'!F317+dane!$C$21,dane!$I$5:$I$43,1)</f>
        <v>#N/A</v>
      </c>
      <c r="I317" s="63">
        <f t="shared" si="23"/>
        <v>0</v>
      </c>
      <c r="J317" s="63">
        <f>IF(1+I317-dane!$C$21=F317,1,0)</f>
        <v>0</v>
      </c>
    </row>
    <row r="318" spans="6:10">
      <c r="F318" s="63">
        <f t="shared" si="22"/>
        <v>317</v>
      </c>
      <c r="G318" s="32" t="str">
        <f t="shared" si="21"/>
        <v/>
      </c>
      <c r="H318" s="63" t="e">
        <f>VLOOKUP('współrzędne pali'!F318+dane!$C$21,dane!$I$5:$I$43,1)</f>
        <v>#N/A</v>
      </c>
      <c r="I318" s="63">
        <f t="shared" si="23"/>
        <v>0</v>
      </c>
      <c r="J318" s="63">
        <f>IF(1+I318-dane!$C$21=F318,1,0)</f>
        <v>0</v>
      </c>
    </row>
    <row r="319" spans="6:10">
      <c r="F319" s="63">
        <f t="shared" si="22"/>
        <v>318</v>
      </c>
      <c r="G319" s="32" t="str">
        <f t="shared" si="21"/>
        <v/>
      </c>
      <c r="H319" s="63" t="e">
        <f>VLOOKUP('współrzędne pali'!F319+dane!$C$21,dane!$I$5:$I$43,1)</f>
        <v>#N/A</v>
      </c>
      <c r="I319" s="63">
        <f t="shared" si="23"/>
        <v>0</v>
      </c>
      <c r="J319" s="63">
        <f>IF(1+I319-dane!$C$21=F319,1,0)</f>
        <v>0</v>
      </c>
    </row>
    <row r="320" spans="6:10">
      <c r="F320" s="63">
        <f t="shared" si="22"/>
        <v>319</v>
      </c>
      <c r="G320" s="32" t="str">
        <f t="shared" si="21"/>
        <v/>
      </c>
      <c r="H320" s="63" t="e">
        <f>VLOOKUP('współrzędne pali'!F320+dane!$C$21,dane!$I$5:$I$43,1)</f>
        <v>#N/A</v>
      </c>
      <c r="I320" s="63">
        <f t="shared" si="23"/>
        <v>0</v>
      </c>
      <c r="J320" s="63">
        <f>IF(1+I320-dane!$C$21=F320,1,0)</f>
        <v>0</v>
      </c>
    </row>
    <row r="321" spans="6:10">
      <c r="F321" s="63">
        <f t="shared" si="22"/>
        <v>320</v>
      </c>
      <c r="G321" s="32" t="str">
        <f t="shared" si="21"/>
        <v/>
      </c>
      <c r="H321" s="63" t="e">
        <f>VLOOKUP('współrzędne pali'!F321+dane!$C$21,dane!$I$5:$I$43,1)</f>
        <v>#N/A</v>
      </c>
      <c r="I321" s="63">
        <f t="shared" si="23"/>
        <v>0</v>
      </c>
      <c r="J321" s="63">
        <f>IF(1+I321-dane!$C$21=F321,1,0)</f>
        <v>0</v>
      </c>
    </row>
    <row r="322" spans="6:10">
      <c r="F322" s="63">
        <f t="shared" si="22"/>
        <v>321</v>
      </c>
      <c r="G322" s="32" t="str">
        <f t="shared" si="21"/>
        <v/>
      </c>
      <c r="H322" s="63" t="e">
        <f>VLOOKUP('współrzędne pali'!F322+dane!$C$21,dane!$I$5:$I$43,1)</f>
        <v>#N/A</v>
      </c>
      <c r="I322" s="63">
        <f t="shared" si="23"/>
        <v>0</v>
      </c>
      <c r="J322" s="63">
        <f>IF(1+I322-dane!$C$21=F322,1,0)</f>
        <v>0</v>
      </c>
    </row>
    <row r="323" spans="6:10">
      <c r="F323" s="63">
        <f t="shared" si="22"/>
        <v>322</v>
      </c>
      <c r="G323" s="32" t="str">
        <f t="shared" ref="G323:G386" si="24">IF(C324&lt;&gt;"",ROUND(((C324-C323)^2+(D324-D323)^2)^0.5,0),"")</f>
        <v/>
      </c>
      <c r="H323" s="63" t="e">
        <f>VLOOKUP('współrzędne pali'!F323+dane!$C$21,dane!$I$5:$I$43,1)</f>
        <v>#N/A</v>
      </c>
      <c r="I323" s="63">
        <f t="shared" si="23"/>
        <v>0</v>
      </c>
      <c r="J323" s="63">
        <f>IF(1+I323-dane!$C$21=F323,1,0)</f>
        <v>0</v>
      </c>
    </row>
    <row r="324" spans="6:10">
      <c r="F324" s="63">
        <f t="shared" ref="F324:F387" si="25">F323+1</f>
        <v>323</v>
      </c>
      <c r="G324" s="32" t="str">
        <f t="shared" si="24"/>
        <v/>
      </c>
      <c r="H324" s="63" t="e">
        <f>VLOOKUP('współrzędne pali'!F324+dane!$C$21,dane!$I$5:$I$43,1)</f>
        <v>#N/A</v>
      </c>
      <c r="I324" s="63">
        <f t="shared" si="23"/>
        <v>0</v>
      </c>
      <c r="J324" s="63">
        <f>IF(1+I324-dane!$C$21=F324,1,0)</f>
        <v>0</v>
      </c>
    </row>
    <row r="325" spans="6:10">
      <c r="F325" s="63">
        <f t="shared" si="25"/>
        <v>324</v>
      </c>
      <c r="G325" s="32" t="str">
        <f t="shared" si="24"/>
        <v/>
      </c>
      <c r="H325" s="63" t="e">
        <f>VLOOKUP('współrzędne pali'!F325+dane!$C$21,dane!$I$5:$I$43,1)</f>
        <v>#N/A</v>
      </c>
      <c r="I325" s="63">
        <f t="shared" si="23"/>
        <v>0</v>
      </c>
      <c r="J325" s="63">
        <f>IF(1+I325-dane!$C$21=F325,1,0)</f>
        <v>0</v>
      </c>
    </row>
    <row r="326" spans="6:10">
      <c r="F326" s="63">
        <f t="shared" si="25"/>
        <v>325</v>
      </c>
      <c r="G326" s="32" t="str">
        <f t="shared" si="24"/>
        <v/>
      </c>
      <c r="H326" s="63" t="e">
        <f>VLOOKUP('współrzędne pali'!F326+dane!$C$21,dane!$I$5:$I$43,1)</f>
        <v>#N/A</v>
      </c>
      <c r="I326" s="63">
        <f t="shared" si="23"/>
        <v>0</v>
      </c>
      <c r="J326" s="63">
        <f>IF(1+I326-dane!$C$21=F326,1,0)</f>
        <v>0</v>
      </c>
    </row>
    <row r="327" spans="6:10">
      <c r="F327" s="63">
        <f t="shared" si="25"/>
        <v>326</v>
      </c>
      <c r="G327" s="32" t="str">
        <f t="shared" si="24"/>
        <v/>
      </c>
      <c r="H327" s="63" t="e">
        <f>VLOOKUP('współrzędne pali'!F327+dane!$C$21,dane!$I$5:$I$43,1)</f>
        <v>#N/A</v>
      </c>
      <c r="I327" s="63">
        <f t="shared" si="23"/>
        <v>0</v>
      </c>
      <c r="J327" s="63">
        <f>IF(1+I327-dane!$C$21=F327,1,0)</f>
        <v>0</v>
      </c>
    </row>
    <row r="328" spans="6:10">
      <c r="F328" s="63">
        <f t="shared" si="25"/>
        <v>327</v>
      </c>
      <c r="G328" s="32" t="str">
        <f t="shared" si="24"/>
        <v/>
      </c>
      <c r="H328" s="63" t="e">
        <f>VLOOKUP('współrzędne pali'!F328+dane!$C$21,dane!$I$5:$I$43,1)</f>
        <v>#N/A</v>
      </c>
      <c r="I328" s="63">
        <f t="shared" si="23"/>
        <v>0</v>
      </c>
      <c r="J328" s="63">
        <f>IF(1+I328-dane!$C$21=F328,1,0)</f>
        <v>0</v>
      </c>
    </row>
    <row r="329" spans="6:10">
      <c r="F329" s="63">
        <f t="shared" si="25"/>
        <v>328</v>
      </c>
      <c r="G329" s="32" t="str">
        <f t="shared" si="24"/>
        <v/>
      </c>
      <c r="H329" s="63" t="e">
        <f>VLOOKUP('współrzędne pali'!F329+dane!$C$21,dane!$I$5:$I$43,1)</f>
        <v>#N/A</v>
      </c>
      <c r="I329" s="63">
        <f t="shared" si="23"/>
        <v>0</v>
      </c>
      <c r="J329" s="63">
        <f>IF(1+I329-dane!$C$21=F329,1,0)</f>
        <v>0</v>
      </c>
    </row>
    <row r="330" spans="6:10">
      <c r="F330" s="63">
        <f t="shared" si="25"/>
        <v>329</v>
      </c>
      <c r="G330" s="32" t="str">
        <f t="shared" si="24"/>
        <v/>
      </c>
      <c r="H330" s="63" t="e">
        <f>VLOOKUP('współrzędne pali'!F330+dane!$C$21,dane!$I$5:$I$43,1)</f>
        <v>#N/A</v>
      </c>
      <c r="I330" s="63">
        <f t="shared" si="23"/>
        <v>0</v>
      </c>
      <c r="J330" s="63">
        <f>IF(1+I330-dane!$C$21=F330,1,0)</f>
        <v>0</v>
      </c>
    </row>
    <row r="331" spans="6:10">
      <c r="F331" s="63">
        <f t="shared" si="25"/>
        <v>330</v>
      </c>
      <c r="G331" s="32" t="str">
        <f t="shared" si="24"/>
        <v/>
      </c>
      <c r="H331" s="63" t="e">
        <f>VLOOKUP('współrzędne pali'!F331+dane!$C$21,dane!$I$5:$I$43,1)</f>
        <v>#N/A</v>
      </c>
      <c r="I331" s="63">
        <f t="shared" si="23"/>
        <v>0</v>
      </c>
      <c r="J331" s="63">
        <f>IF(1+I331-dane!$C$21=F331,1,0)</f>
        <v>0</v>
      </c>
    </row>
    <row r="332" spans="6:10">
      <c r="F332" s="63">
        <f t="shared" si="25"/>
        <v>331</v>
      </c>
      <c r="G332" s="32" t="str">
        <f t="shared" si="24"/>
        <v/>
      </c>
      <c r="H332" s="63" t="e">
        <f>VLOOKUP('współrzędne pali'!F332+dane!$C$21,dane!$I$5:$I$43,1)</f>
        <v>#N/A</v>
      </c>
      <c r="I332" s="63">
        <f t="shared" si="23"/>
        <v>0</v>
      </c>
      <c r="J332" s="63">
        <f>IF(1+I332-dane!$C$21=F332,1,0)</f>
        <v>0</v>
      </c>
    </row>
    <row r="333" spans="6:10">
      <c r="F333" s="63">
        <f t="shared" si="25"/>
        <v>332</v>
      </c>
      <c r="G333" s="32" t="str">
        <f t="shared" si="24"/>
        <v/>
      </c>
      <c r="H333" s="63" t="e">
        <f>VLOOKUP('współrzędne pali'!F333+dane!$C$21,dane!$I$5:$I$43,1)</f>
        <v>#N/A</v>
      </c>
      <c r="I333" s="63">
        <f t="shared" si="23"/>
        <v>0</v>
      </c>
      <c r="J333" s="63">
        <f>IF(1+I333-dane!$C$21=F333,1,0)</f>
        <v>0</v>
      </c>
    </row>
    <row r="334" spans="6:10">
      <c r="F334" s="63">
        <f t="shared" si="25"/>
        <v>333</v>
      </c>
      <c r="G334" s="32" t="str">
        <f t="shared" si="24"/>
        <v/>
      </c>
      <c r="H334" s="63" t="e">
        <f>VLOOKUP('współrzędne pali'!F334+dane!$C$21,dane!$I$5:$I$43,1)</f>
        <v>#N/A</v>
      </c>
      <c r="I334" s="63">
        <f t="shared" si="23"/>
        <v>0</v>
      </c>
      <c r="J334" s="63">
        <f>IF(1+I334-dane!$C$21=F334,1,0)</f>
        <v>0</v>
      </c>
    </row>
    <row r="335" spans="6:10">
      <c r="F335" s="63">
        <f t="shared" si="25"/>
        <v>334</v>
      </c>
      <c r="G335" s="32" t="str">
        <f t="shared" si="24"/>
        <v/>
      </c>
      <c r="H335" s="63" t="e">
        <f>VLOOKUP('współrzędne pali'!F335+dane!$C$21,dane!$I$5:$I$43,1)</f>
        <v>#N/A</v>
      </c>
      <c r="I335" s="63">
        <f t="shared" si="23"/>
        <v>0</v>
      </c>
      <c r="J335" s="63">
        <f>IF(1+I335-dane!$C$21=F335,1,0)</f>
        <v>0</v>
      </c>
    </row>
    <row r="336" spans="6:10">
      <c r="F336" s="63">
        <f t="shared" si="25"/>
        <v>335</v>
      </c>
      <c r="G336" s="32" t="str">
        <f t="shared" si="24"/>
        <v/>
      </c>
      <c r="H336" s="63" t="e">
        <f>VLOOKUP('współrzędne pali'!F336+dane!$C$21,dane!$I$5:$I$43,1)</f>
        <v>#N/A</v>
      </c>
      <c r="I336" s="63">
        <f t="shared" si="23"/>
        <v>0</v>
      </c>
      <c r="J336" s="63">
        <f>IF(1+I336-dane!$C$21=F336,1,0)</f>
        <v>0</v>
      </c>
    </row>
    <row r="337" spans="6:10">
      <c r="F337" s="63">
        <f t="shared" si="25"/>
        <v>336</v>
      </c>
      <c r="G337" s="32" t="str">
        <f t="shared" si="24"/>
        <v/>
      </c>
      <c r="H337" s="63" t="e">
        <f>VLOOKUP('współrzędne pali'!F337+dane!$C$21,dane!$I$5:$I$43,1)</f>
        <v>#N/A</v>
      </c>
      <c r="I337" s="63">
        <f t="shared" si="23"/>
        <v>0</v>
      </c>
      <c r="J337" s="63">
        <f>IF(1+I337-dane!$C$21=F337,1,0)</f>
        <v>0</v>
      </c>
    </row>
    <row r="338" spans="6:10">
      <c r="F338" s="63">
        <f t="shared" si="25"/>
        <v>337</v>
      </c>
      <c r="G338" s="32" t="str">
        <f t="shared" si="24"/>
        <v/>
      </c>
      <c r="H338" s="63" t="e">
        <f>VLOOKUP('współrzędne pali'!F338+dane!$C$21,dane!$I$5:$I$43,1)</f>
        <v>#N/A</v>
      </c>
      <c r="I338" s="63">
        <f t="shared" si="23"/>
        <v>0</v>
      </c>
      <c r="J338" s="63">
        <f>IF(1+I338-dane!$C$21=F338,1,0)</f>
        <v>0</v>
      </c>
    </row>
    <row r="339" spans="6:10">
      <c r="F339" s="63">
        <f t="shared" si="25"/>
        <v>338</v>
      </c>
      <c r="G339" s="32" t="str">
        <f t="shared" si="24"/>
        <v/>
      </c>
      <c r="H339" s="63" t="e">
        <f>VLOOKUP('współrzędne pali'!F339+dane!$C$21,dane!$I$5:$I$43,1)</f>
        <v>#N/A</v>
      </c>
      <c r="I339" s="63">
        <f t="shared" si="23"/>
        <v>0</v>
      </c>
      <c r="J339" s="63">
        <f>IF(1+I339-dane!$C$21=F339,1,0)</f>
        <v>0</v>
      </c>
    </row>
    <row r="340" spans="6:10">
      <c r="F340" s="63">
        <f t="shared" si="25"/>
        <v>339</v>
      </c>
      <c r="G340" s="32" t="str">
        <f t="shared" si="24"/>
        <v/>
      </c>
      <c r="H340" s="63" t="e">
        <f>VLOOKUP('współrzędne pali'!F340+dane!$C$21,dane!$I$5:$I$43,1)</f>
        <v>#N/A</v>
      </c>
      <c r="I340" s="63">
        <f t="shared" si="23"/>
        <v>0</v>
      </c>
      <c r="J340" s="63">
        <f>IF(1+I340-dane!$C$21=F340,1,0)</f>
        <v>0</v>
      </c>
    </row>
    <row r="341" spans="6:10">
      <c r="F341" s="63">
        <f t="shared" si="25"/>
        <v>340</v>
      </c>
      <c r="G341" s="32" t="str">
        <f t="shared" si="24"/>
        <v/>
      </c>
      <c r="H341" s="63" t="e">
        <f>VLOOKUP('współrzędne pali'!F341+dane!$C$21,dane!$I$5:$I$43,1)</f>
        <v>#N/A</v>
      </c>
      <c r="I341" s="63">
        <f t="shared" si="23"/>
        <v>0</v>
      </c>
      <c r="J341" s="63">
        <f>IF(1+I341-dane!$C$21=F341,1,0)</f>
        <v>0</v>
      </c>
    </row>
    <row r="342" spans="6:10">
      <c r="F342" s="63">
        <f t="shared" si="25"/>
        <v>341</v>
      </c>
      <c r="G342" s="32" t="str">
        <f t="shared" si="24"/>
        <v/>
      </c>
      <c r="H342" s="63" t="e">
        <f>VLOOKUP('współrzędne pali'!F342+dane!$C$21,dane!$I$5:$I$43,1)</f>
        <v>#N/A</v>
      </c>
      <c r="I342" s="63">
        <f t="shared" si="23"/>
        <v>0</v>
      </c>
      <c r="J342" s="63">
        <f>IF(1+I342-dane!$C$21=F342,1,0)</f>
        <v>0</v>
      </c>
    </row>
    <row r="343" spans="6:10">
      <c r="F343" s="63">
        <f t="shared" si="25"/>
        <v>342</v>
      </c>
      <c r="G343" s="32" t="str">
        <f t="shared" si="24"/>
        <v/>
      </c>
      <c r="H343" s="63" t="e">
        <f>VLOOKUP('współrzędne pali'!F343+dane!$C$21,dane!$I$5:$I$43,1)</f>
        <v>#N/A</v>
      </c>
      <c r="I343" s="63">
        <f t="shared" si="23"/>
        <v>0</v>
      </c>
      <c r="J343" s="63">
        <f>IF(1+I343-dane!$C$21=F343,1,0)</f>
        <v>0</v>
      </c>
    </row>
    <row r="344" spans="6:10">
      <c r="F344" s="63">
        <f t="shared" si="25"/>
        <v>343</v>
      </c>
      <c r="G344" s="32" t="str">
        <f t="shared" si="24"/>
        <v/>
      </c>
      <c r="H344" s="63" t="e">
        <f>VLOOKUP('współrzędne pali'!F344+dane!$C$21,dane!$I$5:$I$43,1)</f>
        <v>#N/A</v>
      </c>
      <c r="I344" s="63">
        <f t="shared" si="23"/>
        <v>0</v>
      </c>
      <c r="J344" s="63">
        <f>IF(1+I344-dane!$C$21=F344,1,0)</f>
        <v>0</v>
      </c>
    </row>
    <row r="345" spans="6:10">
      <c r="F345" s="63">
        <f t="shared" si="25"/>
        <v>344</v>
      </c>
      <c r="G345" s="32" t="str">
        <f t="shared" si="24"/>
        <v/>
      </c>
      <c r="H345" s="63" t="e">
        <f>VLOOKUP('współrzędne pali'!F345+dane!$C$21,dane!$I$5:$I$43,1)</f>
        <v>#N/A</v>
      </c>
      <c r="I345" s="63">
        <f t="shared" si="23"/>
        <v>0</v>
      </c>
      <c r="J345" s="63">
        <f>IF(1+I345-dane!$C$21=F345,1,0)</f>
        <v>0</v>
      </c>
    </row>
    <row r="346" spans="6:10">
      <c r="F346" s="63">
        <f t="shared" si="25"/>
        <v>345</v>
      </c>
      <c r="G346" s="32" t="str">
        <f t="shared" si="24"/>
        <v/>
      </c>
      <c r="H346" s="63" t="e">
        <f>VLOOKUP('współrzędne pali'!F346+dane!$C$21,dane!$I$5:$I$43,1)</f>
        <v>#N/A</v>
      </c>
      <c r="I346" s="63">
        <f t="shared" si="23"/>
        <v>0</v>
      </c>
      <c r="J346" s="63">
        <f>IF(1+I346-dane!$C$21=F346,1,0)</f>
        <v>0</v>
      </c>
    </row>
    <row r="347" spans="6:10">
      <c r="F347" s="63">
        <f t="shared" si="25"/>
        <v>346</v>
      </c>
      <c r="G347" s="32" t="str">
        <f t="shared" si="24"/>
        <v/>
      </c>
      <c r="H347" s="63" t="e">
        <f>VLOOKUP('współrzędne pali'!F347+dane!$C$21,dane!$I$5:$I$43,1)</f>
        <v>#N/A</v>
      </c>
      <c r="I347" s="63">
        <f t="shared" si="23"/>
        <v>0</v>
      </c>
      <c r="J347" s="63">
        <f>IF(1+I347-dane!$C$21=F347,1,0)</f>
        <v>0</v>
      </c>
    </row>
    <row r="348" spans="6:10">
      <c r="F348" s="63">
        <f t="shared" si="25"/>
        <v>347</v>
      </c>
      <c r="G348" s="32" t="str">
        <f t="shared" si="24"/>
        <v/>
      </c>
      <c r="H348" s="63" t="e">
        <f>VLOOKUP('współrzędne pali'!F348+dane!$C$21,dane!$I$5:$I$43,1)</f>
        <v>#N/A</v>
      </c>
      <c r="I348" s="63">
        <f t="shared" si="23"/>
        <v>0</v>
      </c>
      <c r="J348" s="63">
        <f>IF(1+I348-dane!$C$21=F348,1,0)</f>
        <v>0</v>
      </c>
    </row>
    <row r="349" spans="6:10">
      <c r="F349" s="63">
        <f t="shared" si="25"/>
        <v>348</v>
      </c>
      <c r="G349" s="32" t="str">
        <f t="shared" si="24"/>
        <v/>
      </c>
      <c r="H349" s="63" t="e">
        <f>VLOOKUP('współrzędne pali'!F349+dane!$C$21,dane!$I$5:$I$43,1)</f>
        <v>#N/A</v>
      </c>
      <c r="I349" s="63">
        <f t="shared" si="23"/>
        <v>0</v>
      </c>
      <c r="J349" s="63">
        <f>IF(1+I349-dane!$C$21=F349,1,0)</f>
        <v>0</v>
      </c>
    </row>
    <row r="350" spans="6:10">
      <c r="F350" s="63">
        <f t="shared" si="25"/>
        <v>349</v>
      </c>
      <c r="G350" s="32" t="str">
        <f t="shared" si="24"/>
        <v/>
      </c>
      <c r="H350" s="63" t="e">
        <f>VLOOKUP('współrzędne pali'!F350+dane!$C$21,dane!$I$5:$I$43,1)</f>
        <v>#N/A</v>
      </c>
      <c r="I350" s="63">
        <f t="shared" si="23"/>
        <v>0</v>
      </c>
      <c r="J350" s="63">
        <f>IF(1+I350-dane!$C$21=F350,1,0)</f>
        <v>0</v>
      </c>
    </row>
    <row r="351" spans="6:10">
      <c r="F351" s="63">
        <f t="shared" si="25"/>
        <v>350</v>
      </c>
      <c r="G351" s="32" t="str">
        <f t="shared" si="24"/>
        <v/>
      </c>
      <c r="H351" s="63" t="e">
        <f>VLOOKUP('współrzędne pali'!F351+dane!$C$21,dane!$I$5:$I$43,1)</f>
        <v>#N/A</v>
      </c>
      <c r="I351" s="63">
        <f t="shared" si="23"/>
        <v>0</v>
      </c>
      <c r="J351" s="63">
        <f>IF(1+I351-dane!$C$21=F351,1,0)</f>
        <v>0</v>
      </c>
    </row>
    <row r="352" spans="6:10">
      <c r="F352" s="63">
        <f t="shared" si="25"/>
        <v>351</v>
      </c>
      <c r="G352" s="32" t="str">
        <f t="shared" si="24"/>
        <v/>
      </c>
      <c r="H352" s="63" t="e">
        <f>VLOOKUP('współrzędne pali'!F352+dane!$C$21,dane!$I$5:$I$43,1)</f>
        <v>#N/A</v>
      </c>
      <c r="I352" s="63">
        <f t="shared" si="23"/>
        <v>0</v>
      </c>
      <c r="J352" s="63">
        <f>IF(1+I352-dane!$C$21=F352,1,0)</f>
        <v>0</v>
      </c>
    </row>
    <row r="353" spans="6:10">
      <c r="F353" s="63">
        <f t="shared" si="25"/>
        <v>352</v>
      </c>
      <c r="G353" s="32" t="str">
        <f t="shared" si="24"/>
        <v/>
      </c>
      <c r="H353" s="63" t="e">
        <f>VLOOKUP('współrzędne pali'!F353+dane!$C$21,dane!$I$5:$I$43,1)</f>
        <v>#N/A</v>
      </c>
      <c r="I353" s="63">
        <f t="shared" si="23"/>
        <v>0</v>
      </c>
      <c r="J353" s="63">
        <f>IF(1+I353-dane!$C$21=F353,1,0)</f>
        <v>0</v>
      </c>
    </row>
    <row r="354" spans="6:10">
      <c r="F354" s="63">
        <f t="shared" si="25"/>
        <v>353</v>
      </c>
      <c r="G354" s="32" t="str">
        <f t="shared" si="24"/>
        <v/>
      </c>
      <c r="H354" s="63" t="e">
        <f>VLOOKUP('współrzędne pali'!F354+dane!$C$21,dane!$I$5:$I$43,1)</f>
        <v>#N/A</v>
      </c>
      <c r="I354" s="63">
        <f t="shared" si="23"/>
        <v>0</v>
      </c>
      <c r="J354" s="63">
        <f>IF(1+I354-dane!$C$21=F354,1,0)</f>
        <v>0</v>
      </c>
    </row>
    <row r="355" spans="6:10">
      <c r="F355" s="63">
        <f t="shared" si="25"/>
        <v>354</v>
      </c>
      <c r="G355" s="32" t="str">
        <f t="shared" si="24"/>
        <v/>
      </c>
      <c r="H355" s="63" t="e">
        <f>VLOOKUP('współrzędne pali'!F355+dane!$C$21,dane!$I$5:$I$43,1)</f>
        <v>#N/A</v>
      </c>
      <c r="I355" s="63">
        <f t="shared" si="23"/>
        <v>0</v>
      </c>
      <c r="J355" s="63">
        <f>IF(1+I355-dane!$C$21=F355,1,0)</f>
        <v>0</v>
      </c>
    </row>
    <row r="356" spans="6:10">
      <c r="F356" s="63">
        <f t="shared" si="25"/>
        <v>355</v>
      </c>
      <c r="G356" s="32" t="str">
        <f t="shared" si="24"/>
        <v/>
      </c>
      <c r="H356" s="63" t="e">
        <f>VLOOKUP('współrzędne pali'!F356+dane!$C$21,dane!$I$5:$I$43,1)</f>
        <v>#N/A</v>
      </c>
      <c r="I356" s="63">
        <f t="shared" si="23"/>
        <v>0</v>
      </c>
      <c r="J356" s="63">
        <f>IF(1+I356-dane!$C$21=F356,1,0)</f>
        <v>0</v>
      </c>
    </row>
    <row r="357" spans="6:10">
      <c r="F357" s="63">
        <f t="shared" si="25"/>
        <v>356</v>
      </c>
      <c r="G357" s="32" t="str">
        <f t="shared" si="24"/>
        <v/>
      </c>
      <c r="H357" s="63" t="e">
        <f>VLOOKUP('współrzędne pali'!F357+dane!$C$21,dane!$I$5:$I$43,1)</f>
        <v>#N/A</v>
      </c>
      <c r="I357" s="63">
        <f t="shared" ref="I357:I420" si="26">IFERROR(H357,0)</f>
        <v>0</v>
      </c>
      <c r="J357" s="63">
        <f>IF(1+I357-dane!$C$21=F357,1,0)</f>
        <v>0</v>
      </c>
    </row>
    <row r="358" spans="6:10">
      <c r="F358" s="63">
        <f t="shared" si="25"/>
        <v>357</v>
      </c>
      <c r="G358" s="32" t="str">
        <f t="shared" si="24"/>
        <v/>
      </c>
      <c r="H358" s="63" t="e">
        <f>VLOOKUP('współrzędne pali'!F358+dane!$C$21,dane!$I$5:$I$43,1)</f>
        <v>#N/A</v>
      </c>
      <c r="I358" s="63">
        <f t="shared" si="26"/>
        <v>0</v>
      </c>
      <c r="J358" s="63">
        <f>IF(1+I358-dane!$C$21=F358,1,0)</f>
        <v>0</v>
      </c>
    </row>
    <row r="359" spans="6:10">
      <c r="F359" s="63">
        <f t="shared" si="25"/>
        <v>358</v>
      </c>
      <c r="G359" s="32" t="str">
        <f t="shared" si="24"/>
        <v/>
      </c>
      <c r="H359" s="63" t="e">
        <f>VLOOKUP('współrzędne pali'!F359+dane!$C$21,dane!$I$5:$I$43,1)</f>
        <v>#N/A</v>
      </c>
      <c r="I359" s="63">
        <f t="shared" si="26"/>
        <v>0</v>
      </c>
      <c r="J359" s="63">
        <f>IF(1+I359-dane!$C$21=F359,1,0)</f>
        <v>0</v>
      </c>
    </row>
    <row r="360" spans="6:10">
      <c r="F360" s="63">
        <f t="shared" si="25"/>
        <v>359</v>
      </c>
      <c r="G360" s="32" t="str">
        <f t="shared" si="24"/>
        <v/>
      </c>
      <c r="H360" s="63" t="e">
        <f>VLOOKUP('współrzędne pali'!F360+dane!$C$21,dane!$I$5:$I$43,1)</f>
        <v>#N/A</v>
      </c>
      <c r="I360" s="63">
        <f t="shared" si="26"/>
        <v>0</v>
      </c>
      <c r="J360" s="63">
        <f>IF(1+I360-dane!$C$21=F360,1,0)</f>
        <v>0</v>
      </c>
    </row>
    <row r="361" spans="6:10">
      <c r="F361" s="63">
        <f t="shared" si="25"/>
        <v>360</v>
      </c>
      <c r="G361" s="32" t="str">
        <f t="shared" si="24"/>
        <v/>
      </c>
      <c r="H361" s="63" t="e">
        <f>VLOOKUP('współrzędne pali'!F361+dane!$C$21,dane!$I$5:$I$43,1)</f>
        <v>#N/A</v>
      </c>
      <c r="I361" s="63">
        <f t="shared" si="26"/>
        <v>0</v>
      </c>
      <c r="J361" s="63">
        <f>IF(1+I361-dane!$C$21=F361,1,0)</f>
        <v>0</v>
      </c>
    </row>
    <row r="362" spans="6:10">
      <c r="F362" s="63">
        <f t="shared" si="25"/>
        <v>361</v>
      </c>
      <c r="G362" s="32" t="str">
        <f t="shared" si="24"/>
        <v/>
      </c>
      <c r="H362" s="63" t="e">
        <f>VLOOKUP('współrzędne pali'!F362+dane!$C$21,dane!$I$5:$I$43,1)</f>
        <v>#N/A</v>
      </c>
      <c r="I362" s="63">
        <f t="shared" si="26"/>
        <v>0</v>
      </c>
      <c r="J362" s="63">
        <f>IF(1+I362-dane!$C$21=F362,1,0)</f>
        <v>0</v>
      </c>
    </row>
    <row r="363" spans="6:10">
      <c r="F363" s="63">
        <f t="shared" si="25"/>
        <v>362</v>
      </c>
      <c r="G363" s="32" t="str">
        <f t="shared" si="24"/>
        <v/>
      </c>
      <c r="H363" s="63" t="e">
        <f>VLOOKUP('współrzędne pali'!F363+dane!$C$21,dane!$I$5:$I$43,1)</f>
        <v>#N/A</v>
      </c>
      <c r="I363" s="63">
        <f t="shared" si="26"/>
        <v>0</v>
      </c>
      <c r="J363" s="63">
        <f>IF(1+I363-dane!$C$21=F363,1,0)</f>
        <v>0</v>
      </c>
    </row>
    <row r="364" spans="6:10">
      <c r="F364" s="63">
        <f t="shared" si="25"/>
        <v>363</v>
      </c>
      <c r="G364" s="32" t="str">
        <f t="shared" si="24"/>
        <v/>
      </c>
      <c r="H364" s="63" t="e">
        <f>VLOOKUP('współrzędne pali'!F364+dane!$C$21,dane!$I$5:$I$43,1)</f>
        <v>#N/A</v>
      </c>
      <c r="I364" s="63">
        <f t="shared" si="26"/>
        <v>0</v>
      </c>
      <c r="J364" s="63">
        <f>IF(1+I364-dane!$C$21=F364,1,0)</f>
        <v>0</v>
      </c>
    </row>
    <row r="365" spans="6:10">
      <c r="F365" s="63">
        <f t="shared" si="25"/>
        <v>364</v>
      </c>
      <c r="G365" s="32" t="str">
        <f t="shared" si="24"/>
        <v/>
      </c>
      <c r="H365" s="63" t="e">
        <f>VLOOKUP('współrzędne pali'!F365+dane!$C$21,dane!$I$5:$I$43,1)</f>
        <v>#N/A</v>
      </c>
      <c r="I365" s="63">
        <f t="shared" si="26"/>
        <v>0</v>
      </c>
      <c r="J365" s="63">
        <f>IF(1+I365-dane!$C$21=F365,1,0)</f>
        <v>0</v>
      </c>
    </row>
    <row r="366" spans="6:10">
      <c r="F366" s="63">
        <f t="shared" si="25"/>
        <v>365</v>
      </c>
      <c r="G366" s="32" t="str">
        <f t="shared" si="24"/>
        <v/>
      </c>
      <c r="H366" s="63" t="e">
        <f>VLOOKUP('współrzędne pali'!F366+dane!$C$21,dane!$I$5:$I$43,1)</f>
        <v>#N/A</v>
      </c>
      <c r="I366" s="63">
        <f t="shared" si="26"/>
        <v>0</v>
      </c>
      <c r="J366" s="63">
        <f>IF(1+I366-dane!$C$21=F366,1,0)</f>
        <v>0</v>
      </c>
    </row>
    <row r="367" spans="6:10">
      <c r="F367" s="63">
        <f t="shared" si="25"/>
        <v>366</v>
      </c>
      <c r="G367" s="32" t="str">
        <f t="shared" si="24"/>
        <v/>
      </c>
      <c r="H367" s="63" t="e">
        <f>VLOOKUP('współrzędne pali'!F367+dane!$C$21,dane!$I$5:$I$43,1)</f>
        <v>#N/A</v>
      </c>
      <c r="I367" s="63">
        <f t="shared" si="26"/>
        <v>0</v>
      </c>
      <c r="J367" s="63">
        <f>IF(1+I367-dane!$C$21=F367,1,0)</f>
        <v>0</v>
      </c>
    </row>
    <row r="368" spans="6:10">
      <c r="F368" s="63">
        <f t="shared" si="25"/>
        <v>367</v>
      </c>
      <c r="G368" s="32" t="str">
        <f t="shared" si="24"/>
        <v/>
      </c>
      <c r="H368" s="63" t="e">
        <f>VLOOKUP('współrzędne pali'!F368+dane!$C$21,dane!$I$5:$I$43,1)</f>
        <v>#N/A</v>
      </c>
      <c r="I368" s="63">
        <f t="shared" si="26"/>
        <v>0</v>
      </c>
      <c r="J368" s="63">
        <f>IF(1+I368-dane!$C$21=F368,1,0)</f>
        <v>0</v>
      </c>
    </row>
    <row r="369" spans="6:10">
      <c r="F369" s="63">
        <f t="shared" si="25"/>
        <v>368</v>
      </c>
      <c r="G369" s="32" t="str">
        <f t="shared" si="24"/>
        <v/>
      </c>
      <c r="H369" s="63" t="e">
        <f>VLOOKUP('współrzędne pali'!F369+dane!$C$21,dane!$I$5:$I$43,1)</f>
        <v>#N/A</v>
      </c>
      <c r="I369" s="63">
        <f t="shared" si="26"/>
        <v>0</v>
      </c>
      <c r="J369" s="63">
        <f>IF(1+I369-dane!$C$21=F369,1,0)</f>
        <v>0</v>
      </c>
    </row>
    <row r="370" spans="6:10">
      <c r="F370" s="63">
        <f t="shared" si="25"/>
        <v>369</v>
      </c>
      <c r="G370" s="32" t="str">
        <f t="shared" si="24"/>
        <v/>
      </c>
      <c r="H370" s="63" t="e">
        <f>VLOOKUP('współrzędne pali'!F370+dane!$C$21,dane!$I$5:$I$43,1)</f>
        <v>#N/A</v>
      </c>
      <c r="I370" s="63">
        <f t="shared" si="26"/>
        <v>0</v>
      </c>
      <c r="J370" s="63">
        <f>IF(1+I370-dane!$C$21=F370,1,0)</f>
        <v>0</v>
      </c>
    </row>
    <row r="371" spans="6:10">
      <c r="F371" s="63">
        <f t="shared" si="25"/>
        <v>370</v>
      </c>
      <c r="G371" s="32" t="str">
        <f t="shared" si="24"/>
        <v/>
      </c>
      <c r="H371" s="63" t="e">
        <f>VLOOKUP('współrzędne pali'!F371+dane!$C$21,dane!$I$5:$I$43,1)</f>
        <v>#N/A</v>
      </c>
      <c r="I371" s="63">
        <f t="shared" si="26"/>
        <v>0</v>
      </c>
      <c r="J371" s="63">
        <f>IF(1+I371-dane!$C$21=F371,1,0)</f>
        <v>0</v>
      </c>
    </row>
    <row r="372" spans="6:10">
      <c r="F372" s="63">
        <f t="shared" si="25"/>
        <v>371</v>
      </c>
      <c r="G372" s="32" t="str">
        <f t="shared" si="24"/>
        <v/>
      </c>
      <c r="H372" s="63" t="e">
        <f>VLOOKUP('współrzędne pali'!F372+dane!$C$21,dane!$I$5:$I$43,1)</f>
        <v>#N/A</v>
      </c>
      <c r="I372" s="63">
        <f t="shared" si="26"/>
        <v>0</v>
      </c>
      <c r="J372" s="63">
        <f>IF(1+I372-dane!$C$21=F372,1,0)</f>
        <v>0</v>
      </c>
    </row>
    <row r="373" spans="6:10">
      <c r="F373" s="63">
        <f t="shared" si="25"/>
        <v>372</v>
      </c>
      <c r="G373" s="32" t="str">
        <f t="shared" si="24"/>
        <v/>
      </c>
      <c r="H373" s="63" t="e">
        <f>VLOOKUP('współrzędne pali'!F373+dane!$C$21,dane!$I$5:$I$43,1)</f>
        <v>#N/A</v>
      </c>
      <c r="I373" s="63">
        <f t="shared" si="26"/>
        <v>0</v>
      </c>
      <c r="J373" s="63">
        <f>IF(1+I373-dane!$C$21=F373,1,0)</f>
        <v>0</v>
      </c>
    </row>
    <row r="374" spans="6:10">
      <c r="F374" s="63">
        <f t="shared" si="25"/>
        <v>373</v>
      </c>
      <c r="G374" s="32" t="str">
        <f t="shared" si="24"/>
        <v/>
      </c>
      <c r="H374" s="63" t="e">
        <f>VLOOKUP('współrzędne pali'!F374+dane!$C$21,dane!$I$5:$I$43,1)</f>
        <v>#N/A</v>
      </c>
      <c r="I374" s="63">
        <f t="shared" si="26"/>
        <v>0</v>
      </c>
      <c r="J374" s="63">
        <f>IF(1+I374-dane!$C$21=F374,1,0)</f>
        <v>0</v>
      </c>
    </row>
    <row r="375" spans="6:10">
      <c r="F375" s="63">
        <f t="shared" si="25"/>
        <v>374</v>
      </c>
      <c r="G375" s="32" t="str">
        <f t="shared" si="24"/>
        <v/>
      </c>
      <c r="H375" s="63" t="e">
        <f>VLOOKUP('współrzędne pali'!F375+dane!$C$21,dane!$I$5:$I$43,1)</f>
        <v>#N/A</v>
      </c>
      <c r="I375" s="63">
        <f t="shared" si="26"/>
        <v>0</v>
      </c>
      <c r="J375" s="63">
        <f>IF(1+I375-dane!$C$21=F375,1,0)</f>
        <v>0</v>
      </c>
    </row>
    <row r="376" spans="6:10">
      <c r="F376" s="63">
        <f t="shared" si="25"/>
        <v>375</v>
      </c>
      <c r="G376" s="32" t="str">
        <f t="shared" si="24"/>
        <v/>
      </c>
      <c r="H376" s="63" t="e">
        <f>VLOOKUP('współrzędne pali'!F376+dane!$C$21,dane!$I$5:$I$43,1)</f>
        <v>#N/A</v>
      </c>
      <c r="I376" s="63">
        <f t="shared" si="26"/>
        <v>0</v>
      </c>
      <c r="J376" s="63">
        <f>IF(1+I376-dane!$C$21=F376,1,0)</f>
        <v>0</v>
      </c>
    </row>
    <row r="377" spans="6:10">
      <c r="F377" s="63">
        <f t="shared" si="25"/>
        <v>376</v>
      </c>
      <c r="G377" s="32" t="str">
        <f t="shared" si="24"/>
        <v/>
      </c>
      <c r="H377" s="63" t="e">
        <f>VLOOKUP('współrzędne pali'!F377+dane!$C$21,dane!$I$5:$I$43,1)</f>
        <v>#N/A</v>
      </c>
      <c r="I377" s="63">
        <f t="shared" si="26"/>
        <v>0</v>
      </c>
      <c r="J377" s="63">
        <f>IF(1+I377-dane!$C$21=F377,1,0)</f>
        <v>0</v>
      </c>
    </row>
    <row r="378" spans="6:10">
      <c r="F378" s="63">
        <f t="shared" si="25"/>
        <v>377</v>
      </c>
      <c r="G378" s="32" t="str">
        <f t="shared" si="24"/>
        <v/>
      </c>
      <c r="H378" s="63" t="e">
        <f>VLOOKUP('współrzędne pali'!F378+dane!$C$21,dane!$I$5:$I$43,1)</f>
        <v>#N/A</v>
      </c>
      <c r="I378" s="63">
        <f t="shared" si="26"/>
        <v>0</v>
      </c>
      <c r="J378" s="63">
        <f>IF(1+I378-dane!$C$21=F378,1,0)</f>
        <v>0</v>
      </c>
    </row>
    <row r="379" spans="6:10">
      <c r="F379" s="63">
        <f t="shared" si="25"/>
        <v>378</v>
      </c>
      <c r="G379" s="32" t="str">
        <f t="shared" si="24"/>
        <v/>
      </c>
      <c r="H379" s="63" t="e">
        <f>VLOOKUP('współrzędne pali'!F379+dane!$C$21,dane!$I$5:$I$43,1)</f>
        <v>#N/A</v>
      </c>
      <c r="I379" s="63">
        <f t="shared" si="26"/>
        <v>0</v>
      </c>
      <c r="J379" s="63">
        <f>IF(1+I379-dane!$C$21=F379,1,0)</f>
        <v>0</v>
      </c>
    </row>
    <row r="380" spans="6:10">
      <c r="F380" s="63">
        <f t="shared" si="25"/>
        <v>379</v>
      </c>
      <c r="G380" s="32" t="str">
        <f t="shared" si="24"/>
        <v/>
      </c>
      <c r="H380" s="63" t="e">
        <f>VLOOKUP('współrzędne pali'!F380+dane!$C$21,dane!$I$5:$I$43,1)</f>
        <v>#N/A</v>
      </c>
      <c r="I380" s="63">
        <f t="shared" si="26"/>
        <v>0</v>
      </c>
      <c r="J380" s="63">
        <f>IF(1+I380-dane!$C$21=F380,1,0)</f>
        <v>0</v>
      </c>
    </row>
    <row r="381" spans="6:10">
      <c r="F381" s="63">
        <f t="shared" si="25"/>
        <v>380</v>
      </c>
      <c r="G381" s="32" t="str">
        <f t="shared" si="24"/>
        <v/>
      </c>
      <c r="H381" s="63" t="e">
        <f>VLOOKUP('współrzędne pali'!F381+dane!$C$21,dane!$I$5:$I$43,1)</f>
        <v>#N/A</v>
      </c>
      <c r="I381" s="63">
        <f t="shared" si="26"/>
        <v>0</v>
      </c>
      <c r="J381" s="63">
        <f>IF(1+I381-dane!$C$21=F381,1,0)</f>
        <v>0</v>
      </c>
    </row>
    <row r="382" spans="6:10">
      <c r="F382" s="63">
        <f t="shared" si="25"/>
        <v>381</v>
      </c>
      <c r="G382" s="32" t="str">
        <f t="shared" si="24"/>
        <v/>
      </c>
      <c r="H382" s="63" t="e">
        <f>VLOOKUP('współrzędne pali'!F382+dane!$C$21,dane!$I$5:$I$43,1)</f>
        <v>#N/A</v>
      </c>
      <c r="I382" s="63">
        <f t="shared" si="26"/>
        <v>0</v>
      </c>
      <c r="J382" s="63">
        <f>IF(1+I382-dane!$C$21=F382,1,0)</f>
        <v>0</v>
      </c>
    </row>
    <row r="383" spans="6:10">
      <c r="F383" s="63">
        <f t="shared" si="25"/>
        <v>382</v>
      </c>
      <c r="G383" s="32" t="str">
        <f t="shared" si="24"/>
        <v/>
      </c>
      <c r="H383" s="63" t="e">
        <f>VLOOKUP('współrzędne pali'!F383+dane!$C$21,dane!$I$5:$I$43,1)</f>
        <v>#N/A</v>
      </c>
      <c r="I383" s="63">
        <f t="shared" si="26"/>
        <v>0</v>
      </c>
      <c r="J383" s="63">
        <f>IF(1+I383-dane!$C$21=F383,1,0)</f>
        <v>0</v>
      </c>
    </row>
    <row r="384" spans="6:10">
      <c r="F384" s="63">
        <f t="shared" si="25"/>
        <v>383</v>
      </c>
      <c r="G384" s="32" t="str">
        <f t="shared" si="24"/>
        <v/>
      </c>
      <c r="H384" s="63" t="e">
        <f>VLOOKUP('współrzędne pali'!F384+dane!$C$21,dane!$I$5:$I$43,1)</f>
        <v>#N/A</v>
      </c>
      <c r="I384" s="63">
        <f t="shared" si="26"/>
        <v>0</v>
      </c>
      <c r="J384" s="63">
        <f>IF(1+I384-dane!$C$21=F384,1,0)</f>
        <v>0</v>
      </c>
    </row>
    <row r="385" spans="6:10">
      <c r="F385" s="63">
        <f t="shared" si="25"/>
        <v>384</v>
      </c>
      <c r="G385" s="32" t="str">
        <f t="shared" si="24"/>
        <v/>
      </c>
      <c r="H385" s="63" t="e">
        <f>VLOOKUP('współrzędne pali'!F385+dane!$C$21,dane!$I$5:$I$43,1)</f>
        <v>#N/A</v>
      </c>
      <c r="I385" s="63">
        <f t="shared" si="26"/>
        <v>0</v>
      </c>
      <c r="J385" s="63">
        <f>IF(1+I385-dane!$C$21=F385,1,0)</f>
        <v>0</v>
      </c>
    </row>
    <row r="386" spans="6:10">
      <c r="F386" s="63">
        <f t="shared" si="25"/>
        <v>385</v>
      </c>
      <c r="G386" s="32" t="str">
        <f t="shared" si="24"/>
        <v/>
      </c>
      <c r="H386" s="63" t="e">
        <f>VLOOKUP('współrzędne pali'!F386+dane!$C$21,dane!$I$5:$I$43,1)</f>
        <v>#N/A</v>
      </c>
      <c r="I386" s="63">
        <f t="shared" si="26"/>
        <v>0</v>
      </c>
      <c r="J386" s="63">
        <f>IF(1+I386-dane!$C$21=F386,1,0)</f>
        <v>0</v>
      </c>
    </row>
    <row r="387" spans="6:10">
      <c r="F387" s="63">
        <f t="shared" si="25"/>
        <v>386</v>
      </c>
      <c r="G387" s="32" t="str">
        <f t="shared" ref="G387:G450" si="27">IF(C388&lt;&gt;"",ROUND(((C388-C387)^2+(D388-D387)^2)^0.5,0),"")</f>
        <v/>
      </c>
      <c r="H387" s="63" t="e">
        <f>VLOOKUP('współrzędne pali'!F387+dane!$C$21,dane!$I$5:$I$43,1)</f>
        <v>#N/A</v>
      </c>
      <c r="I387" s="63">
        <f t="shared" si="26"/>
        <v>0</v>
      </c>
      <c r="J387" s="63">
        <f>IF(1+I387-dane!$C$21=F387,1,0)</f>
        <v>0</v>
      </c>
    </row>
    <row r="388" spans="6:10">
      <c r="F388" s="63">
        <f t="shared" ref="F388:F451" si="28">F387+1</f>
        <v>387</v>
      </c>
      <c r="G388" s="32" t="str">
        <f t="shared" si="27"/>
        <v/>
      </c>
      <c r="H388" s="63" t="e">
        <f>VLOOKUP('współrzędne pali'!F388+dane!$C$21,dane!$I$5:$I$43,1)</f>
        <v>#N/A</v>
      </c>
      <c r="I388" s="63">
        <f t="shared" si="26"/>
        <v>0</v>
      </c>
      <c r="J388" s="63">
        <f>IF(1+I388-dane!$C$21=F388,1,0)</f>
        <v>0</v>
      </c>
    </row>
    <row r="389" spans="6:10">
      <c r="F389" s="63">
        <f t="shared" si="28"/>
        <v>388</v>
      </c>
      <c r="G389" s="32" t="str">
        <f t="shared" si="27"/>
        <v/>
      </c>
      <c r="H389" s="63" t="e">
        <f>VLOOKUP('współrzędne pali'!F389+dane!$C$21,dane!$I$5:$I$43,1)</f>
        <v>#N/A</v>
      </c>
      <c r="I389" s="63">
        <f t="shared" si="26"/>
        <v>0</v>
      </c>
      <c r="J389" s="63">
        <f>IF(1+I389-dane!$C$21=F389,1,0)</f>
        <v>0</v>
      </c>
    </row>
    <row r="390" spans="6:10">
      <c r="F390" s="63">
        <f t="shared" si="28"/>
        <v>389</v>
      </c>
      <c r="G390" s="32" t="str">
        <f t="shared" si="27"/>
        <v/>
      </c>
      <c r="H390" s="63" t="e">
        <f>VLOOKUP('współrzędne pali'!F390+dane!$C$21,dane!$I$5:$I$43,1)</f>
        <v>#N/A</v>
      </c>
      <c r="I390" s="63">
        <f t="shared" si="26"/>
        <v>0</v>
      </c>
      <c r="J390" s="63">
        <f>IF(1+I390-dane!$C$21=F390,1,0)</f>
        <v>0</v>
      </c>
    </row>
    <row r="391" spans="6:10">
      <c r="F391" s="63">
        <f t="shared" si="28"/>
        <v>390</v>
      </c>
      <c r="G391" s="32" t="str">
        <f t="shared" si="27"/>
        <v/>
      </c>
      <c r="H391" s="63" t="e">
        <f>VLOOKUP('współrzędne pali'!F391+dane!$C$21,dane!$I$5:$I$43,1)</f>
        <v>#N/A</v>
      </c>
      <c r="I391" s="63">
        <f t="shared" si="26"/>
        <v>0</v>
      </c>
      <c r="J391" s="63">
        <f>IF(1+I391-dane!$C$21=F391,1,0)</f>
        <v>0</v>
      </c>
    </row>
    <row r="392" spans="6:10">
      <c r="F392" s="63">
        <f t="shared" si="28"/>
        <v>391</v>
      </c>
      <c r="G392" s="32" t="str">
        <f t="shared" si="27"/>
        <v/>
      </c>
      <c r="H392" s="63" t="e">
        <f>VLOOKUP('współrzędne pali'!F392+dane!$C$21,dane!$I$5:$I$43,1)</f>
        <v>#N/A</v>
      </c>
      <c r="I392" s="63">
        <f t="shared" si="26"/>
        <v>0</v>
      </c>
      <c r="J392" s="63">
        <f>IF(1+I392-dane!$C$21=F392,1,0)</f>
        <v>0</v>
      </c>
    </row>
    <row r="393" spans="6:10">
      <c r="F393" s="63">
        <f t="shared" si="28"/>
        <v>392</v>
      </c>
      <c r="G393" s="32" t="str">
        <f t="shared" si="27"/>
        <v/>
      </c>
      <c r="H393" s="63" t="e">
        <f>VLOOKUP('współrzędne pali'!F393+dane!$C$21,dane!$I$5:$I$43,1)</f>
        <v>#N/A</v>
      </c>
      <c r="I393" s="63">
        <f t="shared" si="26"/>
        <v>0</v>
      </c>
      <c r="J393" s="63">
        <f>IF(1+I393-dane!$C$21=F393,1,0)</f>
        <v>0</v>
      </c>
    </row>
    <row r="394" spans="6:10">
      <c r="F394" s="63">
        <f t="shared" si="28"/>
        <v>393</v>
      </c>
      <c r="G394" s="32" t="str">
        <f t="shared" si="27"/>
        <v/>
      </c>
      <c r="H394" s="63" t="e">
        <f>VLOOKUP('współrzędne pali'!F394+dane!$C$21,dane!$I$5:$I$43,1)</f>
        <v>#N/A</v>
      </c>
      <c r="I394" s="63">
        <f t="shared" si="26"/>
        <v>0</v>
      </c>
      <c r="J394" s="63">
        <f>IF(1+I394-dane!$C$21=F394,1,0)</f>
        <v>0</v>
      </c>
    </row>
    <row r="395" spans="6:10">
      <c r="F395" s="63">
        <f t="shared" si="28"/>
        <v>394</v>
      </c>
      <c r="G395" s="32" t="str">
        <f t="shared" si="27"/>
        <v/>
      </c>
      <c r="H395" s="63" t="e">
        <f>VLOOKUP('współrzędne pali'!F395+dane!$C$21,dane!$I$5:$I$43,1)</f>
        <v>#N/A</v>
      </c>
      <c r="I395" s="63">
        <f t="shared" si="26"/>
        <v>0</v>
      </c>
      <c r="J395" s="63">
        <f>IF(1+I395-dane!$C$21=F395,1,0)</f>
        <v>0</v>
      </c>
    </row>
    <row r="396" spans="6:10">
      <c r="F396" s="63">
        <f t="shared" si="28"/>
        <v>395</v>
      </c>
      <c r="G396" s="32" t="str">
        <f t="shared" si="27"/>
        <v/>
      </c>
      <c r="H396" s="63" t="e">
        <f>VLOOKUP('współrzędne pali'!F396+dane!$C$21,dane!$I$5:$I$43,1)</f>
        <v>#N/A</v>
      </c>
      <c r="I396" s="63">
        <f t="shared" si="26"/>
        <v>0</v>
      </c>
      <c r="J396" s="63">
        <f>IF(1+I396-dane!$C$21=F396,1,0)</f>
        <v>0</v>
      </c>
    </row>
    <row r="397" spans="6:10">
      <c r="F397" s="63">
        <f t="shared" si="28"/>
        <v>396</v>
      </c>
      <c r="G397" s="32" t="str">
        <f t="shared" si="27"/>
        <v/>
      </c>
      <c r="H397" s="63" t="e">
        <f>VLOOKUP('współrzędne pali'!F397+dane!$C$21,dane!$I$5:$I$43,1)</f>
        <v>#N/A</v>
      </c>
      <c r="I397" s="63">
        <f t="shared" si="26"/>
        <v>0</v>
      </c>
      <c r="J397" s="63">
        <f>IF(1+I397-dane!$C$21=F397,1,0)</f>
        <v>0</v>
      </c>
    </row>
    <row r="398" spans="6:10">
      <c r="F398" s="63">
        <f t="shared" si="28"/>
        <v>397</v>
      </c>
      <c r="G398" s="32" t="str">
        <f t="shared" si="27"/>
        <v/>
      </c>
      <c r="H398" s="63" t="e">
        <f>VLOOKUP('współrzędne pali'!F398+dane!$C$21,dane!$I$5:$I$43,1)</f>
        <v>#N/A</v>
      </c>
      <c r="I398" s="63">
        <f t="shared" si="26"/>
        <v>0</v>
      </c>
      <c r="J398" s="63">
        <f>IF(1+I398-dane!$C$21=F398,1,0)</f>
        <v>0</v>
      </c>
    </row>
    <row r="399" spans="6:10">
      <c r="F399" s="63">
        <f t="shared" si="28"/>
        <v>398</v>
      </c>
      <c r="G399" s="32" t="str">
        <f t="shared" si="27"/>
        <v/>
      </c>
      <c r="H399" s="63" t="e">
        <f>VLOOKUP('współrzędne pali'!F399+dane!$C$21,dane!$I$5:$I$43,1)</f>
        <v>#N/A</v>
      </c>
      <c r="I399" s="63">
        <f t="shared" si="26"/>
        <v>0</v>
      </c>
      <c r="J399" s="63">
        <f>IF(1+I399-dane!$C$21=F399,1,0)</f>
        <v>0</v>
      </c>
    </row>
    <row r="400" spans="6:10">
      <c r="F400" s="63">
        <f t="shared" si="28"/>
        <v>399</v>
      </c>
      <c r="G400" s="32" t="str">
        <f t="shared" si="27"/>
        <v/>
      </c>
      <c r="H400" s="63" t="e">
        <f>VLOOKUP('współrzędne pali'!F400+dane!$C$21,dane!$I$5:$I$43,1)</f>
        <v>#N/A</v>
      </c>
      <c r="I400" s="63">
        <f t="shared" si="26"/>
        <v>0</v>
      </c>
      <c r="J400" s="63">
        <f>IF(1+I400-dane!$C$21=F400,1,0)</f>
        <v>0</v>
      </c>
    </row>
    <row r="401" spans="6:10">
      <c r="F401" s="63">
        <f t="shared" si="28"/>
        <v>400</v>
      </c>
      <c r="G401" s="32" t="str">
        <f t="shared" si="27"/>
        <v/>
      </c>
      <c r="H401" s="63" t="e">
        <f>VLOOKUP('współrzędne pali'!F401+dane!$C$21,dane!$I$5:$I$43,1)</f>
        <v>#N/A</v>
      </c>
      <c r="I401" s="63">
        <f t="shared" si="26"/>
        <v>0</v>
      </c>
      <c r="J401" s="63">
        <f>IF(1+I401-dane!$C$21=F401,1,0)</f>
        <v>0</v>
      </c>
    </row>
    <row r="402" spans="6:10">
      <c r="F402" s="63">
        <f t="shared" si="28"/>
        <v>401</v>
      </c>
      <c r="G402" s="32" t="str">
        <f t="shared" si="27"/>
        <v/>
      </c>
      <c r="H402" s="63" t="e">
        <f>VLOOKUP('współrzędne pali'!F402+dane!$C$21,dane!$I$5:$I$43,1)</f>
        <v>#N/A</v>
      </c>
      <c r="I402" s="63">
        <f t="shared" si="26"/>
        <v>0</v>
      </c>
      <c r="J402" s="63">
        <f>IF(1+I402-dane!$C$21=F402,1,0)</f>
        <v>0</v>
      </c>
    </row>
    <row r="403" spans="6:10">
      <c r="F403" s="63">
        <f t="shared" si="28"/>
        <v>402</v>
      </c>
      <c r="G403" s="32" t="str">
        <f t="shared" si="27"/>
        <v/>
      </c>
      <c r="H403" s="63" t="e">
        <f>VLOOKUP('współrzędne pali'!F403+dane!$C$21,dane!$I$5:$I$43,1)</f>
        <v>#N/A</v>
      </c>
      <c r="I403" s="63">
        <f t="shared" si="26"/>
        <v>0</v>
      </c>
      <c r="J403" s="63">
        <f>IF(1+I403-dane!$C$21=F403,1,0)</f>
        <v>0</v>
      </c>
    </row>
    <row r="404" spans="6:10">
      <c r="F404" s="63">
        <f t="shared" si="28"/>
        <v>403</v>
      </c>
      <c r="G404" s="32" t="str">
        <f t="shared" si="27"/>
        <v/>
      </c>
      <c r="H404" s="63" t="e">
        <f>VLOOKUP('współrzędne pali'!F404+dane!$C$21,dane!$I$5:$I$43,1)</f>
        <v>#N/A</v>
      </c>
      <c r="I404" s="63">
        <f t="shared" si="26"/>
        <v>0</v>
      </c>
      <c r="J404" s="63">
        <f>IF(1+I404-dane!$C$21=F404,1,0)</f>
        <v>0</v>
      </c>
    </row>
    <row r="405" spans="6:10">
      <c r="F405" s="63">
        <f t="shared" si="28"/>
        <v>404</v>
      </c>
      <c r="G405" s="32" t="str">
        <f t="shared" si="27"/>
        <v/>
      </c>
      <c r="H405" s="63" t="e">
        <f>VLOOKUP('współrzędne pali'!F405+dane!$C$21,dane!$I$5:$I$43,1)</f>
        <v>#N/A</v>
      </c>
      <c r="I405" s="63">
        <f t="shared" si="26"/>
        <v>0</v>
      </c>
      <c r="J405" s="63">
        <f>IF(1+I405-dane!$C$21=F405,1,0)</f>
        <v>0</v>
      </c>
    </row>
    <row r="406" spans="6:10">
      <c r="F406" s="63">
        <f t="shared" si="28"/>
        <v>405</v>
      </c>
      <c r="G406" s="32" t="str">
        <f t="shared" si="27"/>
        <v/>
      </c>
      <c r="H406" s="63" t="e">
        <f>VLOOKUP('współrzędne pali'!F406+dane!$C$21,dane!$I$5:$I$43,1)</f>
        <v>#N/A</v>
      </c>
      <c r="I406" s="63">
        <f t="shared" si="26"/>
        <v>0</v>
      </c>
      <c r="J406" s="63">
        <f>IF(1+I406-dane!$C$21=F406,1,0)</f>
        <v>0</v>
      </c>
    </row>
    <row r="407" spans="6:10">
      <c r="F407" s="63">
        <f t="shared" si="28"/>
        <v>406</v>
      </c>
      <c r="G407" s="32" t="str">
        <f t="shared" si="27"/>
        <v/>
      </c>
      <c r="H407" s="63" t="e">
        <f>VLOOKUP('współrzędne pali'!F407+dane!$C$21,dane!$I$5:$I$43,1)</f>
        <v>#N/A</v>
      </c>
      <c r="I407" s="63">
        <f t="shared" si="26"/>
        <v>0</v>
      </c>
      <c r="J407" s="63">
        <f>IF(1+I407-dane!$C$21=F407,1,0)</f>
        <v>0</v>
      </c>
    </row>
    <row r="408" spans="6:10">
      <c r="F408" s="63">
        <f t="shared" si="28"/>
        <v>407</v>
      </c>
      <c r="G408" s="32" t="str">
        <f t="shared" si="27"/>
        <v/>
      </c>
      <c r="H408" s="63" t="e">
        <f>VLOOKUP('współrzędne pali'!F408+dane!$C$21,dane!$I$5:$I$43,1)</f>
        <v>#N/A</v>
      </c>
      <c r="I408" s="63">
        <f t="shared" si="26"/>
        <v>0</v>
      </c>
      <c r="J408" s="63">
        <f>IF(1+I408-dane!$C$21=F408,1,0)</f>
        <v>0</v>
      </c>
    </row>
    <row r="409" spans="6:10">
      <c r="F409" s="63">
        <f t="shared" si="28"/>
        <v>408</v>
      </c>
      <c r="G409" s="32" t="str">
        <f t="shared" si="27"/>
        <v/>
      </c>
      <c r="H409" s="63" t="e">
        <f>VLOOKUP('współrzędne pali'!F409+dane!$C$21,dane!$I$5:$I$43,1)</f>
        <v>#N/A</v>
      </c>
      <c r="I409" s="63">
        <f t="shared" si="26"/>
        <v>0</v>
      </c>
      <c r="J409" s="63">
        <f>IF(1+I409-dane!$C$21=F409,1,0)</f>
        <v>0</v>
      </c>
    </row>
    <row r="410" spans="6:10">
      <c r="F410" s="63">
        <f t="shared" si="28"/>
        <v>409</v>
      </c>
      <c r="G410" s="32" t="str">
        <f t="shared" si="27"/>
        <v/>
      </c>
      <c r="H410" s="63" t="e">
        <f>VLOOKUP('współrzędne pali'!F410+dane!$C$21,dane!$I$5:$I$43,1)</f>
        <v>#N/A</v>
      </c>
      <c r="I410" s="63">
        <f t="shared" si="26"/>
        <v>0</v>
      </c>
      <c r="J410" s="63">
        <f>IF(1+I410-dane!$C$21=F410,1,0)</f>
        <v>0</v>
      </c>
    </row>
    <row r="411" spans="6:10">
      <c r="F411" s="63">
        <f t="shared" si="28"/>
        <v>410</v>
      </c>
      <c r="G411" s="32" t="str">
        <f t="shared" si="27"/>
        <v/>
      </c>
      <c r="H411" s="63" t="e">
        <f>VLOOKUP('współrzędne pali'!F411+dane!$C$21,dane!$I$5:$I$43,1)</f>
        <v>#N/A</v>
      </c>
      <c r="I411" s="63">
        <f t="shared" si="26"/>
        <v>0</v>
      </c>
      <c r="J411" s="63">
        <f>IF(1+I411-dane!$C$21=F411,1,0)</f>
        <v>0</v>
      </c>
    </row>
    <row r="412" spans="6:10">
      <c r="F412" s="63">
        <f t="shared" si="28"/>
        <v>411</v>
      </c>
      <c r="G412" s="32" t="str">
        <f t="shared" si="27"/>
        <v/>
      </c>
      <c r="H412" s="63" t="e">
        <f>VLOOKUP('współrzędne pali'!F412+dane!$C$21,dane!$I$5:$I$43,1)</f>
        <v>#N/A</v>
      </c>
      <c r="I412" s="63">
        <f t="shared" si="26"/>
        <v>0</v>
      </c>
      <c r="J412" s="63">
        <f>IF(1+I412-dane!$C$21=F412,1,0)</f>
        <v>0</v>
      </c>
    </row>
    <row r="413" spans="6:10">
      <c r="F413" s="63">
        <f t="shared" si="28"/>
        <v>412</v>
      </c>
      <c r="G413" s="32" t="str">
        <f t="shared" si="27"/>
        <v/>
      </c>
      <c r="H413" s="63" t="e">
        <f>VLOOKUP('współrzędne pali'!F413+dane!$C$21,dane!$I$5:$I$43,1)</f>
        <v>#N/A</v>
      </c>
      <c r="I413" s="63">
        <f t="shared" si="26"/>
        <v>0</v>
      </c>
      <c r="J413" s="63">
        <f>IF(1+I413-dane!$C$21=F413,1,0)</f>
        <v>0</v>
      </c>
    </row>
    <row r="414" spans="6:10">
      <c r="F414" s="63">
        <f t="shared" si="28"/>
        <v>413</v>
      </c>
      <c r="G414" s="32" t="str">
        <f t="shared" si="27"/>
        <v/>
      </c>
      <c r="H414" s="63" t="e">
        <f>VLOOKUP('współrzędne pali'!F414+dane!$C$21,dane!$I$5:$I$43,1)</f>
        <v>#N/A</v>
      </c>
      <c r="I414" s="63">
        <f t="shared" si="26"/>
        <v>0</v>
      </c>
      <c r="J414" s="63">
        <f>IF(1+I414-dane!$C$21=F414,1,0)</f>
        <v>0</v>
      </c>
    </row>
    <row r="415" spans="6:10">
      <c r="F415" s="63">
        <f t="shared" si="28"/>
        <v>414</v>
      </c>
      <c r="G415" s="32" t="str">
        <f t="shared" si="27"/>
        <v/>
      </c>
      <c r="H415" s="63" t="e">
        <f>VLOOKUP('współrzędne pali'!F415+dane!$C$21,dane!$I$5:$I$43,1)</f>
        <v>#N/A</v>
      </c>
      <c r="I415" s="63">
        <f t="shared" si="26"/>
        <v>0</v>
      </c>
      <c r="J415" s="63">
        <f>IF(1+I415-dane!$C$21=F415,1,0)</f>
        <v>0</v>
      </c>
    </row>
    <row r="416" spans="6:10">
      <c r="F416" s="63">
        <f t="shared" si="28"/>
        <v>415</v>
      </c>
      <c r="G416" s="32" t="str">
        <f t="shared" si="27"/>
        <v/>
      </c>
      <c r="H416" s="63" t="e">
        <f>VLOOKUP('współrzędne pali'!F416+dane!$C$21,dane!$I$5:$I$43,1)</f>
        <v>#N/A</v>
      </c>
      <c r="I416" s="63">
        <f t="shared" si="26"/>
        <v>0</v>
      </c>
      <c r="J416" s="63">
        <f>IF(1+I416-dane!$C$21=F416,1,0)</f>
        <v>0</v>
      </c>
    </row>
    <row r="417" spans="6:10">
      <c r="F417" s="63">
        <f t="shared" si="28"/>
        <v>416</v>
      </c>
      <c r="G417" s="32" t="str">
        <f t="shared" si="27"/>
        <v/>
      </c>
      <c r="H417" s="63" t="e">
        <f>VLOOKUP('współrzędne pali'!F417+dane!$C$21,dane!$I$5:$I$43,1)</f>
        <v>#N/A</v>
      </c>
      <c r="I417" s="63">
        <f t="shared" si="26"/>
        <v>0</v>
      </c>
      <c r="J417" s="63">
        <f>IF(1+I417-dane!$C$21=F417,1,0)</f>
        <v>0</v>
      </c>
    </row>
    <row r="418" spans="6:10">
      <c r="F418" s="63">
        <f t="shared" si="28"/>
        <v>417</v>
      </c>
      <c r="G418" s="32" t="str">
        <f t="shared" si="27"/>
        <v/>
      </c>
      <c r="H418" s="63" t="e">
        <f>VLOOKUP('współrzędne pali'!F418+dane!$C$21,dane!$I$5:$I$43,1)</f>
        <v>#N/A</v>
      </c>
      <c r="I418" s="63">
        <f t="shared" si="26"/>
        <v>0</v>
      </c>
      <c r="J418" s="63">
        <f>IF(1+I418-dane!$C$21=F418,1,0)</f>
        <v>0</v>
      </c>
    </row>
    <row r="419" spans="6:10">
      <c r="F419" s="63">
        <f t="shared" si="28"/>
        <v>418</v>
      </c>
      <c r="G419" s="32" t="str">
        <f t="shared" si="27"/>
        <v/>
      </c>
      <c r="H419" s="63" t="e">
        <f>VLOOKUP('współrzędne pali'!F419+dane!$C$21,dane!$I$5:$I$43,1)</f>
        <v>#N/A</v>
      </c>
      <c r="I419" s="63">
        <f t="shared" si="26"/>
        <v>0</v>
      </c>
      <c r="J419" s="63">
        <f>IF(1+I419-dane!$C$21=F419,1,0)</f>
        <v>0</v>
      </c>
    </row>
    <row r="420" spans="6:10">
      <c r="F420" s="63">
        <f t="shared" si="28"/>
        <v>419</v>
      </c>
      <c r="G420" s="32" t="str">
        <f t="shared" si="27"/>
        <v/>
      </c>
      <c r="H420" s="63" t="e">
        <f>VLOOKUP('współrzędne pali'!F420+dane!$C$21,dane!$I$5:$I$43,1)</f>
        <v>#N/A</v>
      </c>
      <c r="I420" s="63">
        <f t="shared" si="26"/>
        <v>0</v>
      </c>
      <c r="J420" s="63">
        <f>IF(1+I420-dane!$C$21=F420,1,0)</f>
        <v>0</v>
      </c>
    </row>
    <row r="421" spans="6:10">
      <c r="F421" s="63">
        <f t="shared" si="28"/>
        <v>420</v>
      </c>
      <c r="G421" s="32" t="str">
        <f t="shared" si="27"/>
        <v/>
      </c>
      <c r="H421" s="63" t="e">
        <f>VLOOKUP('współrzędne pali'!F421+dane!$C$21,dane!$I$5:$I$43,1)</f>
        <v>#N/A</v>
      </c>
      <c r="I421" s="63">
        <f t="shared" ref="I421:I484" si="29">IFERROR(H421,0)</f>
        <v>0</v>
      </c>
      <c r="J421" s="63">
        <f>IF(1+I421-dane!$C$21=F421,1,0)</f>
        <v>0</v>
      </c>
    </row>
    <row r="422" spans="6:10">
      <c r="F422" s="63">
        <f t="shared" si="28"/>
        <v>421</v>
      </c>
      <c r="G422" s="32" t="str">
        <f t="shared" si="27"/>
        <v/>
      </c>
      <c r="H422" s="63" t="e">
        <f>VLOOKUP('współrzędne pali'!F422+dane!$C$21,dane!$I$5:$I$43,1)</f>
        <v>#N/A</v>
      </c>
      <c r="I422" s="63">
        <f t="shared" si="29"/>
        <v>0</v>
      </c>
      <c r="J422" s="63">
        <f>IF(1+I422-dane!$C$21=F422,1,0)</f>
        <v>0</v>
      </c>
    </row>
    <row r="423" spans="6:10">
      <c r="F423" s="63">
        <f t="shared" si="28"/>
        <v>422</v>
      </c>
      <c r="G423" s="32" t="str">
        <f t="shared" si="27"/>
        <v/>
      </c>
      <c r="H423" s="63" t="e">
        <f>VLOOKUP('współrzędne pali'!F423+dane!$C$21,dane!$I$5:$I$43,1)</f>
        <v>#N/A</v>
      </c>
      <c r="I423" s="63">
        <f t="shared" si="29"/>
        <v>0</v>
      </c>
      <c r="J423" s="63">
        <f>IF(1+I423-dane!$C$21=F423,1,0)</f>
        <v>0</v>
      </c>
    </row>
    <row r="424" spans="6:10">
      <c r="F424" s="63">
        <f t="shared" si="28"/>
        <v>423</v>
      </c>
      <c r="G424" s="32" t="str">
        <f t="shared" si="27"/>
        <v/>
      </c>
      <c r="H424" s="63" t="e">
        <f>VLOOKUP('współrzędne pali'!F424+dane!$C$21,dane!$I$5:$I$43,1)</f>
        <v>#N/A</v>
      </c>
      <c r="I424" s="63">
        <f t="shared" si="29"/>
        <v>0</v>
      </c>
      <c r="J424" s="63">
        <f>IF(1+I424-dane!$C$21=F424,1,0)</f>
        <v>0</v>
      </c>
    </row>
    <row r="425" spans="6:10">
      <c r="F425" s="63">
        <f t="shared" si="28"/>
        <v>424</v>
      </c>
      <c r="G425" s="32" t="str">
        <f t="shared" si="27"/>
        <v/>
      </c>
      <c r="H425" s="63" t="e">
        <f>VLOOKUP('współrzędne pali'!F425+dane!$C$21,dane!$I$5:$I$43,1)</f>
        <v>#N/A</v>
      </c>
      <c r="I425" s="63">
        <f t="shared" si="29"/>
        <v>0</v>
      </c>
      <c r="J425" s="63">
        <f>IF(1+I425-dane!$C$21=F425,1,0)</f>
        <v>0</v>
      </c>
    </row>
    <row r="426" spans="6:10">
      <c r="F426" s="63">
        <f t="shared" si="28"/>
        <v>425</v>
      </c>
      <c r="G426" s="32" t="str">
        <f t="shared" si="27"/>
        <v/>
      </c>
      <c r="H426" s="63" t="e">
        <f>VLOOKUP('współrzędne pali'!F426+dane!$C$21,dane!$I$5:$I$43,1)</f>
        <v>#N/A</v>
      </c>
      <c r="I426" s="63">
        <f t="shared" si="29"/>
        <v>0</v>
      </c>
      <c r="J426" s="63">
        <f>IF(1+I426-dane!$C$21=F426,1,0)</f>
        <v>0</v>
      </c>
    </row>
    <row r="427" spans="6:10">
      <c r="F427" s="63">
        <f t="shared" si="28"/>
        <v>426</v>
      </c>
      <c r="G427" s="32" t="str">
        <f t="shared" si="27"/>
        <v/>
      </c>
      <c r="H427" s="63" t="e">
        <f>VLOOKUP('współrzędne pali'!F427+dane!$C$21,dane!$I$5:$I$43,1)</f>
        <v>#N/A</v>
      </c>
      <c r="I427" s="63">
        <f t="shared" si="29"/>
        <v>0</v>
      </c>
      <c r="J427" s="63">
        <f>IF(1+I427-dane!$C$21=F427,1,0)</f>
        <v>0</v>
      </c>
    </row>
    <row r="428" spans="6:10">
      <c r="F428" s="63">
        <f t="shared" si="28"/>
        <v>427</v>
      </c>
      <c r="G428" s="32" t="str">
        <f t="shared" si="27"/>
        <v/>
      </c>
      <c r="H428" s="63" t="e">
        <f>VLOOKUP('współrzędne pali'!F428+dane!$C$21,dane!$I$5:$I$43,1)</f>
        <v>#N/A</v>
      </c>
      <c r="I428" s="63">
        <f t="shared" si="29"/>
        <v>0</v>
      </c>
      <c r="J428" s="63">
        <f>IF(1+I428-dane!$C$21=F428,1,0)</f>
        <v>0</v>
      </c>
    </row>
    <row r="429" spans="6:10">
      <c r="F429" s="63">
        <f t="shared" si="28"/>
        <v>428</v>
      </c>
      <c r="G429" s="32" t="str">
        <f t="shared" si="27"/>
        <v/>
      </c>
      <c r="H429" s="63" t="e">
        <f>VLOOKUP('współrzędne pali'!F429+dane!$C$21,dane!$I$5:$I$43,1)</f>
        <v>#N/A</v>
      </c>
      <c r="I429" s="63">
        <f t="shared" si="29"/>
        <v>0</v>
      </c>
      <c r="J429" s="63">
        <f>IF(1+I429-dane!$C$21=F429,1,0)</f>
        <v>0</v>
      </c>
    </row>
    <row r="430" spans="6:10">
      <c r="F430" s="63">
        <f t="shared" si="28"/>
        <v>429</v>
      </c>
      <c r="G430" s="32" t="str">
        <f t="shared" si="27"/>
        <v/>
      </c>
      <c r="H430" s="63" t="e">
        <f>VLOOKUP('współrzędne pali'!F430+dane!$C$21,dane!$I$5:$I$43,1)</f>
        <v>#N/A</v>
      </c>
      <c r="I430" s="63">
        <f t="shared" si="29"/>
        <v>0</v>
      </c>
      <c r="J430" s="63">
        <f>IF(1+I430-dane!$C$21=F430,1,0)</f>
        <v>0</v>
      </c>
    </row>
    <row r="431" spans="6:10">
      <c r="F431" s="63">
        <f t="shared" si="28"/>
        <v>430</v>
      </c>
      <c r="G431" s="32" t="str">
        <f t="shared" si="27"/>
        <v/>
      </c>
      <c r="H431" s="63" t="e">
        <f>VLOOKUP('współrzędne pali'!F431+dane!$C$21,dane!$I$5:$I$43,1)</f>
        <v>#N/A</v>
      </c>
      <c r="I431" s="63">
        <f t="shared" si="29"/>
        <v>0</v>
      </c>
      <c r="J431" s="63">
        <f>IF(1+I431-dane!$C$21=F431,1,0)</f>
        <v>0</v>
      </c>
    </row>
    <row r="432" spans="6:10">
      <c r="F432" s="63">
        <f t="shared" si="28"/>
        <v>431</v>
      </c>
      <c r="G432" s="32" t="str">
        <f t="shared" si="27"/>
        <v/>
      </c>
      <c r="H432" s="63" t="e">
        <f>VLOOKUP('współrzędne pali'!F432+dane!$C$21,dane!$I$5:$I$43,1)</f>
        <v>#N/A</v>
      </c>
      <c r="I432" s="63">
        <f t="shared" si="29"/>
        <v>0</v>
      </c>
      <c r="J432" s="63">
        <f>IF(1+I432-dane!$C$21=F432,1,0)</f>
        <v>0</v>
      </c>
    </row>
    <row r="433" spans="6:10">
      <c r="F433" s="63">
        <f t="shared" si="28"/>
        <v>432</v>
      </c>
      <c r="G433" s="32" t="str">
        <f t="shared" si="27"/>
        <v/>
      </c>
      <c r="H433" s="63" t="e">
        <f>VLOOKUP('współrzędne pali'!F433+dane!$C$21,dane!$I$5:$I$43,1)</f>
        <v>#N/A</v>
      </c>
      <c r="I433" s="63">
        <f t="shared" si="29"/>
        <v>0</v>
      </c>
      <c r="J433" s="63">
        <f>IF(1+I433-dane!$C$21=F433,1,0)</f>
        <v>0</v>
      </c>
    </row>
    <row r="434" spans="6:10">
      <c r="F434" s="63">
        <f t="shared" si="28"/>
        <v>433</v>
      </c>
      <c r="G434" s="32" t="str">
        <f t="shared" si="27"/>
        <v/>
      </c>
      <c r="H434" s="63" t="e">
        <f>VLOOKUP('współrzędne pali'!F434+dane!$C$21,dane!$I$5:$I$43,1)</f>
        <v>#N/A</v>
      </c>
      <c r="I434" s="63">
        <f t="shared" si="29"/>
        <v>0</v>
      </c>
      <c r="J434" s="63">
        <f>IF(1+I434-dane!$C$21=F434,1,0)</f>
        <v>0</v>
      </c>
    </row>
    <row r="435" spans="6:10">
      <c r="F435" s="63">
        <f t="shared" si="28"/>
        <v>434</v>
      </c>
      <c r="G435" s="32" t="str">
        <f t="shared" si="27"/>
        <v/>
      </c>
      <c r="H435" s="63" t="e">
        <f>VLOOKUP('współrzędne pali'!F435+dane!$C$21,dane!$I$5:$I$43,1)</f>
        <v>#N/A</v>
      </c>
      <c r="I435" s="63">
        <f t="shared" si="29"/>
        <v>0</v>
      </c>
      <c r="J435" s="63">
        <f>IF(1+I435-dane!$C$21=F435,1,0)</f>
        <v>0</v>
      </c>
    </row>
    <row r="436" spans="6:10">
      <c r="F436" s="63">
        <f t="shared" si="28"/>
        <v>435</v>
      </c>
      <c r="G436" s="32" t="str">
        <f t="shared" si="27"/>
        <v/>
      </c>
      <c r="H436" s="63" t="e">
        <f>VLOOKUP('współrzędne pali'!F436+dane!$C$21,dane!$I$5:$I$43,1)</f>
        <v>#N/A</v>
      </c>
      <c r="I436" s="63">
        <f t="shared" si="29"/>
        <v>0</v>
      </c>
      <c r="J436" s="63">
        <f>IF(1+I436-dane!$C$21=F436,1,0)</f>
        <v>0</v>
      </c>
    </row>
    <row r="437" spans="6:10">
      <c r="F437" s="63">
        <f t="shared" si="28"/>
        <v>436</v>
      </c>
      <c r="G437" s="32" t="str">
        <f t="shared" si="27"/>
        <v/>
      </c>
      <c r="H437" s="63" t="e">
        <f>VLOOKUP('współrzędne pali'!F437+dane!$C$21,dane!$I$5:$I$43,1)</f>
        <v>#N/A</v>
      </c>
      <c r="I437" s="63">
        <f t="shared" si="29"/>
        <v>0</v>
      </c>
      <c r="J437" s="63">
        <f>IF(1+I437-dane!$C$21=F437,1,0)</f>
        <v>0</v>
      </c>
    </row>
    <row r="438" spans="6:10">
      <c r="F438" s="63">
        <f t="shared" si="28"/>
        <v>437</v>
      </c>
      <c r="G438" s="32" t="str">
        <f t="shared" si="27"/>
        <v/>
      </c>
      <c r="H438" s="63" t="e">
        <f>VLOOKUP('współrzędne pali'!F438+dane!$C$21,dane!$I$5:$I$43,1)</f>
        <v>#N/A</v>
      </c>
      <c r="I438" s="63">
        <f t="shared" si="29"/>
        <v>0</v>
      </c>
      <c r="J438" s="63">
        <f>IF(1+I438-dane!$C$21=F438,1,0)</f>
        <v>0</v>
      </c>
    </row>
    <row r="439" spans="6:10">
      <c r="F439" s="63">
        <f t="shared" si="28"/>
        <v>438</v>
      </c>
      <c r="G439" s="32" t="str">
        <f t="shared" si="27"/>
        <v/>
      </c>
      <c r="H439" s="63" t="e">
        <f>VLOOKUP('współrzędne pali'!F439+dane!$C$21,dane!$I$5:$I$43,1)</f>
        <v>#N/A</v>
      </c>
      <c r="I439" s="63">
        <f t="shared" si="29"/>
        <v>0</v>
      </c>
      <c r="J439" s="63">
        <f>IF(1+I439-dane!$C$21=F439,1,0)</f>
        <v>0</v>
      </c>
    </row>
    <row r="440" spans="6:10">
      <c r="F440" s="63">
        <f t="shared" si="28"/>
        <v>439</v>
      </c>
      <c r="G440" s="32" t="str">
        <f t="shared" si="27"/>
        <v/>
      </c>
      <c r="H440" s="63" t="e">
        <f>VLOOKUP('współrzędne pali'!F440+dane!$C$21,dane!$I$5:$I$43,1)</f>
        <v>#N/A</v>
      </c>
      <c r="I440" s="63">
        <f t="shared" si="29"/>
        <v>0</v>
      </c>
      <c r="J440" s="63">
        <f>IF(1+I440-dane!$C$21=F440,1,0)</f>
        <v>0</v>
      </c>
    </row>
    <row r="441" spans="6:10">
      <c r="F441" s="63">
        <f t="shared" si="28"/>
        <v>440</v>
      </c>
      <c r="G441" s="32" t="str">
        <f t="shared" si="27"/>
        <v/>
      </c>
      <c r="H441" s="63" t="e">
        <f>VLOOKUP('współrzędne pali'!F441+dane!$C$21,dane!$I$5:$I$43,1)</f>
        <v>#N/A</v>
      </c>
      <c r="I441" s="63">
        <f t="shared" si="29"/>
        <v>0</v>
      </c>
      <c r="J441" s="63">
        <f>IF(1+I441-dane!$C$21=F441,1,0)</f>
        <v>0</v>
      </c>
    </row>
    <row r="442" spans="6:10">
      <c r="F442" s="63">
        <f t="shared" si="28"/>
        <v>441</v>
      </c>
      <c r="G442" s="32" t="str">
        <f t="shared" si="27"/>
        <v/>
      </c>
      <c r="H442" s="63" t="e">
        <f>VLOOKUP('współrzędne pali'!F442+dane!$C$21,dane!$I$5:$I$43,1)</f>
        <v>#N/A</v>
      </c>
      <c r="I442" s="63">
        <f t="shared" si="29"/>
        <v>0</v>
      </c>
      <c r="J442" s="63">
        <f>IF(1+I442-dane!$C$21=F442,1,0)</f>
        <v>0</v>
      </c>
    </row>
    <row r="443" spans="6:10">
      <c r="F443" s="63">
        <f t="shared" si="28"/>
        <v>442</v>
      </c>
      <c r="G443" s="32" t="str">
        <f t="shared" si="27"/>
        <v/>
      </c>
      <c r="H443" s="63" t="e">
        <f>VLOOKUP('współrzędne pali'!F443+dane!$C$21,dane!$I$5:$I$43,1)</f>
        <v>#N/A</v>
      </c>
      <c r="I443" s="63">
        <f t="shared" si="29"/>
        <v>0</v>
      </c>
      <c r="J443" s="63">
        <f>IF(1+I443-dane!$C$21=F443,1,0)</f>
        <v>0</v>
      </c>
    </row>
    <row r="444" spans="6:10">
      <c r="F444" s="63">
        <f t="shared" si="28"/>
        <v>443</v>
      </c>
      <c r="G444" s="32" t="str">
        <f t="shared" si="27"/>
        <v/>
      </c>
      <c r="H444" s="63" t="e">
        <f>VLOOKUP('współrzędne pali'!F444+dane!$C$21,dane!$I$5:$I$43,1)</f>
        <v>#N/A</v>
      </c>
      <c r="I444" s="63">
        <f t="shared" si="29"/>
        <v>0</v>
      </c>
      <c r="J444" s="63">
        <f>IF(1+I444-dane!$C$21=F444,1,0)</f>
        <v>0</v>
      </c>
    </row>
    <row r="445" spans="6:10">
      <c r="F445" s="63">
        <f t="shared" si="28"/>
        <v>444</v>
      </c>
      <c r="G445" s="32" t="str">
        <f t="shared" si="27"/>
        <v/>
      </c>
      <c r="H445" s="63" t="e">
        <f>VLOOKUP('współrzędne pali'!F445+dane!$C$21,dane!$I$5:$I$43,1)</f>
        <v>#N/A</v>
      </c>
      <c r="I445" s="63">
        <f t="shared" si="29"/>
        <v>0</v>
      </c>
      <c r="J445" s="63">
        <f>IF(1+I445-dane!$C$21=F445,1,0)</f>
        <v>0</v>
      </c>
    </row>
    <row r="446" spans="6:10">
      <c r="F446" s="63">
        <f t="shared" si="28"/>
        <v>445</v>
      </c>
      <c r="G446" s="32" t="str">
        <f t="shared" si="27"/>
        <v/>
      </c>
      <c r="H446" s="63" t="e">
        <f>VLOOKUP('współrzędne pali'!F446+dane!$C$21,dane!$I$5:$I$43,1)</f>
        <v>#N/A</v>
      </c>
      <c r="I446" s="63">
        <f t="shared" si="29"/>
        <v>0</v>
      </c>
      <c r="J446" s="63">
        <f>IF(1+I446-dane!$C$21=F446,1,0)</f>
        <v>0</v>
      </c>
    </row>
    <row r="447" spans="6:10">
      <c r="F447" s="63">
        <f t="shared" si="28"/>
        <v>446</v>
      </c>
      <c r="G447" s="32" t="str">
        <f t="shared" si="27"/>
        <v/>
      </c>
      <c r="H447" s="63" t="e">
        <f>VLOOKUP('współrzędne pali'!F447+dane!$C$21,dane!$I$5:$I$43,1)</f>
        <v>#N/A</v>
      </c>
      <c r="I447" s="63">
        <f t="shared" si="29"/>
        <v>0</v>
      </c>
      <c r="J447" s="63">
        <f>IF(1+I447-dane!$C$21=F447,1,0)</f>
        <v>0</v>
      </c>
    </row>
    <row r="448" spans="6:10">
      <c r="F448" s="63">
        <f t="shared" si="28"/>
        <v>447</v>
      </c>
      <c r="G448" s="32" t="str">
        <f t="shared" si="27"/>
        <v/>
      </c>
      <c r="H448" s="63" t="e">
        <f>VLOOKUP('współrzędne pali'!F448+dane!$C$21,dane!$I$5:$I$43,1)</f>
        <v>#N/A</v>
      </c>
      <c r="I448" s="63">
        <f t="shared" si="29"/>
        <v>0</v>
      </c>
      <c r="J448" s="63">
        <f>IF(1+I448-dane!$C$21=F448,1,0)</f>
        <v>0</v>
      </c>
    </row>
    <row r="449" spans="6:10">
      <c r="F449" s="63">
        <f t="shared" si="28"/>
        <v>448</v>
      </c>
      <c r="G449" s="32" t="str">
        <f t="shared" si="27"/>
        <v/>
      </c>
      <c r="H449" s="63" t="e">
        <f>VLOOKUP('współrzędne pali'!F449+dane!$C$21,dane!$I$5:$I$43,1)</f>
        <v>#N/A</v>
      </c>
      <c r="I449" s="63">
        <f t="shared" si="29"/>
        <v>0</v>
      </c>
      <c r="J449" s="63">
        <f>IF(1+I449-dane!$C$21=F449,1,0)</f>
        <v>0</v>
      </c>
    </row>
    <row r="450" spans="6:10">
      <c r="F450" s="63">
        <f t="shared" si="28"/>
        <v>449</v>
      </c>
      <c r="G450" s="32" t="str">
        <f t="shared" si="27"/>
        <v/>
      </c>
      <c r="H450" s="63" t="e">
        <f>VLOOKUP('współrzędne pali'!F450+dane!$C$21,dane!$I$5:$I$43,1)</f>
        <v>#N/A</v>
      </c>
      <c r="I450" s="63">
        <f t="shared" si="29"/>
        <v>0</v>
      </c>
      <c r="J450" s="63">
        <f>IF(1+I450-dane!$C$21=F450,1,0)</f>
        <v>0</v>
      </c>
    </row>
    <row r="451" spans="6:10">
      <c r="F451" s="63">
        <f t="shared" si="28"/>
        <v>450</v>
      </c>
      <c r="G451" s="32" t="str">
        <f t="shared" ref="G451:G514" si="30">IF(C452&lt;&gt;"",ROUND(((C452-C451)^2+(D452-D451)^2)^0.5,0),"")</f>
        <v/>
      </c>
      <c r="H451" s="63" t="e">
        <f>VLOOKUP('współrzędne pali'!F451+dane!$C$21,dane!$I$5:$I$43,1)</f>
        <v>#N/A</v>
      </c>
      <c r="I451" s="63">
        <f t="shared" si="29"/>
        <v>0</v>
      </c>
      <c r="J451" s="63">
        <f>IF(1+I451-dane!$C$21=F451,1,0)</f>
        <v>0</v>
      </c>
    </row>
    <row r="452" spans="6:10">
      <c r="F452" s="63">
        <f t="shared" ref="F452:F515" si="31">F451+1</f>
        <v>451</v>
      </c>
      <c r="G452" s="32" t="str">
        <f t="shared" si="30"/>
        <v/>
      </c>
      <c r="H452" s="63" t="e">
        <f>VLOOKUP('współrzędne pali'!F452+dane!$C$21,dane!$I$5:$I$43,1)</f>
        <v>#N/A</v>
      </c>
      <c r="I452" s="63">
        <f t="shared" si="29"/>
        <v>0</v>
      </c>
      <c r="J452" s="63">
        <f>IF(1+I452-dane!$C$21=F452,1,0)</f>
        <v>0</v>
      </c>
    </row>
    <row r="453" spans="6:10">
      <c r="F453" s="63">
        <f t="shared" si="31"/>
        <v>452</v>
      </c>
      <c r="G453" s="32" t="str">
        <f t="shared" si="30"/>
        <v/>
      </c>
      <c r="H453" s="63" t="e">
        <f>VLOOKUP('współrzędne pali'!F453+dane!$C$21,dane!$I$5:$I$43,1)</f>
        <v>#N/A</v>
      </c>
      <c r="I453" s="63">
        <f t="shared" si="29"/>
        <v>0</v>
      </c>
      <c r="J453" s="63">
        <f>IF(1+I453-dane!$C$21=F453,1,0)</f>
        <v>0</v>
      </c>
    </row>
    <row r="454" spans="6:10">
      <c r="F454" s="63">
        <f t="shared" si="31"/>
        <v>453</v>
      </c>
      <c r="G454" s="32" t="str">
        <f t="shared" si="30"/>
        <v/>
      </c>
      <c r="H454" s="63" t="e">
        <f>VLOOKUP('współrzędne pali'!F454+dane!$C$21,dane!$I$5:$I$43,1)</f>
        <v>#N/A</v>
      </c>
      <c r="I454" s="63">
        <f t="shared" si="29"/>
        <v>0</v>
      </c>
      <c r="J454" s="63">
        <f>IF(1+I454-dane!$C$21=F454,1,0)</f>
        <v>0</v>
      </c>
    </row>
    <row r="455" spans="6:10">
      <c r="F455" s="63">
        <f t="shared" si="31"/>
        <v>454</v>
      </c>
      <c r="G455" s="32" t="str">
        <f t="shared" si="30"/>
        <v/>
      </c>
      <c r="H455" s="63" t="e">
        <f>VLOOKUP('współrzędne pali'!F455+dane!$C$21,dane!$I$5:$I$43,1)</f>
        <v>#N/A</v>
      </c>
      <c r="I455" s="63">
        <f t="shared" si="29"/>
        <v>0</v>
      </c>
      <c r="J455" s="63">
        <f>IF(1+I455-dane!$C$21=F455,1,0)</f>
        <v>0</v>
      </c>
    </row>
    <row r="456" spans="6:10">
      <c r="F456" s="63">
        <f t="shared" si="31"/>
        <v>455</v>
      </c>
      <c r="G456" s="32" t="str">
        <f t="shared" si="30"/>
        <v/>
      </c>
      <c r="H456" s="63" t="e">
        <f>VLOOKUP('współrzędne pali'!F456+dane!$C$21,dane!$I$5:$I$43,1)</f>
        <v>#N/A</v>
      </c>
      <c r="I456" s="63">
        <f t="shared" si="29"/>
        <v>0</v>
      </c>
      <c r="J456" s="63">
        <f>IF(1+I456-dane!$C$21=F456,1,0)</f>
        <v>0</v>
      </c>
    </row>
    <row r="457" spans="6:10">
      <c r="F457" s="63">
        <f t="shared" si="31"/>
        <v>456</v>
      </c>
      <c r="G457" s="32" t="str">
        <f t="shared" si="30"/>
        <v/>
      </c>
      <c r="H457" s="63" t="e">
        <f>VLOOKUP('współrzędne pali'!F457+dane!$C$21,dane!$I$5:$I$43,1)</f>
        <v>#N/A</v>
      </c>
      <c r="I457" s="63">
        <f t="shared" si="29"/>
        <v>0</v>
      </c>
      <c r="J457" s="63">
        <f>IF(1+I457-dane!$C$21=F457,1,0)</f>
        <v>0</v>
      </c>
    </row>
    <row r="458" spans="6:10">
      <c r="F458" s="63">
        <f t="shared" si="31"/>
        <v>457</v>
      </c>
      <c r="G458" s="32" t="str">
        <f t="shared" si="30"/>
        <v/>
      </c>
      <c r="H458" s="63" t="e">
        <f>VLOOKUP('współrzędne pali'!F458+dane!$C$21,dane!$I$5:$I$43,1)</f>
        <v>#N/A</v>
      </c>
      <c r="I458" s="63">
        <f t="shared" si="29"/>
        <v>0</v>
      </c>
      <c r="J458" s="63">
        <f>IF(1+I458-dane!$C$21=F458,1,0)</f>
        <v>0</v>
      </c>
    </row>
    <row r="459" spans="6:10">
      <c r="F459" s="63">
        <f t="shared" si="31"/>
        <v>458</v>
      </c>
      <c r="G459" s="32" t="str">
        <f t="shared" si="30"/>
        <v/>
      </c>
      <c r="H459" s="63" t="e">
        <f>VLOOKUP('współrzędne pali'!F459+dane!$C$21,dane!$I$5:$I$43,1)</f>
        <v>#N/A</v>
      </c>
      <c r="I459" s="63">
        <f t="shared" si="29"/>
        <v>0</v>
      </c>
      <c r="J459" s="63">
        <f>IF(1+I459-dane!$C$21=F459,1,0)</f>
        <v>0</v>
      </c>
    </row>
    <row r="460" spans="6:10">
      <c r="F460" s="63">
        <f t="shared" si="31"/>
        <v>459</v>
      </c>
      <c r="G460" s="32" t="str">
        <f t="shared" si="30"/>
        <v/>
      </c>
      <c r="H460" s="63" t="e">
        <f>VLOOKUP('współrzędne pali'!F460+dane!$C$21,dane!$I$5:$I$43,1)</f>
        <v>#N/A</v>
      </c>
      <c r="I460" s="63">
        <f t="shared" si="29"/>
        <v>0</v>
      </c>
      <c r="J460" s="63">
        <f>IF(1+I460-dane!$C$21=F460,1,0)</f>
        <v>0</v>
      </c>
    </row>
    <row r="461" spans="6:10">
      <c r="F461" s="63">
        <f t="shared" si="31"/>
        <v>460</v>
      </c>
      <c r="G461" s="32" t="str">
        <f t="shared" si="30"/>
        <v/>
      </c>
      <c r="H461" s="63" t="e">
        <f>VLOOKUP('współrzędne pali'!F461+dane!$C$21,dane!$I$5:$I$43,1)</f>
        <v>#N/A</v>
      </c>
      <c r="I461" s="63">
        <f t="shared" si="29"/>
        <v>0</v>
      </c>
      <c r="J461" s="63">
        <f>IF(1+I461-dane!$C$21=F461,1,0)</f>
        <v>0</v>
      </c>
    </row>
    <row r="462" spans="6:10">
      <c r="F462" s="63">
        <f t="shared" si="31"/>
        <v>461</v>
      </c>
      <c r="G462" s="32" t="str">
        <f t="shared" si="30"/>
        <v/>
      </c>
      <c r="H462" s="63" t="e">
        <f>VLOOKUP('współrzędne pali'!F462+dane!$C$21,dane!$I$5:$I$43,1)</f>
        <v>#N/A</v>
      </c>
      <c r="I462" s="63">
        <f t="shared" si="29"/>
        <v>0</v>
      </c>
      <c r="J462" s="63">
        <f>IF(1+I462-dane!$C$21=F462,1,0)</f>
        <v>0</v>
      </c>
    </row>
    <row r="463" spans="6:10">
      <c r="F463" s="63">
        <f t="shared" si="31"/>
        <v>462</v>
      </c>
      <c r="G463" s="32" t="str">
        <f t="shared" si="30"/>
        <v/>
      </c>
      <c r="H463" s="63" t="e">
        <f>VLOOKUP('współrzędne pali'!F463+dane!$C$21,dane!$I$5:$I$43,1)</f>
        <v>#N/A</v>
      </c>
      <c r="I463" s="63">
        <f t="shared" si="29"/>
        <v>0</v>
      </c>
      <c r="J463" s="63">
        <f>IF(1+I463-dane!$C$21=F463,1,0)</f>
        <v>0</v>
      </c>
    </row>
    <row r="464" spans="6:10">
      <c r="F464" s="63">
        <f t="shared" si="31"/>
        <v>463</v>
      </c>
      <c r="G464" s="32" t="str">
        <f t="shared" si="30"/>
        <v/>
      </c>
      <c r="H464" s="63" t="e">
        <f>VLOOKUP('współrzędne pali'!F464+dane!$C$21,dane!$I$5:$I$43,1)</f>
        <v>#N/A</v>
      </c>
      <c r="I464" s="63">
        <f t="shared" si="29"/>
        <v>0</v>
      </c>
      <c r="J464" s="63">
        <f>IF(1+I464-dane!$C$21=F464,1,0)</f>
        <v>0</v>
      </c>
    </row>
    <row r="465" spans="6:10">
      <c r="F465" s="63">
        <f t="shared" si="31"/>
        <v>464</v>
      </c>
      <c r="G465" s="32" t="str">
        <f t="shared" si="30"/>
        <v/>
      </c>
      <c r="H465" s="63" t="e">
        <f>VLOOKUP('współrzędne pali'!F465+dane!$C$21,dane!$I$5:$I$43,1)</f>
        <v>#N/A</v>
      </c>
      <c r="I465" s="63">
        <f t="shared" si="29"/>
        <v>0</v>
      </c>
      <c r="J465" s="63">
        <f>IF(1+I465-dane!$C$21=F465,1,0)</f>
        <v>0</v>
      </c>
    </row>
    <row r="466" spans="6:10">
      <c r="F466" s="63">
        <f t="shared" si="31"/>
        <v>465</v>
      </c>
      <c r="G466" s="32" t="str">
        <f t="shared" si="30"/>
        <v/>
      </c>
      <c r="H466" s="63" t="e">
        <f>VLOOKUP('współrzędne pali'!F466+dane!$C$21,dane!$I$5:$I$43,1)</f>
        <v>#N/A</v>
      </c>
      <c r="I466" s="63">
        <f t="shared" si="29"/>
        <v>0</v>
      </c>
      <c r="J466" s="63">
        <f>IF(1+I466-dane!$C$21=F466,1,0)</f>
        <v>0</v>
      </c>
    </row>
    <row r="467" spans="6:10">
      <c r="F467" s="63">
        <f t="shared" si="31"/>
        <v>466</v>
      </c>
      <c r="G467" s="32" t="str">
        <f t="shared" si="30"/>
        <v/>
      </c>
      <c r="H467" s="63" t="e">
        <f>VLOOKUP('współrzędne pali'!F467+dane!$C$21,dane!$I$5:$I$43,1)</f>
        <v>#N/A</v>
      </c>
      <c r="I467" s="63">
        <f t="shared" si="29"/>
        <v>0</v>
      </c>
      <c r="J467" s="63">
        <f>IF(1+I467-dane!$C$21=F467,1,0)</f>
        <v>0</v>
      </c>
    </row>
    <row r="468" spans="6:10">
      <c r="F468" s="63">
        <f t="shared" si="31"/>
        <v>467</v>
      </c>
      <c r="G468" s="32" t="str">
        <f t="shared" si="30"/>
        <v/>
      </c>
      <c r="H468" s="63" t="e">
        <f>VLOOKUP('współrzędne pali'!F468+dane!$C$21,dane!$I$5:$I$43,1)</f>
        <v>#N/A</v>
      </c>
      <c r="I468" s="63">
        <f t="shared" si="29"/>
        <v>0</v>
      </c>
      <c r="J468" s="63">
        <f>IF(1+I468-dane!$C$21=F468,1,0)</f>
        <v>0</v>
      </c>
    </row>
    <row r="469" spans="6:10">
      <c r="F469" s="63">
        <f t="shared" si="31"/>
        <v>468</v>
      </c>
      <c r="G469" s="32" t="str">
        <f t="shared" si="30"/>
        <v/>
      </c>
      <c r="H469" s="63" t="e">
        <f>VLOOKUP('współrzędne pali'!F469+dane!$C$21,dane!$I$5:$I$43,1)</f>
        <v>#N/A</v>
      </c>
      <c r="I469" s="63">
        <f t="shared" si="29"/>
        <v>0</v>
      </c>
      <c r="J469" s="63">
        <f>IF(1+I469-dane!$C$21=F469,1,0)</f>
        <v>0</v>
      </c>
    </row>
    <row r="470" spans="6:10">
      <c r="F470" s="63">
        <f t="shared" si="31"/>
        <v>469</v>
      </c>
      <c r="G470" s="32" t="str">
        <f t="shared" si="30"/>
        <v/>
      </c>
      <c r="H470" s="63" t="e">
        <f>VLOOKUP('współrzędne pali'!F470+dane!$C$21,dane!$I$5:$I$43,1)</f>
        <v>#N/A</v>
      </c>
      <c r="I470" s="63">
        <f t="shared" si="29"/>
        <v>0</v>
      </c>
      <c r="J470" s="63">
        <f>IF(1+I470-dane!$C$21=F470,1,0)</f>
        <v>0</v>
      </c>
    </row>
    <row r="471" spans="6:10">
      <c r="F471" s="63">
        <f t="shared" si="31"/>
        <v>470</v>
      </c>
      <c r="G471" s="32" t="str">
        <f t="shared" si="30"/>
        <v/>
      </c>
      <c r="H471" s="63" t="e">
        <f>VLOOKUP('współrzędne pali'!F471+dane!$C$21,dane!$I$5:$I$43,1)</f>
        <v>#N/A</v>
      </c>
      <c r="I471" s="63">
        <f t="shared" si="29"/>
        <v>0</v>
      </c>
      <c r="J471" s="63">
        <f>IF(1+I471-dane!$C$21=F471,1,0)</f>
        <v>0</v>
      </c>
    </row>
    <row r="472" spans="6:10">
      <c r="F472" s="63">
        <f t="shared" si="31"/>
        <v>471</v>
      </c>
      <c r="G472" s="32" t="str">
        <f t="shared" si="30"/>
        <v/>
      </c>
      <c r="H472" s="63" t="e">
        <f>VLOOKUP('współrzędne pali'!F472+dane!$C$21,dane!$I$5:$I$43,1)</f>
        <v>#N/A</v>
      </c>
      <c r="I472" s="63">
        <f t="shared" si="29"/>
        <v>0</v>
      </c>
      <c r="J472" s="63">
        <f>IF(1+I472-dane!$C$21=F472,1,0)</f>
        <v>0</v>
      </c>
    </row>
    <row r="473" spans="6:10">
      <c r="F473" s="63">
        <f t="shared" si="31"/>
        <v>472</v>
      </c>
      <c r="G473" s="32" t="str">
        <f t="shared" si="30"/>
        <v/>
      </c>
      <c r="H473" s="63" t="e">
        <f>VLOOKUP('współrzędne pali'!F473+dane!$C$21,dane!$I$5:$I$43,1)</f>
        <v>#N/A</v>
      </c>
      <c r="I473" s="63">
        <f t="shared" si="29"/>
        <v>0</v>
      </c>
      <c r="J473" s="63">
        <f>IF(1+I473-dane!$C$21=F473,1,0)</f>
        <v>0</v>
      </c>
    </row>
    <row r="474" spans="6:10">
      <c r="F474" s="63">
        <f t="shared" si="31"/>
        <v>473</v>
      </c>
      <c r="G474" s="32" t="str">
        <f t="shared" si="30"/>
        <v/>
      </c>
      <c r="H474" s="63" t="e">
        <f>VLOOKUP('współrzędne pali'!F474+dane!$C$21,dane!$I$5:$I$43,1)</f>
        <v>#N/A</v>
      </c>
      <c r="I474" s="63">
        <f t="shared" si="29"/>
        <v>0</v>
      </c>
      <c r="J474" s="63">
        <f>IF(1+I474-dane!$C$21=F474,1,0)</f>
        <v>0</v>
      </c>
    </row>
    <row r="475" spans="6:10">
      <c r="F475" s="63">
        <f t="shared" si="31"/>
        <v>474</v>
      </c>
      <c r="G475" s="32" t="str">
        <f t="shared" si="30"/>
        <v/>
      </c>
      <c r="H475" s="63" t="e">
        <f>VLOOKUP('współrzędne pali'!F475+dane!$C$21,dane!$I$5:$I$43,1)</f>
        <v>#N/A</v>
      </c>
      <c r="I475" s="63">
        <f t="shared" si="29"/>
        <v>0</v>
      </c>
      <c r="J475" s="63">
        <f>IF(1+I475-dane!$C$21=F475,1,0)</f>
        <v>0</v>
      </c>
    </row>
    <row r="476" spans="6:10">
      <c r="F476" s="63">
        <f t="shared" si="31"/>
        <v>475</v>
      </c>
      <c r="G476" s="32" t="str">
        <f t="shared" si="30"/>
        <v/>
      </c>
      <c r="H476" s="63" t="e">
        <f>VLOOKUP('współrzędne pali'!F476+dane!$C$21,dane!$I$5:$I$43,1)</f>
        <v>#N/A</v>
      </c>
      <c r="I476" s="63">
        <f t="shared" si="29"/>
        <v>0</v>
      </c>
      <c r="J476" s="63">
        <f>IF(1+I476-dane!$C$21=F476,1,0)</f>
        <v>0</v>
      </c>
    </row>
    <row r="477" spans="6:10">
      <c r="F477" s="63">
        <f t="shared" si="31"/>
        <v>476</v>
      </c>
      <c r="G477" s="32" t="str">
        <f t="shared" si="30"/>
        <v/>
      </c>
      <c r="H477" s="63" t="e">
        <f>VLOOKUP('współrzędne pali'!F477+dane!$C$21,dane!$I$5:$I$43,1)</f>
        <v>#N/A</v>
      </c>
      <c r="I477" s="63">
        <f t="shared" si="29"/>
        <v>0</v>
      </c>
      <c r="J477" s="63">
        <f>IF(1+I477-dane!$C$21=F477,1,0)</f>
        <v>0</v>
      </c>
    </row>
    <row r="478" spans="6:10">
      <c r="F478" s="63">
        <f t="shared" si="31"/>
        <v>477</v>
      </c>
      <c r="G478" s="32" t="str">
        <f t="shared" si="30"/>
        <v/>
      </c>
      <c r="H478" s="63" t="e">
        <f>VLOOKUP('współrzędne pali'!F478+dane!$C$21,dane!$I$5:$I$43,1)</f>
        <v>#N/A</v>
      </c>
      <c r="I478" s="63">
        <f t="shared" si="29"/>
        <v>0</v>
      </c>
      <c r="J478" s="63">
        <f>IF(1+I478-dane!$C$21=F478,1,0)</f>
        <v>0</v>
      </c>
    </row>
    <row r="479" spans="6:10">
      <c r="F479" s="63">
        <f t="shared" si="31"/>
        <v>478</v>
      </c>
      <c r="G479" s="32" t="str">
        <f t="shared" si="30"/>
        <v/>
      </c>
      <c r="H479" s="63" t="e">
        <f>VLOOKUP('współrzędne pali'!F479+dane!$C$21,dane!$I$5:$I$43,1)</f>
        <v>#N/A</v>
      </c>
      <c r="I479" s="63">
        <f t="shared" si="29"/>
        <v>0</v>
      </c>
      <c r="J479" s="63">
        <f>IF(1+I479-dane!$C$21=F479,1,0)</f>
        <v>0</v>
      </c>
    </row>
    <row r="480" spans="6:10">
      <c r="F480" s="63">
        <f t="shared" si="31"/>
        <v>479</v>
      </c>
      <c r="G480" s="32" t="str">
        <f t="shared" si="30"/>
        <v/>
      </c>
      <c r="H480" s="63" t="e">
        <f>VLOOKUP('współrzędne pali'!F480+dane!$C$21,dane!$I$5:$I$43,1)</f>
        <v>#N/A</v>
      </c>
      <c r="I480" s="63">
        <f t="shared" si="29"/>
        <v>0</v>
      </c>
      <c r="J480" s="63">
        <f>IF(1+I480-dane!$C$21=F480,1,0)</f>
        <v>0</v>
      </c>
    </row>
    <row r="481" spans="6:10">
      <c r="F481" s="63">
        <f t="shared" si="31"/>
        <v>480</v>
      </c>
      <c r="G481" s="32" t="str">
        <f t="shared" si="30"/>
        <v/>
      </c>
      <c r="H481" s="63" t="e">
        <f>VLOOKUP('współrzędne pali'!F481+dane!$C$21,dane!$I$5:$I$43,1)</f>
        <v>#N/A</v>
      </c>
      <c r="I481" s="63">
        <f t="shared" si="29"/>
        <v>0</v>
      </c>
      <c r="J481" s="63">
        <f>IF(1+I481-dane!$C$21=F481,1,0)</f>
        <v>0</v>
      </c>
    </row>
    <row r="482" spans="6:10">
      <c r="F482" s="63">
        <f t="shared" si="31"/>
        <v>481</v>
      </c>
      <c r="G482" s="32" t="str">
        <f t="shared" si="30"/>
        <v/>
      </c>
      <c r="H482" s="63" t="e">
        <f>VLOOKUP('współrzędne pali'!F482+dane!$C$21,dane!$I$5:$I$43,1)</f>
        <v>#N/A</v>
      </c>
      <c r="I482" s="63">
        <f t="shared" si="29"/>
        <v>0</v>
      </c>
      <c r="J482" s="63">
        <f>IF(1+I482-dane!$C$21=F482,1,0)</f>
        <v>0</v>
      </c>
    </row>
    <row r="483" spans="6:10">
      <c r="F483" s="63">
        <f t="shared" si="31"/>
        <v>482</v>
      </c>
      <c r="G483" s="32" t="str">
        <f t="shared" si="30"/>
        <v/>
      </c>
      <c r="H483" s="63" t="e">
        <f>VLOOKUP('współrzędne pali'!F483+dane!$C$21,dane!$I$5:$I$43,1)</f>
        <v>#N/A</v>
      </c>
      <c r="I483" s="63">
        <f t="shared" si="29"/>
        <v>0</v>
      </c>
      <c r="J483" s="63">
        <f>IF(1+I483-dane!$C$21=F483,1,0)</f>
        <v>0</v>
      </c>
    </row>
    <row r="484" spans="6:10">
      <c r="F484" s="63">
        <f t="shared" si="31"/>
        <v>483</v>
      </c>
      <c r="G484" s="32" t="str">
        <f t="shared" si="30"/>
        <v/>
      </c>
      <c r="H484" s="63" t="e">
        <f>VLOOKUP('współrzędne pali'!F484+dane!$C$21,dane!$I$5:$I$43,1)</f>
        <v>#N/A</v>
      </c>
      <c r="I484" s="63">
        <f t="shared" si="29"/>
        <v>0</v>
      </c>
      <c r="J484" s="63">
        <f>IF(1+I484-dane!$C$21=F484,1,0)</f>
        <v>0</v>
      </c>
    </row>
    <row r="485" spans="6:10">
      <c r="F485" s="63">
        <f t="shared" si="31"/>
        <v>484</v>
      </c>
      <c r="G485" s="32" t="str">
        <f t="shared" si="30"/>
        <v/>
      </c>
      <c r="H485" s="63" t="e">
        <f>VLOOKUP('współrzędne pali'!F485+dane!$C$21,dane!$I$5:$I$43,1)</f>
        <v>#N/A</v>
      </c>
      <c r="I485" s="63">
        <f t="shared" ref="I485:I548" si="32">IFERROR(H485,0)</f>
        <v>0</v>
      </c>
      <c r="J485" s="63">
        <f>IF(1+I485-dane!$C$21=F485,1,0)</f>
        <v>0</v>
      </c>
    </row>
    <row r="486" spans="6:10">
      <c r="F486" s="63">
        <f t="shared" si="31"/>
        <v>485</v>
      </c>
      <c r="G486" s="32" t="str">
        <f t="shared" si="30"/>
        <v/>
      </c>
      <c r="H486" s="63" t="e">
        <f>VLOOKUP('współrzędne pali'!F486+dane!$C$21,dane!$I$5:$I$43,1)</f>
        <v>#N/A</v>
      </c>
      <c r="I486" s="63">
        <f t="shared" si="32"/>
        <v>0</v>
      </c>
      <c r="J486" s="63">
        <f>IF(1+I486-dane!$C$21=F486,1,0)</f>
        <v>0</v>
      </c>
    </row>
    <row r="487" spans="6:10">
      <c r="F487" s="63">
        <f t="shared" si="31"/>
        <v>486</v>
      </c>
      <c r="G487" s="32" t="str">
        <f t="shared" si="30"/>
        <v/>
      </c>
      <c r="H487" s="63" t="e">
        <f>VLOOKUP('współrzędne pali'!F487+dane!$C$21,dane!$I$5:$I$43,1)</f>
        <v>#N/A</v>
      </c>
      <c r="I487" s="63">
        <f t="shared" si="32"/>
        <v>0</v>
      </c>
      <c r="J487" s="63">
        <f>IF(1+I487-dane!$C$21=F487,1,0)</f>
        <v>0</v>
      </c>
    </row>
    <row r="488" spans="6:10">
      <c r="F488" s="63">
        <f t="shared" si="31"/>
        <v>487</v>
      </c>
      <c r="G488" s="32" t="str">
        <f t="shared" si="30"/>
        <v/>
      </c>
      <c r="H488" s="63" t="e">
        <f>VLOOKUP('współrzędne pali'!F488+dane!$C$21,dane!$I$5:$I$43,1)</f>
        <v>#N/A</v>
      </c>
      <c r="I488" s="63">
        <f t="shared" si="32"/>
        <v>0</v>
      </c>
      <c r="J488" s="63">
        <f>IF(1+I488-dane!$C$21=F488,1,0)</f>
        <v>0</v>
      </c>
    </row>
    <row r="489" spans="6:10">
      <c r="F489" s="63">
        <f t="shared" si="31"/>
        <v>488</v>
      </c>
      <c r="G489" s="32" t="str">
        <f t="shared" si="30"/>
        <v/>
      </c>
      <c r="H489" s="63" t="e">
        <f>VLOOKUP('współrzędne pali'!F489+dane!$C$21,dane!$I$5:$I$43,1)</f>
        <v>#N/A</v>
      </c>
      <c r="I489" s="63">
        <f t="shared" si="32"/>
        <v>0</v>
      </c>
      <c r="J489" s="63">
        <f>IF(1+I489-dane!$C$21=F489,1,0)</f>
        <v>0</v>
      </c>
    </row>
    <row r="490" spans="6:10">
      <c r="F490" s="63">
        <f t="shared" si="31"/>
        <v>489</v>
      </c>
      <c r="G490" s="32" t="str">
        <f t="shared" si="30"/>
        <v/>
      </c>
      <c r="H490" s="63" t="e">
        <f>VLOOKUP('współrzędne pali'!F490+dane!$C$21,dane!$I$5:$I$43,1)</f>
        <v>#N/A</v>
      </c>
      <c r="I490" s="63">
        <f t="shared" si="32"/>
        <v>0</v>
      </c>
      <c r="J490" s="63">
        <f>IF(1+I490-dane!$C$21=F490,1,0)</f>
        <v>0</v>
      </c>
    </row>
    <row r="491" spans="6:10">
      <c r="F491" s="63">
        <f t="shared" si="31"/>
        <v>490</v>
      </c>
      <c r="G491" s="32" t="str">
        <f t="shared" si="30"/>
        <v/>
      </c>
      <c r="H491" s="63" t="e">
        <f>VLOOKUP('współrzędne pali'!F491+dane!$C$21,dane!$I$5:$I$43,1)</f>
        <v>#N/A</v>
      </c>
      <c r="I491" s="63">
        <f t="shared" si="32"/>
        <v>0</v>
      </c>
      <c r="J491" s="63">
        <f>IF(1+I491-dane!$C$21=F491,1,0)</f>
        <v>0</v>
      </c>
    </row>
    <row r="492" spans="6:10">
      <c r="F492" s="63">
        <f t="shared" si="31"/>
        <v>491</v>
      </c>
      <c r="G492" s="32" t="str">
        <f t="shared" si="30"/>
        <v/>
      </c>
      <c r="H492" s="63" t="e">
        <f>VLOOKUP('współrzędne pali'!F492+dane!$C$21,dane!$I$5:$I$43,1)</f>
        <v>#N/A</v>
      </c>
      <c r="I492" s="63">
        <f t="shared" si="32"/>
        <v>0</v>
      </c>
      <c r="J492" s="63">
        <f>IF(1+I492-dane!$C$21=F492,1,0)</f>
        <v>0</v>
      </c>
    </row>
    <row r="493" spans="6:10">
      <c r="F493" s="63">
        <f t="shared" si="31"/>
        <v>492</v>
      </c>
      <c r="G493" s="32" t="str">
        <f t="shared" si="30"/>
        <v/>
      </c>
      <c r="H493" s="63" t="e">
        <f>VLOOKUP('współrzędne pali'!F493+dane!$C$21,dane!$I$5:$I$43,1)</f>
        <v>#N/A</v>
      </c>
      <c r="I493" s="63">
        <f t="shared" si="32"/>
        <v>0</v>
      </c>
      <c r="J493" s="63">
        <f>IF(1+I493-dane!$C$21=F493,1,0)</f>
        <v>0</v>
      </c>
    </row>
    <row r="494" spans="6:10">
      <c r="F494" s="63">
        <f t="shared" si="31"/>
        <v>493</v>
      </c>
      <c r="G494" s="32" t="str">
        <f t="shared" si="30"/>
        <v/>
      </c>
      <c r="H494" s="63" t="e">
        <f>VLOOKUP('współrzędne pali'!F494+dane!$C$21,dane!$I$5:$I$43,1)</f>
        <v>#N/A</v>
      </c>
      <c r="I494" s="63">
        <f t="shared" si="32"/>
        <v>0</v>
      </c>
      <c r="J494" s="63">
        <f>IF(1+I494-dane!$C$21=F494,1,0)</f>
        <v>0</v>
      </c>
    </row>
    <row r="495" spans="6:10">
      <c r="F495" s="63">
        <f t="shared" si="31"/>
        <v>494</v>
      </c>
      <c r="G495" s="32" t="str">
        <f t="shared" si="30"/>
        <v/>
      </c>
      <c r="H495" s="63" t="e">
        <f>VLOOKUP('współrzędne pali'!F495+dane!$C$21,dane!$I$5:$I$43,1)</f>
        <v>#N/A</v>
      </c>
      <c r="I495" s="63">
        <f t="shared" si="32"/>
        <v>0</v>
      </c>
      <c r="J495" s="63">
        <f>IF(1+I495-dane!$C$21=F495,1,0)</f>
        <v>0</v>
      </c>
    </row>
    <row r="496" spans="6:10">
      <c r="F496" s="63">
        <f t="shared" si="31"/>
        <v>495</v>
      </c>
      <c r="G496" s="32" t="str">
        <f t="shared" si="30"/>
        <v/>
      </c>
      <c r="H496" s="63" t="e">
        <f>VLOOKUP('współrzędne pali'!F496+dane!$C$21,dane!$I$5:$I$43,1)</f>
        <v>#N/A</v>
      </c>
      <c r="I496" s="63">
        <f t="shared" si="32"/>
        <v>0</v>
      </c>
      <c r="J496" s="63">
        <f>IF(1+I496-dane!$C$21=F496,1,0)</f>
        <v>0</v>
      </c>
    </row>
    <row r="497" spans="6:10">
      <c r="F497" s="63">
        <f t="shared" si="31"/>
        <v>496</v>
      </c>
      <c r="G497" s="32" t="str">
        <f t="shared" si="30"/>
        <v/>
      </c>
      <c r="H497" s="63" t="e">
        <f>VLOOKUP('współrzędne pali'!F497+dane!$C$21,dane!$I$5:$I$43,1)</f>
        <v>#N/A</v>
      </c>
      <c r="I497" s="63">
        <f t="shared" si="32"/>
        <v>0</v>
      </c>
      <c r="J497" s="63">
        <f>IF(1+I497-dane!$C$21=F497,1,0)</f>
        <v>0</v>
      </c>
    </row>
    <row r="498" spans="6:10">
      <c r="F498" s="63">
        <f t="shared" si="31"/>
        <v>497</v>
      </c>
      <c r="G498" s="32" t="str">
        <f t="shared" si="30"/>
        <v/>
      </c>
      <c r="H498" s="63" t="e">
        <f>VLOOKUP('współrzędne pali'!F498+dane!$C$21,dane!$I$5:$I$43,1)</f>
        <v>#N/A</v>
      </c>
      <c r="I498" s="63">
        <f t="shared" si="32"/>
        <v>0</v>
      </c>
      <c r="J498" s="63">
        <f>IF(1+I498-dane!$C$21=F498,1,0)</f>
        <v>0</v>
      </c>
    </row>
    <row r="499" spans="6:10">
      <c r="F499" s="63">
        <f t="shared" si="31"/>
        <v>498</v>
      </c>
      <c r="G499" s="32" t="str">
        <f t="shared" si="30"/>
        <v/>
      </c>
      <c r="H499" s="63" t="e">
        <f>VLOOKUP('współrzędne pali'!F499+dane!$C$21,dane!$I$5:$I$43,1)</f>
        <v>#N/A</v>
      </c>
      <c r="I499" s="63">
        <f t="shared" si="32"/>
        <v>0</v>
      </c>
      <c r="J499" s="63">
        <f>IF(1+I499-dane!$C$21=F499,1,0)</f>
        <v>0</v>
      </c>
    </row>
    <row r="500" spans="6:10">
      <c r="F500" s="63">
        <f t="shared" si="31"/>
        <v>499</v>
      </c>
      <c r="G500" s="32" t="str">
        <f t="shared" si="30"/>
        <v/>
      </c>
      <c r="H500" s="63" t="e">
        <f>VLOOKUP('współrzędne pali'!F500+dane!$C$21,dane!$I$5:$I$43,1)</f>
        <v>#N/A</v>
      </c>
      <c r="I500" s="63">
        <f t="shared" si="32"/>
        <v>0</v>
      </c>
      <c r="J500" s="63">
        <f>IF(1+I500-dane!$C$21=F500,1,0)</f>
        <v>0</v>
      </c>
    </row>
    <row r="501" spans="6:10">
      <c r="F501" s="63">
        <f t="shared" si="31"/>
        <v>500</v>
      </c>
      <c r="G501" s="32" t="str">
        <f t="shared" si="30"/>
        <v/>
      </c>
      <c r="H501" s="63" t="e">
        <f>VLOOKUP('współrzędne pali'!F501+dane!$C$21,dane!$I$5:$I$43,1)</f>
        <v>#N/A</v>
      </c>
      <c r="I501" s="63">
        <f t="shared" si="32"/>
        <v>0</v>
      </c>
      <c r="J501" s="63">
        <f>IF(1+I501-dane!$C$21=F501,1,0)</f>
        <v>0</v>
      </c>
    </row>
    <row r="502" spans="6:10">
      <c r="F502" s="63">
        <f t="shared" si="31"/>
        <v>501</v>
      </c>
      <c r="G502" s="32" t="str">
        <f t="shared" si="30"/>
        <v/>
      </c>
      <c r="H502" s="63" t="e">
        <f>VLOOKUP('współrzędne pali'!F502+dane!$C$21,dane!$I$5:$I$43,1)</f>
        <v>#N/A</v>
      </c>
      <c r="I502" s="63">
        <f t="shared" si="32"/>
        <v>0</v>
      </c>
      <c r="J502" s="63">
        <f>IF(1+I502-dane!$C$21=F502,1,0)</f>
        <v>0</v>
      </c>
    </row>
    <row r="503" spans="6:10">
      <c r="F503" s="63">
        <f t="shared" si="31"/>
        <v>502</v>
      </c>
      <c r="G503" s="32" t="str">
        <f t="shared" si="30"/>
        <v/>
      </c>
      <c r="H503" s="63" t="e">
        <f>VLOOKUP('współrzędne pali'!F503+dane!$C$21,dane!$I$5:$I$43,1)</f>
        <v>#N/A</v>
      </c>
      <c r="I503" s="63">
        <f t="shared" si="32"/>
        <v>0</v>
      </c>
      <c r="J503" s="63">
        <f>IF(1+I503-dane!$C$21=F503,1,0)</f>
        <v>0</v>
      </c>
    </row>
    <row r="504" spans="6:10">
      <c r="F504" s="63">
        <f t="shared" si="31"/>
        <v>503</v>
      </c>
      <c r="G504" s="32" t="str">
        <f t="shared" si="30"/>
        <v/>
      </c>
      <c r="H504" s="63" t="e">
        <f>VLOOKUP('współrzędne pali'!F504+dane!$C$21,dane!$I$5:$I$43,1)</f>
        <v>#N/A</v>
      </c>
      <c r="I504" s="63">
        <f t="shared" si="32"/>
        <v>0</v>
      </c>
      <c r="J504" s="63">
        <f>IF(1+I504-dane!$C$21=F504,1,0)</f>
        <v>0</v>
      </c>
    </row>
    <row r="505" spans="6:10">
      <c r="F505" s="63">
        <f t="shared" si="31"/>
        <v>504</v>
      </c>
      <c r="G505" s="32" t="str">
        <f t="shared" si="30"/>
        <v/>
      </c>
      <c r="H505" s="63" t="e">
        <f>VLOOKUP('współrzędne pali'!F505+dane!$C$21,dane!$I$5:$I$43,1)</f>
        <v>#N/A</v>
      </c>
      <c r="I505" s="63">
        <f t="shared" si="32"/>
        <v>0</v>
      </c>
      <c r="J505" s="63">
        <f>IF(1+I505-dane!$C$21=F505,1,0)</f>
        <v>0</v>
      </c>
    </row>
    <row r="506" spans="6:10">
      <c r="F506" s="63">
        <f t="shared" si="31"/>
        <v>505</v>
      </c>
      <c r="G506" s="32" t="str">
        <f t="shared" si="30"/>
        <v/>
      </c>
      <c r="H506" s="63" t="e">
        <f>VLOOKUP('współrzędne pali'!F506+dane!$C$21,dane!$I$5:$I$43,1)</f>
        <v>#N/A</v>
      </c>
      <c r="I506" s="63">
        <f t="shared" si="32"/>
        <v>0</v>
      </c>
      <c r="J506" s="63">
        <f>IF(1+I506-dane!$C$21=F506,1,0)</f>
        <v>0</v>
      </c>
    </row>
    <row r="507" spans="6:10">
      <c r="F507" s="63">
        <f t="shared" si="31"/>
        <v>506</v>
      </c>
      <c r="G507" s="32" t="str">
        <f t="shared" si="30"/>
        <v/>
      </c>
      <c r="H507" s="63" t="e">
        <f>VLOOKUP('współrzędne pali'!F507+dane!$C$21,dane!$I$5:$I$43,1)</f>
        <v>#N/A</v>
      </c>
      <c r="I507" s="63">
        <f t="shared" si="32"/>
        <v>0</v>
      </c>
      <c r="J507" s="63">
        <f>IF(1+I507-dane!$C$21=F507,1,0)</f>
        <v>0</v>
      </c>
    </row>
    <row r="508" spans="6:10">
      <c r="F508" s="63">
        <f t="shared" si="31"/>
        <v>507</v>
      </c>
      <c r="G508" s="32" t="str">
        <f t="shared" si="30"/>
        <v/>
      </c>
      <c r="H508" s="63" t="e">
        <f>VLOOKUP('współrzędne pali'!F508+dane!$C$21,dane!$I$5:$I$43,1)</f>
        <v>#N/A</v>
      </c>
      <c r="I508" s="63">
        <f t="shared" si="32"/>
        <v>0</v>
      </c>
      <c r="J508" s="63">
        <f>IF(1+I508-dane!$C$21=F508,1,0)</f>
        <v>0</v>
      </c>
    </row>
    <row r="509" spans="6:10">
      <c r="F509" s="63">
        <f t="shared" si="31"/>
        <v>508</v>
      </c>
      <c r="G509" s="32" t="str">
        <f t="shared" si="30"/>
        <v/>
      </c>
      <c r="H509" s="63" t="e">
        <f>VLOOKUP('współrzędne pali'!F509+dane!$C$21,dane!$I$5:$I$43,1)</f>
        <v>#N/A</v>
      </c>
      <c r="I509" s="63">
        <f t="shared" si="32"/>
        <v>0</v>
      </c>
      <c r="J509" s="63">
        <f>IF(1+I509-dane!$C$21=F509,1,0)</f>
        <v>0</v>
      </c>
    </row>
    <row r="510" spans="6:10">
      <c r="F510" s="63">
        <f t="shared" si="31"/>
        <v>509</v>
      </c>
      <c r="G510" s="32" t="str">
        <f t="shared" si="30"/>
        <v/>
      </c>
      <c r="H510" s="63" t="e">
        <f>VLOOKUP('współrzędne pali'!F510+dane!$C$21,dane!$I$5:$I$43,1)</f>
        <v>#N/A</v>
      </c>
      <c r="I510" s="63">
        <f t="shared" si="32"/>
        <v>0</v>
      </c>
      <c r="J510" s="63">
        <f>IF(1+I510-dane!$C$21=F510,1,0)</f>
        <v>0</v>
      </c>
    </row>
    <row r="511" spans="6:10">
      <c r="F511" s="63">
        <f t="shared" si="31"/>
        <v>510</v>
      </c>
      <c r="G511" s="32" t="str">
        <f t="shared" si="30"/>
        <v/>
      </c>
      <c r="H511" s="63" t="e">
        <f>VLOOKUP('współrzędne pali'!F511+dane!$C$21,dane!$I$5:$I$43,1)</f>
        <v>#N/A</v>
      </c>
      <c r="I511" s="63">
        <f t="shared" si="32"/>
        <v>0</v>
      </c>
      <c r="J511" s="63">
        <f>IF(1+I511-dane!$C$21=F511,1,0)</f>
        <v>0</v>
      </c>
    </row>
    <row r="512" spans="6:10">
      <c r="F512" s="63">
        <f t="shared" si="31"/>
        <v>511</v>
      </c>
      <c r="G512" s="32" t="str">
        <f t="shared" si="30"/>
        <v/>
      </c>
      <c r="H512" s="63" t="e">
        <f>VLOOKUP('współrzędne pali'!F512+dane!$C$21,dane!$I$5:$I$43,1)</f>
        <v>#N/A</v>
      </c>
      <c r="I512" s="63">
        <f t="shared" si="32"/>
        <v>0</v>
      </c>
      <c r="J512" s="63">
        <f>IF(1+I512-dane!$C$21=F512,1,0)</f>
        <v>0</v>
      </c>
    </row>
    <row r="513" spans="6:10">
      <c r="F513" s="63">
        <f t="shared" si="31"/>
        <v>512</v>
      </c>
      <c r="G513" s="32" t="str">
        <f t="shared" si="30"/>
        <v/>
      </c>
      <c r="H513" s="63" t="e">
        <f>VLOOKUP('współrzędne pali'!F513+dane!$C$21,dane!$I$5:$I$43,1)</f>
        <v>#N/A</v>
      </c>
      <c r="I513" s="63">
        <f t="shared" si="32"/>
        <v>0</v>
      </c>
      <c r="J513" s="63">
        <f>IF(1+I513-dane!$C$21=F513,1,0)</f>
        <v>0</v>
      </c>
    </row>
    <row r="514" spans="6:10">
      <c r="F514" s="63">
        <f t="shared" si="31"/>
        <v>513</v>
      </c>
      <c r="G514" s="32" t="str">
        <f t="shared" si="30"/>
        <v/>
      </c>
      <c r="H514" s="63" t="e">
        <f>VLOOKUP('współrzędne pali'!F514+dane!$C$21,dane!$I$5:$I$43,1)</f>
        <v>#N/A</v>
      </c>
      <c r="I514" s="63">
        <f t="shared" si="32"/>
        <v>0</v>
      </c>
      <c r="J514" s="63">
        <f>IF(1+I514-dane!$C$21=F514,1,0)</f>
        <v>0</v>
      </c>
    </row>
    <row r="515" spans="6:10">
      <c r="F515" s="63">
        <f t="shared" si="31"/>
        <v>514</v>
      </c>
      <c r="G515" s="32" t="str">
        <f t="shared" ref="G515:G571" si="33">IF(C516&lt;&gt;"",ROUND(((C516-C515)^2+(D516-D515)^2)^0.5,0),"")</f>
        <v/>
      </c>
      <c r="H515" s="63" t="e">
        <f>VLOOKUP('współrzędne pali'!F515+dane!$C$21,dane!$I$5:$I$43,1)</f>
        <v>#N/A</v>
      </c>
      <c r="I515" s="63">
        <f t="shared" si="32"/>
        <v>0</v>
      </c>
      <c r="J515" s="63">
        <f>IF(1+I515-dane!$C$21=F515,1,0)</f>
        <v>0</v>
      </c>
    </row>
    <row r="516" spans="6:10">
      <c r="F516" s="63">
        <f t="shared" ref="F516:F570" si="34">F515+1</f>
        <v>515</v>
      </c>
      <c r="G516" s="32" t="str">
        <f t="shared" si="33"/>
        <v/>
      </c>
      <c r="H516" s="63" t="e">
        <f>VLOOKUP('współrzędne pali'!F516+dane!$C$21,dane!$I$5:$I$43,1)</f>
        <v>#N/A</v>
      </c>
      <c r="I516" s="63">
        <f t="shared" si="32"/>
        <v>0</v>
      </c>
      <c r="J516" s="63">
        <f>IF(1+I516-dane!$C$21=F516,1,0)</f>
        <v>0</v>
      </c>
    </row>
    <row r="517" spans="6:10">
      <c r="F517" s="63">
        <f t="shared" si="34"/>
        <v>516</v>
      </c>
      <c r="G517" s="32" t="str">
        <f t="shared" si="33"/>
        <v/>
      </c>
      <c r="H517" s="63" t="e">
        <f>VLOOKUP('współrzędne pali'!F517+dane!$C$21,dane!$I$5:$I$43,1)</f>
        <v>#N/A</v>
      </c>
      <c r="I517" s="63">
        <f t="shared" si="32"/>
        <v>0</v>
      </c>
      <c r="J517" s="63">
        <f>IF(1+I517-dane!$C$21=F517,1,0)</f>
        <v>0</v>
      </c>
    </row>
    <row r="518" spans="6:10">
      <c r="F518" s="63">
        <f t="shared" si="34"/>
        <v>517</v>
      </c>
      <c r="G518" s="32" t="str">
        <f t="shared" si="33"/>
        <v/>
      </c>
      <c r="H518" s="63" t="e">
        <f>VLOOKUP('współrzędne pali'!F518+dane!$C$21,dane!$I$5:$I$43,1)</f>
        <v>#N/A</v>
      </c>
      <c r="I518" s="63">
        <f t="shared" si="32"/>
        <v>0</v>
      </c>
      <c r="J518" s="63">
        <f>IF(1+I518-dane!$C$21=F518,1,0)</f>
        <v>0</v>
      </c>
    </row>
    <row r="519" spans="6:10">
      <c r="F519" s="63">
        <f t="shared" si="34"/>
        <v>518</v>
      </c>
      <c r="G519" s="32" t="str">
        <f t="shared" si="33"/>
        <v/>
      </c>
      <c r="H519" s="63" t="e">
        <f>VLOOKUP('współrzędne pali'!F519+dane!$C$21,dane!$I$5:$I$43,1)</f>
        <v>#N/A</v>
      </c>
      <c r="I519" s="63">
        <f t="shared" si="32"/>
        <v>0</v>
      </c>
      <c r="J519" s="63">
        <f>IF(1+I519-dane!$C$21=F519,1,0)</f>
        <v>0</v>
      </c>
    </row>
    <row r="520" spans="6:10">
      <c r="F520" s="63">
        <f t="shared" si="34"/>
        <v>519</v>
      </c>
      <c r="G520" s="32" t="str">
        <f t="shared" si="33"/>
        <v/>
      </c>
      <c r="H520" s="63" t="e">
        <f>VLOOKUP('współrzędne pali'!F520+dane!$C$21,dane!$I$5:$I$43,1)</f>
        <v>#N/A</v>
      </c>
      <c r="I520" s="63">
        <f t="shared" si="32"/>
        <v>0</v>
      </c>
      <c r="J520" s="63">
        <f>IF(1+I520-dane!$C$21=F520,1,0)</f>
        <v>0</v>
      </c>
    </row>
    <row r="521" spans="6:10">
      <c r="F521" s="63">
        <f t="shared" si="34"/>
        <v>520</v>
      </c>
      <c r="G521" s="32" t="str">
        <f t="shared" si="33"/>
        <v/>
      </c>
      <c r="H521" s="63" t="e">
        <f>VLOOKUP('współrzędne pali'!F521+dane!$C$21,dane!$I$5:$I$43,1)</f>
        <v>#N/A</v>
      </c>
      <c r="I521" s="63">
        <f t="shared" si="32"/>
        <v>0</v>
      </c>
      <c r="J521" s="63">
        <f>IF(1+I521-dane!$C$21=F521,1,0)</f>
        <v>0</v>
      </c>
    </row>
    <row r="522" spans="6:10">
      <c r="F522" s="63">
        <f t="shared" si="34"/>
        <v>521</v>
      </c>
      <c r="G522" s="32" t="str">
        <f t="shared" si="33"/>
        <v/>
      </c>
      <c r="H522" s="63" t="e">
        <f>VLOOKUP('współrzędne pali'!F522+dane!$C$21,dane!$I$5:$I$43,1)</f>
        <v>#N/A</v>
      </c>
      <c r="I522" s="63">
        <f t="shared" si="32"/>
        <v>0</v>
      </c>
      <c r="J522" s="63">
        <f>IF(1+I522-dane!$C$21=F522,1,0)</f>
        <v>0</v>
      </c>
    </row>
    <row r="523" spans="6:10">
      <c r="F523" s="63">
        <f t="shared" si="34"/>
        <v>522</v>
      </c>
      <c r="G523" s="32" t="str">
        <f t="shared" si="33"/>
        <v/>
      </c>
      <c r="H523" s="63" t="e">
        <f>VLOOKUP('współrzędne pali'!F523+dane!$C$21,dane!$I$5:$I$43,1)</f>
        <v>#N/A</v>
      </c>
      <c r="I523" s="63">
        <f t="shared" si="32"/>
        <v>0</v>
      </c>
      <c r="J523" s="63">
        <f>IF(1+I523-dane!$C$21=F523,1,0)</f>
        <v>0</v>
      </c>
    </row>
    <row r="524" spans="6:10">
      <c r="F524" s="63">
        <f t="shared" si="34"/>
        <v>523</v>
      </c>
      <c r="G524" s="32" t="str">
        <f t="shared" si="33"/>
        <v/>
      </c>
      <c r="H524" s="63" t="e">
        <f>VLOOKUP('współrzędne pali'!F524+dane!$C$21,dane!$I$5:$I$43,1)</f>
        <v>#N/A</v>
      </c>
      <c r="I524" s="63">
        <f t="shared" si="32"/>
        <v>0</v>
      </c>
      <c r="J524" s="63">
        <f>IF(1+I524-dane!$C$21=F524,1,0)</f>
        <v>0</v>
      </c>
    </row>
    <row r="525" spans="6:10">
      <c r="F525" s="63">
        <f t="shared" si="34"/>
        <v>524</v>
      </c>
      <c r="G525" s="32" t="str">
        <f t="shared" si="33"/>
        <v/>
      </c>
      <c r="H525" s="63" t="e">
        <f>VLOOKUP('współrzędne pali'!F525+dane!$C$21,dane!$I$5:$I$43,1)</f>
        <v>#N/A</v>
      </c>
      <c r="I525" s="63">
        <f t="shared" si="32"/>
        <v>0</v>
      </c>
      <c r="J525" s="63">
        <f>IF(1+I525-dane!$C$21=F525,1,0)</f>
        <v>0</v>
      </c>
    </row>
    <row r="526" spans="6:10">
      <c r="F526" s="63">
        <f t="shared" si="34"/>
        <v>525</v>
      </c>
      <c r="G526" s="32" t="str">
        <f t="shared" si="33"/>
        <v/>
      </c>
      <c r="H526" s="63" t="e">
        <f>VLOOKUP('współrzędne pali'!F526+dane!$C$21,dane!$I$5:$I$43,1)</f>
        <v>#N/A</v>
      </c>
      <c r="I526" s="63">
        <f t="shared" si="32"/>
        <v>0</v>
      </c>
      <c r="J526" s="63">
        <f>IF(1+I526-dane!$C$21=F526,1,0)</f>
        <v>0</v>
      </c>
    </row>
    <row r="527" spans="6:10">
      <c r="F527" s="63">
        <f t="shared" si="34"/>
        <v>526</v>
      </c>
      <c r="G527" s="32" t="str">
        <f t="shared" si="33"/>
        <v/>
      </c>
      <c r="H527" s="63" t="e">
        <f>VLOOKUP('współrzędne pali'!F527+dane!$C$21,dane!$I$5:$I$43,1)</f>
        <v>#N/A</v>
      </c>
      <c r="I527" s="63">
        <f t="shared" si="32"/>
        <v>0</v>
      </c>
      <c r="J527" s="63">
        <f>IF(1+I527-dane!$C$21=F527,1,0)</f>
        <v>0</v>
      </c>
    </row>
    <row r="528" spans="6:10">
      <c r="F528" s="63">
        <f t="shared" si="34"/>
        <v>527</v>
      </c>
      <c r="G528" s="32" t="str">
        <f t="shared" si="33"/>
        <v/>
      </c>
      <c r="H528" s="63" t="e">
        <f>VLOOKUP('współrzędne pali'!F528+dane!$C$21,dane!$I$5:$I$43,1)</f>
        <v>#N/A</v>
      </c>
      <c r="I528" s="63">
        <f t="shared" si="32"/>
        <v>0</v>
      </c>
      <c r="J528" s="63">
        <f>IF(1+I528-dane!$C$21=F528,1,0)</f>
        <v>0</v>
      </c>
    </row>
    <row r="529" spans="6:10">
      <c r="F529" s="63">
        <f t="shared" si="34"/>
        <v>528</v>
      </c>
      <c r="G529" s="32" t="str">
        <f t="shared" si="33"/>
        <v/>
      </c>
      <c r="H529" s="63" t="e">
        <f>VLOOKUP('współrzędne pali'!F529+dane!$C$21,dane!$I$5:$I$43,1)</f>
        <v>#N/A</v>
      </c>
      <c r="I529" s="63">
        <f t="shared" si="32"/>
        <v>0</v>
      </c>
      <c r="J529" s="63">
        <f>IF(1+I529-dane!$C$21=F529,1,0)</f>
        <v>0</v>
      </c>
    </row>
    <row r="530" spans="6:10">
      <c r="F530" s="63">
        <f t="shared" si="34"/>
        <v>529</v>
      </c>
      <c r="G530" s="32" t="str">
        <f t="shared" si="33"/>
        <v/>
      </c>
      <c r="H530" s="63" t="e">
        <f>VLOOKUP('współrzędne pali'!F530+dane!$C$21,dane!$I$5:$I$43,1)</f>
        <v>#N/A</v>
      </c>
      <c r="I530" s="63">
        <f t="shared" si="32"/>
        <v>0</v>
      </c>
      <c r="J530" s="63">
        <f>IF(1+I530-dane!$C$21=F530,1,0)</f>
        <v>0</v>
      </c>
    </row>
    <row r="531" spans="6:10">
      <c r="F531" s="63">
        <f t="shared" si="34"/>
        <v>530</v>
      </c>
      <c r="G531" s="32" t="str">
        <f t="shared" si="33"/>
        <v/>
      </c>
      <c r="H531" s="63" t="e">
        <f>VLOOKUP('współrzędne pali'!F531+dane!$C$21,dane!$I$5:$I$43,1)</f>
        <v>#N/A</v>
      </c>
      <c r="I531" s="63">
        <f t="shared" si="32"/>
        <v>0</v>
      </c>
      <c r="J531" s="63">
        <f>IF(1+I531-dane!$C$21=F531,1,0)</f>
        <v>0</v>
      </c>
    </row>
    <row r="532" spans="6:10">
      <c r="F532" s="63">
        <f t="shared" si="34"/>
        <v>531</v>
      </c>
      <c r="G532" s="32" t="str">
        <f t="shared" si="33"/>
        <v/>
      </c>
      <c r="H532" s="63" t="e">
        <f>VLOOKUP('współrzędne pali'!F532+dane!$C$21,dane!$I$5:$I$43,1)</f>
        <v>#N/A</v>
      </c>
      <c r="I532" s="63">
        <f t="shared" si="32"/>
        <v>0</v>
      </c>
      <c r="J532" s="63">
        <f>IF(1+I532-dane!$C$21=F532,1,0)</f>
        <v>0</v>
      </c>
    </row>
    <row r="533" spans="6:10">
      <c r="F533" s="63">
        <f t="shared" si="34"/>
        <v>532</v>
      </c>
      <c r="G533" s="32" t="str">
        <f t="shared" si="33"/>
        <v/>
      </c>
      <c r="H533" s="63" t="e">
        <f>VLOOKUP('współrzędne pali'!F533+dane!$C$21,dane!$I$5:$I$43,1)</f>
        <v>#N/A</v>
      </c>
      <c r="I533" s="63">
        <f t="shared" si="32"/>
        <v>0</v>
      </c>
      <c r="J533" s="63">
        <f>IF(1+I533-dane!$C$21=F533,1,0)</f>
        <v>0</v>
      </c>
    </row>
    <row r="534" spans="6:10">
      <c r="F534" s="63">
        <f t="shared" si="34"/>
        <v>533</v>
      </c>
      <c r="G534" s="32" t="str">
        <f t="shared" si="33"/>
        <v/>
      </c>
      <c r="H534" s="63" t="e">
        <f>VLOOKUP('współrzędne pali'!F534+dane!$C$21,dane!$I$5:$I$43,1)</f>
        <v>#N/A</v>
      </c>
      <c r="I534" s="63">
        <f t="shared" si="32"/>
        <v>0</v>
      </c>
      <c r="J534" s="63">
        <f>IF(1+I534-dane!$C$21=F534,1,0)</f>
        <v>0</v>
      </c>
    </row>
    <row r="535" spans="6:10">
      <c r="F535" s="63">
        <f t="shared" si="34"/>
        <v>534</v>
      </c>
      <c r="G535" s="32" t="str">
        <f t="shared" si="33"/>
        <v/>
      </c>
      <c r="H535" s="63" t="e">
        <f>VLOOKUP('współrzędne pali'!F535+dane!$C$21,dane!$I$5:$I$43,1)</f>
        <v>#N/A</v>
      </c>
      <c r="I535" s="63">
        <f t="shared" si="32"/>
        <v>0</v>
      </c>
      <c r="J535" s="63">
        <f>IF(1+I535-dane!$C$21=F535,1,0)</f>
        <v>0</v>
      </c>
    </row>
    <row r="536" spans="6:10">
      <c r="F536" s="63">
        <f t="shared" si="34"/>
        <v>535</v>
      </c>
      <c r="G536" s="32" t="str">
        <f t="shared" si="33"/>
        <v/>
      </c>
      <c r="H536" s="63" t="e">
        <f>VLOOKUP('współrzędne pali'!F536+dane!$C$21,dane!$I$5:$I$43,1)</f>
        <v>#N/A</v>
      </c>
      <c r="I536" s="63">
        <f t="shared" si="32"/>
        <v>0</v>
      </c>
      <c r="J536" s="63">
        <f>IF(1+I536-dane!$C$21=F536,1,0)</f>
        <v>0</v>
      </c>
    </row>
    <row r="537" spans="6:10">
      <c r="F537" s="63">
        <f t="shared" si="34"/>
        <v>536</v>
      </c>
      <c r="G537" s="32" t="str">
        <f t="shared" si="33"/>
        <v/>
      </c>
      <c r="H537" s="63" t="e">
        <f>VLOOKUP('współrzędne pali'!F537+dane!$C$21,dane!$I$5:$I$43,1)</f>
        <v>#N/A</v>
      </c>
      <c r="I537" s="63">
        <f t="shared" si="32"/>
        <v>0</v>
      </c>
      <c r="J537" s="63">
        <f>IF(1+I537-dane!$C$21=F537,1,0)</f>
        <v>0</v>
      </c>
    </row>
    <row r="538" spans="6:10">
      <c r="F538" s="63">
        <f t="shared" si="34"/>
        <v>537</v>
      </c>
      <c r="G538" s="32" t="str">
        <f t="shared" si="33"/>
        <v/>
      </c>
      <c r="H538" s="63" t="e">
        <f>VLOOKUP('współrzędne pali'!F538+dane!$C$21,dane!$I$5:$I$43,1)</f>
        <v>#N/A</v>
      </c>
      <c r="I538" s="63">
        <f t="shared" si="32"/>
        <v>0</v>
      </c>
      <c r="J538" s="63">
        <f>IF(1+I538-dane!$C$21=F538,1,0)</f>
        <v>0</v>
      </c>
    </row>
    <row r="539" spans="6:10">
      <c r="F539" s="63">
        <f t="shared" si="34"/>
        <v>538</v>
      </c>
      <c r="G539" s="32" t="str">
        <f t="shared" si="33"/>
        <v/>
      </c>
      <c r="H539" s="63" t="e">
        <f>VLOOKUP('współrzędne pali'!F539+dane!$C$21,dane!$I$5:$I$43,1)</f>
        <v>#N/A</v>
      </c>
      <c r="I539" s="63">
        <f t="shared" si="32"/>
        <v>0</v>
      </c>
      <c r="J539" s="63">
        <f>IF(1+I539-dane!$C$21=F539,1,0)</f>
        <v>0</v>
      </c>
    </row>
    <row r="540" spans="6:10">
      <c r="F540" s="63">
        <f t="shared" si="34"/>
        <v>539</v>
      </c>
      <c r="G540" s="32" t="str">
        <f t="shared" si="33"/>
        <v/>
      </c>
      <c r="H540" s="63" t="e">
        <f>VLOOKUP('współrzędne pali'!F540+dane!$C$21,dane!$I$5:$I$43,1)</f>
        <v>#N/A</v>
      </c>
      <c r="I540" s="63">
        <f t="shared" si="32"/>
        <v>0</v>
      </c>
      <c r="J540" s="63">
        <f>IF(1+I540-dane!$C$21=F540,1,0)</f>
        <v>0</v>
      </c>
    </row>
    <row r="541" spans="6:10">
      <c r="F541" s="63">
        <f t="shared" si="34"/>
        <v>540</v>
      </c>
      <c r="G541" s="32" t="str">
        <f t="shared" si="33"/>
        <v/>
      </c>
      <c r="H541" s="63" t="e">
        <f>VLOOKUP('współrzędne pali'!F541+dane!$C$21,dane!$I$5:$I$43,1)</f>
        <v>#N/A</v>
      </c>
      <c r="I541" s="63">
        <f t="shared" si="32"/>
        <v>0</v>
      </c>
      <c r="J541" s="63">
        <f>IF(1+I541-dane!$C$21=F541,1,0)</f>
        <v>0</v>
      </c>
    </row>
    <row r="542" spans="6:10">
      <c r="F542" s="63">
        <f t="shared" si="34"/>
        <v>541</v>
      </c>
      <c r="G542" s="32" t="str">
        <f t="shared" si="33"/>
        <v/>
      </c>
      <c r="H542" s="63" t="e">
        <f>VLOOKUP('współrzędne pali'!F542+dane!$C$21,dane!$I$5:$I$43,1)</f>
        <v>#N/A</v>
      </c>
      <c r="I542" s="63">
        <f t="shared" si="32"/>
        <v>0</v>
      </c>
      <c r="J542" s="63">
        <f>IF(1+I542-dane!$C$21=F542,1,0)</f>
        <v>0</v>
      </c>
    </row>
    <row r="543" spans="6:10">
      <c r="F543" s="63">
        <f t="shared" si="34"/>
        <v>542</v>
      </c>
      <c r="G543" s="32" t="str">
        <f t="shared" si="33"/>
        <v/>
      </c>
      <c r="H543" s="63" t="e">
        <f>VLOOKUP('współrzędne pali'!F543+dane!$C$21,dane!$I$5:$I$43,1)</f>
        <v>#N/A</v>
      </c>
      <c r="I543" s="63">
        <f t="shared" si="32"/>
        <v>0</v>
      </c>
      <c r="J543" s="63">
        <f>IF(1+I543-dane!$C$21=F543,1,0)</f>
        <v>0</v>
      </c>
    </row>
    <row r="544" spans="6:10">
      <c r="F544" s="63">
        <f t="shared" si="34"/>
        <v>543</v>
      </c>
      <c r="G544" s="32" t="str">
        <f t="shared" si="33"/>
        <v/>
      </c>
      <c r="H544" s="63" t="e">
        <f>VLOOKUP('współrzędne pali'!F544+dane!$C$21,dane!$I$5:$I$43,1)</f>
        <v>#N/A</v>
      </c>
      <c r="I544" s="63">
        <f t="shared" si="32"/>
        <v>0</v>
      </c>
      <c r="J544" s="63">
        <f>IF(1+I544-dane!$C$21=F544,1,0)</f>
        <v>0</v>
      </c>
    </row>
    <row r="545" spans="6:10">
      <c r="F545" s="63">
        <f t="shared" si="34"/>
        <v>544</v>
      </c>
      <c r="G545" s="32" t="str">
        <f t="shared" si="33"/>
        <v/>
      </c>
      <c r="H545" s="63" t="e">
        <f>VLOOKUP('współrzędne pali'!F545+dane!$C$21,dane!$I$5:$I$43,1)</f>
        <v>#N/A</v>
      </c>
      <c r="I545" s="63">
        <f t="shared" si="32"/>
        <v>0</v>
      </c>
      <c r="J545" s="63">
        <f>IF(1+I545-dane!$C$21=F545,1,0)</f>
        <v>0</v>
      </c>
    </row>
    <row r="546" spans="6:10">
      <c r="F546" s="63">
        <f t="shared" si="34"/>
        <v>545</v>
      </c>
      <c r="G546" s="32" t="str">
        <f t="shared" si="33"/>
        <v/>
      </c>
      <c r="H546" s="63" t="e">
        <f>VLOOKUP('współrzędne pali'!F546+dane!$C$21,dane!$I$5:$I$43,1)</f>
        <v>#N/A</v>
      </c>
      <c r="I546" s="63">
        <f t="shared" si="32"/>
        <v>0</v>
      </c>
      <c r="J546" s="63">
        <f>IF(1+I546-dane!$C$21=F546,1,0)</f>
        <v>0</v>
      </c>
    </row>
    <row r="547" spans="6:10">
      <c r="F547" s="63">
        <f t="shared" si="34"/>
        <v>546</v>
      </c>
      <c r="G547" s="32" t="str">
        <f t="shared" si="33"/>
        <v/>
      </c>
      <c r="H547" s="63" t="e">
        <f>VLOOKUP('współrzędne pali'!F547+dane!$C$21,dane!$I$5:$I$43,1)</f>
        <v>#N/A</v>
      </c>
      <c r="I547" s="63">
        <f t="shared" si="32"/>
        <v>0</v>
      </c>
      <c r="J547" s="63">
        <f>IF(1+I547-dane!$C$21=F547,1,0)</f>
        <v>0</v>
      </c>
    </row>
    <row r="548" spans="6:10">
      <c r="F548" s="63">
        <f t="shared" si="34"/>
        <v>547</v>
      </c>
      <c r="G548" s="32" t="str">
        <f t="shared" si="33"/>
        <v/>
      </c>
      <c r="H548" s="63" t="e">
        <f>VLOOKUP('współrzędne pali'!F548+dane!$C$21,dane!$I$5:$I$43,1)</f>
        <v>#N/A</v>
      </c>
      <c r="I548" s="63">
        <f t="shared" si="32"/>
        <v>0</v>
      </c>
      <c r="J548" s="63">
        <f>IF(1+I548-dane!$C$21=F548,1,0)</f>
        <v>0</v>
      </c>
    </row>
    <row r="549" spans="6:10">
      <c r="F549" s="63">
        <f t="shared" si="34"/>
        <v>548</v>
      </c>
      <c r="G549" s="32" t="str">
        <f t="shared" si="33"/>
        <v/>
      </c>
      <c r="H549" s="63" t="e">
        <f>VLOOKUP('współrzędne pali'!F549+dane!$C$21,dane!$I$5:$I$43,1)</f>
        <v>#N/A</v>
      </c>
      <c r="I549" s="63">
        <f t="shared" ref="I549:I576" si="35">IFERROR(H549,0)</f>
        <v>0</v>
      </c>
      <c r="J549" s="63">
        <f>IF(1+I549-dane!$C$21=F549,1,0)</f>
        <v>0</v>
      </c>
    </row>
    <row r="550" spans="6:10">
      <c r="F550" s="63">
        <f t="shared" si="34"/>
        <v>549</v>
      </c>
      <c r="G550" s="32" t="str">
        <f t="shared" si="33"/>
        <v/>
      </c>
      <c r="H550" s="63" t="e">
        <f>VLOOKUP('współrzędne pali'!F550+dane!$C$21,dane!$I$5:$I$43,1)</f>
        <v>#N/A</v>
      </c>
      <c r="I550" s="63">
        <f t="shared" si="35"/>
        <v>0</v>
      </c>
      <c r="J550" s="63">
        <f>IF(1+I550-dane!$C$21=F550,1,0)</f>
        <v>0</v>
      </c>
    </row>
    <row r="551" spans="6:10">
      <c r="F551" s="63">
        <f t="shared" si="34"/>
        <v>550</v>
      </c>
      <c r="G551" s="32" t="str">
        <f t="shared" si="33"/>
        <v/>
      </c>
      <c r="H551" s="63" t="e">
        <f>VLOOKUP('współrzędne pali'!F551+dane!$C$21,dane!$I$5:$I$43,1)</f>
        <v>#N/A</v>
      </c>
      <c r="I551" s="63">
        <f t="shared" si="35"/>
        <v>0</v>
      </c>
      <c r="J551" s="63">
        <f>IF(1+I551-dane!$C$21=F551,1,0)</f>
        <v>0</v>
      </c>
    </row>
    <row r="552" spans="6:10">
      <c r="F552" s="63">
        <f t="shared" si="34"/>
        <v>551</v>
      </c>
      <c r="G552" s="32" t="str">
        <f t="shared" si="33"/>
        <v/>
      </c>
      <c r="H552" s="63" t="e">
        <f>VLOOKUP('współrzędne pali'!F552+dane!$C$21,dane!$I$5:$I$43,1)</f>
        <v>#N/A</v>
      </c>
      <c r="I552" s="63">
        <f t="shared" si="35"/>
        <v>0</v>
      </c>
      <c r="J552" s="63">
        <f>IF(1+I552-dane!$C$21=F552,1,0)</f>
        <v>0</v>
      </c>
    </row>
    <row r="553" spans="6:10">
      <c r="F553" s="63">
        <f t="shared" si="34"/>
        <v>552</v>
      </c>
      <c r="G553" s="32" t="str">
        <f t="shared" si="33"/>
        <v/>
      </c>
      <c r="H553" s="63" t="e">
        <f>VLOOKUP('współrzędne pali'!F553+dane!$C$21,dane!$I$5:$I$43,1)</f>
        <v>#N/A</v>
      </c>
      <c r="I553" s="63">
        <f t="shared" si="35"/>
        <v>0</v>
      </c>
      <c r="J553" s="63">
        <f>IF(1+I553-dane!$C$21=F553,1,0)</f>
        <v>0</v>
      </c>
    </row>
    <row r="554" spans="6:10">
      <c r="F554" s="63">
        <f t="shared" si="34"/>
        <v>553</v>
      </c>
      <c r="G554" s="32" t="str">
        <f t="shared" si="33"/>
        <v/>
      </c>
      <c r="H554" s="63" t="e">
        <f>VLOOKUP('współrzędne pali'!F554+dane!$C$21,dane!$I$5:$I$43,1)</f>
        <v>#N/A</v>
      </c>
      <c r="I554" s="63">
        <f t="shared" si="35"/>
        <v>0</v>
      </c>
      <c r="J554" s="63">
        <f>IF(1+I554-dane!$C$21=F554,1,0)</f>
        <v>0</v>
      </c>
    </row>
    <row r="555" spans="6:10">
      <c r="F555" s="63">
        <f t="shared" si="34"/>
        <v>554</v>
      </c>
      <c r="G555" s="32" t="str">
        <f t="shared" si="33"/>
        <v/>
      </c>
      <c r="H555" s="63" t="e">
        <f>VLOOKUP('współrzędne pali'!F555+dane!$C$21,dane!$I$5:$I$43,1)</f>
        <v>#N/A</v>
      </c>
      <c r="I555" s="63">
        <f t="shared" si="35"/>
        <v>0</v>
      </c>
      <c r="J555" s="63">
        <f>IF(1+I555-dane!$C$21=F555,1,0)</f>
        <v>0</v>
      </c>
    </row>
    <row r="556" spans="6:10">
      <c r="F556" s="63">
        <f t="shared" si="34"/>
        <v>555</v>
      </c>
      <c r="G556" s="32" t="str">
        <f t="shared" si="33"/>
        <v/>
      </c>
      <c r="H556" s="63" t="e">
        <f>VLOOKUP('współrzędne pali'!F556+dane!$C$21,dane!$I$5:$I$43,1)</f>
        <v>#N/A</v>
      </c>
      <c r="I556" s="63">
        <f t="shared" si="35"/>
        <v>0</v>
      </c>
      <c r="J556" s="63">
        <f>IF(1+I556-dane!$C$21=F556,1,0)</f>
        <v>0</v>
      </c>
    </row>
    <row r="557" spans="6:10">
      <c r="F557" s="63">
        <f t="shared" si="34"/>
        <v>556</v>
      </c>
      <c r="G557" s="32" t="str">
        <f t="shared" si="33"/>
        <v/>
      </c>
      <c r="H557" s="63" t="e">
        <f>VLOOKUP('współrzędne pali'!F557+dane!$C$21,dane!$I$5:$I$43,1)</f>
        <v>#N/A</v>
      </c>
      <c r="I557" s="63">
        <f t="shared" si="35"/>
        <v>0</v>
      </c>
      <c r="J557" s="63">
        <f>IF(1+I557-dane!$C$21=F557,1,0)</f>
        <v>0</v>
      </c>
    </row>
    <row r="558" spans="6:10">
      <c r="F558" s="63">
        <f t="shared" si="34"/>
        <v>557</v>
      </c>
      <c r="G558" s="32" t="str">
        <f t="shared" si="33"/>
        <v/>
      </c>
      <c r="H558" s="63" t="e">
        <f>VLOOKUP('współrzędne pali'!F558+dane!$C$21,dane!$I$5:$I$43,1)</f>
        <v>#N/A</v>
      </c>
      <c r="I558" s="63">
        <f t="shared" si="35"/>
        <v>0</v>
      </c>
      <c r="J558" s="63">
        <f>IF(1+I558-dane!$C$21=F558,1,0)</f>
        <v>0</v>
      </c>
    </row>
    <row r="559" spans="6:10">
      <c r="F559" s="63">
        <f t="shared" si="34"/>
        <v>558</v>
      </c>
      <c r="G559" s="32" t="str">
        <f t="shared" si="33"/>
        <v/>
      </c>
      <c r="H559" s="63" t="e">
        <f>VLOOKUP('współrzędne pali'!F559+dane!$C$21,dane!$I$5:$I$43,1)</f>
        <v>#N/A</v>
      </c>
      <c r="I559" s="63">
        <f t="shared" si="35"/>
        <v>0</v>
      </c>
      <c r="J559" s="63">
        <f>IF(1+I559-dane!$C$21=F559,1,0)</f>
        <v>0</v>
      </c>
    </row>
    <row r="560" spans="6:10">
      <c r="F560" s="63">
        <f t="shared" si="34"/>
        <v>559</v>
      </c>
      <c r="G560" s="32" t="str">
        <f t="shared" si="33"/>
        <v/>
      </c>
      <c r="H560" s="63" t="e">
        <f>VLOOKUP('współrzędne pali'!F560+dane!$C$21,dane!$I$5:$I$43,1)</f>
        <v>#N/A</v>
      </c>
      <c r="I560" s="63">
        <f t="shared" si="35"/>
        <v>0</v>
      </c>
      <c r="J560" s="63">
        <f>IF(1+I560-dane!$C$21=F560,1,0)</f>
        <v>0</v>
      </c>
    </row>
    <row r="561" spans="6:10">
      <c r="F561" s="63">
        <f t="shared" si="34"/>
        <v>560</v>
      </c>
      <c r="G561" s="32" t="str">
        <f t="shared" si="33"/>
        <v/>
      </c>
      <c r="H561" s="63" t="e">
        <f>VLOOKUP('współrzędne pali'!F561+dane!$C$21,dane!$I$5:$I$43,1)</f>
        <v>#N/A</v>
      </c>
      <c r="I561" s="63">
        <f t="shared" si="35"/>
        <v>0</v>
      </c>
      <c r="J561" s="63">
        <f>IF(1+I561-dane!$C$21=F561,1,0)</f>
        <v>0</v>
      </c>
    </row>
    <row r="562" spans="6:10">
      <c r="F562" s="63">
        <f t="shared" si="34"/>
        <v>561</v>
      </c>
      <c r="G562" s="32" t="str">
        <f t="shared" si="33"/>
        <v/>
      </c>
      <c r="H562" s="63" t="e">
        <f>VLOOKUP('współrzędne pali'!F562+dane!$C$21,dane!$I$5:$I$43,1)</f>
        <v>#N/A</v>
      </c>
      <c r="I562" s="63">
        <f t="shared" si="35"/>
        <v>0</v>
      </c>
      <c r="J562" s="63">
        <f>IF(1+I562-dane!$C$21=F562,1,0)</f>
        <v>0</v>
      </c>
    </row>
    <row r="563" spans="6:10">
      <c r="F563" s="63">
        <f t="shared" si="34"/>
        <v>562</v>
      </c>
      <c r="G563" s="32" t="str">
        <f t="shared" si="33"/>
        <v/>
      </c>
      <c r="H563" s="63" t="e">
        <f>VLOOKUP('współrzędne pali'!F563+dane!$C$21,dane!$I$5:$I$43,1)</f>
        <v>#N/A</v>
      </c>
      <c r="I563" s="63">
        <f t="shared" si="35"/>
        <v>0</v>
      </c>
      <c r="J563" s="63">
        <f>IF(1+I563-dane!$C$21=F563,1,0)</f>
        <v>0</v>
      </c>
    </row>
    <row r="564" spans="6:10">
      <c r="F564" s="63">
        <f t="shared" si="34"/>
        <v>563</v>
      </c>
      <c r="G564" s="32" t="str">
        <f t="shared" si="33"/>
        <v/>
      </c>
      <c r="H564" s="63" t="e">
        <f>VLOOKUP('współrzędne pali'!F564+dane!$C$21,dane!$I$5:$I$43,1)</f>
        <v>#N/A</v>
      </c>
      <c r="I564" s="63">
        <f t="shared" si="35"/>
        <v>0</v>
      </c>
      <c r="J564" s="63">
        <f>IF(1+I564-dane!$C$21=F564,1,0)</f>
        <v>0</v>
      </c>
    </row>
    <row r="565" spans="6:10">
      <c r="F565" s="63">
        <f t="shared" si="34"/>
        <v>564</v>
      </c>
      <c r="G565" s="32" t="str">
        <f t="shared" si="33"/>
        <v/>
      </c>
      <c r="H565" s="63" t="e">
        <f>VLOOKUP('współrzędne pali'!F565+dane!$C$21,dane!$I$5:$I$43,1)</f>
        <v>#N/A</v>
      </c>
      <c r="I565" s="63">
        <f t="shared" si="35"/>
        <v>0</v>
      </c>
      <c r="J565" s="63">
        <f>IF(1+I565-dane!$C$21=F565,1,0)</f>
        <v>0</v>
      </c>
    </row>
    <row r="566" spans="6:10">
      <c r="F566" s="63">
        <f t="shared" si="34"/>
        <v>565</v>
      </c>
      <c r="G566" s="32" t="str">
        <f t="shared" si="33"/>
        <v/>
      </c>
      <c r="H566" s="63" t="e">
        <f>VLOOKUP('współrzędne pali'!F566+dane!$C$21,dane!$I$5:$I$43,1)</f>
        <v>#N/A</v>
      </c>
      <c r="I566" s="63">
        <f t="shared" si="35"/>
        <v>0</v>
      </c>
      <c r="J566" s="63">
        <f>IF(1+I566-dane!$C$21=F566,1,0)</f>
        <v>0</v>
      </c>
    </row>
    <row r="567" spans="6:10">
      <c r="F567" s="63">
        <f t="shared" si="34"/>
        <v>566</v>
      </c>
      <c r="G567" s="32" t="str">
        <f t="shared" si="33"/>
        <v/>
      </c>
      <c r="H567" s="63" t="e">
        <f>VLOOKUP('współrzędne pali'!F567+dane!$C$21,dane!$I$5:$I$43,1)</f>
        <v>#N/A</v>
      </c>
      <c r="I567" s="63">
        <f t="shared" si="35"/>
        <v>0</v>
      </c>
      <c r="J567" s="63">
        <f>IF(1+I567-dane!$C$21=F567,1,0)</f>
        <v>0</v>
      </c>
    </row>
    <row r="568" spans="6:10">
      <c r="F568" s="63">
        <f t="shared" si="34"/>
        <v>567</v>
      </c>
      <c r="G568" s="32" t="str">
        <f t="shared" si="33"/>
        <v/>
      </c>
      <c r="H568" s="63" t="e">
        <f>VLOOKUP('współrzędne pali'!F568+dane!$C$21,dane!$I$5:$I$43,1)</f>
        <v>#N/A</v>
      </c>
      <c r="I568" s="63">
        <f t="shared" si="35"/>
        <v>0</v>
      </c>
      <c r="J568" s="63">
        <f>IF(1+I568-dane!$C$21=F568,1,0)</f>
        <v>0</v>
      </c>
    </row>
    <row r="569" spans="6:10">
      <c r="F569" s="63">
        <f t="shared" si="34"/>
        <v>568</v>
      </c>
      <c r="G569" s="32" t="str">
        <f t="shared" si="33"/>
        <v/>
      </c>
      <c r="H569" s="63" t="e">
        <f>VLOOKUP('współrzędne pali'!F569+dane!$C$21,dane!$I$5:$I$43,1)</f>
        <v>#N/A</v>
      </c>
      <c r="I569" s="63">
        <f t="shared" si="35"/>
        <v>0</v>
      </c>
      <c r="J569" s="63">
        <f>IF(1+I569-dane!$C$21=F569,1,0)</f>
        <v>0</v>
      </c>
    </row>
    <row r="570" spans="6:10">
      <c r="F570" s="63">
        <f t="shared" si="34"/>
        <v>569</v>
      </c>
      <c r="G570" s="32" t="str">
        <f t="shared" si="33"/>
        <v/>
      </c>
      <c r="H570" s="63" t="e">
        <f>VLOOKUP('współrzędne pali'!F570+dane!$C$21,dane!$I$5:$I$43,1)</f>
        <v>#N/A</v>
      </c>
      <c r="I570" s="63">
        <f t="shared" si="35"/>
        <v>0</v>
      </c>
      <c r="J570" s="63">
        <f>IF(1+I570-dane!$C$21=F570,1,0)</f>
        <v>0</v>
      </c>
    </row>
    <row r="571" spans="6:10">
      <c r="F571" s="63">
        <f>F570+1</f>
        <v>570</v>
      </c>
      <c r="G571" s="32" t="str">
        <f t="shared" si="33"/>
        <v/>
      </c>
      <c r="H571" s="63" t="e">
        <f>VLOOKUP('współrzędne pali'!F571+dane!$C$21,dane!$I$5:$I$43,1)</f>
        <v>#N/A</v>
      </c>
      <c r="I571" s="63">
        <f t="shared" si="35"/>
        <v>0</v>
      </c>
      <c r="J571" s="63">
        <f>IF(1+I571-dane!$C$21=F571,1,0)</f>
        <v>0</v>
      </c>
    </row>
    <row r="572" spans="6:10">
      <c r="H572" s="63" t="e">
        <f>VLOOKUP('współrzędne pali'!F572+dane!$C$21,dane!$I$5:$I$43,1)</f>
        <v>#N/A</v>
      </c>
      <c r="I572" s="63">
        <f t="shared" si="35"/>
        <v>0</v>
      </c>
      <c r="J572" s="63">
        <f>IF(1+I572-dane!$C$21=F572,1,0)</f>
        <v>1</v>
      </c>
    </row>
    <row r="573" spans="6:10">
      <c r="H573" s="63" t="e">
        <f>VLOOKUP('współrzędne pali'!F573+dane!$C$21,dane!$I$5:$I$43,1)</f>
        <v>#N/A</v>
      </c>
      <c r="I573" s="63">
        <f t="shared" si="35"/>
        <v>0</v>
      </c>
      <c r="J573" s="63">
        <f>IF(1+I573-dane!$C$21=F573,1,0)</f>
        <v>1</v>
      </c>
    </row>
    <row r="574" spans="6:10">
      <c r="H574" s="63" t="e">
        <f>VLOOKUP('współrzędne pali'!F574+dane!$C$21,dane!$I$5:$I$43,1)</f>
        <v>#N/A</v>
      </c>
      <c r="I574" s="63">
        <f t="shared" si="35"/>
        <v>0</v>
      </c>
      <c r="J574" s="63">
        <f>IF(1+I574-dane!$C$21=F574,1,0)</f>
        <v>1</v>
      </c>
    </row>
    <row r="575" spans="6:10">
      <c r="H575" s="63" t="e">
        <f>VLOOKUP('współrzędne pali'!F575+dane!$C$21,dane!$I$5:$I$43,1)</f>
        <v>#N/A</v>
      </c>
      <c r="I575" s="63">
        <f t="shared" si="35"/>
        <v>0</v>
      </c>
      <c r="J575" s="63">
        <f>IF(1+I575-dane!$C$21=F575,1,0)</f>
        <v>1</v>
      </c>
    </row>
    <row r="576" spans="6:10">
      <c r="H576" s="63" t="e">
        <f>VLOOKUP('współrzędne pali'!F576+dane!$C$21,dane!$I$5:$I$43,1)</f>
        <v>#N/A</v>
      </c>
      <c r="I576" s="63">
        <f t="shared" si="35"/>
        <v>0</v>
      </c>
      <c r="J576" s="63">
        <f>IF(1+I576-dane!$C$21=F576,1,0)</f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E509"/>
  <sheetViews>
    <sheetView workbookViewId="0">
      <selection activeCell="J24" sqref="J24"/>
    </sheetView>
  </sheetViews>
  <sheetFormatPr defaultRowHeight="14.25"/>
  <cols>
    <col min="1" max="1" width="9" style="65"/>
    <col min="2" max="3" width="9" style="1"/>
    <col min="4" max="4" width="10.5" style="63" bestFit="1" customWidth="1"/>
    <col min="5" max="5" width="10.875" style="63" bestFit="1" customWidth="1"/>
    <col min="6" max="6" width="10.5" style="63" bestFit="1" customWidth="1"/>
    <col min="7" max="7" width="10.875" style="63" bestFit="1" customWidth="1"/>
    <col min="8" max="10" width="9" style="63"/>
    <col min="11" max="11" width="9.375" style="9" bestFit="1" customWidth="1"/>
    <col min="12" max="12" width="8.375" style="63" bestFit="1" customWidth="1"/>
    <col min="13" max="13" width="8.375" style="63" customWidth="1"/>
    <col min="14" max="15" width="9" style="63"/>
    <col min="16" max="16" width="9.25" style="63" bestFit="1" customWidth="1"/>
    <col min="17" max="17" width="9" style="63"/>
    <col min="18" max="18" width="9.375" style="9" bestFit="1" customWidth="1"/>
    <col min="19" max="19" width="8.375" style="63" bestFit="1" customWidth="1"/>
    <col min="20" max="16384" width="9" style="63"/>
  </cols>
  <sheetData>
    <row r="1" spans="1:31">
      <c r="A1" s="64"/>
      <c r="D1" s="63" t="s">
        <v>113</v>
      </c>
      <c r="K1" s="9" t="s">
        <v>0</v>
      </c>
      <c r="L1" s="63" t="s">
        <v>1</v>
      </c>
      <c r="O1" s="63" t="s">
        <v>2</v>
      </c>
      <c r="P1" s="63" t="s">
        <v>3</v>
      </c>
      <c r="R1" s="9" t="s">
        <v>0</v>
      </c>
      <c r="S1" s="63" t="s">
        <v>1</v>
      </c>
      <c r="V1" s="63" t="s">
        <v>2</v>
      </c>
      <c r="W1" s="63" t="s">
        <v>3</v>
      </c>
      <c r="AA1" s="63">
        <f>MAX(Z:Z)</f>
        <v>25</v>
      </c>
      <c r="AD1" s="63">
        <f>VLOOKUP(skrypt!N19,Z:AB,2)-dane!C8</f>
        <v>113.17999999999999</v>
      </c>
      <c r="AE1" s="63">
        <f>VLOOKUP(skrypt!N19,Z:AB,3)</f>
        <v>2340.9</v>
      </c>
    </row>
    <row r="2" spans="1:31">
      <c r="A2" s="1">
        <v>-0.01</v>
      </c>
      <c r="B2" s="1">
        <v>2343.3000000000002</v>
      </c>
      <c r="O2" s="39">
        <f>MIN(L4:M4)</f>
        <v>113.01</v>
      </c>
      <c r="P2" s="36">
        <f>IF(P3=P4,P3,((P4-P3)/(O4-O3))*(O2-O3)+P3)</f>
        <v>234.0912857142857</v>
      </c>
      <c r="V2" s="39">
        <f>MIN(S4:T4)</f>
        <v>113.14</v>
      </c>
      <c r="W2" s="36">
        <f>IF(W4=W3,W3,((W4-W3)/(V4-V3))*(V2-V3)+W3)</f>
        <v>234.09035714285716</v>
      </c>
      <c r="Z2" s="63">
        <f>IF(AB2=0,"",Z1+1)</f>
        <v>1</v>
      </c>
      <c r="AA2" s="63">
        <f>A2</f>
        <v>-0.01</v>
      </c>
      <c r="AB2" s="63">
        <f>B2</f>
        <v>2343.3000000000002</v>
      </c>
    </row>
    <row r="3" spans="1:31">
      <c r="A3" s="1">
        <v>12</v>
      </c>
      <c r="B3" s="1">
        <v>2350.56</v>
      </c>
      <c r="E3" s="2" t="s">
        <v>4</v>
      </c>
      <c r="G3" s="2" t="s">
        <v>5</v>
      </c>
      <c r="I3" s="63">
        <f>MIN(H:H)</f>
        <v>234.09</v>
      </c>
      <c r="M3" s="63">
        <f>skrypt!O24+dane!C8-skrypt!P38*skrypt!P39</f>
        <v>113.01</v>
      </c>
      <c r="N3" s="63">
        <v>1</v>
      </c>
      <c r="O3" s="63">
        <f>VLOOKUP(N3,N7:P507,2)</f>
        <v>104.79</v>
      </c>
      <c r="P3" s="63">
        <f>VLOOKUP(O3,O7:P507,2)</f>
        <v>234.15</v>
      </c>
      <c r="T3" s="63" t="e">
        <f>skrypt!O28+dane!C8-skrypt!P37*skrypt!P34</f>
        <v>#VALUE!</v>
      </c>
      <c r="U3" s="63">
        <v>1</v>
      </c>
      <c r="V3" s="63">
        <f>VLOOKUP(U3,U7:W507,2)</f>
        <v>104.79</v>
      </c>
      <c r="W3" s="63">
        <f>VLOOKUP(V3,V7:W507,2)</f>
        <v>234.15</v>
      </c>
      <c r="Z3" s="63">
        <f t="shared" ref="Z3:Z66" si="0">IF(AB3=0,"",Z2+1)</f>
        <v>2</v>
      </c>
      <c r="AA3" s="63">
        <f t="shared" ref="AA3:AB66" si="1">A3</f>
        <v>12</v>
      </c>
      <c r="AB3" s="63">
        <f t="shared" si="1"/>
        <v>2350.56</v>
      </c>
    </row>
    <row r="4" spans="1:31">
      <c r="A4" s="1">
        <v>12.19</v>
      </c>
      <c r="B4" s="1">
        <v>2350.6</v>
      </c>
      <c r="L4" s="63">
        <f>MAX(K:K)-0.05</f>
        <v>113.14</v>
      </c>
      <c r="M4" s="63">
        <f>IFERROR(M3,L4)</f>
        <v>113.01</v>
      </c>
      <c r="N4" s="63">
        <v>2</v>
      </c>
      <c r="O4" s="63">
        <f>VLOOKUP(N4,N7:P507,2)</f>
        <v>113.19</v>
      </c>
      <c r="P4" s="63">
        <f>VLOOKUP(O4,O7:P507,2)</f>
        <v>234.09</v>
      </c>
      <c r="S4" s="63">
        <f>MAX(R:R)-0.05</f>
        <v>113.14</v>
      </c>
      <c r="T4" s="63">
        <f>IFERROR(T3,S4)</f>
        <v>113.14</v>
      </c>
      <c r="U4" s="63">
        <v>2</v>
      </c>
      <c r="V4" s="63">
        <f>VLOOKUP(U4,U7:W507,2)</f>
        <v>113.19</v>
      </c>
      <c r="W4" s="63">
        <f>VLOOKUP(V4,V7:W507,2)</f>
        <v>234.09</v>
      </c>
      <c r="Z4" s="63">
        <f t="shared" si="0"/>
        <v>3</v>
      </c>
      <c r="AA4" s="63">
        <f t="shared" si="1"/>
        <v>12.19</v>
      </c>
      <c r="AB4" s="63">
        <f t="shared" si="1"/>
        <v>2350.6</v>
      </c>
    </row>
    <row r="5" spans="1:31">
      <c r="A5" s="1">
        <v>13.49</v>
      </c>
      <c r="B5" s="1">
        <v>2350.8000000000002</v>
      </c>
      <c r="Z5" s="63">
        <f t="shared" si="0"/>
        <v>4</v>
      </c>
      <c r="AA5" s="63">
        <f t="shared" si="1"/>
        <v>13.49</v>
      </c>
      <c r="AB5" s="63">
        <f t="shared" si="1"/>
        <v>2350.8000000000002</v>
      </c>
    </row>
    <row r="6" spans="1:31">
      <c r="A6" s="1">
        <v>14.09</v>
      </c>
      <c r="B6" s="1">
        <v>2350.9</v>
      </c>
      <c r="Z6" s="63">
        <f t="shared" si="0"/>
        <v>5</v>
      </c>
      <c r="AA6" s="63">
        <f t="shared" si="1"/>
        <v>14.09</v>
      </c>
      <c r="AB6" s="63">
        <f t="shared" si="1"/>
        <v>2350.9</v>
      </c>
    </row>
    <row r="7" spans="1:31">
      <c r="A7" s="1">
        <v>15.39</v>
      </c>
      <c r="B7" s="1">
        <v>2350.5</v>
      </c>
      <c r="E7" s="63">
        <f>ROUND(A2,2)</f>
        <v>-0.01</v>
      </c>
      <c r="G7" s="63">
        <f>IF(B2="","",ROUND(B2/10,2))</f>
        <v>234.33</v>
      </c>
      <c r="H7" s="63">
        <f>IF(G7=0,"",G7)</f>
        <v>234.33</v>
      </c>
      <c r="K7" s="9">
        <f>E7</f>
        <v>-0.01</v>
      </c>
      <c r="L7" s="63">
        <f>G7</f>
        <v>234.33</v>
      </c>
      <c r="M7" s="63">
        <f>IF(O7&lt;&gt;"",1+M6*1,0)</f>
        <v>0</v>
      </c>
      <c r="N7" s="63" t="str">
        <f>IF(M7=0,"",M7)</f>
        <v/>
      </c>
      <c r="O7" s="63" t="str">
        <f>IF(AND(K7&lt;=$O$2,K8&gt;$O$2),K7,IF(AND(K6&lt;=$O$2,K7&gt;$O$2),K7,""))</f>
        <v/>
      </c>
      <c r="P7" s="63" t="str">
        <f t="shared" ref="P7:P70" si="2">IF(O7&lt;&gt;"",L7,"")</f>
        <v/>
      </c>
      <c r="R7" s="9">
        <f>K7</f>
        <v>-0.01</v>
      </c>
      <c r="S7" s="63">
        <f>L7</f>
        <v>234.33</v>
      </c>
      <c r="T7" s="63">
        <f t="shared" ref="T7:T70" si="3">IF(V7&lt;&gt;"",1+T6*1,0)</f>
        <v>0</v>
      </c>
      <c r="U7" s="63" t="str">
        <f t="shared" ref="U7:U70" si="4">IF(T7=0,"",T7)</f>
        <v/>
      </c>
      <c r="V7" s="63" t="str">
        <f t="shared" ref="V7:V70" si="5">IF(AND(R7&lt;=$V$2,R8&gt;$V$2),R7,IF(AND(R6&lt;=$V$2,R7&gt;$V$2),R7,""))</f>
        <v/>
      </c>
      <c r="W7" s="63" t="str">
        <f t="shared" ref="W7:W70" si="6">IF(V7&lt;&gt;"",S7,"")</f>
        <v/>
      </c>
      <c r="Z7" s="63">
        <f t="shared" si="0"/>
        <v>6</v>
      </c>
      <c r="AA7" s="63">
        <f t="shared" si="1"/>
        <v>15.39</v>
      </c>
      <c r="AB7" s="63">
        <f t="shared" si="1"/>
        <v>2350.5</v>
      </c>
    </row>
    <row r="8" spans="1:31">
      <c r="A8" s="1">
        <v>21.99</v>
      </c>
      <c r="B8" s="1">
        <v>2349.3000000000002</v>
      </c>
      <c r="E8" s="63">
        <f t="shared" ref="E8:E71" si="7">ROUND(A3,2)</f>
        <v>12</v>
      </c>
      <c r="G8" s="63">
        <f t="shared" ref="G8:G71" si="8">IF(B3="","",ROUND(B3/10,2))</f>
        <v>235.06</v>
      </c>
      <c r="H8" s="63">
        <f t="shared" ref="H8:H71" si="9">IF(G8=0,"",G8)</f>
        <v>235.06</v>
      </c>
      <c r="K8" s="9">
        <f t="shared" ref="K8:K71" si="10">E8</f>
        <v>12</v>
      </c>
      <c r="L8" s="63">
        <f t="shared" ref="L8:L71" si="11">G8</f>
        <v>235.06</v>
      </c>
      <c r="M8" s="63">
        <f t="shared" ref="M8:M71" si="12">IF(O8&lt;&gt;"",1+M7*1,0)</f>
        <v>0</v>
      </c>
      <c r="N8" s="63" t="str">
        <f t="shared" ref="N8:N71" si="13">IF(M8=0,"",M8)</f>
        <v/>
      </c>
      <c r="O8" s="63" t="str">
        <f t="shared" ref="O8:O71" si="14">IF(AND(K8&lt;=$O$2,K9&gt;$O$2),K8,IF(AND(K7&lt;=$O$2,K8&gt;$O$2),K8,""))</f>
        <v/>
      </c>
      <c r="P8" s="63" t="str">
        <f t="shared" si="2"/>
        <v/>
      </c>
      <c r="R8" s="9">
        <f t="shared" ref="R8:S53" si="15">K8</f>
        <v>12</v>
      </c>
      <c r="S8" s="63">
        <f t="shared" si="15"/>
        <v>235.06</v>
      </c>
      <c r="T8" s="63">
        <f t="shared" si="3"/>
        <v>0</v>
      </c>
      <c r="U8" s="63" t="str">
        <f t="shared" si="4"/>
        <v/>
      </c>
      <c r="V8" s="63" t="str">
        <f t="shared" si="5"/>
        <v/>
      </c>
      <c r="W8" s="63" t="str">
        <f t="shared" si="6"/>
        <v/>
      </c>
      <c r="Z8" s="63">
        <f t="shared" si="0"/>
        <v>7</v>
      </c>
      <c r="AA8" s="63">
        <f t="shared" si="1"/>
        <v>21.99</v>
      </c>
      <c r="AB8" s="63">
        <f t="shared" si="1"/>
        <v>2349.3000000000002</v>
      </c>
    </row>
    <row r="9" spans="1:31">
      <c r="A9" s="1">
        <v>30.69</v>
      </c>
      <c r="B9" s="1">
        <v>2346.9</v>
      </c>
      <c r="E9" s="63">
        <f t="shared" si="7"/>
        <v>12.19</v>
      </c>
      <c r="G9" s="63">
        <f t="shared" si="8"/>
        <v>235.06</v>
      </c>
      <c r="H9" s="63">
        <f t="shared" si="9"/>
        <v>235.06</v>
      </c>
      <c r="K9" s="9">
        <f t="shared" si="10"/>
        <v>12.19</v>
      </c>
      <c r="L9" s="63">
        <f t="shared" si="11"/>
        <v>235.06</v>
      </c>
      <c r="M9" s="63">
        <f t="shared" si="12"/>
        <v>0</v>
      </c>
      <c r="N9" s="63" t="str">
        <f t="shared" si="13"/>
        <v/>
      </c>
      <c r="O9" s="63" t="str">
        <f t="shared" si="14"/>
        <v/>
      </c>
      <c r="P9" s="63" t="str">
        <f t="shared" si="2"/>
        <v/>
      </c>
      <c r="R9" s="9">
        <f t="shared" si="15"/>
        <v>12.19</v>
      </c>
      <c r="S9" s="63">
        <f t="shared" si="15"/>
        <v>235.06</v>
      </c>
      <c r="T9" s="63">
        <f t="shared" si="3"/>
        <v>0</v>
      </c>
      <c r="U9" s="63" t="str">
        <f t="shared" si="4"/>
        <v/>
      </c>
      <c r="V9" s="63" t="str">
        <f t="shared" si="5"/>
        <v/>
      </c>
      <c r="W9" s="63" t="str">
        <f t="shared" si="6"/>
        <v/>
      </c>
      <c r="Z9" s="63">
        <f t="shared" si="0"/>
        <v>8</v>
      </c>
      <c r="AA9" s="63">
        <f t="shared" si="1"/>
        <v>30.69</v>
      </c>
      <c r="AB9" s="63">
        <f t="shared" si="1"/>
        <v>2346.9</v>
      </c>
    </row>
    <row r="10" spans="1:31">
      <c r="A10" s="1">
        <v>33.79</v>
      </c>
      <c r="B10" s="1">
        <v>2346.8000000000002</v>
      </c>
      <c r="E10" s="63">
        <f t="shared" si="7"/>
        <v>13.49</v>
      </c>
      <c r="G10" s="63">
        <f t="shared" si="8"/>
        <v>235.08</v>
      </c>
      <c r="H10" s="63">
        <f t="shared" si="9"/>
        <v>235.08</v>
      </c>
      <c r="K10" s="9">
        <f t="shared" si="10"/>
        <v>13.49</v>
      </c>
      <c r="L10" s="63">
        <f t="shared" si="11"/>
        <v>235.08</v>
      </c>
      <c r="M10" s="63">
        <f t="shared" si="12"/>
        <v>0</v>
      </c>
      <c r="N10" s="63" t="str">
        <f t="shared" si="13"/>
        <v/>
      </c>
      <c r="O10" s="63" t="str">
        <f t="shared" si="14"/>
        <v/>
      </c>
      <c r="P10" s="63" t="str">
        <f t="shared" si="2"/>
        <v/>
      </c>
      <c r="R10" s="9">
        <f t="shared" si="15"/>
        <v>13.49</v>
      </c>
      <c r="S10" s="63">
        <f t="shared" si="15"/>
        <v>235.08</v>
      </c>
      <c r="T10" s="63">
        <f t="shared" si="3"/>
        <v>0</v>
      </c>
      <c r="U10" s="63" t="str">
        <f t="shared" si="4"/>
        <v/>
      </c>
      <c r="V10" s="63" t="str">
        <f t="shared" si="5"/>
        <v/>
      </c>
      <c r="W10" s="63" t="str">
        <f t="shared" si="6"/>
        <v/>
      </c>
      <c r="Z10" s="63">
        <f t="shared" si="0"/>
        <v>9</v>
      </c>
      <c r="AA10" s="63">
        <f t="shared" si="1"/>
        <v>33.79</v>
      </c>
      <c r="AB10" s="63">
        <f t="shared" si="1"/>
        <v>2346.8000000000002</v>
      </c>
    </row>
    <row r="11" spans="1:31">
      <c r="A11" s="1">
        <v>38.79</v>
      </c>
      <c r="B11" s="1">
        <v>2346.5</v>
      </c>
      <c r="E11" s="63">
        <f t="shared" si="7"/>
        <v>14.09</v>
      </c>
      <c r="G11" s="63">
        <f t="shared" si="8"/>
        <v>235.09</v>
      </c>
      <c r="H11" s="63">
        <f t="shared" si="9"/>
        <v>235.09</v>
      </c>
      <c r="K11" s="9">
        <f t="shared" si="10"/>
        <v>14.09</v>
      </c>
      <c r="L11" s="63">
        <f t="shared" si="11"/>
        <v>235.09</v>
      </c>
      <c r="M11" s="63">
        <f t="shared" si="12"/>
        <v>0</v>
      </c>
      <c r="N11" s="63" t="str">
        <f t="shared" si="13"/>
        <v/>
      </c>
      <c r="O11" s="63" t="str">
        <f t="shared" si="14"/>
        <v/>
      </c>
      <c r="P11" s="63" t="str">
        <f t="shared" si="2"/>
        <v/>
      </c>
      <c r="R11" s="9">
        <f t="shared" si="15"/>
        <v>14.09</v>
      </c>
      <c r="S11" s="63">
        <f t="shared" si="15"/>
        <v>235.09</v>
      </c>
      <c r="T11" s="63">
        <f t="shared" si="3"/>
        <v>0</v>
      </c>
      <c r="U11" s="63" t="str">
        <f t="shared" si="4"/>
        <v/>
      </c>
      <c r="V11" s="63" t="str">
        <f t="shared" si="5"/>
        <v/>
      </c>
      <c r="W11" s="63" t="str">
        <f t="shared" si="6"/>
        <v/>
      </c>
      <c r="Z11" s="63">
        <f t="shared" si="0"/>
        <v>10</v>
      </c>
      <c r="AA11" s="63">
        <f t="shared" si="1"/>
        <v>38.79</v>
      </c>
      <c r="AB11" s="63">
        <f t="shared" si="1"/>
        <v>2346.5</v>
      </c>
    </row>
    <row r="12" spans="1:31">
      <c r="A12" s="1">
        <v>41.79</v>
      </c>
      <c r="B12" s="1">
        <v>2346.5</v>
      </c>
      <c r="E12" s="63">
        <f t="shared" si="7"/>
        <v>15.39</v>
      </c>
      <c r="G12" s="63">
        <f t="shared" si="8"/>
        <v>235.05</v>
      </c>
      <c r="H12" s="63">
        <f t="shared" si="9"/>
        <v>235.05</v>
      </c>
      <c r="K12" s="9">
        <f t="shared" si="10"/>
        <v>15.39</v>
      </c>
      <c r="L12" s="63">
        <f t="shared" si="11"/>
        <v>235.05</v>
      </c>
      <c r="M12" s="63">
        <f t="shared" si="12"/>
        <v>0</v>
      </c>
      <c r="N12" s="63" t="str">
        <f t="shared" si="13"/>
        <v/>
      </c>
      <c r="O12" s="63" t="str">
        <f t="shared" si="14"/>
        <v/>
      </c>
      <c r="P12" s="63" t="str">
        <f t="shared" si="2"/>
        <v/>
      </c>
      <c r="R12" s="9">
        <f t="shared" si="15"/>
        <v>15.39</v>
      </c>
      <c r="S12" s="63">
        <f t="shared" si="15"/>
        <v>235.05</v>
      </c>
      <c r="T12" s="63">
        <f t="shared" si="3"/>
        <v>0</v>
      </c>
      <c r="U12" s="63" t="str">
        <f t="shared" si="4"/>
        <v/>
      </c>
      <c r="V12" s="63" t="str">
        <f t="shared" si="5"/>
        <v/>
      </c>
      <c r="W12" s="63" t="str">
        <f t="shared" si="6"/>
        <v/>
      </c>
      <c r="Z12" s="63">
        <f t="shared" si="0"/>
        <v>11</v>
      </c>
      <c r="AA12" s="63">
        <f t="shared" si="1"/>
        <v>41.79</v>
      </c>
      <c r="AB12" s="63">
        <f t="shared" si="1"/>
        <v>2346.5</v>
      </c>
    </row>
    <row r="13" spans="1:31">
      <c r="A13" s="1">
        <v>45.19</v>
      </c>
      <c r="B13" s="1">
        <v>2346.8000000000002</v>
      </c>
      <c r="E13" s="63">
        <f t="shared" si="7"/>
        <v>21.99</v>
      </c>
      <c r="G13" s="63">
        <f t="shared" si="8"/>
        <v>234.93</v>
      </c>
      <c r="H13" s="63">
        <f t="shared" si="9"/>
        <v>234.93</v>
      </c>
      <c r="K13" s="9">
        <f t="shared" si="10"/>
        <v>21.99</v>
      </c>
      <c r="L13" s="63">
        <f t="shared" si="11"/>
        <v>234.93</v>
      </c>
      <c r="M13" s="63">
        <f t="shared" si="12"/>
        <v>0</v>
      </c>
      <c r="N13" s="63" t="str">
        <f t="shared" si="13"/>
        <v/>
      </c>
      <c r="O13" s="63" t="str">
        <f t="shared" si="14"/>
        <v/>
      </c>
      <c r="P13" s="63" t="str">
        <f t="shared" si="2"/>
        <v/>
      </c>
      <c r="R13" s="9">
        <f t="shared" si="15"/>
        <v>21.99</v>
      </c>
      <c r="S13" s="63">
        <f t="shared" si="15"/>
        <v>234.93</v>
      </c>
      <c r="T13" s="63">
        <f t="shared" si="3"/>
        <v>0</v>
      </c>
      <c r="U13" s="63" t="str">
        <f t="shared" si="4"/>
        <v/>
      </c>
      <c r="V13" s="63" t="str">
        <f t="shared" si="5"/>
        <v/>
      </c>
      <c r="W13" s="63" t="str">
        <f t="shared" si="6"/>
        <v/>
      </c>
      <c r="Z13" s="63">
        <f t="shared" si="0"/>
        <v>12</v>
      </c>
      <c r="AA13" s="63">
        <f t="shared" si="1"/>
        <v>45.19</v>
      </c>
      <c r="AB13" s="63">
        <f t="shared" si="1"/>
        <v>2346.8000000000002</v>
      </c>
    </row>
    <row r="14" spans="1:31">
      <c r="A14" s="1">
        <v>46.49</v>
      </c>
      <c r="B14" s="1">
        <v>2346.9</v>
      </c>
      <c r="E14" s="63">
        <f t="shared" si="7"/>
        <v>30.69</v>
      </c>
      <c r="G14" s="63">
        <f t="shared" si="8"/>
        <v>234.69</v>
      </c>
      <c r="H14" s="63">
        <f t="shared" si="9"/>
        <v>234.69</v>
      </c>
      <c r="K14" s="9">
        <f t="shared" si="10"/>
        <v>30.69</v>
      </c>
      <c r="L14" s="63">
        <f t="shared" si="11"/>
        <v>234.69</v>
      </c>
      <c r="M14" s="63">
        <f t="shared" si="12"/>
        <v>0</v>
      </c>
      <c r="N14" s="63" t="str">
        <f t="shared" si="13"/>
        <v/>
      </c>
      <c r="O14" s="63" t="str">
        <f t="shared" si="14"/>
        <v/>
      </c>
      <c r="P14" s="63" t="str">
        <f t="shared" si="2"/>
        <v/>
      </c>
      <c r="R14" s="9">
        <f t="shared" si="15"/>
        <v>30.69</v>
      </c>
      <c r="S14" s="63">
        <f t="shared" si="15"/>
        <v>234.69</v>
      </c>
      <c r="T14" s="63">
        <f t="shared" si="3"/>
        <v>0</v>
      </c>
      <c r="U14" s="63" t="str">
        <f t="shared" si="4"/>
        <v/>
      </c>
      <c r="V14" s="63" t="str">
        <f t="shared" si="5"/>
        <v/>
      </c>
      <c r="W14" s="63" t="str">
        <f t="shared" si="6"/>
        <v/>
      </c>
      <c r="Z14" s="63">
        <f t="shared" si="0"/>
        <v>13</v>
      </c>
      <c r="AA14" s="63">
        <f t="shared" si="1"/>
        <v>46.49</v>
      </c>
      <c r="AB14" s="63">
        <f t="shared" si="1"/>
        <v>2346.9</v>
      </c>
    </row>
    <row r="15" spans="1:31">
      <c r="A15" s="1">
        <v>50.29</v>
      </c>
      <c r="B15" s="1">
        <v>2346.8000000000002</v>
      </c>
      <c r="E15" s="63">
        <f t="shared" si="7"/>
        <v>33.79</v>
      </c>
      <c r="G15" s="63">
        <f t="shared" si="8"/>
        <v>234.68</v>
      </c>
      <c r="H15" s="63">
        <f t="shared" si="9"/>
        <v>234.68</v>
      </c>
      <c r="K15" s="9">
        <f t="shared" si="10"/>
        <v>33.79</v>
      </c>
      <c r="L15" s="63">
        <f t="shared" si="11"/>
        <v>234.68</v>
      </c>
      <c r="M15" s="63">
        <f t="shared" si="12"/>
        <v>0</v>
      </c>
      <c r="N15" s="63" t="str">
        <f t="shared" si="13"/>
        <v/>
      </c>
      <c r="O15" s="63" t="str">
        <f t="shared" si="14"/>
        <v/>
      </c>
      <c r="P15" s="63" t="str">
        <f t="shared" si="2"/>
        <v/>
      </c>
      <c r="R15" s="9">
        <f t="shared" si="15"/>
        <v>33.79</v>
      </c>
      <c r="S15" s="63">
        <f t="shared" si="15"/>
        <v>234.68</v>
      </c>
      <c r="T15" s="63">
        <f t="shared" si="3"/>
        <v>0</v>
      </c>
      <c r="U15" s="63" t="str">
        <f t="shared" si="4"/>
        <v/>
      </c>
      <c r="V15" s="63" t="str">
        <f t="shared" si="5"/>
        <v/>
      </c>
      <c r="W15" s="63" t="str">
        <f t="shared" si="6"/>
        <v/>
      </c>
      <c r="Z15" s="63">
        <f t="shared" si="0"/>
        <v>14</v>
      </c>
      <c r="AA15" s="63">
        <f t="shared" si="1"/>
        <v>50.29</v>
      </c>
      <c r="AB15" s="63">
        <f t="shared" si="1"/>
        <v>2346.8000000000002</v>
      </c>
    </row>
    <row r="16" spans="1:31">
      <c r="A16" s="1">
        <v>55.09</v>
      </c>
      <c r="B16" s="1">
        <v>2346.5</v>
      </c>
      <c r="E16" s="63">
        <f t="shared" si="7"/>
        <v>38.79</v>
      </c>
      <c r="G16" s="63">
        <f t="shared" si="8"/>
        <v>234.65</v>
      </c>
      <c r="H16" s="63">
        <f t="shared" si="9"/>
        <v>234.65</v>
      </c>
      <c r="K16" s="9">
        <f t="shared" si="10"/>
        <v>38.79</v>
      </c>
      <c r="L16" s="63">
        <f t="shared" si="11"/>
        <v>234.65</v>
      </c>
      <c r="M16" s="63">
        <f t="shared" si="12"/>
        <v>0</v>
      </c>
      <c r="N16" s="63" t="str">
        <f t="shared" si="13"/>
        <v/>
      </c>
      <c r="O16" s="63" t="str">
        <f t="shared" si="14"/>
        <v/>
      </c>
      <c r="P16" s="63" t="str">
        <f t="shared" si="2"/>
        <v/>
      </c>
      <c r="R16" s="9">
        <f t="shared" si="15"/>
        <v>38.79</v>
      </c>
      <c r="S16" s="63">
        <f t="shared" si="15"/>
        <v>234.65</v>
      </c>
      <c r="T16" s="63">
        <f t="shared" si="3"/>
        <v>0</v>
      </c>
      <c r="U16" s="63" t="str">
        <f t="shared" si="4"/>
        <v/>
      </c>
      <c r="V16" s="63" t="str">
        <f t="shared" si="5"/>
        <v/>
      </c>
      <c r="W16" s="63" t="str">
        <f t="shared" si="6"/>
        <v/>
      </c>
      <c r="Z16" s="63">
        <f t="shared" si="0"/>
        <v>15</v>
      </c>
      <c r="AA16" s="63">
        <f t="shared" si="1"/>
        <v>55.09</v>
      </c>
      <c r="AB16" s="63">
        <f t="shared" si="1"/>
        <v>2346.5</v>
      </c>
    </row>
    <row r="17" spans="1:28">
      <c r="A17" s="1">
        <v>55.29</v>
      </c>
      <c r="B17" s="1">
        <v>2346.5</v>
      </c>
      <c r="E17" s="63">
        <f t="shared" si="7"/>
        <v>41.79</v>
      </c>
      <c r="G17" s="63">
        <f t="shared" si="8"/>
        <v>234.65</v>
      </c>
      <c r="H17" s="63">
        <f t="shared" si="9"/>
        <v>234.65</v>
      </c>
      <c r="K17" s="9">
        <f t="shared" si="10"/>
        <v>41.79</v>
      </c>
      <c r="L17" s="63">
        <f t="shared" si="11"/>
        <v>234.65</v>
      </c>
      <c r="M17" s="63">
        <f t="shared" si="12"/>
        <v>0</v>
      </c>
      <c r="N17" s="63" t="str">
        <f t="shared" si="13"/>
        <v/>
      </c>
      <c r="O17" s="63" t="str">
        <f t="shared" si="14"/>
        <v/>
      </c>
      <c r="P17" s="63" t="str">
        <f t="shared" si="2"/>
        <v/>
      </c>
      <c r="R17" s="9">
        <f t="shared" si="15"/>
        <v>41.79</v>
      </c>
      <c r="S17" s="63">
        <f t="shared" si="15"/>
        <v>234.65</v>
      </c>
      <c r="T17" s="63">
        <f t="shared" si="3"/>
        <v>0</v>
      </c>
      <c r="U17" s="63" t="str">
        <f t="shared" si="4"/>
        <v/>
      </c>
      <c r="V17" s="63" t="str">
        <f t="shared" si="5"/>
        <v/>
      </c>
      <c r="W17" s="63" t="str">
        <f t="shared" si="6"/>
        <v/>
      </c>
      <c r="Z17" s="63">
        <f t="shared" si="0"/>
        <v>16</v>
      </c>
      <c r="AA17" s="63">
        <f t="shared" si="1"/>
        <v>55.29</v>
      </c>
      <c r="AB17" s="63">
        <f t="shared" si="1"/>
        <v>2346.5</v>
      </c>
    </row>
    <row r="18" spans="1:28">
      <c r="A18" s="1">
        <v>57.39</v>
      </c>
      <c r="B18" s="1">
        <v>2346.5</v>
      </c>
      <c r="E18" s="63">
        <f t="shared" si="7"/>
        <v>45.19</v>
      </c>
      <c r="G18" s="63">
        <f t="shared" si="8"/>
        <v>234.68</v>
      </c>
      <c r="H18" s="63">
        <f t="shared" si="9"/>
        <v>234.68</v>
      </c>
      <c r="K18" s="9">
        <f t="shared" si="10"/>
        <v>45.19</v>
      </c>
      <c r="L18" s="63">
        <f t="shared" si="11"/>
        <v>234.68</v>
      </c>
      <c r="M18" s="63">
        <f t="shared" si="12"/>
        <v>0</v>
      </c>
      <c r="N18" s="63" t="str">
        <f t="shared" si="13"/>
        <v/>
      </c>
      <c r="O18" s="63" t="str">
        <f t="shared" si="14"/>
        <v/>
      </c>
      <c r="P18" s="63" t="str">
        <f t="shared" si="2"/>
        <v/>
      </c>
      <c r="R18" s="9">
        <f t="shared" si="15"/>
        <v>45.19</v>
      </c>
      <c r="S18" s="63">
        <f t="shared" si="15"/>
        <v>234.68</v>
      </c>
      <c r="T18" s="63">
        <f t="shared" si="3"/>
        <v>0</v>
      </c>
      <c r="U18" s="63" t="str">
        <f t="shared" si="4"/>
        <v/>
      </c>
      <c r="V18" s="63" t="str">
        <f t="shared" si="5"/>
        <v/>
      </c>
      <c r="W18" s="63" t="str">
        <f t="shared" si="6"/>
        <v/>
      </c>
      <c r="Z18" s="63">
        <f t="shared" si="0"/>
        <v>17</v>
      </c>
      <c r="AA18" s="63">
        <f t="shared" si="1"/>
        <v>57.39</v>
      </c>
      <c r="AB18" s="63">
        <f t="shared" si="1"/>
        <v>2346.5</v>
      </c>
    </row>
    <row r="19" spans="1:28">
      <c r="A19" s="1">
        <v>58.69</v>
      </c>
      <c r="B19" s="1">
        <v>2346.3000000000002</v>
      </c>
      <c r="E19" s="63">
        <f t="shared" si="7"/>
        <v>46.49</v>
      </c>
      <c r="G19" s="63">
        <f t="shared" si="8"/>
        <v>234.69</v>
      </c>
      <c r="H19" s="63">
        <f t="shared" si="9"/>
        <v>234.69</v>
      </c>
      <c r="K19" s="9">
        <f t="shared" si="10"/>
        <v>46.49</v>
      </c>
      <c r="L19" s="63">
        <f t="shared" si="11"/>
        <v>234.69</v>
      </c>
      <c r="M19" s="63">
        <f t="shared" si="12"/>
        <v>0</v>
      </c>
      <c r="N19" s="63" t="str">
        <f t="shared" si="13"/>
        <v/>
      </c>
      <c r="O19" s="63" t="str">
        <f t="shared" si="14"/>
        <v/>
      </c>
      <c r="P19" s="63" t="str">
        <f t="shared" si="2"/>
        <v/>
      </c>
      <c r="R19" s="9">
        <f t="shared" si="15"/>
        <v>46.49</v>
      </c>
      <c r="S19" s="63">
        <f t="shared" si="15"/>
        <v>234.69</v>
      </c>
      <c r="T19" s="63">
        <f t="shared" si="3"/>
        <v>0</v>
      </c>
      <c r="U19" s="63" t="str">
        <f t="shared" si="4"/>
        <v/>
      </c>
      <c r="V19" s="63" t="str">
        <f t="shared" si="5"/>
        <v/>
      </c>
      <c r="W19" s="63" t="str">
        <f t="shared" si="6"/>
        <v/>
      </c>
      <c r="Z19" s="63">
        <f t="shared" si="0"/>
        <v>18</v>
      </c>
      <c r="AA19" s="63">
        <f t="shared" si="1"/>
        <v>58.69</v>
      </c>
      <c r="AB19" s="63">
        <f t="shared" si="1"/>
        <v>2346.3000000000002</v>
      </c>
    </row>
    <row r="20" spans="1:28">
      <c r="A20" s="1">
        <v>74.989999999999995</v>
      </c>
      <c r="B20" s="1">
        <v>2343.3000000000002</v>
      </c>
      <c r="E20" s="63">
        <f t="shared" si="7"/>
        <v>50.29</v>
      </c>
      <c r="G20" s="63">
        <f t="shared" si="8"/>
        <v>234.68</v>
      </c>
      <c r="H20" s="63">
        <f t="shared" si="9"/>
        <v>234.68</v>
      </c>
      <c r="K20" s="9">
        <f t="shared" si="10"/>
        <v>50.29</v>
      </c>
      <c r="L20" s="63">
        <f t="shared" si="11"/>
        <v>234.68</v>
      </c>
      <c r="M20" s="63">
        <f t="shared" si="12"/>
        <v>0</v>
      </c>
      <c r="N20" s="63" t="str">
        <f t="shared" si="13"/>
        <v/>
      </c>
      <c r="O20" s="63" t="str">
        <f t="shared" si="14"/>
        <v/>
      </c>
      <c r="P20" s="63" t="str">
        <f t="shared" si="2"/>
        <v/>
      </c>
      <c r="R20" s="9">
        <f t="shared" si="15"/>
        <v>50.29</v>
      </c>
      <c r="S20" s="63">
        <f t="shared" si="15"/>
        <v>234.68</v>
      </c>
      <c r="T20" s="63">
        <f t="shared" si="3"/>
        <v>0</v>
      </c>
      <c r="U20" s="63" t="str">
        <f t="shared" si="4"/>
        <v/>
      </c>
      <c r="V20" s="63" t="str">
        <f t="shared" si="5"/>
        <v/>
      </c>
      <c r="W20" s="63" t="str">
        <f t="shared" si="6"/>
        <v/>
      </c>
      <c r="Z20" s="63">
        <f t="shared" si="0"/>
        <v>19</v>
      </c>
      <c r="AA20" s="63">
        <f t="shared" si="1"/>
        <v>74.989999999999995</v>
      </c>
      <c r="AB20" s="63">
        <f t="shared" si="1"/>
        <v>2343.3000000000002</v>
      </c>
    </row>
    <row r="21" spans="1:28">
      <c r="A21" s="1">
        <v>78.09</v>
      </c>
      <c r="B21" s="1">
        <v>2342.8000000000002</v>
      </c>
      <c r="E21" s="63">
        <f t="shared" si="7"/>
        <v>55.09</v>
      </c>
      <c r="G21" s="63">
        <f t="shared" si="8"/>
        <v>234.65</v>
      </c>
      <c r="H21" s="63">
        <f t="shared" si="9"/>
        <v>234.65</v>
      </c>
      <c r="K21" s="9">
        <f t="shared" si="10"/>
        <v>55.09</v>
      </c>
      <c r="L21" s="63">
        <f t="shared" si="11"/>
        <v>234.65</v>
      </c>
      <c r="M21" s="63">
        <f t="shared" si="12"/>
        <v>0</v>
      </c>
      <c r="N21" s="63" t="str">
        <f t="shared" si="13"/>
        <v/>
      </c>
      <c r="O21" s="63" t="str">
        <f t="shared" si="14"/>
        <v/>
      </c>
      <c r="P21" s="63" t="str">
        <f t="shared" si="2"/>
        <v/>
      </c>
      <c r="R21" s="9">
        <f t="shared" si="15"/>
        <v>55.09</v>
      </c>
      <c r="S21" s="63">
        <f t="shared" si="15"/>
        <v>234.65</v>
      </c>
      <c r="T21" s="63">
        <f t="shared" si="3"/>
        <v>0</v>
      </c>
      <c r="U21" s="63" t="str">
        <f t="shared" si="4"/>
        <v/>
      </c>
      <c r="V21" s="63" t="str">
        <f t="shared" si="5"/>
        <v/>
      </c>
      <c r="W21" s="63" t="str">
        <f t="shared" si="6"/>
        <v/>
      </c>
      <c r="Z21" s="63">
        <f t="shared" si="0"/>
        <v>20</v>
      </c>
      <c r="AA21" s="63">
        <f t="shared" si="1"/>
        <v>78.09</v>
      </c>
      <c r="AB21" s="63">
        <f t="shared" si="1"/>
        <v>2342.8000000000002</v>
      </c>
    </row>
    <row r="22" spans="1:28">
      <c r="A22" s="1">
        <v>82.19</v>
      </c>
      <c r="B22" s="1">
        <v>2342.6</v>
      </c>
      <c r="E22" s="63">
        <f t="shared" si="7"/>
        <v>55.29</v>
      </c>
      <c r="G22" s="63">
        <f t="shared" si="8"/>
        <v>234.65</v>
      </c>
      <c r="H22" s="63">
        <f t="shared" si="9"/>
        <v>234.65</v>
      </c>
      <c r="K22" s="9">
        <f t="shared" si="10"/>
        <v>55.29</v>
      </c>
      <c r="L22" s="63">
        <f t="shared" si="11"/>
        <v>234.65</v>
      </c>
      <c r="M22" s="63">
        <f t="shared" si="12"/>
        <v>0</v>
      </c>
      <c r="N22" s="63" t="str">
        <f t="shared" si="13"/>
        <v/>
      </c>
      <c r="O22" s="63" t="str">
        <f t="shared" si="14"/>
        <v/>
      </c>
      <c r="P22" s="63" t="str">
        <f t="shared" si="2"/>
        <v/>
      </c>
      <c r="R22" s="9">
        <f t="shared" si="15"/>
        <v>55.29</v>
      </c>
      <c r="S22" s="63">
        <f t="shared" si="15"/>
        <v>234.65</v>
      </c>
      <c r="T22" s="63">
        <f t="shared" si="3"/>
        <v>0</v>
      </c>
      <c r="U22" s="63" t="str">
        <f t="shared" si="4"/>
        <v/>
      </c>
      <c r="V22" s="63" t="str">
        <f t="shared" si="5"/>
        <v/>
      </c>
      <c r="W22" s="63" t="str">
        <f t="shared" si="6"/>
        <v/>
      </c>
      <c r="Z22" s="63">
        <f t="shared" si="0"/>
        <v>21</v>
      </c>
      <c r="AA22" s="63">
        <f t="shared" si="1"/>
        <v>82.19</v>
      </c>
      <c r="AB22" s="63">
        <f t="shared" si="1"/>
        <v>2342.6</v>
      </c>
    </row>
    <row r="23" spans="1:28">
      <c r="A23" s="1">
        <v>94.99</v>
      </c>
      <c r="B23" s="1">
        <v>2342.6</v>
      </c>
      <c r="E23" s="63">
        <f t="shared" si="7"/>
        <v>57.39</v>
      </c>
      <c r="G23" s="63">
        <f t="shared" si="8"/>
        <v>234.65</v>
      </c>
      <c r="H23" s="63">
        <f t="shared" si="9"/>
        <v>234.65</v>
      </c>
      <c r="K23" s="9">
        <f t="shared" si="10"/>
        <v>57.39</v>
      </c>
      <c r="L23" s="63">
        <f t="shared" si="11"/>
        <v>234.65</v>
      </c>
      <c r="M23" s="63">
        <f t="shared" si="12"/>
        <v>0</v>
      </c>
      <c r="N23" s="63" t="str">
        <f t="shared" si="13"/>
        <v/>
      </c>
      <c r="O23" s="63" t="str">
        <f t="shared" si="14"/>
        <v/>
      </c>
      <c r="P23" s="63" t="str">
        <f t="shared" si="2"/>
        <v/>
      </c>
      <c r="R23" s="9">
        <f t="shared" si="15"/>
        <v>57.39</v>
      </c>
      <c r="S23" s="63">
        <f t="shared" si="15"/>
        <v>234.65</v>
      </c>
      <c r="T23" s="63">
        <f t="shared" si="3"/>
        <v>0</v>
      </c>
      <c r="U23" s="63" t="str">
        <f t="shared" si="4"/>
        <v/>
      </c>
      <c r="V23" s="63" t="str">
        <f t="shared" si="5"/>
        <v/>
      </c>
      <c r="W23" s="63" t="str">
        <f t="shared" si="6"/>
        <v/>
      </c>
      <c r="Z23" s="63">
        <f t="shared" si="0"/>
        <v>22</v>
      </c>
      <c r="AA23" s="63">
        <f t="shared" si="1"/>
        <v>94.99</v>
      </c>
      <c r="AB23" s="63">
        <f t="shared" si="1"/>
        <v>2342.6</v>
      </c>
    </row>
    <row r="24" spans="1:28">
      <c r="A24" s="1">
        <v>95.69</v>
      </c>
      <c r="B24" s="1">
        <v>2342.6</v>
      </c>
      <c r="E24" s="63">
        <f t="shared" si="7"/>
        <v>58.69</v>
      </c>
      <c r="G24" s="63">
        <f t="shared" si="8"/>
        <v>234.63</v>
      </c>
      <c r="H24" s="63">
        <f t="shared" si="9"/>
        <v>234.63</v>
      </c>
      <c r="K24" s="9">
        <f t="shared" si="10"/>
        <v>58.69</v>
      </c>
      <c r="L24" s="63">
        <f t="shared" si="11"/>
        <v>234.63</v>
      </c>
      <c r="M24" s="63">
        <f t="shared" si="12"/>
        <v>0</v>
      </c>
      <c r="N24" s="63" t="str">
        <f t="shared" si="13"/>
        <v/>
      </c>
      <c r="O24" s="63" t="str">
        <f t="shared" si="14"/>
        <v/>
      </c>
      <c r="P24" s="63" t="str">
        <f t="shared" si="2"/>
        <v/>
      </c>
      <c r="R24" s="9">
        <f t="shared" si="15"/>
        <v>58.69</v>
      </c>
      <c r="S24" s="63">
        <f t="shared" si="15"/>
        <v>234.63</v>
      </c>
      <c r="T24" s="63">
        <f t="shared" si="3"/>
        <v>0</v>
      </c>
      <c r="U24" s="63" t="str">
        <f t="shared" si="4"/>
        <v/>
      </c>
      <c r="V24" s="63" t="str">
        <f t="shared" si="5"/>
        <v/>
      </c>
      <c r="W24" s="63" t="str">
        <f t="shared" si="6"/>
        <v/>
      </c>
      <c r="Z24" s="63">
        <f t="shared" si="0"/>
        <v>23</v>
      </c>
      <c r="AA24" s="63">
        <f t="shared" si="1"/>
        <v>95.69</v>
      </c>
      <c r="AB24" s="63">
        <f t="shared" si="1"/>
        <v>2342.6</v>
      </c>
    </row>
    <row r="25" spans="1:28">
      <c r="A25" s="1">
        <v>104.79</v>
      </c>
      <c r="B25" s="1">
        <v>2341.5</v>
      </c>
      <c r="E25" s="63">
        <f t="shared" si="7"/>
        <v>74.989999999999995</v>
      </c>
      <c r="G25" s="63">
        <f t="shared" si="8"/>
        <v>234.33</v>
      </c>
      <c r="H25" s="63">
        <f t="shared" si="9"/>
        <v>234.33</v>
      </c>
      <c r="K25" s="9">
        <f t="shared" si="10"/>
        <v>74.989999999999995</v>
      </c>
      <c r="L25" s="63">
        <f t="shared" si="11"/>
        <v>234.33</v>
      </c>
      <c r="M25" s="63">
        <f t="shared" si="12"/>
        <v>0</v>
      </c>
      <c r="N25" s="63" t="str">
        <f t="shared" si="13"/>
        <v/>
      </c>
      <c r="O25" s="63" t="str">
        <f t="shared" si="14"/>
        <v/>
      </c>
      <c r="P25" s="63" t="str">
        <f t="shared" si="2"/>
        <v/>
      </c>
      <c r="R25" s="9">
        <f t="shared" si="15"/>
        <v>74.989999999999995</v>
      </c>
      <c r="S25" s="63">
        <f t="shared" si="15"/>
        <v>234.33</v>
      </c>
      <c r="T25" s="63">
        <f t="shared" si="3"/>
        <v>0</v>
      </c>
      <c r="U25" s="63" t="str">
        <f t="shared" si="4"/>
        <v/>
      </c>
      <c r="V25" s="63" t="str">
        <f t="shared" si="5"/>
        <v/>
      </c>
      <c r="W25" s="63" t="str">
        <f t="shared" si="6"/>
        <v/>
      </c>
      <c r="Z25" s="63">
        <f t="shared" si="0"/>
        <v>24</v>
      </c>
      <c r="AA25" s="63">
        <f t="shared" si="1"/>
        <v>104.79</v>
      </c>
      <c r="AB25" s="63">
        <f t="shared" si="1"/>
        <v>2341.5</v>
      </c>
    </row>
    <row r="26" spans="1:28">
      <c r="A26" s="1">
        <v>113.19</v>
      </c>
      <c r="B26" s="1">
        <v>2340.9</v>
      </c>
      <c r="E26" s="63">
        <f t="shared" si="7"/>
        <v>78.09</v>
      </c>
      <c r="G26" s="63">
        <f t="shared" si="8"/>
        <v>234.28</v>
      </c>
      <c r="H26" s="63">
        <f t="shared" si="9"/>
        <v>234.28</v>
      </c>
      <c r="K26" s="9">
        <f t="shared" si="10"/>
        <v>78.09</v>
      </c>
      <c r="L26" s="63">
        <f t="shared" si="11"/>
        <v>234.28</v>
      </c>
      <c r="M26" s="63">
        <f t="shared" si="12"/>
        <v>0</v>
      </c>
      <c r="N26" s="63" t="str">
        <f t="shared" si="13"/>
        <v/>
      </c>
      <c r="O26" s="63" t="str">
        <f t="shared" si="14"/>
        <v/>
      </c>
      <c r="P26" s="63" t="str">
        <f t="shared" si="2"/>
        <v/>
      </c>
      <c r="R26" s="9">
        <f t="shared" si="15"/>
        <v>78.09</v>
      </c>
      <c r="S26" s="63">
        <f t="shared" si="15"/>
        <v>234.28</v>
      </c>
      <c r="T26" s="63">
        <f t="shared" si="3"/>
        <v>0</v>
      </c>
      <c r="U26" s="63" t="str">
        <f t="shared" si="4"/>
        <v/>
      </c>
      <c r="V26" s="63" t="str">
        <f t="shared" si="5"/>
        <v/>
      </c>
      <c r="W26" s="63" t="str">
        <f t="shared" si="6"/>
        <v/>
      </c>
      <c r="Z26" s="63">
        <f t="shared" si="0"/>
        <v>25</v>
      </c>
      <c r="AA26" s="63">
        <f t="shared" si="1"/>
        <v>113.19</v>
      </c>
      <c r="AB26" s="63">
        <f t="shared" si="1"/>
        <v>2340.9</v>
      </c>
    </row>
    <row r="27" spans="1:28">
      <c r="A27" s="1"/>
      <c r="E27" s="63">
        <f t="shared" si="7"/>
        <v>82.19</v>
      </c>
      <c r="G27" s="63">
        <f t="shared" si="8"/>
        <v>234.26</v>
      </c>
      <c r="H27" s="63">
        <f t="shared" si="9"/>
        <v>234.26</v>
      </c>
      <c r="K27" s="9">
        <f t="shared" si="10"/>
        <v>82.19</v>
      </c>
      <c r="L27" s="63">
        <f t="shared" si="11"/>
        <v>234.26</v>
      </c>
      <c r="M27" s="63">
        <f t="shared" si="12"/>
        <v>0</v>
      </c>
      <c r="N27" s="63" t="str">
        <f t="shared" si="13"/>
        <v/>
      </c>
      <c r="O27" s="63" t="str">
        <f t="shared" si="14"/>
        <v/>
      </c>
      <c r="P27" s="63" t="str">
        <f t="shared" si="2"/>
        <v/>
      </c>
      <c r="R27" s="9">
        <f t="shared" si="15"/>
        <v>82.19</v>
      </c>
      <c r="S27" s="63">
        <f t="shared" si="15"/>
        <v>234.26</v>
      </c>
      <c r="T27" s="63">
        <f t="shared" si="3"/>
        <v>0</v>
      </c>
      <c r="U27" s="63" t="str">
        <f t="shared" si="4"/>
        <v/>
      </c>
      <c r="V27" s="63" t="str">
        <f t="shared" si="5"/>
        <v/>
      </c>
      <c r="W27" s="63" t="str">
        <f t="shared" si="6"/>
        <v/>
      </c>
      <c r="Z27" s="63" t="str">
        <f t="shared" si="0"/>
        <v/>
      </c>
      <c r="AA27" s="63">
        <f t="shared" si="1"/>
        <v>0</v>
      </c>
      <c r="AB27" s="63">
        <f t="shared" si="1"/>
        <v>0</v>
      </c>
    </row>
    <row r="28" spans="1:28">
      <c r="A28" s="1"/>
      <c r="E28" s="63">
        <f t="shared" si="7"/>
        <v>94.99</v>
      </c>
      <c r="G28" s="63">
        <f t="shared" si="8"/>
        <v>234.26</v>
      </c>
      <c r="H28" s="63">
        <f t="shared" si="9"/>
        <v>234.26</v>
      </c>
      <c r="K28" s="9">
        <f t="shared" si="10"/>
        <v>94.99</v>
      </c>
      <c r="L28" s="63">
        <f t="shared" si="11"/>
        <v>234.26</v>
      </c>
      <c r="M28" s="63">
        <f t="shared" si="12"/>
        <v>0</v>
      </c>
      <c r="N28" s="63" t="str">
        <f t="shared" si="13"/>
        <v/>
      </c>
      <c r="O28" s="63" t="str">
        <f t="shared" si="14"/>
        <v/>
      </c>
      <c r="P28" s="63" t="str">
        <f t="shared" si="2"/>
        <v/>
      </c>
      <c r="R28" s="9">
        <f t="shared" si="15"/>
        <v>94.99</v>
      </c>
      <c r="S28" s="63">
        <f t="shared" si="15"/>
        <v>234.26</v>
      </c>
      <c r="T28" s="63">
        <f t="shared" si="3"/>
        <v>0</v>
      </c>
      <c r="U28" s="63" t="str">
        <f t="shared" si="4"/>
        <v/>
      </c>
      <c r="V28" s="63" t="str">
        <f t="shared" si="5"/>
        <v/>
      </c>
      <c r="W28" s="63" t="str">
        <f t="shared" si="6"/>
        <v/>
      </c>
      <c r="Z28" s="63" t="str">
        <f t="shared" si="0"/>
        <v/>
      </c>
      <c r="AA28" s="63">
        <f t="shared" si="1"/>
        <v>0</v>
      </c>
      <c r="AB28" s="63">
        <f t="shared" si="1"/>
        <v>0</v>
      </c>
    </row>
    <row r="29" spans="1:28">
      <c r="A29" s="1"/>
      <c r="E29" s="63">
        <f t="shared" si="7"/>
        <v>95.69</v>
      </c>
      <c r="G29" s="63">
        <f t="shared" si="8"/>
        <v>234.26</v>
      </c>
      <c r="H29" s="63">
        <f t="shared" si="9"/>
        <v>234.26</v>
      </c>
      <c r="K29" s="9">
        <f t="shared" si="10"/>
        <v>95.69</v>
      </c>
      <c r="L29" s="63">
        <f t="shared" si="11"/>
        <v>234.26</v>
      </c>
      <c r="M29" s="63">
        <f t="shared" si="12"/>
        <v>0</v>
      </c>
      <c r="N29" s="63" t="str">
        <f t="shared" si="13"/>
        <v/>
      </c>
      <c r="O29" s="63" t="str">
        <f t="shared" si="14"/>
        <v/>
      </c>
      <c r="P29" s="63" t="str">
        <f t="shared" si="2"/>
        <v/>
      </c>
      <c r="R29" s="9">
        <f t="shared" si="15"/>
        <v>95.69</v>
      </c>
      <c r="S29" s="63">
        <f t="shared" si="15"/>
        <v>234.26</v>
      </c>
      <c r="T29" s="63">
        <f t="shared" si="3"/>
        <v>0</v>
      </c>
      <c r="U29" s="63" t="str">
        <f t="shared" si="4"/>
        <v/>
      </c>
      <c r="V29" s="63" t="str">
        <f t="shared" si="5"/>
        <v/>
      </c>
      <c r="W29" s="63" t="str">
        <f t="shared" si="6"/>
        <v/>
      </c>
      <c r="Z29" s="63" t="str">
        <f t="shared" si="0"/>
        <v/>
      </c>
      <c r="AA29" s="63">
        <f t="shared" si="1"/>
        <v>0</v>
      </c>
      <c r="AB29" s="63">
        <f t="shared" si="1"/>
        <v>0</v>
      </c>
    </row>
    <row r="30" spans="1:28">
      <c r="A30" s="1"/>
      <c r="E30" s="63">
        <f t="shared" si="7"/>
        <v>104.79</v>
      </c>
      <c r="G30" s="63">
        <f t="shared" si="8"/>
        <v>234.15</v>
      </c>
      <c r="H30" s="63">
        <f t="shared" si="9"/>
        <v>234.15</v>
      </c>
      <c r="K30" s="9">
        <f t="shared" si="10"/>
        <v>104.79</v>
      </c>
      <c r="L30" s="63">
        <f t="shared" si="11"/>
        <v>234.15</v>
      </c>
      <c r="M30" s="63">
        <f t="shared" si="12"/>
        <v>1</v>
      </c>
      <c r="N30" s="63">
        <f t="shared" si="13"/>
        <v>1</v>
      </c>
      <c r="O30" s="63">
        <f t="shared" si="14"/>
        <v>104.79</v>
      </c>
      <c r="P30" s="63">
        <f t="shared" si="2"/>
        <v>234.15</v>
      </c>
      <c r="R30" s="9">
        <f t="shared" si="15"/>
        <v>104.79</v>
      </c>
      <c r="S30" s="63">
        <f t="shared" si="15"/>
        <v>234.15</v>
      </c>
      <c r="T30" s="63">
        <f t="shared" si="3"/>
        <v>1</v>
      </c>
      <c r="U30" s="63">
        <f t="shared" si="4"/>
        <v>1</v>
      </c>
      <c r="V30" s="63">
        <f t="shared" si="5"/>
        <v>104.79</v>
      </c>
      <c r="W30" s="63">
        <f t="shared" si="6"/>
        <v>234.15</v>
      </c>
      <c r="Z30" s="63" t="str">
        <f t="shared" si="0"/>
        <v/>
      </c>
      <c r="AA30" s="63">
        <f t="shared" si="1"/>
        <v>0</v>
      </c>
      <c r="AB30" s="63">
        <f t="shared" si="1"/>
        <v>0</v>
      </c>
    </row>
    <row r="31" spans="1:28">
      <c r="A31" s="1"/>
      <c r="E31" s="63">
        <f t="shared" si="7"/>
        <v>113.19</v>
      </c>
      <c r="G31" s="63">
        <f t="shared" si="8"/>
        <v>234.09</v>
      </c>
      <c r="H31" s="63">
        <f t="shared" si="9"/>
        <v>234.09</v>
      </c>
      <c r="K31" s="9">
        <f t="shared" si="10"/>
        <v>113.19</v>
      </c>
      <c r="L31" s="63">
        <f t="shared" si="11"/>
        <v>234.09</v>
      </c>
      <c r="M31" s="63">
        <f t="shared" si="12"/>
        <v>2</v>
      </c>
      <c r="N31" s="63">
        <f t="shared" si="13"/>
        <v>2</v>
      </c>
      <c r="O31" s="63">
        <f t="shared" si="14"/>
        <v>113.19</v>
      </c>
      <c r="P31" s="63">
        <f t="shared" si="2"/>
        <v>234.09</v>
      </c>
      <c r="R31" s="9">
        <f t="shared" si="15"/>
        <v>113.19</v>
      </c>
      <c r="S31" s="63">
        <f t="shared" si="15"/>
        <v>234.09</v>
      </c>
      <c r="T31" s="63">
        <f t="shared" si="3"/>
        <v>2</v>
      </c>
      <c r="U31" s="63">
        <f t="shared" si="4"/>
        <v>2</v>
      </c>
      <c r="V31" s="63">
        <f t="shared" si="5"/>
        <v>113.19</v>
      </c>
      <c r="W31" s="63">
        <f t="shared" si="6"/>
        <v>234.09</v>
      </c>
      <c r="Z31" s="63" t="str">
        <f t="shared" si="0"/>
        <v/>
      </c>
      <c r="AA31" s="63">
        <f t="shared" si="1"/>
        <v>0</v>
      </c>
      <c r="AB31" s="63">
        <f t="shared" si="1"/>
        <v>0</v>
      </c>
    </row>
    <row r="32" spans="1:28">
      <c r="A32" s="1"/>
      <c r="E32" s="63">
        <f t="shared" si="7"/>
        <v>0</v>
      </c>
      <c r="G32" s="63" t="str">
        <f t="shared" si="8"/>
        <v/>
      </c>
      <c r="H32" s="63" t="str">
        <f t="shared" si="9"/>
        <v/>
      </c>
      <c r="K32" s="9">
        <f t="shared" si="10"/>
        <v>0</v>
      </c>
      <c r="L32" s="63" t="str">
        <f t="shared" si="11"/>
        <v/>
      </c>
      <c r="M32" s="63">
        <f t="shared" si="12"/>
        <v>0</v>
      </c>
      <c r="N32" s="63" t="str">
        <f t="shared" si="13"/>
        <v/>
      </c>
      <c r="O32" s="63" t="str">
        <f t="shared" si="14"/>
        <v/>
      </c>
      <c r="P32" s="63" t="str">
        <f t="shared" si="2"/>
        <v/>
      </c>
      <c r="R32" s="9">
        <f t="shared" si="15"/>
        <v>0</v>
      </c>
      <c r="S32" s="63" t="str">
        <f t="shared" si="15"/>
        <v/>
      </c>
      <c r="T32" s="63">
        <f t="shared" si="3"/>
        <v>0</v>
      </c>
      <c r="U32" s="63" t="str">
        <f t="shared" si="4"/>
        <v/>
      </c>
      <c r="V32" s="63" t="str">
        <f t="shared" si="5"/>
        <v/>
      </c>
      <c r="W32" s="63" t="str">
        <f t="shared" si="6"/>
        <v/>
      </c>
      <c r="Z32" s="63" t="str">
        <f t="shared" si="0"/>
        <v/>
      </c>
      <c r="AA32" s="63">
        <f t="shared" si="1"/>
        <v>0</v>
      </c>
      <c r="AB32" s="63">
        <f t="shared" si="1"/>
        <v>0</v>
      </c>
    </row>
    <row r="33" spans="1:28">
      <c r="A33" s="1"/>
      <c r="E33" s="63">
        <f t="shared" si="7"/>
        <v>0</v>
      </c>
      <c r="G33" s="63" t="str">
        <f t="shared" si="8"/>
        <v/>
      </c>
      <c r="H33" s="63" t="str">
        <f t="shared" si="9"/>
        <v/>
      </c>
      <c r="K33" s="9">
        <f t="shared" si="10"/>
        <v>0</v>
      </c>
      <c r="L33" s="63" t="str">
        <f t="shared" si="11"/>
        <v/>
      </c>
      <c r="M33" s="63">
        <f t="shared" si="12"/>
        <v>0</v>
      </c>
      <c r="N33" s="63" t="str">
        <f t="shared" si="13"/>
        <v/>
      </c>
      <c r="O33" s="63" t="str">
        <f t="shared" si="14"/>
        <v/>
      </c>
      <c r="P33" s="63" t="str">
        <f t="shared" si="2"/>
        <v/>
      </c>
      <c r="R33" s="9">
        <f t="shared" si="15"/>
        <v>0</v>
      </c>
      <c r="S33" s="63" t="str">
        <f t="shared" si="15"/>
        <v/>
      </c>
      <c r="T33" s="63">
        <f t="shared" si="3"/>
        <v>0</v>
      </c>
      <c r="U33" s="63" t="str">
        <f t="shared" si="4"/>
        <v/>
      </c>
      <c r="V33" s="63" t="str">
        <f t="shared" si="5"/>
        <v/>
      </c>
      <c r="W33" s="63" t="str">
        <f t="shared" si="6"/>
        <v/>
      </c>
      <c r="Z33" s="63" t="str">
        <f t="shared" si="0"/>
        <v/>
      </c>
      <c r="AA33" s="63">
        <f t="shared" si="1"/>
        <v>0</v>
      </c>
      <c r="AB33" s="63">
        <f t="shared" si="1"/>
        <v>0</v>
      </c>
    </row>
    <row r="34" spans="1:28">
      <c r="A34" s="1"/>
      <c r="E34" s="63">
        <f t="shared" si="7"/>
        <v>0</v>
      </c>
      <c r="G34" s="63" t="str">
        <f t="shared" si="8"/>
        <v/>
      </c>
      <c r="H34" s="63" t="str">
        <f t="shared" si="9"/>
        <v/>
      </c>
      <c r="K34" s="9">
        <f t="shared" si="10"/>
        <v>0</v>
      </c>
      <c r="L34" s="63" t="str">
        <f t="shared" si="11"/>
        <v/>
      </c>
      <c r="M34" s="63">
        <f t="shared" si="12"/>
        <v>0</v>
      </c>
      <c r="N34" s="63" t="str">
        <f t="shared" si="13"/>
        <v/>
      </c>
      <c r="O34" s="63" t="str">
        <f t="shared" si="14"/>
        <v/>
      </c>
      <c r="P34" s="63" t="str">
        <f t="shared" si="2"/>
        <v/>
      </c>
      <c r="R34" s="9">
        <f t="shared" si="15"/>
        <v>0</v>
      </c>
      <c r="S34" s="63" t="str">
        <f t="shared" si="15"/>
        <v/>
      </c>
      <c r="T34" s="63">
        <f t="shared" si="3"/>
        <v>0</v>
      </c>
      <c r="U34" s="63" t="str">
        <f t="shared" si="4"/>
        <v/>
      </c>
      <c r="V34" s="63" t="str">
        <f t="shared" si="5"/>
        <v/>
      </c>
      <c r="W34" s="63" t="str">
        <f t="shared" si="6"/>
        <v/>
      </c>
      <c r="Z34" s="63" t="str">
        <f t="shared" si="0"/>
        <v/>
      </c>
      <c r="AA34" s="63">
        <f t="shared" si="1"/>
        <v>0</v>
      </c>
      <c r="AB34" s="63">
        <f t="shared" si="1"/>
        <v>0</v>
      </c>
    </row>
    <row r="35" spans="1:28">
      <c r="A35" s="1"/>
      <c r="E35" s="63">
        <f t="shared" si="7"/>
        <v>0</v>
      </c>
      <c r="G35" s="63" t="str">
        <f t="shared" si="8"/>
        <v/>
      </c>
      <c r="H35" s="63" t="str">
        <f t="shared" si="9"/>
        <v/>
      </c>
      <c r="K35" s="9">
        <f t="shared" si="10"/>
        <v>0</v>
      </c>
      <c r="L35" s="63" t="str">
        <f t="shared" si="11"/>
        <v/>
      </c>
      <c r="M35" s="63">
        <f t="shared" si="12"/>
        <v>0</v>
      </c>
      <c r="N35" s="63" t="str">
        <f t="shared" si="13"/>
        <v/>
      </c>
      <c r="O35" s="63" t="str">
        <f t="shared" si="14"/>
        <v/>
      </c>
      <c r="P35" s="63" t="str">
        <f t="shared" si="2"/>
        <v/>
      </c>
      <c r="R35" s="9">
        <f t="shared" si="15"/>
        <v>0</v>
      </c>
      <c r="S35" s="63" t="str">
        <f t="shared" si="15"/>
        <v/>
      </c>
      <c r="T35" s="63">
        <f t="shared" si="3"/>
        <v>0</v>
      </c>
      <c r="U35" s="63" t="str">
        <f t="shared" si="4"/>
        <v/>
      </c>
      <c r="V35" s="63" t="str">
        <f t="shared" si="5"/>
        <v/>
      </c>
      <c r="W35" s="63" t="str">
        <f t="shared" si="6"/>
        <v/>
      </c>
      <c r="Z35" s="63" t="str">
        <f t="shared" si="0"/>
        <v/>
      </c>
      <c r="AA35" s="63">
        <f t="shared" si="1"/>
        <v>0</v>
      </c>
      <c r="AB35" s="63">
        <f t="shared" si="1"/>
        <v>0</v>
      </c>
    </row>
    <row r="36" spans="1:28">
      <c r="A36" s="1"/>
      <c r="E36" s="63">
        <f t="shared" si="7"/>
        <v>0</v>
      </c>
      <c r="G36" s="63" t="str">
        <f t="shared" si="8"/>
        <v/>
      </c>
      <c r="H36" s="63" t="str">
        <f t="shared" si="9"/>
        <v/>
      </c>
      <c r="K36" s="9">
        <f t="shared" si="10"/>
        <v>0</v>
      </c>
      <c r="L36" s="63" t="str">
        <f t="shared" si="11"/>
        <v/>
      </c>
      <c r="M36" s="63">
        <f t="shared" si="12"/>
        <v>0</v>
      </c>
      <c r="N36" s="63" t="str">
        <f t="shared" si="13"/>
        <v/>
      </c>
      <c r="O36" s="63" t="str">
        <f t="shared" si="14"/>
        <v/>
      </c>
      <c r="P36" s="63" t="str">
        <f t="shared" si="2"/>
        <v/>
      </c>
      <c r="R36" s="9">
        <f t="shared" si="15"/>
        <v>0</v>
      </c>
      <c r="S36" s="63" t="str">
        <f t="shared" si="15"/>
        <v/>
      </c>
      <c r="T36" s="63">
        <f t="shared" si="3"/>
        <v>0</v>
      </c>
      <c r="U36" s="63" t="str">
        <f t="shared" si="4"/>
        <v/>
      </c>
      <c r="V36" s="63" t="str">
        <f t="shared" si="5"/>
        <v/>
      </c>
      <c r="W36" s="63" t="str">
        <f t="shared" si="6"/>
        <v/>
      </c>
      <c r="Z36" s="63" t="str">
        <f t="shared" si="0"/>
        <v/>
      </c>
      <c r="AA36" s="63">
        <f t="shared" si="1"/>
        <v>0</v>
      </c>
      <c r="AB36" s="63">
        <f t="shared" si="1"/>
        <v>0</v>
      </c>
    </row>
    <row r="37" spans="1:28">
      <c r="A37" s="1"/>
      <c r="E37" s="63">
        <f t="shared" si="7"/>
        <v>0</v>
      </c>
      <c r="G37" s="63" t="str">
        <f t="shared" si="8"/>
        <v/>
      </c>
      <c r="H37" s="63" t="str">
        <f t="shared" si="9"/>
        <v/>
      </c>
      <c r="K37" s="9">
        <f t="shared" si="10"/>
        <v>0</v>
      </c>
      <c r="L37" s="63" t="str">
        <f t="shared" si="11"/>
        <v/>
      </c>
      <c r="M37" s="63">
        <f t="shared" si="12"/>
        <v>0</v>
      </c>
      <c r="N37" s="63" t="str">
        <f t="shared" si="13"/>
        <v/>
      </c>
      <c r="O37" s="63" t="str">
        <f t="shared" si="14"/>
        <v/>
      </c>
      <c r="P37" s="63" t="str">
        <f t="shared" si="2"/>
        <v/>
      </c>
      <c r="R37" s="9">
        <f t="shared" si="15"/>
        <v>0</v>
      </c>
      <c r="S37" s="63" t="str">
        <f t="shared" si="15"/>
        <v/>
      </c>
      <c r="T37" s="63">
        <f t="shared" si="3"/>
        <v>0</v>
      </c>
      <c r="U37" s="63" t="str">
        <f t="shared" si="4"/>
        <v/>
      </c>
      <c r="V37" s="63" t="str">
        <f t="shared" si="5"/>
        <v/>
      </c>
      <c r="W37" s="63" t="str">
        <f t="shared" si="6"/>
        <v/>
      </c>
      <c r="Z37" s="63" t="str">
        <f t="shared" si="0"/>
        <v/>
      </c>
      <c r="AA37" s="63">
        <f t="shared" si="1"/>
        <v>0</v>
      </c>
      <c r="AB37" s="63">
        <f t="shared" si="1"/>
        <v>0</v>
      </c>
    </row>
    <row r="38" spans="1:28">
      <c r="A38" s="1"/>
      <c r="E38" s="63">
        <f t="shared" si="7"/>
        <v>0</v>
      </c>
      <c r="G38" s="63" t="str">
        <f t="shared" si="8"/>
        <v/>
      </c>
      <c r="H38" s="63" t="str">
        <f t="shared" si="9"/>
        <v/>
      </c>
      <c r="K38" s="9">
        <f t="shared" si="10"/>
        <v>0</v>
      </c>
      <c r="L38" s="63" t="str">
        <f t="shared" si="11"/>
        <v/>
      </c>
      <c r="M38" s="63">
        <f t="shared" si="12"/>
        <v>0</v>
      </c>
      <c r="N38" s="63" t="str">
        <f t="shared" si="13"/>
        <v/>
      </c>
      <c r="O38" s="63" t="str">
        <f t="shared" si="14"/>
        <v/>
      </c>
      <c r="P38" s="63" t="str">
        <f t="shared" si="2"/>
        <v/>
      </c>
      <c r="R38" s="9">
        <f t="shared" si="15"/>
        <v>0</v>
      </c>
      <c r="S38" s="63" t="str">
        <f t="shared" si="15"/>
        <v/>
      </c>
      <c r="T38" s="63">
        <f t="shared" si="3"/>
        <v>0</v>
      </c>
      <c r="U38" s="63" t="str">
        <f t="shared" si="4"/>
        <v/>
      </c>
      <c r="V38" s="63" t="str">
        <f t="shared" si="5"/>
        <v/>
      </c>
      <c r="W38" s="63" t="str">
        <f t="shared" si="6"/>
        <v/>
      </c>
      <c r="Z38" s="63" t="str">
        <f t="shared" si="0"/>
        <v/>
      </c>
      <c r="AA38" s="63">
        <f t="shared" si="1"/>
        <v>0</v>
      </c>
      <c r="AB38" s="63">
        <f t="shared" si="1"/>
        <v>0</v>
      </c>
    </row>
    <row r="39" spans="1:28">
      <c r="A39" s="1"/>
      <c r="E39" s="63">
        <f t="shared" si="7"/>
        <v>0</v>
      </c>
      <c r="G39" s="63" t="str">
        <f t="shared" si="8"/>
        <v/>
      </c>
      <c r="H39" s="63" t="str">
        <f t="shared" si="9"/>
        <v/>
      </c>
      <c r="K39" s="9">
        <f t="shared" si="10"/>
        <v>0</v>
      </c>
      <c r="L39" s="63" t="str">
        <f t="shared" si="11"/>
        <v/>
      </c>
      <c r="M39" s="63">
        <f t="shared" si="12"/>
        <v>0</v>
      </c>
      <c r="N39" s="63" t="str">
        <f t="shared" si="13"/>
        <v/>
      </c>
      <c r="O39" s="63" t="str">
        <f t="shared" si="14"/>
        <v/>
      </c>
      <c r="P39" s="63" t="str">
        <f t="shared" si="2"/>
        <v/>
      </c>
      <c r="R39" s="9">
        <f t="shared" si="15"/>
        <v>0</v>
      </c>
      <c r="S39" s="63" t="str">
        <f t="shared" si="15"/>
        <v/>
      </c>
      <c r="T39" s="63">
        <f t="shared" si="3"/>
        <v>0</v>
      </c>
      <c r="U39" s="63" t="str">
        <f t="shared" si="4"/>
        <v/>
      </c>
      <c r="V39" s="63" t="str">
        <f t="shared" si="5"/>
        <v/>
      </c>
      <c r="W39" s="63" t="str">
        <f t="shared" si="6"/>
        <v/>
      </c>
      <c r="Z39" s="63" t="str">
        <f t="shared" si="0"/>
        <v/>
      </c>
      <c r="AA39" s="63">
        <f t="shared" si="1"/>
        <v>0</v>
      </c>
      <c r="AB39" s="63">
        <f t="shared" si="1"/>
        <v>0</v>
      </c>
    </row>
    <row r="40" spans="1:28">
      <c r="A40" s="1"/>
      <c r="E40" s="63">
        <f t="shared" si="7"/>
        <v>0</v>
      </c>
      <c r="G40" s="63" t="str">
        <f t="shared" si="8"/>
        <v/>
      </c>
      <c r="H40" s="63" t="str">
        <f t="shared" si="9"/>
        <v/>
      </c>
      <c r="K40" s="9">
        <f t="shared" si="10"/>
        <v>0</v>
      </c>
      <c r="L40" s="63" t="str">
        <f t="shared" si="11"/>
        <v/>
      </c>
      <c r="M40" s="63">
        <f t="shared" si="12"/>
        <v>0</v>
      </c>
      <c r="N40" s="63" t="str">
        <f t="shared" si="13"/>
        <v/>
      </c>
      <c r="O40" s="63" t="str">
        <f t="shared" si="14"/>
        <v/>
      </c>
      <c r="P40" s="63" t="str">
        <f t="shared" si="2"/>
        <v/>
      </c>
      <c r="R40" s="9">
        <f t="shared" si="15"/>
        <v>0</v>
      </c>
      <c r="S40" s="63" t="str">
        <f t="shared" si="15"/>
        <v/>
      </c>
      <c r="T40" s="63">
        <f t="shared" si="3"/>
        <v>0</v>
      </c>
      <c r="U40" s="63" t="str">
        <f t="shared" si="4"/>
        <v/>
      </c>
      <c r="V40" s="63" t="str">
        <f t="shared" si="5"/>
        <v/>
      </c>
      <c r="W40" s="63" t="str">
        <f t="shared" si="6"/>
        <v/>
      </c>
      <c r="Z40" s="63" t="str">
        <f t="shared" si="0"/>
        <v/>
      </c>
      <c r="AA40" s="63">
        <f t="shared" si="1"/>
        <v>0</v>
      </c>
      <c r="AB40" s="63">
        <f t="shared" si="1"/>
        <v>0</v>
      </c>
    </row>
    <row r="41" spans="1:28">
      <c r="A41" s="1"/>
      <c r="E41" s="63">
        <f t="shared" si="7"/>
        <v>0</v>
      </c>
      <c r="G41" s="63" t="str">
        <f t="shared" si="8"/>
        <v/>
      </c>
      <c r="H41" s="63" t="str">
        <f t="shared" si="9"/>
        <v/>
      </c>
      <c r="K41" s="9">
        <f t="shared" si="10"/>
        <v>0</v>
      </c>
      <c r="L41" s="63" t="str">
        <f t="shared" si="11"/>
        <v/>
      </c>
      <c r="M41" s="63">
        <f t="shared" si="12"/>
        <v>0</v>
      </c>
      <c r="N41" s="63" t="str">
        <f t="shared" si="13"/>
        <v/>
      </c>
      <c r="O41" s="63" t="str">
        <f t="shared" si="14"/>
        <v/>
      </c>
      <c r="P41" s="63" t="str">
        <f t="shared" si="2"/>
        <v/>
      </c>
      <c r="R41" s="9">
        <f t="shared" si="15"/>
        <v>0</v>
      </c>
      <c r="S41" s="63" t="str">
        <f t="shared" si="15"/>
        <v/>
      </c>
      <c r="T41" s="63">
        <f t="shared" si="3"/>
        <v>0</v>
      </c>
      <c r="U41" s="63" t="str">
        <f t="shared" si="4"/>
        <v/>
      </c>
      <c r="V41" s="63" t="str">
        <f t="shared" si="5"/>
        <v/>
      </c>
      <c r="W41" s="63" t="str">
        <f t="shared" si="6"/>
        <v/>
      </c>
      <c r="Z41" s="63" t="str">
        <f t="shared" si="0"/>
        <v/>
      </c>
      <c r="AA41" s="63">
        <f t="shared" si="1"/>
        <v>0</v>
      </c>
      <c r="AB41" s="63">
        <f t="shared" si="1"/>
        <v>0</v>
      </c>
    </row>
    <row r="42" spans="1:28">
      <c r="A42" s="1"/>
      <c r="E42" s="63">
        <f t="shared" si="7"/>
        <v>0</v>
      </c>
      <c r="G42" s="63" t="str">
        <f t="shared" si="8"/>
        <v/>
      </c>
      <c r="H42" s="63" t="str">
        <f t="shared" si="9"/>
        <v/>
      </c>
      <c r="K42" s="9">
        <f t="shared" si="10"/>
        <v>0</v>
      </c>
      <c r="L42" s="63" t="str">
        <f t="shared" si="11"/>
        <v/>
      </c>
      <c r="M42" s="63">
        <f t="shared" si="12"/>
        <v>0</v>
      </c>
      <c r="N42" s="63" t="str">
        <f t="shared" si="13"/>
        <v/>
      </c>
      <c r="O42" s="63" t="str">
        <f t="shared" si="14"/>
        <v/>
      </c>
      <c r="P42" s="63" t="str">
        <f t="shared" si="2"/>
        <v/>
      </c>
      <c r="R42" s="9">
        <f t="shared" si="15"/>
        <v>0</v>
      </c>
      <c r="S42" s="63" t="str">
        <f t="shared" si="15"/>
        <v/>
      </c>
      <c r="T42" s="63">
        <f t="shared" si="3"/>
        <v>0</v>
      </c>
      <c r="U42" s="63" t="str">
        <f t="shared" si="4"/>
        <v/>
      </c>
      <c r="V42" s="63" t="str">
        <f t="shared" si="5"/>
        <v/>
      </c>
      <c r="W42" s="63" t="str">
        <f t="shared" si="6"/>
        <v/>
      </c>
      <c r="Z42" s="63" t="str">
        <f t="shared" si="0"/>
        <v/>
      </c>
      <c r="AA42" s="63">
        <f t="shared" si="1"/>
        <v>0</v>
      </c>
      <c r="AB42" s="63">
        <f t="shared" si="1"/>
        <v>0</v>
      </c>
    </row>
    <row r="43" spans="1:28">
      <c r="A43" s="1"/>
      <c r="E43" s="63">
        <f t="shared" si="7"/>
        <v>0</v>
      </c>
      <c r="G43" s="63" t="str">
        <f t="shared" si="8"/>
        <v/>
      </c>
      <c r="H43" s="63" t="str">
        <f t="shared" si="9"/>
        <v/>
      </c>
      <c r="K43" s="9">
        <f t="shared" si="10"/>
        <v>0</v>
      </c>
      <c r="L43" s="63" t="str">
        <f t="shared" si="11"/>
        <v/>
      </c>
      <c r="M43" s="63">
        <f t="shared" si="12"/>
        <v>0</v>
      </c>
      <c r="N43" s="63" t="str">
        <f t="shared" si="13"/>
        <v/>
      </c>
      <c r="O43" s="63" t="str">
        <f t="shared" si="14"/>
        <v/>
      </c>
      <c r="P43" s="63" t="str">
        <f t="shared" si="2"/>
        <v/>
      </c>
      <c r="R43" s="9">
        <f t="shared" si="15"/>
        <v>0</v>
      </c>
      <c r="S43" s="63" t="str">
        <f t="shared" si="15"/>
        <v/>
      </c>
      <c r="T43" s="63">
        <f t="shared" si="3"/>
        <v>0</v>
      </c>
      <c r="U43" s="63" t="str">
        <f t="shared" si="4"/>
        <v/>
      </c>
      <c r="V43" s="63" t="str">
        <f t="shared" si="5"/>
        <v/>
      </c>
      <c r="W43" s="63" t="str">
        <f t="shared" si="6"/>
        <v/>
      </c>
      <c r="Z43" s="63" t="str">
        <f t="shared" si="0"/>
        <v/>
      </c>
      <c r="AA43" s="63">
        <f t="shared" si="1"/>
        <v>0</v>
      </c>
      <c r="AB43" s="63">
        <f t="shared" si="1"/>
        <v>0</v>
      </c>
    </row>
    <row r="44" spans="1:28">
      <c r="A44" s="1"/>
      <c r="E44" s="63">
        <f t="shared" si="7"/>
        <v>0</v>
      </c>
      <c r="G44" s="63" t="str">
        <f t="shared" si="8"/>
        <v/>
      </c>
      <c r="H44" s="63" t="str">
        <f t="shared" si="9"/>
        <v/>
      </c>
      <c r="K44" s="9">
        <f t="shared" si="10"/>
        <v>0</v>
      </c>
      <c r="L44" s="63" t="str">
        <f t="shared" si="11"/>
        <v/>
      </c>
      <c r="M44" s="63">
        <f t="shared" si="12"/>
        <v>0</v>
      </c>
      <c r="N44" s="63" t="str">
        <f t="shared" si="13"/>
        <v/>
      </c>
      <c r="O44" s="63" t="str">
        <f t="shared" si="14"/>
        <v/>
      </c>
      <c r="P44" s="63" t="str">
        <f t="shared" si="2"/>
        <v/>
      </c>
      <c r="R44" s="9">
        <f t="shared" si="15"/>
        <v>0</v>
      </c>
      <c r="S44" s="63" t="str">
        <f t="shared" si="15"/>
        <v/>
      </c>
      <c r="T44" s="63">
        <f t="shared" si="3"/>
        <v>0</v>
      </c>
      <c r="U44" s="63" t="str">
        <f t="shared" si="4"/>
        <v/>
      </c>
      <c r="V44" s="63" t="str">
        <f t="shared" si="5"/>
        <v/>
      </c>
      <c r="W44" s="63" t="str">
        <f t="shared" si="6"/>
        <v/>
      </c>
      <c r="Z44" s="63" t="str">
        <f t="shared" si="0"/>
        <v/>
      </c>
      <c r="AA44" s="63">
        <f t="shared" si="1"/>
        <v>0</v>
      </c>
      <c r="AB44" s="63">
        <f t="shared" si="1"/>
        <v>0</v>
      </c>
    </row>
    <row r="45" spans="1:28">
      <c r="A45" s="1"/>
      <c r="E45" s="63">
        <f t="shared" si="7"/>
        <v>0</v>
      </c>
      <c r="G45" s="63" t="str">
        <f t="shared" si="8"/>
        <v/>
      </c>
      <c r="H45" s="63" t="str">
        <f t="shared" si="9"/>
        <v/>
      </c>
      <c r="K45" s="9">
        <f t="shared" si="10"/>
        <v>0</v>
      </c>
      <c r="L45" s="63" t="str">
        <f t="shared" si="11"/>
        <v/>
      </c>
      <c r="M45" s="63">
        <f t="shared" si="12"/>
        <v>0</v>
      </c>
      <c r="N45" s="63" t="str">
        <f t="shared" si="13"/>
        <v/>
      </c>
      <c r="O45" s="63" t="str">
        <f t="shared" si="14"/>
        <v/>
      </c>
      <c r="P45" s="63" t="str">
        <f t="shared" si="2"/>
        <v/>
      </c>
      <c r="R45" s="9">
        <f t="shared" si="15"/>
        <v>0</v>
      </c>
      <c r="S45" s="63" t="str">
        <f t="shared" si="15"/>
        <v/>
      </c>
      <c r="T45" s="63">
        <f t="shared" si="3"/>
        <v>0</v>
      </c>
      <c r="U45" s="63" t="str">
        <f t="shared" si="4"/>
        <v/>
      </c>
      <c r="V45" s="63" t="str">
        <f t="shared" si="5"/>
        <v/>
      </c>
      <c r="W45" s="63" t="str">
        <f t="shared" si="6"/>
        <v/>
      </c>
      <c r="Z45" s="63" t="str">
        <f t="shared" si="0"/>
        <v/>
      </c>
      <c r="AA45" s="63">
        <f t="shared" si="1"/>
        <v>0</v>
      </c>
      <c r="AB45" s="63">
        <f t="shared" si="1"/>
        <v>0</v>
      </c>
    </row>
    <row r="46" spans="1:28">
      <c r="A46" s="1"/>
      <c r="E46" s="63">
        <f t="shared" si="7"/>
        <v>0</v>
      </c>
      <c r="G46" s="63" t="str">
        <f t="shared" si="8"/>
        <v/>
      </c>
      <c r="H46" s="63" t="str">
        <f t="shared" si="9"/>
        <v/>
      </c>
      <c r="K46" s="9">
        <f t="shared" si="10"/>
        <v>0</v>
      </c>
      <c r="L46" s="63" t="str">
        <f t="shared" si="11"/>
        <v/>
      </c>
      <c r="M46" s="63">
        <f t="shared" si="12"/>
        <v>0</v>
      </c>
      <c r="N46" s="63" t="str">
        <f t="shared" si="13"/>
        <v/>
      </c>
      <c r="O46" s="63" t="str">
        <f t="shared" si="14"/>
        <v/>
      </c>
      <c r="P46" s="63" t="str">
        <f t="shared" si="2"/>
        <v/>
      </c>
      <c r="R46" s="9">
        <f t="shared" si="15"/>
        <v>0</v>
      </c>
      <c r="S46" s="63" t="str">
        <f t="shared" si="15"/>
        <v/>
      </c>
      <c r="T46" s="63">
        <f t="shared" si="3"/>
        <v>0</v>
      </c>
      <c r="U46" s="63" t="str">
        <f t="shared" si="4"/>
        <v/>
      </c>
      <c r="V46" s="63" t="str">
        <f t="shared" si="5"/>
        <v/>
      </c>
      <c r="W46" s="63" t="str">
        <f t="shared" si="6"/>
        <v/>
      </c>
      <c r="Z46" s="63" t="str">
        <f t="shared" si="0"/>
        <v/>
      </c>
      <c r="AA46" s="63">
        <f t="shared" si="1"/>
        <v>0</v>
      </c>
      <c r="AB46" s="63">
        <f t="shared" si="1"/>
        <v>0</v>
      </c>
    </row>
    <row r="47" spans="1:28">
      <c r="A47" s="1"/>
      <c r="E47" s="63">
        <f t="shared" si="7"/>
        <v>0</v>
      </c>
      <c r="G47" s="63" t="str">
        <f t="shared" si="8"/>
        <v/>
      </c>
      <c r="H47" s="63" t="str">
        <f t="shared" si="9"/>
        <v/>
      </c>
      <c r="K47" s="9">
        <f t="shared" si="10"/>
        <v>0</v>
      </c>
      <c r="L47" s="63" t="str">
        <f t="shared" si="11"/>
        <v/>
      </c>
      <c r="M47" s="63">
        <f t="shared" si="12"/>
        <v>0</v>
      </c>
      <c r="N47" s="63" t="str">
        <f t="shared" si="13"/>
        <v/>
      </c>
      <c r="O47" s="63" t="str">
        <f t="shared" si="14"/>
        <v/>
      </c>
      <c r="P47" s="63" t="str">
        <f t="shared" si="2"/>
        <v/>
      </c>
      <c r="R47" s="9">
        <f t="shared" si="15"/>
        <v>0</v>
      </c>
      <c r="S47" s="63" t="str">
        <f t="shared" si="15"/>
        <v/>
      </c>
      <c r="T47" s="63">
        <f t="shared" si="3"/>
        <v>0</v>
      </c>
      <c r="U47" s="63" t="str">
        <f t="shared" si="4"/>
        <v/>
      </c>
      <c r="V47" s="63" t="str">
        <f t="shared" si="5"/>
        <v/>
      </c>
      <c r="W47" s="63" t="str">
        <f t="shared" si="6"/>
        <v/>
      </c>
      <c r="Z47" s="63" t="str">
        <f t="shared" si="0"/>
        <v/>
      </c>
      <c r="AA47" s="63">
        <f t="shared" si="1"/>
        <v>0</v>
      </c>
      <c r="AB47" s="63">
        <f t="shared" si="1"/>
        <v>0</v>
      </c>
    </row>
    <row r="48" spans="1:28">
      <c r="A48" s="1"/>
      <c r="E48" s="63">
        <f t="shared" si="7"/>
        <v>0</v>
      </c>
      <c r="G48" s="63" t="str">
        <f t="shared" si="8"/>
        <v/>
      </c>
      <c r="H48" s="63" t="str">
        <f t="shared" si="9"/>
        <v/>
      </c>
      <c r="K48" s="9">
        <f t="shared" si="10"/>
        <v>0</v>
      </c>
      <c r="L48" s="63" t="str">
        <f t="shared" si="11"/>
        <v/>
      </c>
      <c r="M48" s="63">
        <f t="shared" si="12"/>
        <v>0</v>
      </c>
      <c r="N48" s="63" t="str">
        <f t="shared" si="13"/>
        <v/>
      </c>
      <c r="O48" s="63" t="str">
        <f t="shared" si="14"/>
        <v/>
      </c>
      <c r="P48" s="63" t="str">
        <f t="shared" si="2"/>
        <v/>
      </c>
      <c r="R48" s="9">
        <f t="shared" si="15"/>
        <v>0</v>
      </c>
      <c r="S48" s="63" t="str">
        <f t="shared" si="15"/>
        <v/>
      </c>
      <c r="T48" s="63">
        <f t="shared" si="3"/>
        <v>0</v>
      </c>
      <c r="U48" s="63" t="str">
        <f t="shared" si="4"/>
        <v/>
      </c>
      <c r="V48" s="63" t="str">
        <f t="shared" si="5"/>
        <v/>
      </c>
      <c r="W48" s="63" t="str">
        <f t="shared" si="6"/>
        <v/>
      </c>
      <c r="Z48" s="63" t="str">
        <f t="shared" si="0"/>
        <v/>
      </c>
      <c r="AA48" s="63">
        <f t="shared" si="1"/>
        <v>0</v>
      </c>
      <c r="AB48" s="63">
        <f t="shared" si="1"/>
        <v>0</v>
      </c>
    </row>
    <row r="49" spans="1:28">
      <c r="A49" s="1"/>
      <c r="E49" s="63">
        <f t="shared" si="7"/>
        <v>0</v>
      </c>
      <c r="G49" s="63" t="str">
        <f t="shared" si="8"/>
        <v/>
      </c>
      <c r="H49" s="63" t="str">
        <f t="shared" si="9"/>
        <v/>
      </c>
      <c r="K49" s="9">
        <f t="shared" si="10"/>
        <v>0</v>
      </c>
      <c r="L49" s="63" t="str">
        <f t="shared" si="11"/>
        <v/>
      </c>
      <c r="M49" s="63">
        <f t="shared" si="12"/>
        <v>0</v>
      </c>
      <c r="N49" s="63" t="str">
        <f t="shared" si="13"/>
        <v/>
      </c>
      <c r="O49" s="63" t="str">
        <f t="shared" si="14"/>
        <v/>
      </c>
      <c r="P49" s="63" t="str">
        <f t="shared" si="2"/>
        <v/>
      </c>
      <c r="R49" s="9">
        <f t="shared" si="15"/>
        <v>0</v>
      </c>
      <c r="S49" s="63" t="str">
        <f t="shared" si="15"/>
        <v/>
      </c>
      <c r="T49" s="63">
        <f t="shared" si="3"/>
        <v>0</v>
      </c>
      <c r="U49" s="63" t="str">
        <f t="shared" si="4"/>
        <v/>
      </c>
      <c r="V49" s="63" t="str">
        <f t="shared" si="5"/>
        <v/>
      </c>
      <c r="W49" s="63" t="str">
        <f t="shared" si="6"/>
        <v/>
      </c>
      <c r="Z49" s="63" t="str">
        <f t="shared" si="0"/>
        <v/>
      </c>
      <c r="AA49" s="63">
        <f t="shared" si="1"/>
        <v>0</v>
      </c>
      <c r="AB49" s="63">
        <f t="shared" si="1"/>
        <v>0</v>
      </c>
    </row>
    <row r="50" spans="1:28">
      <c r="A50" s="1"/>
      <c r="E50" s="63">
        <f t="shared" si="7"/>
        <v>0</v>
      </c>
      <c r="G50" s="63" t="str">
        <f t="shared" si="8"/>
        <v/>
      </c>
      <c r="H50" s="63" t="str">
        <f t="shared" si="9"/>
        <v/>
      </c>
      <c r="K50" s="9">
        <f t="shared" si="10"/>
        <v>0</v>
      </c>
      <c r="L50" s="63" t="str">
        <f t="shared" si="11"/>
        <v/>
      </c>
      <c r="M50" s="63">
        <f t="shared" si="12"/>
        <v>0</v>
      </c>
      <c r="N50" s="63" t="str">
        <f t="shared" si="13"/>
        <v/>
      </c>
      <c r="O50" s="63" t="str">
        <f t="shared" si="14"/>
        <v/>
      </c>
      <c r="P50" s="63" t="str">
        <f t="shared" si="2"/>
        <v/>
      </c>
      <c r="R50" s="9">
        <f t="shared" si="15"/>
        <v>0</v>
      </c>
      <c r="S50" s="63" t="str">
        <f t="shared" si="15"/>
        <v/>
      </c>
      <c r="T50" s="63">
        <f t="shared" si="3"/>
        <v>0</v>
      </c>
      <c r="U50" s="63" t="str">
        <f t="shared" si="4"/>
        <v/>
      </c>
      <c r="V50" s="63" t="str">
        <f t="shared" si="5"/>
        <v/>
      </c>
      <c r="W50" s="63" t="str">
        <f t="shared" si="6"/>
        <v/>
      </c>
      <c r="Z50" s="63" t="str">
        <f t="shared" si="0"/>
        <v/>
      </c>
      <c r="AA50" s="63">
        <f t="shared" si="1"/>
        <v>0</v>
      </c>
      <c r="AB50" s="63">
        <f t="shared" si="1"/>
        <v>0</v>
      </c>
    </row>
    <row r="51" spans="1:28">
      <c r="A51" s="1"/>
      <c r="E51" s="63">
        <f t="shared" si="7"/>
        <v>0</v>
      </c>
      <c r="G51" s="63" t="str">
        <f t="shared" si="8"/>
        <v/>
      </c>
      <c r="H51" s="63" t="str">
        <f t="shared" si="9"/>
        <v/>
      </c>
      <c r="K51" s="9">
        <f t="shared" si="10"/>
        <v>0</v>
      </c>
      <c r="L51" s="63" t="str">
        <f t="shared" si="11"/>
        <v/>
      </c>
      <c r="M51" s="63">
        <f t="shared" si="12"/>
        <v>0</v>
      </c>
      <c r="N51" s="63" t="str">
        <f t="shared" si="13"/>
        <v/>
      </c>
      <c r="O51" s="63" t="str">
        <f t="shared" si="14"/>
        <v/>
      </c>
      <c r="P51" s="63" t="str">
        <f t="shared" si="2"/>
        <v/>
      </c>
      <c r="R51" s="9">
        <f t="shared" si="15"/>
        <v>0</v>
      </c>
      <c r="S51" s="63" t="str">
        <f t="shared" si="15"/>
        <v/>
      </c>
      <c r="T51" s="63">
        <f t="shared" si="3"/>
        <v>0</v>
      </c>
      <c r="U51" s="63" t="str">
        <f t="shared" si="4"/>
        <v/>
      </c>
      <c r="V51" s="63" t="str">
        <f t="shared" si="5"/>
        <v/>
      </c>
      <c r="W51" s="63" t="str">
        <f t="shared" si="6"/>
        <v/>
      </c>
      <c r="Z51" s="63" t="str">
        <f t="shared" si="0"/>
        <v/>
      </c>
      <c r="AA51" s="63">
        <f t="shared" si="1"/>
        <v>0</v>
      </c>
      <c r="AB51" s="63">
        <f t="shared" si="1"/>
        <v>0</v>
      </c>
    </row>
    <row r="52" spans="1:28">
      <c r="A52" s="1"/>
      <c r="E52" s="63">
        <f t="shared" si="7"/>
        <v>0</v>
      </c>
      <c r="G52" s="63" t="str">
        <f t="shared" si="8"/>
        <v/>
      </c>
      <c r="H52" s="63" t="str">
        <f t="shared" si="9"/>
        <v/>
      </c>
      <c r="K52" s="9">
        <f t="shared" si="10"/>
        <v>0</v>
      </c>
      <c r="L52" s="63" t="str">
        <f t="shared" si="11"/>
        <v/>
      </c>
      <c r="M52" s="63">
        <f t="shared" si="12"/>
        <v>0</v>
      </c>
      <c r="N52" s="63" t="str">
        <f t="shared" si="13"/>
        <v/>
      </c>
      <c r="O52" s="63" t="str">
        <f t="shared" si="14"/>
        <v/>
      </c>
      <c r="P52" s="63" t="str">
        <f t="shared" si="2"/>
        <v/>
      </c>
      <c r="R52" s="9">
        <f t="shared" si="15"/>
        <v>0</v>
      </c>
      <c r="S52" s="63" t="str">
        <f t="shared" si="15"/>
        <v/>
      </c>
      <c r="T52" s="63">
        <f t="shared" si="3"/>
        <v>0</v>
      </c>
      <c r="U52" s="63" t="str">
        <f t="shared" si="4"/>
        <v/>
      </c>
      <c r="V52" s="63" t="str">
        <f t="shared" si="5"/>
        <v/>
      </c>
      <c r="W52" s="63" t="str">
        <f t="shared" si="6"/>
        <v/>
      </c>
      <c r="Z52" s="63" t="str">
        <f t="shared" si="0"/>
        <v/>
      </c>
      <c r="AA52" s="63">
        <f t="shared" si="1"/>
        <v>0</v>
      </c>
      <c r="AB52" s="63">
        <f t="shared" si="1"/>
        <v>0</v>
      </c>
    </row>
    <row r="53" spans="1:28">
      <c r="A53" s="1"/>
      <c r="E53" s="63">
        <f t="shared" si="7"/>
        <v>0</v>
      </c>
      <c r="G53" s="63" t="str">
        <f t="shared" si="8"/>
        <v/>
      </c>
      <c r="H53" s="63" t="str">
        <f t="shared" si="9"/>
        <v/>
      </c>
      <c r="K53" s="9">
        <f t="shared" si="10"/>
        <v>0</v>
      </c>
      <c r="L53" s="63" t="str">
        <f t="shared" si="11"/>
        <v/>
      </c>
      <c r="M53" s="63">
        <f t="shared" si="12"/>
        <v>0</v>
      </c>
      <c r="N53" s="63" t="str">
        <f t="shared" si="13"/>
        <v/>
      </c>
      <c r="O53" s="63" t="str">
        <f t="shared" si="14"/>
        <v/>
      </c>
      <c r="P53" s="63" t="str">
        <f t="shared" si="2"/>
        <v/>
      </c>
      <c r="R53" s="9">
        <f t="shared" si="15"/>
        <v>0</v>
      </c>
      <c r="S53" s="63" t="str">
        <f t="shared" si="15"/>
        <v/>
      </c>
      <c r="T53" s="63">
        <f t="shared" si="3"/>
        <v>0</v>
      </c>
      <c r="U53" s="63" t="str">
        <f t="shared" si="4"/>
        <v/>
      </c>
      <c r="V53" s="63" t="str">
        <f t="shared" si="5"/>
        <v/>
      </c>
      <c r="W53" s="63" t="str">
        <f t="shared" si="6"/>
        <v/>
      </c>
      <c r="Z53" s="63" t="str">
        <f t="shared" si="0"/>
        <v/>
      </c>
      <c r="AA53" s="63">
        <f t="shared" si="1"/>
        <v>0</v>
      </c>
      <c r="AB53" s="63">
        <f t="shared" si="1"/>
        <v>0</v>
      </c>
    </row>
    <row r="54" spans="1:28">
      <c r="A54" s="1"/>
      <c r="E54" s="63">
        <f t="shared" si="7"/>
        <v>0</v>
      </c>
      <c r="G54" s="63" t="str">
        <f t="shared" si="8"/>
        <v/>
      </c>
      <c r="H54" s="63" t="str">
        <f t="shared" si="9"/>
        <v/>
      </c>
      <c r="K54" s="9">
        <f t="shared" si="10"/>
        <v>0</v>
      </c>
      <c r="L54" s="63" t="str">
        <f t="shared" si="11"/>
        <v/>
      </c>
      <c r="M54" s="63">
        <f t="shared" si="12"/>
        <v>0</v>
      </c>
      <c r="N54" s="63" t="str">
        <f t="shared" si="13"/>
        <v/>
      </c>
      <c r="O54" s="63" t="str">
        <f t="shared" si="14"/>
        <v/>
      </c>
      <c r="P54" s="63" t="str">
        <f t="shared" si="2"/>
        <v/>
      </c>
      <c r="R54" s="9">
        <f t="shared" ref="R54:S117" si="16">K54</f>
        <v>0</v>
      </c>
      <c r="S54" s="63" t="str">
        <f t="shared" si="16"/>
        <v/>
      </c>
      <c r="T54" s="63">
        <f t="shared" si="3"/>
        <v>0</v>
      </c>
      <c r="U54" s="63" t="str">
        <f t="shared" si="4"/>
        <v/>
      </c>
      <c r="V54" s="63" t="str">
        <f t="shared" si="5"/>
        <v/>
      </c>
      <c r="W54" s="63" t="str">
        <f t="shared" si="6"/>
        <v/>
      </c>
      <c r="Z54" s="63" t="str">
        <f t="shared" si="0"/>
        <v/>
      </c>
      <c r="AA54" s="63">
        <f t="shared" si="1"/>
        <v>0</v>
      </c>
      <c r="AB54" s="63">
        <f t="shared" si="1"/>
        <v>0</v>
      </c>
    </row>
    <row r="55" spans="1:28">
      <c r="A55" s="1"/>
      <c r="E55" s="63">
        <f t="shared" si="7"/>
        <v>0</v>
      </c>
      <c r="G55" s="63" t="str">
        <f t="shared" si="8"/>
        <v/>
      </c>
      <c r="H55" s="63" t="str">
        <f t="shared" si="9"/>
        <v/>
      </c>
      <c r="K55" s="9">
        <f t="shared" si="10"/>
        <v>0</v>
      </c>
      <c r="L55" s="63" t="str">
        <f t="shared" si="11"/>
        <v/>
      </c>
      <c r="M55" s="63">
        <f t="shared" si="12"/>
        <v>0</v>
      </c>
      <c r="N55" s="63" t="str">
        <f t="shared" si="13"/>
        <v/>
      </c>
      <c r="O55" s="63" t="str">
        <f t="shared" si="14"/>
        <v/>
      </c>
      <c r="P55" s="63" t="str">
        <f t="shared" si="2"/>
        <v/>
      </c>
      <c r="R55" s="9">
        <f t="shared" si="16"/>
        <v>0</v>
      </c>
      <c r="S55" s="63" t="str">
        <f t="shared" si="16"/>
        <v/>
      </c>
      <c r="T55" s="63">
        <f t="shared" si="3"/>
        <v>0</v>
      </c>
      <c r="U55" s="63" t="str">
        <f t="shared" si="4"/>
        <v/>
      </c>
      <c r="V55" s="63" t="str">
        <f t="shared" si="5"/>
        <v/>
      </c>
      <c r="W55" s="63" t="str">
        <f t="shared" si="6"/>
        <v/>
      </c>
      <c r="Z55" s="63" t="str">
        <f t="shared" si="0"/>
        <v/>
      </c>
      <c r="AA55" s="63">
        <f t="shared" si="1"/>
        <v>0</v>
      </c>
      <c r="AB55" s="63">
        <f t="shared" si="1"/>
        <v>0</v>
      </c>
    </row>
    <row r="56" spans="1:28">
      <c r="A56" s="1"/>
      <c r="E56" s="63">
        <f t="shared" si="7"/>
        <v>0</v>
      </c>
      <c r="G56" s="63" t="str">
        <f t="shared" si="8"/>
        <v/>
      </c>
      <c r="H56" s="63" t="str">
        <f t="shared" si="9"/>
        <v/>
      </c>
      <c r="K56" s="9">
        <f t="shared" si="10"/>
        <v>0</v>
      </c>
      <c r="L56" s="63" t="str">
        <f t="shared" si="11"/>
        <v/>
      </c>
      <c r="M56" s="63">
        <f t="shared" si="12"/>
        <v>0</v>
      </c>
      <c r="N56" s="63" t="str">
        <f t="shared" si="13"/>
        <v/>
      </c>
      <c r="O56" s="63" t="str">
        <f t="shared" si="14"/>
        <v/>
      </c>
      <c r="P56" s="63" t="str">
        <f t="shared" si="2"/>
        <v/>
      </c>
      <c r="R56" s="9">
        <f t="shared" si="16"/>
        <v>0</v>
      </c>
      <c r="S56" s="63" t="str">
        <f t="shared" si="16"/>
        <v/>
      </c>
      <c r="T56" s="63">
        <f t="shared" si="3"/>
        <v>0</v>
      </c>
      <c r="U56" s="63" t="str">
        <f t="shared" si="4"/>
        <v/>
      </c>
      <c r="V56" s="63" t="str">
        <f t="shared" si="5"/>
        <v/>
      </c>
      <c r="W56" s="63" t="str">
        <f t="shared" si="6"/>
        <v/>
      </c>
      <c r="Z56" s="63" t="str">
        <f t="shared" si="0"/>
        <v/>
      </c>
      <c r="AA56" s="63">
        <f t="shared" si="1"/>
        <v>0</v>
      </c>
      <c r="AB56" s="63">
        <f t="shared" si="1"/>
        <v>0</v>
      </c>
    </row>
    <row r="57" spans="1:28">
      <c r="A57" s="1"/>
      <c r="E57" s="63">
        <f t="shared" si="7"/>
        <v>0</v>
      </c>
      <c r="G57" s="63" t="str">
        <f t="shared" si="8"/>
        <v/>
      </c>
      <c r="H57" s="63" t="str">
        <f t="shared" si="9"/>
        <v/>
      </c>
      <c r="K57" s="9">
        <f t="shared" si="10"/>
        <v>0</v>
      </c>
      <c r="L57" s="63" t="str">
        <f t="shared" si="11"/>
        <v/>
      </c>
      <c r="M57" s="63">
        <f t="shared" si="12"/>
        <v>0</v>
      </c>
      <c r="N57" s="63" t="str">
        <f t="shared" si="13"/>
        <v/>
      </c>
      <c r="O57" s="63" t="str">
        <f t="shared" si="14"/>
        <v/>
      </c>
      <c r="P57" s="63" t="str">
        <f t="shared" si="2"/>
        <v/>
      </c>
      <c r="R57" s="9">
        <f t="shared" si="16"/>
        <v>0</v>
      </c>
      <c r="S57" s="63" t="str">
        <f t="shared" si="16"/>
        <v/>
      </c>
      <c r="T57" s="63">
        <f t="shared" si="3"/>
        <v>0</v>
      </c>
      <c r="U57" s="63" t="str">
        <f t="shared" si="4"/>
        <v/>
      </c>
      <c r="V57" s="63" t="str">
        <f t="shared" si="5"/>
        <v/>
      </c>
      <c r="W57" s="63" t="str">
        <f t="shared" si="6"/>
        <v/>
      </c>
      <c r="Z57" s="63" t="str">
        <f t="shared" si="0"/>
        <v/>
      </c>
      <c r="AA57" s="63">
        <f t="shared" si="1"/>
        <v>0</v>
      </c>
      <c r="AB57" s="63">
        <f t="shared" si="1"/>
        <v>0</v>
      </c>
    </row>
    <row r="58" spans="1:28">
      <c r="A58" s="1"/>
      <c r="E58" s="63">
        <f t="shared" si="7"/>
        <v>0</v>
      </c>
      <c r="G58" s="63" t="str">
        <f t="shared" si="8"/>
        <v/>
      </c>
      <c r="H58" s="63" t="str">
        <f t="shared" si="9"/>
        <v/>
      </c>
      <c r="K58" s="9">
        <f t="shared" si="10"/>
        <v>0</v>
      </c>
      <c r="L58" s="63" t="str">
        <f t="shared" si="11"/>
        <v/>
      </c>
      <c r="M58" s="63">
        <f t="shared" si="12"/>
        <v>0</v>
      </c>
      <c r="N58" s="63" t="str">
        <f t="shared" si="13"/>
        <v/>
      </c>
      <c r="O58" s="63" t="str">
        <f t="shared" si="14"/>
        <v/>
      </c>
      <c r="P58" s="63" t="str">
        <f t="shared" si="2"/>
        <v/>
      </c>
      <c r="R58" s="9">
        <f t="shared" si="16"/>
        <v>0</v>
      </c>
      <c r="S58" s="63" t="str">
        <f t="shared" si="16"/>
        <v/>
      </c>
      <c r="T58" s="63">
        <f t="shared" si="3"/>
        <v>0</v>
      </c>
      <c r="U58" s="63" t="str">
        <f t="shared" si="4"/>
        <v/>
      </c>
      <c r="V58" s="63" t="str">
        <f t="shared" si="5"/>
        <v/>
      </c>
      <c r="W58" s="63" t="str">
        <f t="shared" si="6"/>
        <v/>
      </c>
      <c r="Z58" s="63" t="str">
        <f t="shared" si="0"/>
        <v/>
      </c>
      <c r="AA58" s="63">
        <f t="shared" si="1"/>
        <v>0</v>
      </c>
      <c r="AB58" s="63">
        <f t="shared" si="1"/>
        <v>0</v>
      </c>
    </row>
    <row r="59" spans="1:28">
      <c r="A59" s="1"/>
      <c r="E59" s="63">
        <f t="shared" si="7"/>
        <v>0</v>
      </c>
      <c r="G59" s="63" t="str">
        <f t="shared" si="8"/>
        <v/>
      </c>
      <c r="H59" s="63" t="str">
        <f t="shared" si="9"/>
        <v/>
      </c>
      <c r="K59" s="9">
        <f t="shared" si="10"/>
        <v>0</v>
      </c>
      <c r="L59" s="63" t="str">
        <f t="shared" si="11"/>
        <v/>
      </c>
      <c r="M59" s="63">
        <f t="shared" si="12"/>
        <v>0</v>
      </c>
      <c r="N59" s="63" t="str">
        <f t="shared" si="13"/>
        <v/>
      </c>
      <c r="O59" s="63" t="str">
        <f t="shared" si="14"/>
        <v/>
      </c>
      <c r="P59" s="63" t="str">
        <f t="shared" si="2"/>
        <v/>
      </c>
      <c r="R59" s="9">
        <f t="shared" si="16"/>
        <v>0</v>
      </c>
      <c r="S59" s="63" t="str">
        <f t="shared" si="16"/>
        <v/>
      </c>
      <c r="T59" s="63">
        <f t="shared" si="3"/>
        <v>0</v>
      </c>
      <c r="U59" s="63" t="str">
        <f t="shared" si="4"/>
        <v/>
      </c>
      <c r="V59" s="63" t="str">
        <f t="shared" si="5"/>
        <v/>
      </c>
      <c r="W59" s="63" t="str">
        <f t="shared" si="6"/>
        <v/>
      </c>
      <c r="Z59" s="63" t="str">
        <f t="shared" si="0"/>
        <v/>
      </c>
      <c r="AA59" s="63">
        <f t="shared" si="1"/>
        <v>0</v>
      </c>
      <c r="AB59" s="63">
        <f t="shared" si="1"/>
        <v>0</v>
      </c>
    </row>
    <row r="60" spans="1:28">
      <c r="A60" s="1"/>
      <c r="E60" s="63">
        <f t="shared" si="7"/>
        <v>0</v>
      </c>
      <c r="G60" s="63" t="str">
        <f t="shared" si="8"/>
        <v/>
      </c>
      <c r="H60" s="63" t="str">
        <f t="shared" si="9"/>
        <v/>
      </c>
      <c r="K60" s="9">
        <f t="shared" si="10"/>
        <v>0</v>
      </c>
      <c r="L60" s="63" t="str">
        <f t="shared" si="11"/>
        <v/>
      </c>
      <c r="M60" s="63">
        <f t="shared" si="12"/>
        <v>0</v>
      </c>
      <c r="N60" s="63" t="str">
        <f t="shared" si="13"/>
        <v/>
      </c>
      <c r="O60" s="63" t="str">
        <f t="shared" si="14"/>
        <v/>
      </c>
      <c r="P60" s="63" t="str">
        <f t="shared" si="2"/>
        <v/>
      </c>
      <c r="R60" s="9">
        <f t="shared" si="16"/>
        <v>0</v>
      </c>
      <c r="S60" s="63" t="str">
        <f t="shared" si="16"/>
        <v/>
      </c>
      <c r="T60" s="63">
        <f t="shared" si="3"/>
        <v>0</v>
      </c>
      <c r="U60" s="63" t="str">
        <f t="shared" si="4"/>
        <v/>
      </c>
      <c r="V60" s="63" t="str">
        <f t="shared" si="5"/>
        <v/>
      </c>
      <c r="W60" s="63" t="str">
        <f t="shared" si="6"/>
        <v/>
      </c>
      <c r="Z60" s="63" t="str">
        <f t="shared" si="0"/>
        <v/>
      </c>
      <c r="AA60" s="63">
        <f t="shared" si="1"/>
        <v>0</v>
      </c>
      <c r="AB60" s="63">
        <f t="shared" si="1"/>
        <v>0</v>
      </c>
    </row>
    <row r="61" spans="1:28">
      <c r="A61" s="1"/>
      <c r="E61" s="63">
        <f t="shared" si="7"/>
        <v>0</v>
      </c>
      <c r="G61" s="63" t="str">
        <f t="shared" si="8"/>
        <v/>
      </c>
      <c r="H61" s="63" t="str">
        <f t="shared" si="9"/>
        <v/>
      </c>
      <c r="K61" s="9">
        <f t="shared" si="10"/>
        <v>0</v>
      </c>
      <c r="L61" s="63" t="str">
        <f t="shared" si="11"/>
        <v/>
      </c>
      <c r="M61" s="63">
        <f t="shared" si="12"/>
        <v>0</v>
      </c>
      <c r="N61" s="63" t="str">
        <f t="shared" si="13"/>
        <v/>
      </c>
      <c r="O61" s="63" t="str">
        <f t="shared" si="14"/>
        <v/>
      </c>
      <c r="P61" s="63" t="str">
        <f t="shared" si="2"/>
        <v/>
      </c>
      <c r="R61" s="9">
        <f t="shared" si="16"/>
        <v>0</v>
      </c>
      <c r="S61" s="63" t="str">
        <f t="shared" si="16"/>
        <v/>
      </c>
      <c r="T61" s="63">
        <f t="shared" si="3"/>
        <v>0</v>
      </c>
      <c r="U61" s="63" t="str">
        <f t="shared" si="4"/>
        <v/>
      </c>
      <c r="V61" s="63" t="str">
        <f t="shared" si="5"/>
        <v/>
      </c>
      <c r="W61" s="63" t="str">
        <f t="shared" si="6"/>
        <v/>
      </c>
      <c r="Z61" s="63" t="str">
        <f t="shared" si="0"/>
        <v/>
      </c>
      <c r="AA61" s="63">
        <f t="shared" si="1"/>
        <v>0</v>
      </c>
      <c r="AB61" s="63">
        <f t="shared" si="1"/>
        <v>0</v>
      </c>
    </row>
    <row r="62" spans="1:28">
      <c r="A62" s="1"/>
      <c r="E62" s="63">
        <f t="shared" si="7"/>
        <v>0</v>
      </c>
      <c r="G62" s="63" t="str">
        <f t="shared" si="8"/>
        <v/>
      </c>
      <c r="H62" s="63" t="str">
        <f t="shared" si="9"/>
        <v/>
      </c>
      <c r="K62" s="9">
        <f t="shared" si="10"/>
        <v>0</v>
      </c>
      <c r="L62" s="63" t="str">
        <f t="shared" si="11"/>
        <v/>
      </c>
      <c r="M62" s="63">
        <f t="shared" si="12"/>
        <v>0</v>
      </c>
      <c r="N62" s="63" t="str">
        <f t="shared" si="13"/>
        <v/>
      </c>
      <c r="O62" s="63" t="str">
        <f t="shared" si="14"/>
        <v/>
      </c>
      <c r="P62" s="63" t="str">
        <f t="shared" si="2"/>
        <v/>
      </c>
      <c r="R62" s="9">
        <f t="shared" si="16"/>
        <v>0</v>
      </c>
      <c r="S62" s="63" t="str">
        <f t="shared" si="16"/>
        <v/>
      </c>
      <c r="T62" s="63">
        <f t="shared" si="3"/>
        <v>0</v>
      </c>
      <c r="U62" s="63" t="str">
        <f t="shared" si="4"/>
        <v/>
      </c>
      <c r="V62" s="63" t="str">
        <f t="shared" si="5"/>
        <v/>
      </c>
      <c r="W62" s="63" t="str">
        <f t="shared" si="6"/>
        <v/>
      </c>
      <c r="Z62" s="63" t="str">
        <f t="shared" si="0"/>
        <v/>
      </c>
      <c r="AA62" s="63">
        <f t="shared" si="1"/>
        <v>0</v>
      </c>
      <c r="AB62" s="63">
        <f t="shared" si="1"/>
        <v>0</v>
      </c>
    </row>
    <row r="63" spans="1:28">
      <c r="A63" s="1"/>
      <c r="E63" s="63">
        <f t="shared" si="7"/>
        <v>0</v>
      </c>
      <c r="G63" s="63" t="str">
        <f t="shared" si="8"/>
        <v/>
      </c>
      <c r="H63" s="63" t="str">
        <f t="shared" si="9"/>
        <v/>
      </c>
      <c r="K63" s="9">
        <f t="shared" si="10"/>
        <v>0</v>
      </c>
      <c r="L63" s="63" t="str">
        <f t="shared" si="11"/>
        <v/>
      </c>
      <c r="M63" s="63">
        <f t="shared" si="12"/>
        <v>0</v>
      </c>
      <c r="N63" s="63" t="str">
        <f t="shared" si="13"/>
        <v/>
      </c>
      <c r="O63" s="63" t="str">
        <f t="shared" si="14"/>
        <v/>
      </c>
      <c r="P63" s="63" t="str">
        <f t="shared" si="2"/>
        <v/>
      </c>
      <c r="R63" s="9">
        <f t="shared" si="16"/>
        <v>0</v>
      </c>
      <c r="S63" s="63" t="str">
        <f t="shared" si="16"/>
        <v/>
      </c>
      <c r="T63" s="63">
        <f t="shared" si="3"/>
        <v>0</v>
      </c>
      <c r="U63" s="63" t="str">
        <f t="shared" si="4"/>
        <v/>
      </c>
      <c r="V63" s="63" t="str">
        <f t="shared" si="5"/>
        <v/>
      </c>
      <c r="W63" s="63" t="str">
        <f t="shared" si="6"/>
        <v/>
      </c>
      <c r="Z63" s="63" t="str">
        <f t="shared" si="0"/>
        <v/>
      </c>
      <c r="AA63" s="63">
        <f t="shared" si="1"/>
        <v>0</v>
      </c>
      <c r="AB63" s="63">
        <f t="shared" si="1"/>
        <v>0</v>
      </c>
    </row>
    <row r="64" spans="1:28">
      <c r="A64" s="1"/>
      <c r="E64" s="63">
        <f t="shared" si="7"/>
        <v>0</v>
      </c>
      <c r="G64" s="63" t="str">
        <f t="shared" si="8"/>
        <v/>
      </c>
      <c r="H64" s="63" t="str">
        <f t="shared" si="9"/>
        <v/>
      </c>
      <c r="K64" s="9">
        <f t="shared" si="10"/>
        <v>0</v>
      </c>
      <c r="L64" s="63" t="str">
        <f t="shared" si="11"/>
        <v/>
      </c>
      <c r="M64" s="63">
        <f t="shared" si="12"/>
        <v>0</v>
      </c>
      <c r="N64" s="63" t="str">
        <f t="shared" si="13"/>
        <v/>
      </c>
      <c r="O64" s="63" t="str">
        <f t="shared" si="14"/>
        <v/>
      </c>
      <c r="P64" s="63" t="str">
        <f t="shared" si="2"/>
        <v/>
      </c>
      <c r="R64" s="9">
        <f t="shared" si="16"/>
        <v>0</v>
      </c>
      <c r="S64" s="63" t="str">
        <f t="shared" si="16"/>
        <v/>
      </c>
      <c r="T64" s="63">
        <f t="shared" si="3"/>
        <v>0</v>
      </c>
      <c r="U64" s="63" t="str">
        <f t="shared" si="4"/>
        <v/>
      </c>
      <c r="V64" s="63" t="str">
        <f t="shared" si="5"/>
        <v/>
      </c>
      <c r="W64" s="63" t="str">
        <f t="shared" si="6"/>
        <v/>
      </c>
      <c r="Z64" s="63" t="str">
        <f t="shared" si="0"/>
        <v/>
      </c>
      <c r="AA64" s="63">
        <f t="shared" si="1"/>
        <v>0</v>
      </c>
      <c r="AB64" s="63">
        <f t="shared" si="1"/>
        <v>0</v>
      </c>
    </row>
    <row r="65" spans="1:28">
      <c r="A65" s="1"/>
      <c r="E65" s="63">
        <f t="shared" si="7"/>
        <v>0</v>
      </c>
      <c r="G65" s="63" t="str">
        <f t="shared" si="8"/>
        <v/>
      </c>
      <c r="H65" s="63" t="str">
        <f t="shared" si="9"/>
        <v/>
      </c>
      <c r="K65" s="9">
        <f t="shared" si="10"/>
        <v>0</v>
      </c>
      <c r="L65" s="63" t="str">
        <f t="shared" si="11"/>
        <v/>
      </c>
      <c r="M65" s="63">
        <f t="shared" si="12"/>
        <v>0</v>
      </c>
      <c r="N65" s="63" t="str">
        <f t="shared" si="13"/>
        <v/>
      </c>
      <c r="O65" s="63" t="str">
        <f t="shared" si="14"/>
        <v/>
      </c>
      <c r="P65" s="63" t="str">
        <f t="shared" si="2"/>
        <v/>
      </c>
      <c r="R65" s="9">
        <f t="shared" si="16"/>
        <v>0</v>
      </c>
      <c r="S65" s="63" t="str">
        <f t="shared" si="16"/>
        <v/>
      </c>
      <c r="T65" s="63">
        <f t="shared" si="3"/>
        <v>0</v>
      </c>
      <c r="U65" s="63" t="str">
        <f t="shared" si="4"/>
        <v/>
      </c>
      <c r="V65" s="63" t="str">
        <f t="shared" si="5"/>
        <v/>
      </c>
      <c r="W65" s="63" t="str">
        <f t="shared" si="6"/>
        <v/>
      </c>
      <c r="Z65" s="63" t="str">
        <f t="shared" si="0"/>
        <v/>
      </c>
      <c r="AA65" s="63">
        <f t="shared" si="1"/>
        <v>0</v>
      </c>
      <c r="AB65" s="63">
        <f t="shared" si="1"/>
        <v>0</v>
      </c>
    </row>
    <row r="66" spans="1:28">
      <c r="A66" s="1"/>
      <c r="E66" s="63">
        <f t="shared" si="7"/>
        <v>0</v>
      </c>
      <c r="G66" s="63" t="str">
        <f t="shared" si="8"/>
        <v/>
      </c>
      <c r="H66" s="63" t="str">
        <f t="shared" si="9"/>
        <v/>
      </c>
      <c r="K66" s="9">
        <f t="shared" si="10"/>
        <v>0</v>
      </c>
      <c r="L66" s="63" t="str">
        <f t="shared" si="11"/>
        <v/>
      </c>
      <c r="M66" s="63">
        <f t="shared" si="12"/>
        <v>0</v>
      </c>
      <c r="N66" s="63" t="str">
        <f t="shared" si="13"/>
        <v/>
      </c>
      <c r="O66" s="63" t="str">
        <f t="shared" si="14"/>
        <v/>
      </c>
      <c r="P66" s="63" t="str">
        <f t="shared" si="2"/>
        <v/>
      </c>
      <c r="R66" s="9">
        <f t="shared" si="16"/>
        <v>0</v>
      </c>
      <c r="S66" s="63" t="str">
        <f t="shared" si="16"/>
        <v/>
      </c>
      <c r="T66" s="63">
        <f t="shared" si="3"/>
        <v>0</v>
      </c>
      <c r="U66" s="63" t="str">
        <f t="shared" si="4"/>
        <v/>
      </c>
      <c r="V66" s="63" t="str">
        <f t="shared" si="5"/>
        <v/>
      </c>
      <c r="W66" s="63" t="str">
        <f t="shared" si="6"/>
        <v/>
      </c>
      <c r="Z66" s="63" t="str">
        <f t="shared" si="0"/>
        <v/>
      </c>
      <c r="AA66" s="63">
        <f t="shared" si="1"/>
        <v>0</v>
      </c>
      <c r="AB66" s="63">
        <f t="shared" si="1"/>
        <v>0</v>
      </c>
    </row>
    <row r="67" spans="1:28">
      <c r="A67" s="1"/>
      <c r="E67" s="63">
        <f t="shared" si="7"/>
        <v>0</v>
      </c>
      <c r="G67" s="63" t="str">
        <f t="shared" si="8"/>
        <v/>
      </c>
      <c r="H67" s="63" t="str">
        <f t="shared" si="9"/>
        <v/>
      </c>
      <c r="K67" s="9">
        <f t="shared" si="10"/>
        <v>0</v>
      </c>
      <c r="L67" s="63" t="str">
        <f t="shared" si="11"/>
        <v/>
      </c>
      <c r="M67" s="63">
        <f t="shared" si="12"/>
        <v>0</v>
      </c>
      <c r="N67" s="63" t="str">
        <f t="shared" si="13"/>
        <v/>
      </c>
      <c r="O67" s="63" t="str">
        <f t="shared" si="14"/>
        <v/>
      </c>
      <c r="P67" s="63" t="str">
        <f t="shared" si="2"/>
        <v/>
      </c>
      <c r="R67" s="9">
        <f t="shared" si="16"/>
        <v>0</v>
      </c>
      <c r="S67" s="63" t="str">
        <f t="shared" si="16"/>
        <v/>
      </c>
      <c r="T67" s="63">
        <f t="shared" si="3"/>
        <v>0</v>
      </c>
      <c r="U67" s="63" t="str">
        <f t="shared" si="4"/>
        <v/>
      </c>
      <c r="V67" s="63" t="str">
        <f t="shared" si="5"/>
        <v/>
      </c>
      <c r="W67" s="63" t="str">
        <f t="shared" si="6"/>
        <v/>
      </c>
      <c r="Z67" s="63" t="str">
        <f t="shared" ref="Z67:Z130" si="17">IF(AB67=0,"",Z66+1)</f>
        <v/>
      </c>
      <c r="AA67" s="63">
        <f t="shared" ref="AA67:AB130" si="18">A67</f>
        <v>0</v>
      </c>
      <c r="AB67" s="63">
        <f t="shared" si="18"/>
        <v>0</v>
      </c>
    </row>
    <row r="68" spans="1:28">
      <c r="A68" s="1"/>
      <c r="E68" s="63">
        <f t="shared" si="7"/>
        <v>0</v>
      </c>
      <c r="G68" s="63" t="str">
        <f t="shared" si="8"/>
        <v/>
      </c>
      <c r="H68" s="63" t="str">
        <f t="shared" si="9"/>
        <v/>
      </c>
      <c r="K68" s="9">
        <f t="shared" si="10"/>
        <v>0</v>
      </c>
      <c r="L68" s="63" t="str">
        <f t="shared" si="11"/>
        <v/>
      </c>
      <c r="M68" s="63">
        <f t="shared" si="12"/>
        <v>0</v>
      </c>
      <c r="N68" s="63" t="str">
        <f t="shared" si="13"/>
        <v/>
      </c>
      <c r="O68" s="63" t="str">
        <f t="shared" si="14"/>
        <v/>
      </c>
      <c r="P68" s="63" t="str">
        <f t="shared" si="2"/>
        <v/>
      </c>
      <c r="R68" s="9">
        <f t="shared" si="16"/>
        <v>0</v>
      </c>
      <c r="S68" s="63" t="str">
        <f t="shared" si="16"/>
        <v/>
      </c>
      <c r="T68" s="63">
        <f t="shared" si="3"/>
        <v>0</v>
      </c>
      <c r="U68" s="63" t="str">
        <f t="shared" si="4"/>
        <v/>
      </c>
      <c r="V68" s="63" t="str">
        <f t="shared" si="5"/>
        <v/>
      </c>
      <c r="W68" s="63" t="str">
        <f t="shared" si="6"/>
        <v/>
      </c>
      <c r="Z68" s="63" t="str">
        <f t="shared" si="17"/>
        <v/>
      </c>
      <c r="AA68" s="63">
        <f t="shared" si="18"/>
        <v>0</v>
      </c>
      <c r="AB68" s="63">
        <f t="shared" si="18"/>
        <v>0</v>
      </c>
    </row>
    <row r="69" spans="1:28">
      <c r="A69" s="1"/>
      <c r="E69" s="63">
        <f t="shared" si="7"/>
        <v>0</v>
      </c>
      <c r="G69" s="63" t="str">
        <f t="shared" si="8"/>
        <v/>
      </c>
      <c r="H69" s="63" t="str">
        <f t="shared" si="9"/>
        <v/>
      </c>
      <c r="K69" s="9">
        <f t="shared" si="10"/>
        <v>0</v>
      </c>
      <c r="L69" s="63" t="str">
        <f t="shared" si="11"/>
        <v/>
      </c>
      <c r="M69" s="63">
        <f t="shared" si="12"/>
        <v>0</v>
      </c>
      <c r="N69" s="63" t="str">
        <f t="shared" si="13"/>
        <v/>
      </c>
      <c r="O69" s="63" t="str">
        <f t="shared" si="14"/>
        <v/>
      </c>
      <c r="P69" s="63" t="str">
        <f t="shared" si="2"/>
        <v/>
      </c>
      <c r="R69" s="9">
        <f t="shared" si="16"/>
        <v>0</v>
      </c>
      <c r="S69" s="63" t="str">
        <f t="shared" si="16"/>
        <v/>
      </c>
      <c r="T69" s="63">
        <f t="shared" si="3"/>
        <v>0</v>
      </c>
      <c r="U69" s="63" t="str">
        <f t="shared" si="4"/>
        <v/>
      </c>
      <c r="V69" s="63" t="str">
        <f t="shared" si="5"/>
        <v/>
      </c>
      <c r="W69" s="63" t="str">
        <f t="shared" si="6"/>
        <v/>
      </c>
      <c r="Z69" s="63" t="str">
        <f t="shared" si="17"/>
        <v/>
      </c>
      <c r="AA69" s="63">
        <f t="shared" si="18"/>
        <v>0</v>
      </c>
      <c r="AB69" s="63">
        <f t="shared" si="18"/>
        <v>0</v>
      </c>
    </row>
    <row r="70" spans="1:28">
      <c r="A70" s="1"/>
      <c r="E70" s="63">
        <f t="shared" si="7"/>
        <v>0</v>
      </c>
      <c r="G70" s="63" t="str">
        <f t="shared" si="8"/>
        <v/>
      </c>
      <c r="H70" s="63" t="str">
        <f t="shared" si="9"/>
        <v/>
      </c>
      <c r="K70" s="9">
        <f t="shared" si="10"/>
        <v>0</v>
      </c>
      <c r="L70" s="63" t="str">
        <f t="shared" si="11"/>
        <v/>
      </c>
      <c r="M70" s="63">
        <f t="shared" si="12"/>
        <v>0</v>
      </c>
      <c r="N70" s="63" t="str">
        <f t="shared" si="13"/>
        <v/>
      </c>
      <c r="O70" s="63" t="str">
        <f t="shared" si="14"/>
        <v/>
      </c>
      <c r="P70" s="63" t="str">
        <f t="shared" si="2"/>
        <v/>
      </c>
      <c r="R70" s="9">
        <f t="shared" si="16"/>
        <v>0</v>
      </c>
      <c r="S70" s="63" t="str">
        <f t="shared" si="16"/>
        <v/>
      </c>
      <c r="T70" s="63">
        <f t="shared" si="3"/>
        <v>0</v>
      </c>
      <c r="U70" s="63" t="str">
        <f t="shared" si="4"/>
        <v/>
      </c>
      <c r="V70" s="63" t="str">
        <f t="shared" si="5"/>
        <v/>
      </c>
      <c r="W70" s="63" t="str">
        <f t="shared" si="6"/>
        <v/>
      </c>
      <c r="Z70" s="63" t="str">
        <f t="shared" si="17"/>
        <v/>
      </c>
      <c r="AA70" s="63">
        <f t="shared" si="18"/>
        <v>0</v>
      </c>
      <c r="AB70" s="63">
        <f t="shared" si="18"/>
        <v>0</v>
      </c>
    </row>
    <row r="71" spans="1:28">
      <c r="A71" s="1"/>
      <c r="E71" s="63">
        <f t="shared" si="7"/>
        <v>0</v>
      </c>
      <c r="G71" s="63" t="str">
        <f t="shared" si="8"/>
        <v/>
      </c>
      <c r="H71" s="63" t="str">
        <f t="shared" si="9"/>
        <v/>
      </c>
      <c r="K71" s="9">
        <f t="shared" si="10"/>
        <v>0</v>
      </c>
      <c r="L71" s="63" t="str">
        <f t="shared" si="11"/>
        <v/>
      </c>
      <c r="M71" s="63">
        <f t="shared" si="12"/>
        <v>0</v>
      </c>
      <c r="N71" s="63" t="str">
        <f t="shared" si="13"/>
        <v/>
      </c>
      <c r="O71" s="63" t="str">
        <f t="shared" si="14"/>
        <v/>
      </c>
      <c r="P71" s="63" t="str">
        <f t="shared" ref="P71:P134" si="19">IF(O71&lt;&gt;"",L71,"")</f>
        <v/>
      </c>
      <c r="R71" s="9">
        <f t="shared" si="16"/>
        <v>0</v>
      </c>
      <c r="S71" s="63" t="str">
        <f t="shared" si="16"/>
        <v/>
      </c>
      <c r="T71" s="63">
        <f t="shared" ref="T71:T134" si="20">IF(V71&lt;&gt;"",1+T70*1,0)</f>
        <v>0</v>
      </c>
      <c r="U71" s="63" t="str">
        <f t="shared" ref="U71:U134" si="21">IF(T71=0,"",T71)</f>
        <v/>
      </c>
      <c r="V71" s="63" t="str">
        <f t="shared" ref="V71:V134" si="22">IF(AND(R71&lt;=$V$2,R72&gt;$V$2),R71,IF(AND(R70&lt;=$V$2,R71&gt;$V$2),R71,""))</f>
        <v/>
      </c>
      <c r="W71" s="63" t="str">
        <f t="shared" ref="W71:W134" si="23">IF(V71&lt;&gt;"",S71,"")</f>
        <v/>
      </c>
      <c r="Z71" s="63" t="str">
        <f t="shared" si="17"/>
        <v/>
      </c>
      <c r="AA71" s="63">
        <f t="shared" si="18"/>
        <v>0</v>
      </c>
      <c r="AB71" s="63">
        <f t="shared" si="18"/>
        <v>0</v>
      </c>
    </row>
    <row r="72" spans="1:28">
      <c r="A72" s="1"/>
      <c r="E72" s="63">
        <f t="shared" ref="E72:E135" si="24">ROUND(A67,2)</f>
        <v>0</v>
      </c>
      <c r="G72" s="63" t="str">
        <f t="shared" ref="G72:G135" si="25">IF(B67="","",ROUND(B67/10,2))</f>
        <v/>
      </c>
      <c r="H72" s="63" t="str">
        <f t="shared" ref="H72:H135" si="26">IF(G72=0,"",G72)</f>
        <v/>
      </c>
      <c r="K72" s="9">
        <f t="shared" ref="K72:K135" si="27">E72</f>
        <v>0</v>
      </c>
      <c r="L72" s="63" t="str">
        <f t="shared" ref="L72:L135" si="28">G72</f>
        <v/>
      </c>
      <c r="M72" s="63">
        <f t="shared" ref="M72:M135" si="29">IF(O72&lt;&gt;"",1+M71*1,0)</f>
        <v>0</v>
      </c>
      <c r="N72" s="63" t="str">
        <f t="shared" ref="N72:N135" si="30">IF(M72=0,"",M72)</f>
        <v/>
      </c>
      <c r="O72" s="63" t="str">
        <f t="shared" ref="O72:O135" si="31">IF(AND(K72&lt;=$O$2,K73&gt;$O$2),K72,IF(AND(K71&lt;=$O$2,K72&gt;$O$2),K72,""))</f>
        <v/>
      </c>
      <c r="P72" s="63" t="str">
        <f t="shared" si="19"/>
        <v/>
      </c>
      <c r="R72" s="9">
        <f t="shared" si="16"/>
        <v>0</v>
      </c>
      <c r="S72" s="63" t="str">
        <f t="shared" si="16"/>
        <v/>
      </c>
      <c r="T72" s="63">
        <f t="shared" si="20"/>
        <v>0</v>
      </c>
      <c r="U72" s="63" t="str">
        <f t="shared" si="21"/>
        <v/>
      </c>
      <c r="V72" s="63" t="str">
        <f t="shared" si="22"/>
        <v/>
      </c>
      <c r="W72" s="63" t="str">
        <f t="shared" si="23"/>
        <v/>
      </c>
      <c r="Z72" s="63" t="str">
        <f t="shared" si="17"/>
        <v/>
      </c>
      <c r="AA72" s="63">
        <f t="shared" si="18"/>
        <v>0</v>
      </c>
      <c r="AB72" s="63">
        <f t="shared" si="18"/>
        <v>0</v>
      </c>
    </row>
    <row r="73" spans="1:28">
      <c r="A73" s="1"/>
      <c r="E73" s="63">
        <f t="shared" si="24"/>
        <v>0</v>
      </c>
      <c r="G73" s="63" t="str">
        <f t="shared" si="25"/>
        <v/>
      </c>
      <c r="H73" s="63" t="str">
        <f t="shared" si="26"/>
        <v/>
      </c>
      <c r="K73" s="9">
        <f t="shared" si="27"/>
        <v>0</v>
      </c>
      <c r="L73" s="63" t="str">
        <f t="shared" si="28"/>
        <v/>
      </c>
      <c r="M73" s="63">
        <f t="shared" si="29"/>
        <v>0</v>
      </c>
      <c r="N73" s="63" t="str">
        <f t="shared" si="30"/>
        <v/>
      </c>
      <c r="O73" s="63" t="str">
        <f t="shared" si="31"/>
        <v/>
      </c>
      <c r="P73" s="63" t="str">
        <f t="shared" si="19"/>
        <v/>
      </c>
      <c r="R73" s="9">
        <f t="shared" si="16"/>
        <v>0</v>
      </c>
      <c r="S73" s="63" t="str">
        <f t="shared" si="16"/>
        <v/>
      </c>
      <c r="T73" s="63">
        <f t="shared" si="20"/>
        <v>0</v>
      </c>
      <c r="U73" s="63" t="str">
        <f t="shared" si="21"/>
        <v/>
      </c>
      <c r="V73" s="63" t="str">
        <f t="shared" si="22"/>
        <v/>
      </c>
      <c r="W73" s="63" t="str">
        <f t="shared" si="23"/>
        <v/>
      </c>
      <c r="Z73" s="63" t="str">
        <f t="shared" si="17"/>
        <v/>
      </c>
      <c r="AA73" s="63">
        <f t="shared" si="18"/>
        <v>0</v>
      </c>
      <c r="AB73" s="63">
        <f t="shared" si="18"/>
        <v>0</v>
      </c>
    </row>
    <row r="74" spans="1:28">
      <c r="A74" s="1"/>
      <c r="E74" s="63">
        <f t="shared" si="24"/>
        <v>0</v>
      </c>
      <c r="G74" s="63" t="str">
        <f t="shared" si="25"/>
        <v/>
      </c>
      <c r="H74" s="63" t="str">
        <f t="shared" si="26"/>
        <v/>
      </c>
      <c r="K74" s="9">
        <f t="shared" si="27"/>
        <v>0</v>
      </c>
      <c r="L74" s="63" t="str">
        <f t="shared" si="28"/>
        <v/>
      </c>
      <c r="M74" s="63">
        <f t="shared" si="29"/>
        <v>0</v>
      </c>
      <c r="N74" s="63" t="str">
        <f t="shared" si="30"/>
        <v/>
      </c>
      <c r="O74" s="63" t="str">
        <f t="shared" si="31"/>
        <v/>
      </c>
      <c r="P74" s="63" t="str">
        <f t="shared" si="19"/>
        <v/>
      </c>
      <c r="R74" s="9">
        <f t="shared" si="16"/>
        <v>0</v>
      </c>
      <c r="S74" s="63" t="str">
        <f t="shared" si="16"/>
        <v/>
      </c>
      <c r="T74" s="63">
        <f t="shared" si="20"/>
        <v>0</v>
      </c>
      <c r="U74" s="63" t="str">
        <f t="shared" si="21"/>
        <v/>
      </c>
      <c r="V74" s="63" t="str">
        <f t="shared" si="22"/>
        <v/>
      </c>
      <c r="W74" s="63" t="str">
        <f t="shared" si="23"/>
        <v/>
      </c>
      <c r="Z74" s="63" t="str">
        <f t="shared" si="17"/>
        <v/>
      </c>
      <c r="AA74" s="63">
        <f t="shared" si="18"/>
        <v>0</v>
      </c>
      <c r="AB74" s="63">
        <f t="shared" si="18"/>
        <v>0</v>
      </c>
    </row>
    <row r="75" spans="1:28">
      <c r="A75" s="1"/>
      <c r="E75" s="63">
        <f t="shared" si="24"/>
        <v>0</v>
      </c>
      <c r="G75" s="63" t="str">
        <f t="shared" si="25"/>
        <v/>
      </c>
      <c r="H75" s="63" t="str">
        <f t="shared" si="26"/>
        <v/>
      </c>
      <c r="K75" s="9">
        <f t="shared" si="27"/>
        <v>0</v>
      </c>
      <c r="L75" s="63" t="str">
        <f t="shared" si="28"/>
        <v/>
      </c>
      <c r="M75" s="63">
        <f t="shared" si="29"/>
        <v>0</v>
      </c>
      <c r="N75" s="63" t="str">
        <f t="shared" si="30"/>
        <v/>
      </c>
      <c r="O75" s="63" t="str">
        <f t="shared" si="31"/>
        <v/>
      </c>
      <c r="P75" s="63" t="str">
        <f t="shared" si="19"/>
        <v/>
      </c>
      <c r="R75" s="9">
        <f t="shared" si="16"/>
        <v>0</v>
      </c>
      <c r="S75" s="63" t="str">
        <f t="shared" si="16"/>
        <v/>
      </c>
      <c r="T75" s="63">
        <f t="shared" si="20"/>
        <v>0</v>
      </c>
      <c r="U75" s="63" t="str">
        <f t="shared" si="21"/>
        <v/>
      </c>
      <c r="V75" s="63" t="str">
        <f t="shared" si="22"/>
        <v/>
      </c>
      <c r="W75" s="63" t="str">
        <f t="shared" si="23"/>
        <v/>
      </c>
      <c r="Z75" s="63" t="str">
        <f t="shared" si="17"/>
        <v/>
      </c>
      <c r="AA75" s="63">
        <f t="shared" si="18"/>
        <v>0</v>
      </c>
      <c r="AB75" s="63">
        <f t="shared" si="18"/>
        <v>0</v>
      </c>
    </row>
    <row r="76" spans="1:28">
      <c r="A76" s="1"/>
      <c r="E76" s="63">
        <f t="shared" si="24"/>
        <v>0</v>
      </c>
      <c r="G76" s="63" t="str">
        <f t="shared" si="25"/>
        <v/>
      </c>
      <c r="H76" s="63" t="str">
        <f t="shared" si="26"/>
        <v/>
      </c>
      <c r="K76" s="9">
        <f t="shared" si="27"/>
        <v>0</v>
      </c>
      <c r="L76" s="63" t="str">
        <f t="shared" si="28"/>
        <v/>
      </c>
      <c r="M76" s="63">
        <f t="shared" si="29"/>
        <v>0</v>
      </c>
      <c r="N76" s="63" t="str">
        <f t="shared" si="30"/>
        <v/>
      </c>
      <c r="O76" s="63" t="str">
        <f t="shared" si="31"/>
        <v/>
      </c>
      <c r="P76" s="63" t="str">
        <f t="shared" si="19"/>
        <v/>
      </c>
      <c r="R76" s="9">
        <f t="shared" si="16"/>
        <v>0</v>
      </c>
      <c r="S76" s="63" t="str">
        <f t="shared" si="16"/>
        <v/>
      </c>
      <c r="T76" s="63">
        <f t="shared" si="20"/>
        <v>0</v>
      </c>
      <c r="U76" s="63" t="str">
        <f t="shared" si="21"/>
        <v/>
      </c>
      <c r="V76" s="63" t="str">
        <f t="shared" si="22"/>
        <v/>
      </c>
      <c r="W76" s="63" t="str">
        <f t="shared" si="23"/>
        <v/>
      </c>
      <c r="Z76" s="63" t="str">
        <f t="shared" si="17"/>
        <v/>
      </c>
      <c r="AA76" s="63">
        <f t="shared" si="18"/>
        <v>0</v>
      </c>
      <c r="AB76" s="63">
        <f t="shared" si="18"/>
        <v>0</v>
      </c>
    </row>
    <row r="77" spans="1:28">
      <c r="A77" s="1"/>
      <c r="E77" s="63">
        <f t="shared" si="24"/>
        <v>0</v>
      </c>
      <c r="G77" s="63" t="str">
        <f t="shared" si="25"/>
        <v/>
      </c>
      <c r="H77" s="63" t="str">
        <f t="shared" si="26"/>
        <v/>
      </c>
      <c r="K77" s="9">
        <f t="shared" si="27"/>
        <v>0</v>
      </c>
      <c r="L77" s="63" t="str">
        <f t="shared" si="28"/>
        <v/>
      </c>
      <c r="M77" s="63">
        <f t="shared" si="29"/>
        <v>0</v>
      </c>
      <c r="N77" s="63" t="str">
        <f t="shared" si="30"/>
        <v/>
      </c>
      <c r="O77" s="63" t="str">
        <f t="shared" si="31"/>
        <v/>
      </c>
      <c r="P77" s="63" t="str">
        <f t="shared" si="19"/>
        <v/>
      </c>
      <c r="R77" s="9">
        <f t="shared" si="16"/>
        <v>0</v>
      </c>
      <c r="S77" s="63" t="str">
        <f t="shared" si="16"/>
        <v/>
      </c>
      <c r="T77" s="63">
        <f t="shared" si="20"/>
        <v>0</v>
      </c>
      <c r="U77" s="63" t="str">
        <f t="shared" si="21"/>
        <v/>
      </c>
      <c r="V77" s="63" t="str">
        <f t="shared" si="22"/>
        <v/>
      </c>
      <c r="W77" s="63" t="str">
        <f t="shared" si="23"/>
        <v/>
      </c>
      <c r="Z77" s="63" t="str">
        <f t="shared" si="17"/>
        <v/>
      </c>
      <c r="AA77" s="63">
        <f t="shared" si="18"/>
        <v>0</v>
      </c>
      <c r="AB77" s="63">
        <f t="shared" si="18"/>
        <v>0</v>
      </c>
    </row>
    <row r="78" spans="1:28">
      <c r="A78" s="1"/>
      <c r="E78" s="63">
        <f t="shared" si="24"/>
        <v>0</v>
      </c>
      <c r="G78" s="63" t="str">
        <f t="shared" si="25"/>
        <v/>
      </c>
      <c r="H78" s="63" t="str">
        <f t="shared" si="26"/>
        <v/>
      </c>
      <c r="K78" s="9">
        <f t="shared" si="27"/>
        <v>0</v>
      </c>
      <c r="L78" s="63" t="str">
        <f t="shared" si="28"/>
        <v/>
      </c>
      <c r="M78" s="63">
        <f t="shared" si="29"/>
        <v>0</v>
      </c>
      <c r="N78" s="63" t="str">
        <f t="shared" si="30"/>
        <v/>
      </c>
      <c r="O78" s="63" t="str">
        <f t="shared" si="31"/>
        <v/>
      </c>
      <c r="P78" s="63" t="str">
        <f t="shared" si="19"/>
        <v/>
      </c>
      <c r="R78" s="9">
        <f t="shared" si="16"/>
        <v>0</v>
      </c>
      <c r="S78" s="63" t="str">
        <f t="shared" si="16"/>
        <v/>
      </c>
      <c r="T78" s="63">
        <f t="shared" si="20"/>
        <v>0</v>
      </c>
      <c r="U78" s="63" t="str">
        <f t="shared" si="21"/>
        <v/>
      </c>
      <c r="V78" s="63" t="str">
        <f t="shared" si="22"/>
        <v/>
      </c>
      <c r="W78" s="63" t="str">
        <f t="shared" si="23"/>
        <v/>
      </c>
      <c r="Z78" s="63" t="str">
        <f t="shared" si="17"/>
        <v/>
      </c>
      <c r="AA78" s="63">
        <f t="shared" si="18"/>
        <v>0</v>
      </c>
      <c r="AB78" s="63">
        <f t="shared" si="18"/>
        <v>0</v>
      </c>
    </row>
    <row r="79" spans="1:28">
      <c r="A79" s="1"/>
      <c r="E79" s="63">
        <f t="shared" si="24"/>
        <v>0</v>
      </c>
      <c r="G79" s="63" t="str">
        <f t="shared" si="25"/>
        <v/>
      </c>
      <c r="H79" s="63" t="str">
        <f t="shared" si="26"/>
        <v/>
      </c>
      <c r="K79" s="9">
        <f t="shared" si="27"/>
        <v>0</v>
      </c>
      <c r="L79" s="63" t="str">
        <f t="shared" si="28"/>
        <v/>
      </c>
      <c r="M79" s="63">
        <f t="shared" si="29"/>
        <v>0</v>
      </c>
      <c r="N79" s="63" t="str">
        <f t="shared" si="30"/>
        <v/>
      </c>
      <c r="O79" s="63" t="str">
        <f t="shared" si="31"/>
        <v/>
      </c>
      <c r="P79" s="63" t="str">
        <f t="shared" si="19"/>
        <v/>
      </c>
      <c r="R79" s="9">
        <f t="shared" si="16"/>
        <v>0</v>
      </c>
      <c r="S79" s="63" t="str">
        <f t="shared" si="16"/>
        <v/>
      </c>
      <c r="T79" s="63">
        <f t="shared" si="20"/>
        <v>0</v>
      </c>
      <c r="U79" s="63" t="str">
        <f t="shared" si="21"/>
        <v/>
      </c>
      <c r="V79" s="63" t="str">
        <f t="shared" si="22"/>
        <v/>
      </c>
      <c r="W79" s="63" t="str">
        <f t="shared" si="23"/>
        <v/>
      </c>
      <c r="Z79" s="63" t="str">
        <f t="shared" si="17"/>
        <v/>
      </c>
      <c r="AA79" s="63">
        <f t="shared" si="18"/>
        <v>0</v>
      </c>
      <c r="AB79" s="63">
        <f t="shared" si="18"/>
        <v>0</v>
      </c>
    </row>
    <row r="80" spans="1:28">
      <c r="A80" s="1"/>
      <c r="E80" s="63">
        <f t="shared" si="24"/>
        <v>0</v>
      </c>
      <c r="G80" s="63" t="str">
        <f t="shared" si="25"/>
        <v/>
      </c>
      <c r="H80" s="63" t="str">
        <f t="shared" si="26"/>
        <v/>
      </c>
      <c r="K80" s="9">
        <f t="shared" si="27"/>
        <v>0</v>
      </c>
      <c r="L80" s="63" t="str">
        <f t="shared" si="28"/>
        <v/>
      </c>
      <c r="M80" s="63">
        <f t="shared" si="29"/>
        <v>0</v>
      </c>
      <c r="N80" s="63" t="str">
        <f t="shared" si="30"/>
        <v/>
      </c>
      <c r="O80" s="63" t="str">
        <f t="shared" si="31"/>
        <v/>
      </c>
      <c r="P80" s="63" t="str">
        <f t="shared" si="19"/>
        <v/>
      </c>
      <c r="R80" s="9">
        <f t="shared" si="16"/>
        <v>0</v>
      </c>
      <c r="S80" s="63" t="str">
        <f t="shared" si="16"/>
        <v/>
      </c>
      <c r="T80" s="63">
        <f t="shared" si="20"/>
        <v>0</v>
      </c>
      <c r="U80" s="63" t="str">
        <f t="shared" si="21"/>
        <v/>
      </c>
      <c r="V80" s="63" t="str">
        <f t="shared" si="22"/>
        <v/>
      </c>
      <c r="W80" s="63" t="str">
        <f t="shared" si="23"/>
        <v/>
      </c>
      <c r="Z80" s="63" t="str">
        <f t="shared" si="17"/>
        <v/>
      </c>
      <c r="AA80" s="63">
        <f t="shared" si="18"/>
        <v>0</v>
      </c>
      <c r="AB80" s="63">
        <f t="shared" si="18"/>
        <v>0</v>
      </c>
    </row>
    <row r="81" spans="1:28">
      <c r="A81" s="1"/>
      <c r="E81" s="63">
        <f t="shared" si="24"/>
        <v>0</v>
      </c>
      <c r="G81" s="63" t="str">
        <f t="shared" si="25"/>
        <v/>
      </c>
      <c r="H81" s="63" t="str">
        <f t="shared" si="26"/>
        <v/>
      </c>
      <c r="K81" s="9">
        <f t="shared" si="27"/>
        <v>0</v>
      </c>
      <c r="L81" s="63" t="str">
        <f t="shared" si="28"/>
        <v/>
      </c>
      <c r="M81" s="63">
        <f t="shared" si="29"/>
        <v>0</v>
      </c>
      <c r="N81" s="63" t="str">
        <f t="shared" si="30"/>
        <v/>
      </c>
      <c r="O81" s="63" t="str">
        <f t="shared" si="31"/>
        <v/>
      </c>
      <c r="P81" s="63" t="str">
        <f t="shared" si="19"/>
        <v/>
      </c>
      <c r="R81" s="9">
        <f t="shared" si="16"/>
        <v>0</v>
      </c>
      <c r="S81" s="63" t="str">
        <f t="shared" si="16"/>
        <v/>
      </c>
      <c r="T81" s="63">
        <f t="shared" si="20"/>
        <v>0</v>
      </c>
      <c r="U81" s="63" t="str">
        <f t="shared" si="21"/>
        <v/>
      </c>
      <c r="V81" s="63" t="str">
        <f t="shared" si="22"/>
        <v/>
      </c>
      <c r="W81" s="63" t="str">
        <f t="shared" si="23"/>
        <v/>
      </c>
      <c r="Z81" s="63" t="str">
        <f t="shared" si="17"/>
        <v/>
      </c>
      <c r="AA81" s="63">
        <f t="shared" si="18"/>
        <v>0</v>
      </c>
      <c r="AB81" s="63">
        <f t="shared" si="18"/>
        <v>0</v>
      </c>
    </row>
    <row r="82" spans="1:28">
      <c r="A82" s="1"/>
      <c r="E82" s="63">
        <f t="shared" si="24"/>
        <v>0</v>
      </c>
      <c r="G82" s="63" t="str">
        <f t="shared" si="25"/>
        <v/>
      </c>
      <c r="H82" s="63" t="str">
        <f t="shared" si="26"/>
        <v/>
      </c>
      <c r="K82" s="9">
        <f t="shared" si="27"/>
        <v>0</v>
      </c>
      <c r="L82" s="63" t="str">
        <f t="shared" si="28"/>
        <v/>
      </c>
      <c r="M82" s="63">
        <f t="shared" si="29"/>
        <v>0</v>
      </c>
      <c r="N82" s="63" t="str">
        <f t="shared" si="30"/>
        <v/>
      </c>
      <c r="O82" s="63" t="str">
        <f t="shared" si="31"/>
        <v/>
      </c>
      <c r="P82" s="63" t="str">
        <f t="shared" si="19"/>
        <v/>
      </c>
      <c r="R82" s="9">
        <f t="shared" si="16"/>
        <v>0</v>
      </c>
      <c r="S82" s="63" t="str">
        <f t="shared" si="16"/>
        <v/>
      </c>
      <c r="T82" s="63">
        <f t="shared" si="20"/>
        <v>0</v>
      </c>
      <c r="U82" s="63" t="str">
        <f t="shared" si="21"/>
        <v/>
      </c>
      <c r="V82" s="63" t="str">
        <f t="shared" si="22"/>
        <v/>
      </c>
      <c r="W82" s="63" t="str">
        <f t="shared" si="23"/>
        <v/>
      </c>
      <c r="Z82" s="63" t="str">
        <f t="shared" si="17"/>
        <v/>
      </c>
      <c r="AA82" s="63">
        <f t="shared" si="18"/>
        <v>0</v>
      </c>
      <c r="AB82" s="63">
        <f t="shared" si="18"/>
        <v>0</v>
      </c>
    </row>
    <row r="83" spans="1:28">
      <c r="A83" s="1"/>
      <c r="E83" s="63">
        <f t="shared" si="24"/>
        <v>0</v>
      </c>
      <c r="G83" s="63" t="str">
        <f t="shared" si="25"/>
        <v/>
      </c>
      <c r="H83" s="63" t="str">
        <f t="shared" si="26"/>
        <v/>
      </c>
      <c r="K83" s="9">
        <f t="shared" si="27"/>
        <v>0</v>
      </c>
      <c r="L83" s="63" t="str">
        <f t="shared" si="28"/>
        <v/>
      </c>
      <c r="M83" s="63">
        <f t="shared" si="29"/>
        <v>0</v>
      </c>
      <c r="N83" s="63" t="str">
        <f t="shared" si="30"/>
        <v/>
      </c>
      <c r="O83" s="63" t="str">
        <f t="shared" si="31"/>
        <v/>
      </c>
      <c r="P83" s="63" t="str">
        <f t="shared" si="19"/>
        <v/>
      </c>
      <c r="R83" s="9">
        <f t="shared" si="16"/>
        <v>0</v>
      </c>
      <c r="S83" s="63" t="str">
        <f t="shared" si="16"/>
        <v/>
      </c>
      <c r="T83" s="63">
        <f t="shared" si="20"/>
        <v>0</v>
      </c>
      <c r="U83" s="63" t="str">
        <f t="shared" si="21"/>
        <v/>
      </c>
      <c r="V83" s="63" t="str">
        <f t="shared" si="22"/>
        <v/>
      </c>
      <c r="W83" s="63" t="str">
        <f t="shared" si="23"/>
        <v/>
      </c>
      <c r="Z83" s="63" t="str">
        <f t="shared" si="17"/>
        <v/>
      </c>
      <c r="AA83" s="63">
        <f t="shared" si="18"/>
        <v>0</v>
      </c>
      <c r="AB83" s="63">
        <f t="shared" si="18"/>
        <v>0</v>
      </c>
    </row>
    <row r="84" spans="1:28">
      <c r="A84" s="1"/>
      <c r="E84" s="63">
        <f t="shared" si="24"/>
        <v>0</v>
      </c>
      <c r="G84" s="63" t="str">
        <f t="shared" si="25"/>
        <v/>
      </c>
      <c r="H84" s="63" t="str">
        <f t="shared" si="26"/>
        <v/>
      </c>
      <c r="K84" s="9">
        <f t="shared" si="27"/>
        <v>0</v>
      </c>
      <c r="L84" s="63" t="str">
        <f t="shared" si="28"/>
        <v/>
      </c>
      <c r="M84" s="63">
        <f t="shared" si="29"/>
        <v>0</v>
      </c>
      <c r="N84" s="63" t="str">
        <f t="shared" si="30"/>
        <v/>
      </c>
      <c r="O84" s="63" t="str">
        <f t="shared" si="31"/>
        <v/>
      </c>
      <c r="P84" s="63" t="str">
        <f t="shared" si="19"/>
        <v/>
      </c>
      <c r="R84" s="9">
        <f t="shared" si="16"/>
        <v>0</v>
      </c>
      <c r="S84" s="63" t="str">
        <f t="shared" si="16"/>
        <v/>
      </c>
      <c r="T84" s="63">
        <f t="shared" si="20"/>
        <v>0</v>
      </c>
      <c r="U84" s="63" t="str">
        <f t="shared" si="21"/>
        <v/>
      </c>
      <c r="V84" s="63" t="str">
        <f t="shared" si="22"/>
        <v/>
      </c>
      <c r="W84" s="63" t="str">
        <f t="shared" si="23"/>
        <v/>
      </c>
      <c r="Z84" s="63" t="str">
        <f t="shared" si="17"/>
        <v/>
      </c>
      <c r="AA84" s="63">
        <f t="shared" si="18"/>
        <v>0</v>
      </c>
      <c r="AB84" s="63">
        <f t="shared" si="18"/>
        <v>0</v>
      </c>
    </row>
    <row r="85" spans="1:28">
      <c r="A85" s="1"/>
      <c r="E85" s="63">
        <f t="shared" si="24"/>
        <v>0</v>
      </c>
      <c r="G85" s="63" t="str">
        <f t="shared" si="25"/>
        <v/>
      </c>
      <c r="H85" s="63" t="str">
        <f t="shared" si="26"/>
        <v/>
      </c>
      <c r="K85" s="9">
        <f t="shared" si="27"/>
        <v>0</v>
      </c>
      <c r="L85" s="63" t="str">
        <f t="shared" si="28"/>
        <v/>
      </c>
      <c r="M85" s="63">
        <f t="shared" si="29"/>
        <v>0</v>
      </c>
      <c r="N85" s="63" t="str">
        <f t="shared" si="30"/>
        <v/>
      </c>
      <c r="O85" s="63" t="str">
        <f t="shared" si="31"/>
        <v/>
      </c>
      <c r="P85" s="63" t="str">
        <f t="shared" si="19"/>
        <v/>
      </c>
      <c r="R85" s="9">
        <f t="shared" si="16"/>
        <v>0</v>
      </c>
      <c r="S85" s="63" t="str">
        <f t="shared" si="16"/>
        <v/>
      </c>
      <c r="T85" s="63">
        <f t="shared" si="20"/>
        <v>0</v>
      </c>
      <c r="U85" s="63" t="str">
        <f t="shared" si="21"/>
        <v/>
      </c>
      <c r="V85" s="63" t="str">
        <f t="shared" si="22"/>
        <v/>
      </c>
      <c r="W85" s="63" t="str">
        <f t="shared" si="23"/>
        <v/>
      </c>
      <c r="Z85" s="63" t="str">
        <f t="shared" si="17"/>
        <v/>
      </c>
      <c r="AA85" s="63">
        <f t="shared" si="18"/>
        <v>0</v>
      </c>
      <c r="AB85" s="63">
        <f t="shared" si="18"/>
        <v>0</v>
      </c>
    </row>
    <row r="86" spans="1:28">
      <c r="A86" s="1"/>
      <c r="E86" s="63">
        <f t="shared" si="24"/>
        <v>0</v>
      </c>
      <c r="G86" s="63" t="str">
        <f t="shared" si="25"/>
        <v/>
      </c>
      <c r="H86" s="63" t="str">
        <f t="shared" si="26"/>
        <v/>
      </c>
      <c r="K86" s="9">
        <f t="shared" si="27"/>
        <v>0</v>
      </c>
      <c r="L86" s="63" t="str">
        <f t="shared" si="28"/>
        <v/>
      </c>
      <c r="M86" s="63">
        <f t="shared" si="29"/>
        <v>0</v>
      </c>
      <c r="N86" s="63" t="str">
        <f t="shared" si="30"/>
        <v/>
      </c>
      <c r="O86" s="63" t="str">
        <f t="shared" si="31"/>
        <v/>
      </c>
      <c r="P86" s="63" t="str">
        <f t="shared" si="19"/>
        <v/>
      </c>
      <c r="R86" s="9">
        <f t="shared" si="16"/>
        <v>0</v>
      </c>
      <c r="S86" s="63" t="str">
        <f t="shared" si="16"/>
        <v/>
      </c>
      <c r="T86" s="63">
        <f t="shared" si="20"/>
        <v>0</v>
      </c>
      <c r="U86" s="63" t="str">
        <f t="shared" si="21"/>
        <v/>
      </c>
      <c r="V86" s="63" t="str">
        <f t="shared" si="22"/>
        <v/>
      </c>
      <c r="W86" s="63" t="str">
        <f t="shared" si="23"/>
        <v/>
      </c>
      <c r="Z86" s="63" t="str">
        <f t="shared" si="17"/>
        <v/>
      </c>
      <c r="AA86" s="63">
        <f t="shared" si="18"/>
        <v>0</v>
      </c>
      <c r="AB86" s="63">
        <f t="shared" si="18"/>
        <v>0</v>
      </c>
    </row>
    <row r="87" spans="1:28">
      <c r="A87" s="1"/>
      <c r="E87" s="63">
        <f t="shared" si="24"/>
        <v>0</v>
      </c>
      <c r="G87" s="63" t="str">
        <f t="shared" si="25"/>
        <v/>
      </c>
      <c r="H87" s="63" t="str">
        <f t="shared" si="26"/>
        <v/>
      </c>
      <c r="K87" s="9">
        <f t="shared" si="27"/>
        <v>0</v>
      </c>
      <c r="L87" s="63" t="str">
        <f t="shared" si="28"/>
        <v/>
      </c>
      <c r="M87" s="63">
        <f t="shared" si="29"/>
        <v>0</v>
      </c>
      <c r="N87" s="63" t="str">
        <f t="shared" si="30"/>
        <v/>
      </c>
      <c r="O87" s="63" t="str">
        <f t="shared" si="31"/>
        <v/>
      </c>
      <c r="P87" s="63" t="str">
        <f t="shared" si="19"/>
        <v/>
      </c>
      <c r="R87" s="9">
        <f t="shared" si="16"/>
        <v>0</v>
      </c>
      <c r="S87" s="63" t="str">
        <f t="shared" si="16"/>
        <v/>
      </c>
      <c r="T87" s="63">
        <f t="shared" si="20"/>
        <v>0</v>
      </c>
      <c r="U87" s="63" t="str">
        <f t="shared" si="21"/>
        <v/>
      </c>
      <c r="V87" s="63" t="str">
        <f t="shared" si="22"/>
        <v/>
      </c>
      <c r="W87" s="63" t="str">
        <f t="shared" si="23"/>
        <v/>
      </c>
      <c r="Z87" s="63" t="str">
        <f t="shared" si="17"/>
        <v/>
      </c>
      <c r="AA87" s="63">
        <f t="shared" si="18"/>
        <v>0</v>
      </c>
      <c r="AB87" s="63">
        <f t="shared" si="18"/>
        <v>0</v>
      </c>
    </row>
    <row r="88" spans="1:28">
      <c r="A88" s="1"/>
      <c r="E88" s="63">
        <f t="shared" si="24"/>
        <v>0</v>
      </c>
      <c r="G88" s="63" t="str">
        <f t="shared" si="25"/>
        <v/>
      </c>
      <c r="H88" s="63" t="str">
        <f t="shared" si="26"/>
        <v/>
      </c>
      <c r="K88" s="9">
        <f t="shared" si="27"/>
        <v>0</v>
      </c>
      <c r="L88" s="63" t="str">
        <f t="shared" si="28"/>
        <v/>
      </c>
      <c r="M88" s="63">
        <f t="shared" si="29"/>
        <v>0</v>
      </c>
      <c r="N88" s="63" t="str">
        <f t="shared" si="30"/>
        <v/>
      </c>
      <c r="O88" s="63" t="str">
        <f t="shared" si="31"/>
        <v/>
      </c>
      <c r="P88" s="63" t="str">
        <f t="shared" si="19"/>
        <v/>
      </c>
      <c r="R88" s="9">
        <f t="shared" si="16"/>
        <v>0</v>
      </c>
      <c r="S88" s="63" t="str">
        <f t="shared" si="16"/>
        <v/>
      </c>
      <c r="T88" s="63">
        <f t="shared" si="20"/>
        <v>0</v>
      </c>
      <c r="U88" s="63" t="str">
        <f t="shared" si="21"/>
        <v/>
      </c>
      <c r="V88" s="63" t="str">
        <f t="shared" si="22"/>
        <v/>
      </c>
      <c r="W88" s="63" t="str">
        <f t="shared" si="23"/>
        <v/>
      </c>
      <c r="Z88" s="63" t="str">
        <f t="shared" si="17"/>
        <v/>
      </c>
      <c r="AA88" s="63">
        <f t="shared" si="18"/>
        <v>0</v>
      </c>
      <c r="AB88" s="63">
        <f t="shared" si="18"/>
        <v>0</v>
      </c>
    </row>
    <row r="89" spans="1:28">
      <c r="A89" s="1"/>
      <c r="E89" s="63">
        <f t="shared" si="24"/>
        <v>0</v>
      </c>
      <c r="G89" s="63" t="str">
        <f t="shared" si="25"/>
        <v/>
      </c>
      <c r="H89" s="63" t="str">
        <f t="shared" si="26"/>
        <v/>
      </c>
      <c r="K89" s="9">
        <f t="shared" si="27"/>
        <v>0</v>
      </c>
      <c r="L89" s="63" t="str">
        <f t="shared" si="28"/>
        <v/>
      </c>
      <c r="M89" s="63">
        <f t="shared" si="29"/>
        <v>0</v>
      </c>
      <c r="N89" s="63" t="str">
        <f t="shared" si="30"/>
        <v/>
      </c>
      <c r="O89" s="63" t="str">
        <f t="shared" si="31"/>
        <v/>
      </c>
      <c r="P89" s="63" t="str">
        <f t="shared" si="19"/>
        <v/>
      </c>
      <c r="R89" s="9">
        <f t="shared" si="16"/>
        <v>0</v>
      </c>
      <c r="S89" s="63" t="str">
        <f t="shared" si="16"/>
        <v/>
      </c>
      <c r="T89" s="63">
        <f t="shared" si="20"/>
        <v>0</v>
      </c>
      <c r="U89" s="63" t="str">
        <f t="shared" si="21"/>
        <v/>
      </c>
      <c r="V89" s="63" t="str">
        <f t="shared" si="22"/>
        <v/>
      </c>
      <c r="W89" s="63" t="str">
        <f t="shared" si="23"/>
        <v/>
      </c>
      <c r="Z89" s="63" t="str">
        <f t="shared" si="17"/>
        <v/>
      </c>
      <c r="AA89" s="63">
        <f t="shared" si="18"/>
        <v>0</v>
      </c>
      <c r="AB89" s="63">
        <f t="shared" si="18"/>
        <v>0</v>
      </c>
    </row>
    <row r="90" spans="1:28">
      <c r="A90" s="1"/>
      <c r="E90" s="63">
        <f t="shared" si="24"/>
        <v>0</v>
      </c>
      <c r="G90" s="63" t="str">
        <f t="shared" si="25"/>
        <v/>
      </c>
      <c r="H90" s="63" t="str">
        <f t="shared" si="26"/>
        <v/>
      </c>
      <c r="K90" s="9">
        <f t="shared" si="27"/>
        <v>0</v>
      </c>
      <c r="L90" s="63" t="str">
        <f t="shared" si="28"/>
        <v/>
      </c>
      <c r="M90" s="63">
        <f t="shared" si="29"/>
        <v>0</v>
      </c>
      <c r="N90" s="63" t="str">
        <f t="shared" si="30"/>
        <v/>
      </c>
      <c r="O90" s="63" t="str">
        <f t="shared" si="31"/>
        <v/>
      </c>
      <c r="P90" s="63" t="str">
        <f t="shared" si="19"/>
        <v/>
      </c>
      <c r="R90" s="9">
        <f t="shared" si="16"/>
        <v>0</v>
      </c>
      <c r="S90" s="63" t="str">
        <f t="shared" si="16"/>
        <v/>
      </c>
      <c r="T90" s="63">
        <f t="shared" si="20"/>
        <v>0</v>
      </c>
      <c r="U90" s="63" t="str">
        <f t="shared" si="21"/>
        <v/>
      </c>
      <c r="V90" s="63" t="str">
        <f t="shared" si="22"/>
        <v/>
      </c>
      <c r="W90" s="63" t="str">
        <f t="shared" si="23"/>
        <v/>
      </c>
      <c r="Z90" s="63" t="str">
        <f t="shared" si="17"/>
        <v/>
      </c>
      <c r="AA90" s="63">
        <f t="shared" si="18"/>
        <v>0</v>
      </c>
      <c r="AB90" s="63">
        <f t="shared" si="18"/>
        <v>0</v>
      </c>
    </row>
    <row r="91" spans="1:28">
      <c r="A91" s="1"/>
      <c r="E91" s="63">
        <f t="shared" si="24"/>
        <v>0</v>
      </c>
      <c r="G91" s="63" t="str">
        <f t="shared" si="25"/>
        <v/>
      </c>
      <c r="H91" s="63" t="str">
        <f t="shared" si="26"/>
        <v/>
      </c>
      <c r="K91" s="9">
        <f t="shared" si="27"/>
        <v>0</v>
      </c>
      <c r="L91" s="63" t="str">
        <f t="shared" si="28"/>
        <v/>
      </c>
      <c r="M91" s="63">
        <f t="shared" si="29"/>
        <v>0</v>
      </c>
      <c r="N91" s="63" t="str">
        <f t="shared" si="30"/>
        <v/>
      </c>
      <c r="O91" s="63" t="str">
        <f t="shared" si="31"/>
        <v/>
      </c>
      <c r="P91" s="63" t="str">
        <f t="shared" si="19"/>
        <v/>
      </c>
      <c r="R91" s="9">
        <f t="shared" si="16"/>
        <v>0</v>
      </c>
      <c r="S91" s="63" t="str">
        <f t="shared" si="16"/>
        <v/>
      </c>
      <c r="T91" s="63">
        <f t="shared" si="20"/>
        <v>0</v>
      </c>
      <c r="U91" s="63" t="str">
        <f t="shared" si="21"/>
        <v/>
      </c>
      <c r="V91" s="63" t="str">
        <f t="shared" si="22"/>
        <v/>
      </c>
      <c r="W91" s="63" t="str">
        <f t="shared" si="23"/>
        <v/>
      </c>
      <c r="Z91" s="63" t="str">
        <f t="shared" si="17"/>
        <v/>
      </c>
      <c r="AA91" s="63">
        <f t="shared" si="18"/>
        <v>0</v>
      </c>
      <c r="AB91" s="63">
        <f t="shared" si="18"/>
        <v>0</v>
      </c>
    </row>
    <row r="92" spans="1:28">
      <c r="A92" s="1"/>
      <c r="E92" s="63">
        <f t="shared" si="24"/>
        <v>0</v>
      </c>
      <c r="G92" s="63" t="str">
        <f t="shared" si="25"/>
        <v/>
      </c>
      <c r="H92" s="63" t="str">
        <f t="shared" si="26"/>
        <v/>
      </c>
      <c r="K92" s="9">
        <f t="shared" si="27"/>
        <v>0</v>
      </c>
      <c r="L92" s="63" t="str">
        <f t="shared" si="28"/>
        <v/>
      </c>
      <c r="M92" s="63">
        <f t="shared" si="29"/>
        <v>0</v>
      </c>
      <c r="N92" s="63" t="str">
        <f t="shared" si="30"/>
        <v/>
      </c>
      <c r="O92" s="63" t="str">
        <f t="shared" si="31"/>
        <v/>
      </c>
      <c r="P92" s="63" t="str">
        <f t="shared" si="19"/>
        <v/>
      </c>
      <c r="R92" s="9">
        <f t="shared" si="16"/>
        <v>0</v>
      </c>
      <c r="S92" s="63" t="str">
        <f t="shared" si="16"/>
        <v/>
      </c>
      <c r="T92" s="63">
        <f t="shared" si="20"/>
        <v>0</v>
      </c>
      <c r="U92" s="63" t="str">
        <f t="shared" si="21"/>
        <v/>
      </c>
      <c r="V92" s="63" t="str">
        <f t="shared" si="22"/>
        <v/>
      </c>
      <c r="W92" s="63" t="str">
        <f t="shared" si="23"/>
        <v/>
      </c>
      <c r="Z92" s="63" t="str">
        <f t="shared" si="17"/>
        <v/>
      </c>
      <c r="AA92" s="63">
        <f t="shared" si="18"/>
        <v>0</v>
      </c>
      <c r="AB92" s="63">
        <f t="shared" si="18"/>
        <v>0</v>
      </c>
    </row>
    <row r="93" spans="1:28">
      <c r="A93" s="1"/>
      <c r="E93" s="63">
        <f t="shared" si="24"/>
        <v>0</v>
      </c>
      <c r="G93" s="63" t="str">
        <f t="shared" si="25"/>
        <v/>
      </c>
      <c r="H93" s="63" t="str">
        <f t="shared" si="26"/>
        <v/>
      </c>
      <c r="K93" s="9">
        <f t="shared" si="27"/>
        <v>0</v>
      </c>
      <c r="L93" s="63" t="str">
        <f t="shared" si="28"/>
        <v/>
      </c>
      <c r="M93" s="63">
        <f t="shared" si="29"/>
        <v>0</v>
      </c>
      <c r="N93" s="63" t="str">
        <f t="shared" si="30"/>
        <v/>
      </c>
      <c r="O93" s="63" t="str">
        <f t="shared" si="31"/>
        <v/>
      </c>
      <c r="P93" s="63" t="str">
        <f t="shared" si="19"/>
        <v/>
      </c>
      <c r="R93" s="9">
        <f t="shared" si="16"/>
        <v>0</v>
      </c>
      <c r="S93" s="63" t="str">
        <f t="shared" si="16"/>
        <v/>
      </c>
      <c r="T93" s="63">
        <f t="shared" si="20"/>
        <v>0</v>
      </c>
      <c r="U93" s="63" t="str">
        <f t="shared" si="21"/>
        <v/>
      </c>
      <c r="V93" s="63" t="str">
        <f t="shared" si="22"/>
        <v/>
      </c>
      <c r="W93" s="63" t="str">
        <f t="shared" si="23"/>
        <v/>
      </c>
      <c r="Z93" s="63" t="str">
        <f t="shared" si="17"/>
        <v/>
      </c>
      <c r="AA93" s="63">
        <f t="shared" si="18"/>
        <v>0</v>
      </c>
      <c r="AB93" s="63">
        <f t="shared" si="18"/>
        <v>0</v>
      </c>
    </row>
    <row r="94" spans="1:28">
      <c r="A94" s="1"/>
      <c r="E94" s="63">
        <f t="shared" si="24"/>
        <v>0</v>
      </c>
      <c r="G94" s="63" t="str">
        <f t="shared" si="25"/>
        <v/>
      </c>
      <c r="H94" s="63" t="str">
        <f t="shared" si="26"/>
        <v/>
      </c>
      <c r="K94" s="9">
        <f t="shared" si="27"/>
        <v>0</v>
      </c>
      <c r="L94" s="63" t="str">
        <f t="shared" si="28"/>
        <v/>
      </c>
      <c r="M94" s="63">
        <f t="shared" si="29"/>
        <v>0</v>
      </c>
      <c r="N94" s="63" t="str">
        <f t="shared" si="30"/>
        <v/>
      </c>
      <c r="O94" s="63" t="str">
        <f t="shared" si="31"/>
        <v/>
      </c>
      <c r="P94" s="63" t="str">
        <f t="shared" si="19"/>
        <v/>
      </c>
      <c r="R94" s="9">
        <f t="shared" si="16"/>
        <v>0</v>
      </c>
      <c r="S94" s="63" t="str">
        <f t="shared" si="16"/>
        <v/>
      </c>
      <c r="T94" s="63">
        <f t="shared" si="20"/>
        <v>0</v>
      </c>
      <c r="U94" s="63" t="str">
        <f t="shared" si="21"/>
        <v/>
      </c>
      <c r="V94" s="63" t="str">
        <f t="shared" si="22"/>
        <v/>
      </c>
      <c r="W94" s="63" t="str">
        <f t="shared" si="23"/>
        <v/>
      </c>
      <c r="Z94" s="63" t="str">
        <f t="shared" si="17"/>
        <v/>
      </c>
      <c r="AA94" s="63">
        <f t="shared" si="18"/>
        <v>0</v>
      </c>
      <c r="AB94" s="63">
        <f t="shared" si="18"/>
        <v>0</v>
      </c>
    </row>
    <row r="95" spans="1:28">
      <c r="A95" s="1"/>
      <c r="E95" s="63">
        <f t="shared" si="24"/>
        <v>0</v>
      </c>
      <c r="G95" s="63" t="str">
        <f t="shared" si="25"/>
        <v/>
      </c>
      <c r="H95" s="63" t="str">
        <f t="shared" si="26"/>
        <v/>
      </c>
      <c r="K95" s="9">
        <f t="shared" si="27"/>
        <v>0</v>
      </c>
      <c r="L95" s="63" t="str">
        <f t="shared" si="28"/>
        <v/>
      </c>
      <c r="M95" s="63">
        <f t="shared" si="29"/>
        <v>0</v>
      </c>
      <c r="N95" s="63" t="str">
        <f t="shared" si="30"/>
        <v/>
      </c>
      <c r="O95" s="63" t="str">
        <f t="shared" si="31"/>
        <v/>
      </c>
      <c r="P95" s="63" t="str">
        <f t="shared" si="19"/>
        <v/>
      </c>
      <c r="R95" s="9">
        <f t="shared" si="16"/>
        <v>0</v>
      </c>
      <c r="S95" s="63" t="str">
        <f t="shared" si="16"/>
        <v/>
      </c>
      <c r="T95" s="63">
        <f t="shared" si="20"/>
        <v>0</v>
      </c>
      <c r="U95" s="63" t="str">
        <f t="shared" si="21"/>
        <v/>
      </c>
      <c r="V95" s="63" t="str">
        <f t="shared" si="22"/>
        <v/>
      </c>
      <c r="W95" s="63" t="str">
        <f t="shared" si="23"/>
        <v/>
      </c>
      <c r="Z95" s="63" t="str">
        <f t="shared" si="17"/>
        <v/>
      </c>
      <c r="AA95" s="63">
        <f t="shared" si="18"/>
        <v>0</v>
      </c>
      <c r="AB95" s="63">
        <f t="shared" si="18"/>
        <v>0</v>
      </c>
    </row>
    <row r="96" spans="1:28">
      <c r="A96" s="1"/>
      <c r="E96" s="63">
        <f t="shared" si="24"/>
        <v>0</v>
      </c>
      <c r="G96" s="63" t="str">
        <f t="shared" si="25"/>
        <v/>
      </c>
      <c r="H96" s="63" t="str">
        <f t="shared" si="26"/>
        <v/>
      </c>
      <c r="K96" s="9">
        <f t="shared" si="27"/>
        <v>0</v>
      </c>
      <c r="L96" s="63" t="str">
        <f t="shared" si="28"/>
        <v/>
      </c>
      <c r="M96" s="63">
        <f t="shared" si="29"/>
        <v>0</v>
      </c>
      <c r="N96" s="63" t="str">
        <f t="shared" si="30"/>
        <v/>
      </c>
      <c r="O96" s="63" t="str">
        <f t="shared" si="31"/>
        <v/>
      </c>
      <c r="P96" s="63" t="str">
        <f t="shared" si="19"/>
        <v/>
      </c>
      <c r="R96" s="9">
        <f t="shared" si="16"/>
        <v>0</v>
      </c>
      <c r="S96" s="63" t="str">
        <f t="shared" si="16"/>
        <v/>
      </c>
      <c r="T96" s="63">
        <f t="shared" si="20"/>
        <v>0</v>
      </c>
      <c r="U96" s="63" t="str">
        <f t="shared" si="21"/>
        <v/>
      </c>
      <c r="V96" s="63" t="str">
        <f t="shared" si="22"/>
        <v/>
      </c>
      <c r="W96" s="63" t="str">
        <f t="shared" si="23"/>
        <v/>
      </c>
      <c r="Z96" s="63" t="str">
        <f t="shared" si="17"/>
        <v/>
      </c>
      <c r="AA96" s="63">
        <f t="shared" si="18"/>
        <v>0</v>
      </c>
      <c r="AB96" s="63">
        <f t="shared" si="18"/>
        <v>0</v>
      </c>
    </row>
    <row r="97" spans="1:28">
      <c r="A97" s="1"/>
      <c r="E97" s="63">
        <f t="shared" si="24"/>
        <v>0</v>
      </c>
      <c r="G97" s="63" t="str">
        <f t="shared" si="25"/>
        <v/>
      </c>
      <c r="H97" s="63" t="str">
        <f t="shared" si="26"/>
        <v/>
      </c>
      <c r="K97" s="9">
        <f t="shared" si="27"/>
        <v>0</v>
      </c>
      <c r="L97" s="63" t="str">
        <f t="shared" si="28"/>
        <v/>
      </c>
      <c r="M97" s="63">
        <f t="shared" si="29"/>
        <v>0</v>
      </c>
      <c r="N97" s="63" t="str">
        <f t="shared" si="30"/>
        <v/>
      </c>
      <c r="O97" s="63" t="str">
        <f t="shared" si="31"/>
        <v/>
      </c>
      <c r="P97" s="63" t="str">
        <f t="shared" si="19"/>
        <v/>
      </c>
      <c r="R97" s="9">
        <f t="shared" si="16"/>
        <v>0</v>
      </c>
      <c r="S97" s="63" t="str">
        <f t="shared" si="16"/>
        <v/>
      </c>
      <c r="T97" s="63">
        <f t="shared" si="20"/>
        <v>0</v>
      </c>
      <c r="U97" s="63" t="str">
        <f t="shared" si="21"/>
        <v/>
      </c>
      <c r="V97" s="63" t="str">
        <f t="shared" si="22"/>
        <v/>
      </c>
      <c r="W97" s="63" t="str">
        <f t="shared" si="23"/>
        <v/>
      </c>
      <c r="Z97" s="63" t="str">
        <f t="shared" si="17"/>
        <v/>
      </c>
      <c r="AA97" s="63">
        <f t="shared" si="18"/>
        <v>0</v>
      </c>
      <c r="AB97" s="63">
        <f t="shared" si="18"/>
        <v>0</v>
      </c>
    </row>
    <row r="98" spans="1:28">
      <c r="A98" s="1"/>
      <c r="E98" s="63">
        <f t="shared" si="24"/>
        <v>0</v>
      </c>
      <c r="G98" s="63" t="str">
        <f t="shared" si="25"/>
        <v/>
      </c>
      <c r="H98" s="63" t="str">
        <f t="shared" si="26"/>
        <v/>
      </c>
      <c r="K98" s="9">
        <f t="shared" si="27"/>
        <v>0</v>
      </c>
      <c r="L98" s="63" t="str">
        <f t="shared" si="28"/>
        <v/>
      </c>
      <c r="M98" s="63">
        <f t="shared" si="29"/>
        <v>0</v>
      </c>
      <c r="N98" s="63" t="str">
        <f t="shared" si="30"/>
        <v/>
      </c>
      <c r="O98" s="63" t="str">
        <f t="shared" si="31"/>
        <v/>
      </c>
      <c r="P98" s="63" t="str">
        <f t="shared" si="19"/>
        <v/>
      </c>
      <c r="R98" s="9">
        <f t="shared" si="16"/>
        <v>0</v>
      </c>
      <c r="S98" s="63" t="str">
        <f t="shared" si="16"/>
        <v/>
      </c>
      <c r="T98" s="63">
        <f t="shared" si="20"/>
        <v>0</v>
      </c>
      <c r="U98" s="63" t="str">
        <f t="shared" si="21"/>
        <v/>
      </c>
      <c r="V98" s="63" t="str">
        <f t="shared" si="22"/>
        <v/>
      </c>
      <c r="W98" s="63" t="str">
        <f t="shared" si="23"/>
        <v/>
      </c>
      <c r="Z98" s="63" t="str">
        <f t="shared" si="17"/>
        <v/>
      </c>
      <c r="AA98" s="63">
        <f t="shared" si="18"/>
        <v>0</v>
      </c>
      <c r="AB98" s="63">
        <f t="shared" si="18"/>
        <v>0</v>
      </c>
    </row>
    <row r="99" spans="1:28">
      <c r="A99" s="1"/>
      <c r="E99" s="63">
        <f t="shared" si="24"/>
        <v>0</v>
      </c>
      <c r="G99" s="63" t="str">
        <f t="shared" si="25"/>
        <v/>
      </c>
      <c r="H99" s="63" t="str">
        <f t="shared" si="26"/>
        <v/>
      </c>
      <c r="K99" s="9">
        <f t="shared" si="27"/>
        <v>0</v>
      </c>
      <c r="L99" s="63" t="str">
        <f t="shared" si="28"/>
        <v/>
      </c>
      <c r="M99" s="63">
        <f t="shared" si="29"/>
        <v>0</v>
      </c>
      <c r="N99" s="63" t="str">
        <f t="shared" si="30"/>
        <v/>
      </c>
      <c r="O99" s="63" t="str">
        <f t="shared" si="31"/>
        <v/>
      </c>
      <c r="P99" s="63" t="str">
        <f t="shared" si="19"/>
        <v/>
      </c>
      <c r="R99" s="9">
        <f t="shared" si="16"/>
        <v>0</v>
      </c>
      <c r="S99" s="63" t="str">
        <f t="shared" si="16"/>
        <v/>
      </c>
      <c r="T99" s="63">
        <f t="shared" si="20"/>
        <v>0</v>
      </c>
      <c r="U99" s="63" t="str">
        <f t="shared" si="21"/>
        <v/>
      </c>
      <c r="V99" s="63" t="str">
        <f t="shared" si="22"/>
        <v/>
      </c>
      <c r="W99" s="63" t="str">
        <f t="shared" si="23"/>
        <v/>
      </c>
      <c r="Z99" s="63" t="str">
        <f t="shared" si="17"/>
        <v/>
      </c>
      <c r="AA99" s="63">
        <f t="shared" si="18"/>
        <v>0</v>
      </c>
      <c r="AB99" s="63">
        <f t="shared" si="18"/>
        <v>0</v>
      </c>
    </row>
    <row r="100" spans="1:28">
      <c r="A100" s="1"/>
      <c r="E100" s="63">
        <f t="shared" si="24"/>
        <v>0</v>
      </c>
      <c r="G100" s="63" t="str">
        <f t="shared" si="25"/>
        <v/>
      </c>
      <c r="H100" s="63" t="str">
        <f t="shared" si="26"/>
        <v/>
      </c>
      <c r="K100" s="9">
        <f t="shared" si="27"/>
        <v>0</v>
      </c>
      <c r="L100" s="63" t="str">
        <f t="shared" si="28"/>
        <v/>
      </c>
      <c r="M100" s="63">
        <f t="shared" si="29"/>
        <v>0</v>
      </c>
      <c r="N100" s="63" t="str">
        <f t="shared" si="30"/>
        <v/>
      </c>
      <c r="O100" s="63" t="str">
        <f t="shared" si="31"/>
        <v/>
      </c>
      <c r="P100" s="63" t="str">
        <f t="shared" si="19"/>
        <v/>
      </c>
      <c r="R100" s="9">
        <f t="shared" si="16"/>
        <v>0</v>
      </c>
      <c r="S100" s="63" t="str">
        <f t="shared" si="16"/>
        <v/>
      </c>
      <c r="T100" s="63">
        <f t="shared" si="20"/>
        <v>0</v>
      </c>
      <c r="U100" s="63" t="str">
        <f t="shared" si="21"/>
        <v/>
      </c>
      <c r="V100" s="63" t="str">
        <f t="shared" si="22"/>
        <v/>
      </c>
      <c r="W100" s="63" t="str">
        <f t="shared" si="23"/>
        <v/>
      </c>
      <c r="Z100" s="63" t="str">
        <f t="shared" si="17"/>
        <v/>
      </c>
      <c r="AA100" s="63">
        <f t="shared" si="18"/>
        <v>0</v>
      </c>
      <c r="AB100" s="63">
        <f t="shared" si="18"/>
        <v>0</v>
      </c>
    </row>
    <row r="101" spans="1:28">
      <c r="A101" s="1"/>
      <c r="E101" s="63">
        <f t="shared" si="24"/>
        <v>0</v>
      </c>
      <c r="G101" s="63" t="str">
        <f t="shared" si="25"/>
        <v/>
      </c>
      <c r="H101" s="63" t="str">
        <f t="shared" si="26"/>
        <v/>
      </c>
      <c r="K101" s="9">
        <f t="shared" si="27"/>
        <v>0</v>
      </c>
      <c r="L101" s="63" t="str">
        <f t="shared" si="28"/>
        <v/>
      </c>
      <c r="M101" s="63">
        <f t="shared" si="29"/>
        <v>0</v>
      </c>
      <c r="N101" s="63" t="str">
        <f t="shared" si="30"/>
        <v/>
      </c>
      <c r="O101" s="63" t="str">
        <f t="shared" si="31"/>
        <v/>
      </c>
      <c r="P101" s="63" t="str">
        <f t="shared" si="19"/>
        <v/>
      </c>
      <c r="R101" s="9">
        <f t="shared" si="16"/>
        <v>0</v>
      </c>
      <c r="S101" s="63" t="str">
        <f t="shared" si="16"/>
        <v/>
      </c>
      <c r="T101" s="63">
        <f t="shared" si="20"/>
        <v>0</v>
      </c>
      <c r="U101" s="63" t="str">
        <f t="shared" si="21"/>
        <v/>
      </c>
      <c r="V101" s="63" t="str">
        <f t="shared" si="22"/>
        <v/>
      </c>
      <c r="W101" s="63" t="str">
        <f t="shared" si="23"/>
        <v/>
      </c>
      <c r="Z101" s="63" t="str">
        <f t="shared" si="17"/>
        <v/>
      </c>
      <c r="AA101" s="63">
        <f t="shared" si="18"/>
        <v>0</v>
      </c>
      <c r="AB101" s="63">
        <f t="shared" si="18"/>
        <v>0</v>
      </c>
    </row>
    <row r="102" spans="1:28">
      <c r="A102" s="1"/>
      <c r="E102" s="63">
        <f t="shared" si="24"/>
        <v>0</v>
      </c>
      <c r="G102" s="63" t="str">
        <f t="shared" si="25"/>
        <v/>
      </c>
      <c r="H102" s="63" t="str">
        <f t="shared" si="26"/>
        <v/>
      </c>
      <c r="K102" s="9">
        <f t="shared" si="27"/>
        <v>0</v>
      </c>
      <c r="L102" s="63" t="str">
        <f t="shared" si="28"/>
        <v/>
      </c>
      <c r="M102" s="63">
        <f t="shared" si="29"/>
        <v>0</v>
      </c>
      <c r="N102" s="63" t="str">
        <f t="shared" si="30"/>
        <v/>
      </c>
      <c r="O102" s="63" t="str">
        <f t="shared" si="31"/>
        <v/>
      </c>
      <c r="P102" s="63" t="str">
        <f t="shared" si="19"/>
        <v/>
      </c>
      <c r="R102" s="9">
        <f t="shared" si="16"/>
        <v>0</v>
      </c>
      <c r="S102" s="63" t="str">
        <f t="shared" si="16"/>
        <v/>
      </c>
      <c r="T102" s="63">
        <f t="shared" si="20"/>
        <v>0</v>
      </c>
      <c r="U102" s="63" t="str">
        <f t="shared" si="21"/>
        <v/>
      </c>
      <c r="V102" s="63" t="str">
        <f t="shared" si="22"/>
        <v/>
      </c>
      <c r="W102" s="63" t="str">
        <f t="shared" si="23"/>
        <v/>
      </c>
      <c r="Z102" s="63" t="str">
        <f t="shared" si="17"/>
        <v/>
      </c>
      <c r="AA102" s="63">
        <f t="shared" si="18"/>
        <v>0</v>
      </c>
      <c r="AB102" s="63">
        <f t="shared" si="18"/>
        <v>0</v>
      </c>
    </row>
    <row r="103" spans="1:28">
      <c r="A103" s="1"/>
      <c r="E103" s="63">
        <f t="shared" si="24"/>
        <v>0</v>
      </c>
      <c r="G103" s="63" t="str">
        <f t="shared" si="25"/>
        <v/>
      </c>
      <c r="H103" s="63" t="str">
        <f t="shared" si="26"/>
        <v/>
      </c>
      <c r="K103" s="9">
        <f t="shared" si="27"/>
        <v>0</v>
      </c>
      <c r="L103" s="63" t="str">
        <f t="shared" si="28"/>
        <v/>
      </c>
      <c r="M103" s="63">
        <f t="shared" si="29"/>
        <v>0</v>
      </c>
      <c r="N103" s="63" t="str">
        <f t="shared" si="30"/>
        <v/>
      </c>
      <c r="O103" s="63" t="str">
        <f t="shared" si="31"/>
        <v/>
      </c>
      <c r="P103" s="63" t="str">
        <f t="shared" si="19"/>
        <v/>
      </c>
      <c r="R103" s="9">
        <f t="shared" si="16"/>
        <v>0</v>
      </c>
      <c r="S103" s="63" t="str">
        <f t="shared" si="16"/>
        <v/>
      </c>
      <c r="T103" s="63">
        <f t="shared" si="20"/>
        <v>0</v>
      </c>
      <c r="U103" s="63" t="str">
        <f t="shared" si="21"/>
        <v/>
      </c>
      <c r="V103" s="63" t="str">
        <f t="shared" si="22"/>
        <v/>
      </c>
      <c r="W103" s="63" t="str">
        <f t="shared" si="23"/>
        <v/>
      </c>
      <c r="Z103" s="63" t="str">
        <f t="shared" si="17"/>
        <v/>
      </c>
      <c r="AA103" s="63">
        <f t="shared" si="18"/>
        <v>0</v>
      </c>
      <c r="AB103" s="63">
        <f t="shared" si="18"/>
        <v>0</v>
      </c>
    </row>
    <row r="104" spans="1:28">
      <c r="A104" s="1"/>
      <c r="E104" s="63">
        <f t="shared" si="24"/>
        <v>0</v>
      </c>
      <c r="G104" s="63" t="str">
        <f t="shared" si="25"/>
        <v/>
      </c>
      <c r="H104" s="63" t="str">
        <f t="shared" si="26"/>
        <v/>
      </c>
      <c r="K104" s="9">
        <f t="shared" si="27"/>
        <v>0</v>
      </c>
      <c r="L104" s="63" t="str">
        <f t="shared" si="28"/>
        <v/>
      </c>
      <c r="M104" s="63">
        <f t="shared" si="29"/>
        <v>0</v>
      </c>
      <c r="N104" s="63" t="str">
        <f t="shared" si="30"/>
        <v/>
      </c>
      <c r="O104" s="63" t="str">
        <f t="shared" si="31"/>
        <v/>
      </c>
      <c r="P104" s="63" t="str">
        <f t="shared" si="19"/>
        <v/>
      </c>
      <c r="R104" s="9">
        <f t="shared" si="16"/>
        <v>0</v>
      </c>
      <c r="S104" s="63" t="str">
        <f t="shared" si="16"/>
        <v/>
      </c>
      <c r="T104" s="63">
        <f t="shared" si="20"/>
        <v>0</v>
      </c>
      <c r="U104" s="63" t="str">
        <f t="shared" si="21"/>
        <v/>
      </c>
      <c r="V104" s="63" t="str">
        <f t="shared" si="22"/>
        <v/>
      </c>
      <c r="W104" s="63" t="str">
        <f t="shared" si="23"/>
        <v/>
      </c>
      <c r="Z104" s="63" t="str">
        <f t="shared" si="17"/>
        <v/>
      </c>
      <c r="AA104" s="63">
        <f t="shared" si="18"/>
        <v>0</v>
      </c>
      <c r="AB104" s="63">
        <f t="shared" si="18"/>
        <v>0</v>
      </c>
    </row>
    <row r="105" spans="1:28">
      <c r="A105" s="1"/>
      <c r="E105" s="63">
        <f t="shared" si="24"/>
        <v>0</v>
      </c>
      <c r="G105" s="63" t="str">
        <f t="shared" si="25"/>
        <v/>
      </c>
      <c r="H105" s="63" t="str">
        <f t="shared" si="26"/>
        <v/>
      </c>
      <c r="K105" s="9">
        <f t="shared" si="27"/>
        <v>0</v>
      </c>
      <c r="L105" s="63" t="str">
        <f t="shared" si="28"/>
        <v/>
      </c>
      <c r="M105" s="63">
        <f t="shared" si="29"/>
        <v>0</v>
      </c>
      <c r="N105" s="63" t="str">
        <f t="shared" si="30"/>
        <v/>
      </c>
      <c r="O105" s="63" t="str">
        <f t="shared" si="31"/>
        <v/>
      </c>
      <c r="P105" s="63" t="str">
        <f t="shared" si="19"/>
        <v/>
      </c>
      <c r="R105" s="9">
        <f t="shared" si="16"/>
        <v>0</v>
      </c>
      <c r="S105" s="63" t="str">
        <f t="shared" si="16"/>
        <v/>
      </c>
      <c r="T105" s="63">
        <f t="shared" si="20"/>
        <v>0</v>
      </c>
      <c r="U105" s="63" t="str">
        <f t="shared" si="21"/>
        <v/>
      </c>
      <c r="V105" s="63" t="str">
        <f t="shared" si="22"/>
        <v/>
      </c>
      <c r="W105" s="63" t="str">
        <f t="shared" si="23"/>
        <v/>
      </c>
      <c r="Z105" s="63" t="str">
        <f t="shared" si="17"/>
        <v/>
      </c>
      <c r="AA105" s="63">
        <f t="shared" si="18"/>
        <v>0</v>
      </c>
      <c r="AB105" s="63">
        <f t="shared" si="18"/>
        <v>0</v>
      </c>
    </row>
    <row r="106" spans="1:28">
      <c r="A106" s="1"/>
      <c r="E106" s="63">
        <f t="shared" si="24"/>
        <v>0</v>
      </c>
      <c r="G106" s="63" t="str">
        <f t="shared" si="25"/>
        <v/>
      </c>
      <c r="H106" s="63" t="str">
        <f t="shared" si="26"/>
        <v/>
      </c>
      <c r="K106" s="9">
        <f t="shared" si="27"/>
        <v>0</v>
      </c>
      <c r="L106" s="63" t="str">
        <f t="shared" si="28"/>
        <v/>
      </c>
      <c r="M106" s="63">
        <f t="shared" si="29"/>
        <v>0</v>
      </c>
      <c r="N106" s="63" t="str">
        <f t="shared" si="30"/>
        <v/>
      </c>
      <c r="O106" s="63" t="str">
        <f t="shared" si="31"/>
        <v/>
      </c>
      <c r="P106" s="63" t="str">
        <f t="shared" si="19"/>
        <v/>
      </c>
      <c r="R106" s="9">
        <f t="shared" si="16"/>
        <v>0</v>
      </c>
      <c r="S106" s="63" t="str">
        <f t="shared" si="16"/>
        <v/>
      </c>
      <c r="T106" s="63">
        <f t="shared" si="20"/>
        <v>0</v>
      </c>
      <c r="U106" s="63" t="str">
        <f t="shared" si="21"/>
        <v/>
      </c>
      <c r="V106" s="63" t="str">
        <f t="shared" si="22"/>
        <v/>
      </c>
      <c r="W106" s="63" t="str">
        <f t="shared" si="23"/>
        <v/>
      </c>
      <c r="Z106" s="63" t="str">
        <f t="shared" si="17"/>
        <v/>
      </c>
      <c r="AA106" s="63">
        <f t="shared" si="18"/>
        <v>0</v>
      </c>
      <c r="AB106" s="63">
        <f t="shared" si="18"/>
        <v>0</v>
      </c>
    </row>
    <row r="107" spans="1:28">
      <c r="A107" s="1"/>
      <c r="E107" s="63">
        <f t="shared" si="24"/>
        <v>0</v>
      </c>
      <c r="G107" s="63" t="str">
        <f t="shared" si="25"/>
        <v/>
      </c>
      <c r="H107" s="63" t="str">
        <f t="shared" si="26"/>
        <v/>
      </c>
      <c r="K107" s="9">
        <f t="shared" si="27"/>
        <v>0</v>
      </c>
      <c r="L107" s="63" t="str">
        <f t="shared" si="28"/>
        <v/>
      </c>
      <c r="M107" s="63">
        <f t="shared" si="29"/>
        <v>0</v>
      </c>
      <c r="N107" s="63" t="str">
        <f t="shared" si="30"/>
        <v/>
      </c>
      <c r="O107" s="63" t="str">
        <f t="shared" si="31"/>
        <v/>
      </c>
      <c r="P107" s="63" t="str">
        <f t="shared" si="19"/>
        <v/>
      </c>
      <c r="R107" s="9">
        <f t="shared" si="16"/>
        <v>0</v>
      </c>
      <c r="S107" s="63" t="str">
        <f t="shared" si="16"/>
        <v/>
      </c>
      <c r="T107" s="63">
        <f t="shared" si="20"/>
        <v>0</v>
      </c>
      <c r="U107" s="63" t="str">
        <f t="shared" si="21"/>
        <v/>
      </c>
      <c r="V107" s="63" t="str">
        <f t="shared" si="22"/>
        <v/>
      </c>
      <c r="W107" s="63" t="str">
        <f t="shared" si="23"/>
        <v/>
      </c>
      <c r="Z107" s="63" t="str">
        <f t="shared" si="17"/>
        <v/>
      </c>
      <c r="AA107" s="63">
        <f t="shared" si="18"/>
        <v>0</v>
      </c>
      <c r="AB107" s="63">
        <f t="shared" si="18"/>
        <v>0</v>
      </c>
    </row>
    <row r="108" spans="1:28">
      <c r="A108" s="1"/>
      <c r="E108" s="63">
        <f t="shared" si="24"/>
        <v>0</v>
      </c>
      <c r="G108" s="63" t="str">
        <f t="shared" si="25"/>
        <v/>
      </c>
      <c r="H108" s="63" t="str">
        <f t="shared" si="26"/>
        <v/>
      </c>
      <c r="K108" s="9">
        <f t="shared" si="27"/>
        <v>0</v>
      </c>
      <c r="L108" s="63" t="str">
        <f t="shared" si="28"/>
        <v/>
      </c>
      <c r="M108" s="63">
        <f t="shared" si="29"/>
        <v>0</v>
      </c>
      <c r="N108" s="63" t="str">
        <f t="shared" si="30"/>
        <v/>
      </c>
      <c r="O108" s="63" t="str">
        <f t="shared" si="31"/>
        <v/>
      </c>
      <c r="P108" s="63" t="str">
        <f t="shared" si="19"/>
        <v/>
      </c>
      <c r="R108" s="9">
        <f t="shared" si="16"/>
        <v>0</v>
      </c>
      <c r="S108" s="63" t="str">
        <f t="shared" si="16"/>
        <v/>
      </c>
      <c r="T108" s="63">
        <f t="shared" si="20"/>
        <v>0</v>
      </c>
      <c r="U108" s="63" t="str">
        <f t="shared" si="21"/>
        <v/>
      </c>
      <c r="V108" s="63" t="str">
        <f t="shared" si="22"/>
        <v/>
      </c>
      <c r="W108" s="63" t="str">
        <f t="shared" si="23"/>
        <v/>
      </c>
      <c r="Z108" s="63" t="str">
        <f t="shared" si="17"/>
        <v/>
      </c>
      <c r="AA108" s="63">
        <f t="shared" si="18"/>
        <v>0</v>
      </c>
      <c r="AB108" s="63">
        <f t="shared" si="18"/>
        <v>0</v>
      </c>
    </row>
    <row r="109" spans="1:28">
      <c r="A109" s="1"/>
      <c r="E109" s="63">
        <f t="shared" si="24"/>
        <v>0</v>
      </c>
      <c r="G109" s="63" t="str">
        <f t="shared" si="25"/>
        <v/>
      </c>
      <c r="H109" s="63" t="str">
        <f t="shared" si="26"/>
        <v/>
      </c>
      <c r="K109" s="9">
        <f t="shared" si="27"/>
        <v>0</v>
      </c>
      <c r="L109" s="63" t="str">
        <f t="shared" si="28"/>
        <v/>
      </c>
      <c r="M109" s="63">
        <f t="shared" si="29"/>
        <v>0</v>
      </c>
      <c r="N109" s="63" t="str">
        <f t="shared" si="30"/>
        <v/>
      </c>
      <c r="O109" s="63" t="str">
        <f t="shared" si="31"/>
        <v/>
      </c>
      <c r="P109" s="63" t="str">
        <f t="shared" si="19"/>
        <v/>
      </c>
      <c r="R109" s="9">
        <f t="shared" si="16"/>
        <v>0</v>
      </c>
      <c r="S109" s="63" t="str">
        <f t="shared" si="16"/>
        <v/>
      </c>
      <c r="T109" s="63">
        <f t="shared" si="20"/>
        <v>0</v>
      </c>
      <c r="U109" s="63" t="str">
        <f t="shared" si="21"/>
        <v/>
      </c>
      <c r="V109" s="63" t="str">
        <f t="shared" si="22"/>
        <v/>
      </c>
      <c r="W109" s="63" t="str">
        <f t="shared" si="23"/>
        <v/>
      </c>
      <c r="Z109" s="63" t="str">
        <f t="shared" si="17"/>
        <v/>
      </c>
      <c r="AA109" s="63">
        <f t="shared" si="18"/>
        <v>0</v>
      </c>
      <c r="AB109" s="63">
        <f t="shared" si="18"/>
        <v>0</v>
      </c>
    </row>
    <row r="110" spans="1:28">
      <c r="A110" s="1"/>
      <c r="E110" s="63">
        <f t="shared" si="24"/>
        <v>0</v>
      </c>
      <c r="G110" s="63" t="str">
        <f t="shared" si="25"/>
        <v/>
      </c>
      <c r="H110" s="63" t="str">
        <f t="shared" si="26"/>
        <v/>
      </c>
      <c r="K110" s="9">
        <f t="shared" si="27"/>
        <v>0</v>
      </c>
      <c r="L110" s="63" t="str">
        <f t="shared" si="28"/>
        <v/>
      </c>
      <c r="M110" s="63">
        <f t="shared" si="29"/>
        <v>0</v>
      </c>
      <c r="N110" s="63" t="str">
        <f t="shared" si="30"/>
        <v/>
      </c>
      <c r="O110" s="63" t="str">
        <f t="shared" si="31"/>
        <v/>
      </c>
      <c r="P110" s="63" t="str">
        <f t="shared" si="19"/>
        <v/>
      </c>
      <c r="R110" s="9">
        <f t="shared" si="16"/>
        <v>0</v>
      </c>
      <c r="S110" s="63" t="str">
        <f t="shared" si="16"/>
        <v/>
      </c>
      <c r="T110" s="63">
        <f t="shared" si="20"/>
        <v>0</v>
      </c>
      <c r="U110" s="63" t="str">
        <f t="shared" si="21"/>
        <v/>
      </c>
      <c r="V110" s="63" t="str">
        <f t="shared" si="22"/>
        <v/>
      </c>
      <c r="W110" s="63" t="str">
        <f t="shared" si="23"/>
        <v/>
      </c>
      <c r="Z110" s="63" t="str">
        <f t="shared" si="17"/>
        <v/>
      </c>
      <c r="AA110" s="63">
        <f t="shared" si="18"/>
        <v>0</v>
      </c>
      <c r="AB110" s="63">
        <f t="shared" si="18"/>
        <v>0</v>
      </c>
    </row>
    <row r="111" spans="1:28">
      <c r="A111" s="1"/>
      <c r="E111" s="63">
        <f t="shared" si="24"/>
        <v>0</v>
      </c>
      <c r="G111" s="63" t="str">
        <f t="shared" si="25"/>
        <v/>
      </c>
      <c r="H111" s="63" t="str">
        <f t="shared" si="26"/>
        <v/>
      </c>
      <c r="K111" s="9">
        <f t="shared" si="27"/>
        <v>0</v>
      </c>
      <c r="L111" s="63" t="str">
        <f t="shared" si="28"/>
        <v/>
      </c>
      <c r="M111" s="63">
        <f t="shared" si="29"/>
        <v>0</v>
      </c>
      <c r="N111" s="63" t="str">
        <f t="shared" si="30"/>
        <v/>
      </c>
      <c r="O111" s="63" t="str">
        <f t="shared" si="31"/>
        <v/>
      </c>
      <c r="P111" s="63" t="str">
        <f t="shared" si="19"/>
        <v/>
      </c>
      <c r="R111" s="9">
        <f t="shared" si="16"/>
        <v>0</v>
      </c>
      <c r="S111" s="63" t="str">
        <f t="shared" si="16"/>
        <v/>
      </c>
      <c r="T111" s="63">
        <f t="shared" si="20"/>
        <v>0</v>
      </c>
      <c r="U111" s="63" t="str">
        <f t="shared" si="21"/>
        <v/>
      </c>
      <c r="V111" s="63" t="str">
        <f t="shared" si="22"/>
        <v/>
      </c>
      <c r="W111" s="63" t="str">
        <f t="shared" si="23"/>
        <v/>
      </c>
      <c r="Z111" s="63" t="str">
        <f t="shared" si="17"/>
        <v/>
      </c>
      <c r="AA111" s="63">
        <f t="shared" si="18"/>
        <v>0</v>
      </c>
      <c r="AB111" s="63">
        <f t="shared" si="18"/>
        <v>0</v>
      </c>
    </row>
    <row r="112" spans="1:28">
      <c r="A112" s="1"/>
      <c r="E112" s="63">
        <f t="shared" si="24"/>
        <v>0</v>
      </c>
      <c r="G112" s="63" t="str">
        <f t="shared" si="25"/>
        <v/>
      </c>
      <c r="H112" s="63" t="str">
        <f t="shared" si="26"/>
        <v/>
      </c>
      <c r="K112" s="9">
        <f t="shared" si="27"/>
        <v>0</v>
      </c>
      <c r="L112" s="63" t="str">
        <f t="shared" si="28"/>
        <v/>
      </c>
      <c r="M112" s="63">
        <f t="shared" si="29"/>
        <v>0</v>
      </c>
      <c r="N112" s="63" t="str">
        <f t="shared" si="30"/>
        <v/>
      </c>
      <c r="O112" s="63" t="str">
        <f t="shared" si="31"/>
        <v/>
      </c>
      <c r="P112" s="63" t="str">
        <f t="shared" si="19"/>
        <v/>
      </c>
      <c r="R112" s="9">
        <f t="shared" si="16"/>
        <v>0</v>
      </c>
      <c r="S112" s="63" t="str">
        <f t="shared" si="16"/>
        <v/>
      </c>
      <c r="T112" s="63">
        <f t="shared" si="20"/>
        <v>0</v>
      </c>
      <c r="U112" s="63" t="str">
        <f t="shared" si="21"/>
        <v/>
      </c>
      <c r="V112" s="63" t="str">
        <f t="shared" si="22"/>
        <v/>
      </c>
      <c r="W112" s="63" t="str">
        <f t="shared" si="23"/>
        <v/>
      </c>
      <c r="Z112" s="63" t="str">
        <f t="shared" si="17"/>
        <v/>
      </c>
      <c r="AA112" s="63">
        <f t="shared" si="18"/>
        <v>0</v>
      </c>
      <c r="AB112" s="63">
        <f t="shared" si="18"/>
        <v>0</v>
      </c>
    </row>
    <row r="113" spans="1:28">
      <c r="A113" s="1"/>
      <c r="E113" s="63">
        <f t="shared" si="24"/>
        <v>0</v>
      </c>
      <c r="G113" s="63" t="str">
        <f t="shared" si="25"/>
        <v/>
      </c>
      <c r="H113" s="63" t="str">
        <f t="shared" si="26"/>
        <v/>
      </c>
      <c r="K113" s="9">
        <f t="shared" si="27"/>
        <v>0</v>
      </c>
      <c r="L113" s="63" t="str">
        <f t="shared" si="28"/>
        <v/>
      </c>
      <c r="M113" s="63">
        <f t="shared" si="29"/>
        <v>0</v>
      </c>
      <c r="N113" s="63" t="str">
        <f t="shared" si="30"/>
        <v/>
      </c>
      <c r="O113" s="63" t="str">
        <f t="shared" si="31"/>
        <v/>
      </c>
      <c r="P113" s="63" t="str">
        <f t="shared" si="19"/>
        <v/>
      </c>
      <c r="R113" s="9">
        <f t="shared" si="16"/>
        <v>0</v>
      </c>
      <c r="S113" s="63" t="str">
        <f t="shared" si="16"/>
        <v/>
      </c>
      <c r="T113" s="63">
        <f t="shared" si="20"/>
        <v>0</v>
      </c>
      <c r="U113" s="63" t="str">
        <f t="shared" si="21"/>
        <v/>
      </c>
      <c r="V113" s="63" t="str">
        <f t="shared" si="22"/>
        <v/>
      </c>
      <c r="W113" s="63" t="str">
        <f t="shared" si="23"/>
        <v/>
      </c>
      <c r="Z113" s="63" t="str">
        <f t="shared" si="17"/>
        <v/>
      </c>
      <c r="AA113" s="63">
        <f t="shared" si="18"/>
        <v>0</v>
      </c>
      <c r="AB113" s="63">
        <f t="shared" si="18"/>
        <v>0</v>
      </c>
    </row>
    <row r="114" spans="1:28">
      <c r="A114" s="1"/>
      <c r="E114" s="63">
        <f t="shared" si="24"/>
        <v>0</v>
      </c>
      <c r="G114" s="63" t="str">
        <f t="shared" si="25"/>
        <v/>
      </c>
      <c r="H114" s="63" t="str">
        <f t="shared" si="26"/>
        <v/>
      </c>
      <c r="K114" s="9">
        <f t="shared" si="27"/>
        <v>0</v>
      </c>
      <c r="L114" s="63" t="str">
        <f t="shared" si="28"/>
        <v/>
      </c>
      <c r="M114" s="63">
        <f t="shared" si="29"/>
        <v>0</v>
      </c>
      <c r="N114" s="63" t="str">
        <f t="shared" si="30"/>
        <v/>
      </c>
      <c r="O114" s="63" t="str">
        <f t="shared" si="31"/>
        <v/>
      </c>
      <c r="P114" s="63" t="str">
        <f t="shared" si="19"/>
        <v/>
      </c>
      <c r="R114" s="9">
        <f t="shared" si="16"/>
        <v>0</v>
      </c>
      <c r="S114" s="63" t="str">
        <f t="shared" si="16"/>
        <v/>
      </c>
      <c r="T114" s="63">
        <f t="shared" si="20"/>
        <v>0</v>
      </c>
      <c r="U114" s="63" t="str">
        <f t="shared" si="21"/>
        <v/>
      </c>
      <c r="V114" s="63" t="str">
        <f t="shared" si="22"/>
        <v/>
      </c>
      <c r="W114" s="63" t="str">
        <f t="shared" si="23"/>
        <v/>
      </c>
      <c r="Z114" s="63" t="str">
        <f t="shared" si="17"/>
        <v/>
      </c>
      <c r="AA114" s="63">
        <f t="shared" si="18"/>
        <v>0</v>
      </c>
      <c r="AB114" s="63">
        <f t="shared" si="18"/>
        <v>0</v>
      </c>
    </row>
    <row r="115" spans="1:28">
      <c r="A115" s="1"/>
      <c r="E115" s="63">
        <f t="shared" si="24"/>
        <v>0</v>
      </c>
      <c r="G115" s="63" t="str">
        <f t="shared" si="25"/>
        <v/>
      </c>
      <c r="H115" s="63" t="str">
        <f t="shared" si="26"/>
        <v/>
      </c>
      <c r="K115" s="9">
        <f t="shared" si="27"/>
        <v>0</v>
      </c>
      <c r="L115" s="63" t="str">
        <f t="shared" si="28"/>
        <v/>
      </c>
      <c r="M115" s="63">
        <f t="shared" si="29"/>
        <v>0</v>
      </c>
      <c r="N115" s="63" t="str">
        <f t="shared" si="30"/>
        <v/>
      </c>
      <c r="O115" s="63" t="str">
        <f t="shared" si="31"/>
        <v/>
      </c>
      <c r="P115" s="63" t="str">
        <f t="shared" si="19"/>
        <v/>
      </c>
      <c r="R115" s="9">
        <f t="shared" si="16"/>
        <v>0</v>
      </c>
      <c r="S115" s="63" t="str">
        <f t="shared" si="16"/>
        <v/>
      </c>
      <c r="T115" s="63">
        <f t="shared" si="20"/>
        <v>0</v>
      </c>
      <c r="U115" s="63" t="str">
        <f t="shared" si="21"/>
        <v/>
      </c>
      <c r="V115" s="63" t="str">
        <f t="shared" si="22"/>
        <v/>
      </c>
      <c r="W115" s="63" t="str">
        <f t="shared" si="23"/>
        <v/>
      </c>
      <c r="Z115" s="63" t="str">
        <f t="shared" si="17"/>
        <v/>
      </c>
      <c r="AA115" s="63">
        <f t="shared" si="18"/>
        <v>0</v>
      </c>
      <c r="AB115" s="63">
        <f t="shared" si="18"/>
        <v>0</v>
      </c>
    </row>
    <row r="116" spans="1:28">
      <c r="A116" s="1"/>
      <c r="E116" s="63">
        <f t="shared" si="24"/>
        <v>0</v>
      </c>
      <c r="G116" s="63" t="str">
        <f t="shared" si="25"/>
        <v/>
      </c>
      <c r="H116" s="63" t="str">
        <f t="shared" si="26"/>
        <v/>
      </c>
      <c r="K116" s="9">
        <f t="shared" si="27"/>
        <v>0</v>
      </c>
      <c r="L116" s="63" t="str">
        <f t="shared" si="28"/>
        <v/>
      </c>
      <c r="M116" s="63">
        <f t="shared" si="29"/>
        <v>0</v>
      </c>
      <c r="N116" s="63" t="str">
        <f t="shared" si="30"/>
        <v/>
      </c>
      <c r="O116" s="63" t="str">
        <f t="shared" si="31"/>
        <v/>
      </c>
      <c r="P116" s="63" t="str">
        <f t="shared" si="19"/>
        <v/>
      </c>
      <c r="R116" s="9">
        <f t="shared" si="16"/>
        <v>0</v>
      </c>
      <c r="S116" s="63" t="str">
        <f t="shared" si="16"/>
        <v/>
      </c>
      <c r="T116" s="63">
        <f t="shared" si="20"/>
        <v>0</v>
      </c>
      <c r="U116" s="63" t="str">
        <f t="shared" si="21"/>
        <v/>
      </c>
      <c r="V116" s="63" t="str">
        <f t="shared" si="22"/>
        <v/>
      </c>
      <c r="W116" s="63" t="str">
        <f t="shared" si="23"/>
        <v/>
      </c>
      <c r="Z116" s="63" t="str">
        <f t="shared" si="17"/>
        <v/>
      </c>
      <c r="AA116" s="63">
        <f t="shared" si="18"/>
        <v>0</v>
      </c>
      <c r="AB116" s="63">
        <f t="shared" si="18"/>
        <v>0</v>
      </c>
    </row>
    <row r="117" spans="1:28">
      <c r="A117" s="1"/>
      <c r="E117" s="63">
        <f t="shared" si="24"/>
        <v>0</v>
      </c>
      <c r="G117" s="63" t="str">
        <f t="shared" si="25"/>
        <v/>
      </c>
      <c r="H117" s="63" t="str">
        <f t="shared" si="26"/>
        <v/>
      </c>
      <c r="K117" s="9">
        <f t="shared" si="27"/>
        <v>0</v>
      </c>
      <c r="L117" s="63" t="str">
        <f t="shared" si="28"/>
        <v/>
      </c>
      <c r="M117" s="63">
        <f t="shared" si="29"/>
        <v>0</v>
      </c>
      <c r="N117" s="63" t="str">
        <f t="shared" si="30"/>
        <v/>
      </c>
      <c r="O117" s="63" t="str">
        <f t="shared" si="31"/>
        <v/>
      </c>
      <c r="P117" s="63" t="str">
        <f t="shared" si="19"/>
        <v/>
      </c>
      <c r="R117" s="9">
        <f t="shared" si="16"/>
        <v>0</v>
      </c>
      <c r="S117" s="63" t="str">
        <f t="shared" si="16"/>
        <v/>
      </c>
      <c r="T117" s="63">
        <f t="shared" si="20"/>
        <v>0</v>
      </c>
      <c r="U117" s="63" t="str">
        <f t="shared" si="21"/>
        <v/>
      </c>
      <c r="V117" s="63" t="str">
        <f t="shared" si="22"/>
        <v/>
      </c>
      <c r="W117" s="63" t="str">
        <f t="shared" si="23"/>
        <v/>
      </c>
      <c r="Z117" s="63" t="str">
        <f t="shared" si="17"/>
        <v/>
      </c>
      <c r="AA117" s="63">
        <f t="shared" si="18"/>
        <v>0</v>
      </c>
      <c r="AB117" s="63">
        <f t="shared" si="18"/>
        <v>0</v>
      </c>
    </row>
    <row r="118" spans="1:28">
      <c r="A118" s="1"/>
      <c r="E118" s="63">
        <f t="shared" si="24"/>
        <v>0</v>
      </c>
      <c r="G118" s="63" t="str">
        <f t="shared" si="25"/>
        <v/>
      </c>
      <c r="H118" s="63" t="str">
        <f t="shared" si="26"/>
        <v/>
      </c>
      <c r="K118" s="9">
        <f t="shared" si="27"/>
        <v>0</v>
      </c>
      <c r="L118" s="63" t="str">
        <f t="shared" si="28"/>
        <v/>
      </c>
      <c r="M118" s="63">
        <f t="shared" si="29"/>
        <v>0</v>
      </c>
      <c r="N118" s="63" t="str">
        <f t="shared" si="30"/>
        <v/>
      </c>
      <c r="O118" s="63" t="str">
        <f t="shared" si="31"/>
        <v/>
      </c>
      <c r="P118" s="63" t="str">
        <f t="shared" si="19"/>
        <v/>
      </c>
      <c r="R118" s="9">
        <f t="shared" ref="R118:S181" si="32">K118</f>
        <v>0</v>
      </c>
      <c r="S118" s="63" t="str">
        <f t="shared" si="32"/>
        <v/>
      </c>
      <c r="T118" s="63">
        <f t="shared" si="20"/>
        <v>0</v>
      </c>
      <c r="U118" s="63" t="str">
        <f t="shared" si="21"/>
        <v/>
      </c>
      <c r="V118" s="63" t="str">
        <f t="shared" si="22"/>
        <v/>
      </c>
      <c r="W118" s="63" t="str">
        <f t="shared" si="23"/>
        <v/>
      </c>
      <c r="Z118" s="63" t="str">
        <f t="shared" si="17"/>
        <v/>
      </c>
      <c r="AA118" s="63">
        <f t="shared" si="18"/>
        <v>0</v>
      </c>
      <c r="AB118" s="63">
        <f t="shared" si="18"/>
        <v>0</v>
      </c>
    </row>
    <row r="119" spans="1:28">
      <c r="A119" s="1"/>
      <c r="E119" s="63">
        <f t="shared" si="24"/>
        <v>0</v>
      </c>
      <c r="G119" s="63" t="str">
        <f t="shared" si="25"/>
        <v/>
      </c>
      <c r="H119" s="63" t="str">
        <f t="shared" si="26"/>
        <v/>
      </c>
      <c r="K119" s="9">
        <f t="shared" si="27"/>
        <v>0</v>
      </c>
      <c r="L119" s="63" t="str">
        <f t="shared" si="28"/>
        <v/>
      </c>
      <c r="M119" s="63">
        <f t="shared" si="29"/>
        <v>0</v>
      </c>
      <c r="N119" s="63" t="str">
        <f t="shared" si="30"/>
        <v/>
      </c>
      <c r="O119" s="63" t="str">
        <f t="shared" si="31"/>
        <v/>
      </c>
      <c r="P119" s="63" t="str">
        <f t="shared" si="19"/>
        <v/>
      </c>
      <c r="R119" s="9">
        <f t="shared" si="32"/>
        <v>0</v>
      </c>
      <c r="S119" s="63" t="str">
        <f t="shared" si="32"/>
        <v/>
      </c>
      <c r="T119" s="63">
        <f t="shared" si="20"/>
        <v>0</v>
      </c>
      <c r="U119" s="63" t="str">
        <f t="shared" si="21"/>
        <v/>
      </c>
      <c r="V119" s="63" t="str">
        <f t="shared" si="22"/>
        <v/>
      </c>
      <c r="W119" s="63" t="str">
        <f t="shared" si="23"/>
        <v/>
      </c>
      <c r="Z119" s="63" t="str">
        <f t="shared" si="17"/>
        <v/>
      </c>
      <c r="AA119" s="63">
        <f t="shared" si="18"/>
        <v>0</v>
      </c>
      <c r="AB119" s="63">
        <f t="shared" si="18"/>
        <v>0</v>
      </c>
    </row>
    <row r="120" spans="1:28">
      <c r="A120" s="1"/>
      <c r="E120" s="63">
        <f t="shared" si="24"/>
        <v>0</v>
      </c>
      <c r="G120" s="63" t="str">
        <f t="shared" si="25"/>
        <v/>
      </c>
      <c r="H120" s="63" t="str">
        <f t="shared" si="26"/>
        <v/>
      </c>
      <c r="K120" s="9">
        <f t="shared" si="27"/>
        <v>0</v>
      </c>
      <c r="L120" s="63" t="str">
        <f t="shared" si="28"/>
        <v/>
      </c>
      <c r="M120" s="63">
        <f t="shared" si="29"/>
        <v>0</v>
      </c>
      <c r="N120" s="63" t="str">
        <f t="shared" si="30"/>
        <v/>
      </c>
      <c r="O120" s="63" t="str">
        <f t="shared" si="31"/>
        <v/>
      </c>
      <c r="P120" s="63" t="str">
        <f t="shared" si="19"/>
        <v/>
      </c>
      <c r="R120" s="9">
        <f t="shared" si="32"/>
        <v>0</v>
      </c>
      <c r="S120" s="63" t="str">
        <f t="shared" si="32"/>
        <v/>
      </c>
      <c r="T120" s="63">
        <f t="shared" si="20"/>
        <v>0</v>
      </c>
      <c r="U120" s="63" t="str">
        <f t="shared" si="21"/>
        <v/>
      </c>
      <c r="V120" s="63" t="str">
        <f t="shared" si="22"/>
        <v/>
      </c>
      <c r="W120" s="63" t="str">
        <f t="shared" si="23"/>
        <v/>
      </c>
      <c r="Z120" s="63" t="str">
        <f t="shared" si="17"/>
        <v/>
      </c>
      <c r="AA120" s="63">
        <f t="shared" si="18"/>
        <v>0</v>
      </c>
      <c r="AB120" s="63">
        <f t="shared" si="18"/>
        <v>0</v>
      </c>
    </row>
    <row r="121" spans="1:28">
      <c r="A121" s="1"/>
      <c r="E121" s="63">
        <f t="shared" si="24"/>
        <v>0</v>
      </c>
      <c r="G121" s="63" t="str">
        <f t="shared" si="25"/>
        <v/>
      </c>
      <c r="H121" s="63" t="str">
        <f t="shared" si="26"/>
        <v/>
      </c>
      <c r="K121" s="9">
        <f t="shared" si="27"/>
        <v>0</v>
      </c>
      <c r="L121" s="63" t="str">
        <f t="shared" si="28"/>
        <v/>
      </c>
      <c r="M121" s="63">
        <f t="shared" si="29"/>
        <v>0</v>
      </c>
      <c r="N121" s="63" t="str">
        <f t="shared" si="30"/>
        <v/>
      </c>
      <c r="O121" s="63" t="str">
        <f t="shared" si="31"/>
        <v/>
      </c>
      <c r="P121" s="63" t="str">
        <f t="shared" si="19"/>
        <v/>
      </c>
      <c r="R121" s="9">
        <f t="shared" si="32"/>
        <v>0</v>
      </c>
      <c r="S121" s="63" t="str">
        <f t="shared" si="32"/>
        <v/>
      </c>
      <c r="T121" s="63">
        <f t="shared" si="20"/>
        <v>0</v>
      </c>
      <c r="U121" s="63" t="str">
        <f t="shared" si="21"/>
        <v/>
      </c>
      <c r="V121" s="63" t="str">
        <f t="shared" si="22"/>
        <v/>
      </c>
      <c r="W121" s="63" t="str">
        <f t="shared" si="23"/>
        <v/>
      </c>
      <c r="Z121" s="63" t="str">
        <f t="shared" si="17"/>
        <v/>
      </c>
      <c r="AA121" s="63">
        <f t="shared" si="18"/>
        <v>0</v>
      </c>
      <c r="AB121" s="63">
        <f t="shared" si="18"/>
        <v>0</v>
      </c>
    </row>
    <row r="122" spans="1:28">
      <c r="A122" s="1"/>
      <c r="E122" s="63">
        <f t="shared" si="24"/>
        <v>0</v>
      </c>
      <c r="G122" s="63" t="str">
        <f t="shared" si="25"/>
        <v/>
      </c>
      <c r="H122" s="63" t="str">
        <f t="shared" si="26"/>
        <v/>
      </c>
      <c r="K122" s="9">
        <f t="shared" si="27"/>
        <v>0</v>
      </c>
      <c r="L122" s="63" t="str">
        <f t="shared" si="28"/>
        <v/>
      </c>
      <c r="M122" s="63">
        <f t="shared" si="29"/>
        <v>0</v>
      </c>
      <c r="N122" s="63" t="str">
        <f t="shared" si="30"/>
        <v/>
      </c>
      <c r="O122" s="63" t="str">
        <f t="shared" si="31"/>
        <v/>
      </c>
      <c r="P122" s="63" t="str">
        <f t="shared" si="19"/>
        <v/>
      </c>
      <c r="R122" s="9">
        <f t="shared" si="32"/>
        <v>0</v>
      </c>
      <c r="S122" s="63" t="str">
        <f t="shared" si="32"/>
        <v/>
      </c>
      <c r="T122" s="63">
        <f t="shared" si="20"/>
        <v>0</v>
      </c>
      <c r="U122" s="63" t="str">
        <f t="shared" si="21"/>
        <v/>
      </c>
      <c r="V122" s="63" t="str">
        <f t="shared" si="22"/>
        <v/>
      </c>
      <c r="W122" s="63" t="str">
        <f t="shared" si="23"/>
        <v/>
      </c>
      <c r="Z122" s="63" t="str">
        <f t="shared" si="17"/>
        <v/>
      </c>
      <c r="AA122" s="63">
        <f t="shared" si="18"/>
        <v>0</v>
      </c>
      <c r="AB122" s="63">
        <f t="shared" si="18"/>
        <v>0</v>
      </c>
    </row>
    <row r="123" spans="1:28">
      <c r="A123" s="1"/>
      <c r="E123" s="63">
        <f t="shared" si="24"/>
        <v>0</v>
      </c>
      <c r="G123" s="63" t="str">
        <f t="shared" si="25"/>
        <v/>
      </c>
      <c r="H123" s="63" t="str">
        <f t="shared" si="26"/>
        <v/>
      </c>
      <c r="K123" s="9">
        <f t="shared" si="27"/>
        <v>0</v>
      </c>
      <c r="L123" s="63" t="str">
        <f t="shared" si="28"/>
        <v/>
      </c>
      <c r="M123" s="63">
        <f t="shared" si="29"/>
        <v>0</v>
      </c>
      <c r="N123" s="63" t="str">
        <f t="shared" si="30"/>
        <v/>
      </c>
      <c r="O123" s="63" t="str">
        <f t="shared" si="31"/>
        <v/>
      </c>
      <c r="P123" s="63" t="str">
        <f t="shared" si="19"/>
        <v/>
      </c>
      <c r="R123" s="9">
        <f t="shared" si="32"/>
        <v>0</v>
      </c>
      <c r="S123" s="63" t="str">
        <f t="shared" si="32"/>
        <v/>
      </c>
      <c r="T123" s="63">
        <f t="shared" si="20"/>
        <v>0</v>
      </c>
      <c r="U123" s="63" t="str">
        <f t="shared" si="21"/>
        <v/>
      </c>
      <c r="V123" s="63" t="str">
        <f t="shared" si="22"/>
        <v/>
      </c>
      <c r="W123" s="63" t="str">
        <f t="shared" si="23"/>
        <v/>
      </c>
      <c r="Z123" s="63" t="str">
        <f t="shared" si="17"/>
        <v/>
      </c>
      <c r="AA123" s="63">
        <f t="shared" si="18"/>
        <v>0</v>
      </c>
      <c r="AB123" s="63">
        <f t="shared" si="18"/>
        <v>0</v>
      </c>
    </row>
    <row r="124" spans="1:28">
      <c r="A124" s="1"/>
      <c r="E124" s="63">
        <f t="shared" si="24"/>
        <v>0</v>
      </c>
      <c r="G124" s="63" t="str">
        <f t="shared" si="25"/>
        <v/>
      </c>
      <c r="H124" s="63" t="str">
        <f t="shared" si="26"/>
        <v/>
      </c>
      <c r="K124" s="9">
        <f t="shared" si="27"/>
        <v>0</v>
      </c>
      <c r="L124" s="63" t="str">
        <f t="shared" si="28"/>
        <v/>
      </c>
      <c r="M124" s="63">
        <f t="shared" si="29"/>
        <v>0</v>
      </c>
      <c r="N124" s="63" t="str">
        <f t="shared" si="30"/>
        <v/>
      </c>
      <c r="O124" s="63" t="str">
        <f t="shared" si="31"/>
        <v/>
      </c>
      <c r="P124" s="63" t="str">
        <f t="shared" si="19"/>
        <v/>
      </c>
      <c r="R124" s="9">
        <f t="shared" si="32"/>
        <v>0</v>
      </c>
      <c r="S124" s="63" t="str">
        <f t="shared" si="32"/>
        <v/>
      </c>
      <c r="T124" s="63">
        <f t="shared" si="20"/>
        <v>0</v>
      </c>
      <c r="U124" s="63" t="str">
        <f t="shared" si="21"/>
        <v/>
      </c>
      <c r="V124" s="63" t="str">
        <f t="shared" si="22"/>
        <v/>
      </c>
      <c r="W124" s="63" t="str">
        <f t="shared" si="23"/>
        <v/>
      </c>
      <c r="Z124" s="63" t="str">
        <f t="shared" si="17"/>
        <v/>
      </c>
      <c r="AA124" s="63">
        <f t="shared" si="18"/>
        <v>0</v>
      </c>
      <c r="AB124" s="63">
        <f t="shared" si="18"/>
        <v>0</v>
      </c>
    </row>
    <row r="125" spans="1:28">
      <c r="A125" s="1"/>
      <c r="E125" s="63">
        <f t="shared" si="24"/>
        <v>0</v>
      </c>
      <c r="G125" s="63" t="str">
        <f t="shared" si="25"/>
        <v/>
      </c>
      <c r="H125" s="63" t="str">
        <f t="shared" si="26"/>
        <v/>
      </c>
      <c r="K125" s="9">
        <f t="shared" si="27"/>
        <v>0</v>
      </c>
      <c r="L125" s="63" t="str">
        <f t="shared" si="28"/>
        <v/>
      </c>
      <c r="M125" s="63">
        <f t="shared" si="29"/>
        <v>0</v>
      </c>
      <c r="N125" s="63" t="str">
        <f t="shared" si="30"/>
        <v/>
      </c>
      <c r="O125" s="63" t="str">
        <f t="shared" si="31"/>
        <v/>
      </c>
      <c r="P125" s="63" t="str">
        <f t="shared" si="19"/>
        <v/>
      </c>
      <c r="R125" s="9">
        <f t="shared" si="32"/>
        <v>0</v>
      </c>
      <c r="S125" s="63" t="str">
        <f t="shared" si="32"/>
        <v/>
      </c>
      <c r="T125" s="63">
        <f t="shared" si="20"/>
        <v>0</v>
      </c>
      <c r="U125" s="63" t="str">
        <f t="shared" si="21"/>
        <v/>
      </c>
      <c r="V125" s="63" t="str">
        <f t="shared" si="22"/>
        <v/>
      </c>
      <c r="W125" s="63" t="str">
        <f t="shared" si="23"/>
        <v/>
      </c>
      <c r="Z125" s="63" t="str">
        <f t="shared" si="17"/>
        <v/>
      </c>
      <c r="AA125" s="63">
        <f t="shared" si="18"/>
        <v>0</v>
      </c>
      <c r="AB125" s="63">
        <f t="shared" si="18"/>
        <v>0</v>
      </c>
    </row>
    <row r="126" spans="1:28">
      <c r="A126" s="1"/>
      <c r="E126" s="63">
        <f t="shared" si="24"/>
        <v>0</v>
      </c>
      <c r="G126" s="63" t="str">
        <f t="shared" si="25"/>
        <v/>
      </c>
      <c r="H126" s="63" t="str">
        <f t="shared" si="26"/>
        <v/>
      </c>
      <c r="K126" s="9">
        <f t="shared" si="27"/>
        <v>0</v>
      </c>
      <c r="L126" s="63" t="str">
        <f t="shared" si="28"/>
        <v/>
      </c>
      <c r="M126" s="63">
        <f t="shared" si="29"/>
        <v>0</v>
      </c>
      <c r="N126" s="63" t="str">
        <f t="shared" si="30"/>
        <v/>
      </c>
      <c r="O126" s="63" t="str">
        <f t="shared" si="31"/>
        <v/>
      </c>
      <c r="P126" s="63" t="str">
        <f t="shared" si="19"/>
        <v/>
      </c>
      <c r="R126" s="9">
        <f t="shared" si="32"/>
        <v>0</v>
      </c>
      <c r="S126" s="63" t="str">
        <f t="shared" si="32"/>
        <v/>
      </c>
      <c r="T126" s="63">
        <f t="shared" si="20"/>
        <v>0</v>
      </c>
      <c r="U126" s="63" t="str">
        <f t="shared" si="21"/>
        <v/>
      </c>
      <c r="V126" s="63" t="str">
        <f t="shared" si="22"/>
        <v/>
      </c>
      <c r="W126" s="63" t="str">
        <f t="shared" si="23"/>
        <v/>
      </c>
      <c r="Z126" s="63" t="str">
        <f t="shared" si="17"/>
        <v/>
      </c>
      <c r="AA126" s="63">
        <f t="shared" si="18"/>
        <v>0</v>
      </c>
      <c r="AB126" s="63">
        <f t="shared" si="18"/>
        <v>0</v>
      </c>
    </row>
    <row r="127" spans="1:28">
      <c r="A127" s="1"/>
      <c r="E127" s="63">
        <f t="shared" si="24"/>
        <v>0</v>
      </c>
      <c r="G127" s="63" t="str">
        <f t="shared" si="25"/>
        <v/>
      </c>
      <c r="H127" s="63" t="str">
        <f t="shared" si="26"/>
        <v/>
      </c>
      <c r="K127" s="9">
        <f t="shared" si="27"/>
        <v>0</v>
      </c>
      <c r="L127" s="63" t="str">
        <f t="shared" si="28"/>
        <v/>
      </c>
      <c r="M127" s="63">
        <f t="shared" si="29"/>
        <v>0</v>
      </c>
      <c r="N127" s="63" t="str">
        <f t="shared" si="30"/>
        <v/>
      </c>
      <c r="O127" s="63" t="str">
        <f t="shared" si="31"/>
        <v/>
      </c>
      <c r="P127" s="63" t="str">
        <f t="shared" si="19"/>
        <v/>
      </c>
      <c r="R127" s="9">
        <f t="shared" si="32"/>
        <v>0</v>
      </c>
      <c r="S127" s="63" t="str">
        <f t="shared" si="32"/>
        <v/>
      </c>
      <c r="T127" s="63">
        <f t="shared" si="20"/>
        <v>0</v>
      </c>
      <c r="U127" s="63" t="str">
        <f t="shared" si="21"/>
        <v/>
      </c>
      <c r="V127" s="63" t="str">
        <f t="shared" si="22"/>
        <v/>
      </c>
      <c r="W127" s="63" t="str">
        <f t="shared" si="23"/>
        <v/>
      </c>
      <c r="Z127" s="63" t="str">
        <f t="shared" si="17"/>
        <v/>
      </c>
      <c r="AA127" s="63">
        <f t="shared" si="18"/>
        <v>0</v>
      </c>
      <c r="AB127" s="63">
        <f t="shared" si="18"/>
        <v>0</v>
      </c>
    </row>
    <row r="128" spans="1:28">
      <c r="A128" s="1"/>
      <c r="E128" s="63">
        <f t="shared" si="24"/>
        <v>0</v>
      </c>
      <c r="G128" s="63" t="str">
        <f t="shared" si="25"/>
        <v/>
      </c>
      <c r="H128" s="63" t="str">
        <f t="shared" si="26"/>
        <v/>
      </c>
      <c r="K128" s="9">
        <f t="shared" si="27"/>
        <v>0</v>
      </c>
      <c r="L128" s="63" t="str">
        <f t="shared" si="28"/>
        <v/>
      </c>
      <c r="M128" s="63">
        <f t="shared" si="29"/>
        <v>0</v>
      </c>
      <c r="N128" s="63" t="str">
        <f t="shared" si="30"/>
        <v/>
      </c>
      <c r="O128" s="63" t="str">
        <f t="shared" si="31"/>
        <v/>
      </c>
      <c r="P128" s="63" t="str">
        <f t="shared" si="19"/>
        <v/>
      </c>
      <c r="R128" s="9">
        <f t="shared" si="32"/>
        <v>0</v>
      </c>
      <c r="S128" s="63" t="str">
        <f t="shared" si="32"/>
        <v/>
      </c>
      <c r="T128" s="63">
        <f t="shared" si="20"/>
        <v>0</v>
      </c>
      <c r="U128" s="63" t="str">
        <f t="shared" si="21"/>
        <v/>
      </c>
      <c r="V128" s="63" t="str">
        <f t="shared" si="22"/>
        <v/>
      </c>
      <c r="W128" s="63" t="str">
        <f t="shared" si="23"/>
        <v/>
      </c>
      <c r="Z128" s="63" t="str">
        <f t="shared" si="17"/>
        <v/>
      </c>
      <c r="AA128" s="63">
        <f t="shared" si="18"/>
        <v>0</v>
      </c>
      <c r="AB128" s="63">
        <f t="shared" si="18"/>
        <v>0</v>
      </c>
    </row>
    <row r="129" spans="1:28">
      <c r="A129" s="1"/>
      <c r="E129" s="63">
        <f t="shared" si="24"/>
        <v>0</v>
      </c>
      <c r="G129" s="63" t="str">
        <f t="shared" si="25"/>
        <v/>
      </c>
      <c r="H129" s="63" t="str">
        <f t="shared" si="26"/>
        <v/>
      </c>
      <c r="K129" s="9">
        <f t="shared" si="27"/>
        <v>0</v>
      </c>
      <c r="L129" s="63" t="str">
        <f t="shared" si="28"/>
        <v/>
      </c>
      <c r="M129" s="63">
        <f t="shared" si="29"/>
        <v>0</v>
      </c>
      <c r="N129" s="63" t="str">
        <f t="shared" si="30"/>
        <v/>
      </c>
      <c r="O129" s="63" t="str">
        <f t="shared" si="31"/>
        <v/>
      </c>
      <c r="P129" s="63" t="str">
        <f t="shared" si="19"/>
        <v/>
      </c>
      <c r="R129" s="9">
        <f t="shared" si="32"/>
        <v>0</v>
      </c>
      <c r="S129" s="63" t="str">
        <f t="shared" si="32"/>
        <v/>
      </c>
      <c r="T129" s="63">
        <f t="shared" si="20"/>
        <v>0</v>
      </c>
      <c r="U129" s="63" t="str">
        <f t="shared" si="21"/>
        <v/>
      </c>
      <c r="V129" s="63" t="str">
        <f t="shared" si="22"/>
        <v/>
      </c>
      <c r="W129" s="63" t="str">
        <f t="shared" si="23"/>
        <v/>
      </c>
      <c r="Z129" s="63" t="str">
        <f t="shared" si="17"/>
        <v/>
      </c>
      <c r="AA129" s="63">
        <f t="shared" si="18"/>
        <v>0</v>
      </c>
      <c r="AB129" s="63">
        <f t="shared" si="18"/>
        <v>0</v>
      </c>
    </row>
    <row r="130" spans="1:28">
      <c r="A130" s="1"/>
      <c r="E130" s="63">
        <f t="shared" si="24"/>
        <v>0</v>
      </c>
      <c r="G130" s="63" t="str">
        <f t="shared" si="25"/>
        <v/>
      </c>
      <c r="H130" s="63" t="str">
        <f t="shared" si="26"/>
        <v/>
      </c>
      <c r="K130" s="9">
        <f t="shared" si="27"/>
        <v>0</v>
      </c>
      <c r="L130" s="63" t="str">
        <f t="shared" si="28"/>
        <v/>
      </c>
      <c r="M130" s="63">
        <f t="shared" si="29"/>
        <v>0</v>
      </c>
      <c r="N130" s="63" t="str">
        <f t="shared" si="30"/>
        <v/>
      </c>
      <c r="O130" s="63" t="str">
        <f t="shared" si="31"/>
        <v/>
      </c>
      <c r="P130" s="63" t="str">
        <f t="shared" si="19"/>
        <v/>
      </c>
      <c r="R130" s="9">
        <f t="shared" si="32"/>
        <v>0</v>
      </c>
      <c r="S130" s="63" t="str">
        <f t="shared" si="32"/>
        <v/>
      </c>
      <c r="T130" s="63">
        <f t="shared" si="20"/>
        <v>0</v>
      </c>
      <c r="U130" s="63" t="str">
        <f t="shared" si="21"/>
        <v/>
      </c>
      <c r="V130" s="63" t="str">
        <f t="shared" si="22"/>
        <v/>
      </c>
      <c r="W130" s="63" t="str">
        <f t="shared" si="23"/>
        <v/>
      </c>
      <c r="Z130" s="63" t="str">
        <f t="shared" si="17"/>
        <v/>
      </c>
      <c r="AA130" s="63">
        <f t="shared" si="18"/>
        <v>0</v>
      </c>
      <c r="AB130" s="63">
        <f t="shared" si="18"/>
        <v>0</v>
      </c>
    </row>
    <row r="131" spans="1:28">
      <c r="A131" s="1"/>
      <c r="E131" s="63">
        <f t="shared" si="24"/>
        <v>0</v>
      </c>
      <c r="G131" s="63" t="str">
        <f t="shared" si="25"/>
        <v/>
      </c>
      <c r="H131" s="63" t="str">
        <f t="shared" si="26"/>
        <v/>
      </c>
      <c r="K131" s="9">
        <f t="shared" si="27"/>
        <v>0</v>
      </c>
      <c r="L131" s="63" t="str">
        <f t="shared" si="28"/>
        <v/>
      </c>
      <c r="M131" s="63">
        <f t="shared" si="29"/>
        <v>0</v>
      </c>
      <c r="N131" s="63" t="str">
        <f t="shared" si="30"/>
        <v/>
      </c>
      <c r="O131" s="63" t="str">
        <f t="shared" si="31"/>
        <v/>
      </c>
      <c r="P131" s="63" t="str">
        <f t="shared" si="19"/>
        <v/>
      </c>
      <c r="R131" s="9">
        <f t="shared" si="32"/>
        <v>0</v>
      </c>
      <c r="S131" s="63" t="str">
        <f t="shared" si="32"/>
        <v/>
      </c>
      <c r="T131" s="63">
        <f t="shared" si="20"/>
        <v>0</v>
      </c>
      <c r="U131" s="63" t="str">
        <f t="shared" si="21"/>
        <v/>
      </c>
      <c r="V131" s="63" t="str">
        <f t="shared" si="22"/>
        <v/>
      </c>
      <c r="W131" s="63" t="str">
        <f t="shared" si="23"/>
        <v/>
      </c>
      <c r="Z131" s="63" t="str">
        <f t="shared" ref="Z131:Z194" si="33">IF(AB131=0,"",Z130+1)</f>
        <v/>
      </c>
      <c r="AA131" s="63">
        <f t="shared" ref="AA131:AB194" si="34">A131</f>
        <v>0</v>
      </c>
      <c r="AB131" s="63">
        <f t="shared" si="34"/>
        <v>0</v>
      </c>
    </row>
    <row r="132" spans="1:28">
      <c r="A132" s="1"/>
      <c r="E132" s="63">
        <f t="shared" si="24"/>
        <v>0</v>
      </c>
      <c r="G132" s="63" t="str">
        <f t="shared" si="25"/>
        <v/>
      </c>
      <c r="H132" s="63" t="str">
        <f t="shared" si="26"/>
        <v/>
      </c>
      <c r="K132" s="9">
        <f t="shared" si="27"/>
        <v>0</v>
      </c>
      <c r="L132" s="63" t="str">
        <f t="shared" si="28"/>
        <v/>
      </c>
      <c r="M132" s="63">
        <f t="shared" si="29"/>
        <v>0</v>
      </c>
      <c r="N132" s="63" t="str">
        <f t="shared" si="30"/>
        <v/>
      </c>
      <c r="O132" s="63" t="str">
        <f t="shared" si="31"/>
        <v/>
      </c>
      <c r="P132" s="63" t="str">
        <f t="shared" si="19"/>
        <v/>
      </c>
      <c r="R132" s="9">
        <f t="shared" si="32"/>
        <v>0</v>
      </c>
      <c r="S132" s="63" t="str">
        <f t="shared" si="32"/>
        <v/>
      </c>
      <c r="T132" s="63">
        <f t="shared" si="20"/>
        <v>0</v>
      </c>
      <c r="U132" s="63" t="str">
        <f t="shared" si="21"/>
        <v/>
      </c>
      <c r="V132" s="63" t="str">
        <f t="shared" si="22"/>
        <v/>
      </c>
      <c r="W132" s="63" t="str">
        <f t="shared" si="23"/>
        <v/>
      </c>
      <c r="Z132" s="63" t="str">
        <f t="shared" si="33"/>
        <v/>
      </c>
      <c r="AA132" s="63">
        <f t="shared" si="34"/>
        <v>0</v>
      </c>
      <c r="AB132" s="63">
        <f t="shared" si="34"/>
        <v>0</v>
      </c>
    </row>
    <row r="133" spans="1:28">
      <c r="A133" s="1"/>
      <c r="E133" s="63">
        <f t="shared" si="24"/>
        <v>0</v>
      </c>
      <c r="G133" s="63" t="str">
        <f t="shared" si="25"/>
        <v/>
      </c>
      <c r="H133" s="63" t="str">
        <f t="shared" si="26"/>
        <v/>
      </c>
      <c r="K133" s="9">
        <f t="shared" si="27"/>
        <v>0</v>
      </c>
      <c r="L133" s="63" t="str">
        <f t="shared" si="28"/>
        <v/>
      </c>
      <c r="M133" s="63">
        <f t="shared" si="29"/>
        <v>0</v>
      </c>
      <c r="N133" s="63" t="str">
        <f t="shared" si="30"/>
        <v/>
      </c>
      <c r="O133" s="63" t="str">
        <f t="shared" si="31"/>
        <v/>
      </c>
      <c r="P133" s="63" t="str">
        <f t="shared" si="19"/>
        <v/>
      </c>
      <c r="R133" s="9">
        <f t="shared" si="32"/>
        <v>0</v>
      </c>
      <c r="S133" s="63" t="str">
        <f t="shared" si="32"/>
        <v/>
      </c>
      <c r="T133" s="63">
        <f t="shared" si="20"/>
        <v>0</v>
      </c>
      <c r="U133" s="63" t="str">
        <f t="shared" si="21"/>
        <v/>
      </c>
      <c r="V133" s="63" t="str">
        <f t="shared" si="22"/>
        <v/>
      </c>
      <c r="W133" s="63" t="str">
        <f t="shared" si="23"/>
        <v/>
      </c>
      <c r="Z133" s="63" t="str">
        <f t="shared" si="33"/>
        <v/>
      </c>
      <c r="AA133" s="63">
        <f t="shared" si="34"/>
        <v>0</v>
      </c>
      <c r="AB133" s="63">
        <f t="shared" si="34"/>
        <v>0</v>
      </c>
    </row>
    <row r="134" spans="1:28">
      <c r="A134" s="1"/>
      <c r="E134" s="63">
        <f t="shared" si="24"/>
        <v>0</v>
      </c>
      <c r="G134" s="63" t="str">
        <f t="shared" si="25"/>
        <v/>
      </c>
      <c r="H134" s="63" t="str">
        <f t="shared" si="26"/>
        <v/>
      </c>
      <c r="K134" s="9">
        <f t="shared" si="27"/>
        <v>0</v>
      </c>
      <c r="L134" s="63" t="str">
        <f t="shared" si="28"/>
        <v/>
      </c>
      <c r="M134" s="63">
        <f t="shared" si="29"/>
        <v>0</v>
      </c>
      <c r="N134" s="63" t="str">
        <f t="shared" si="30"/>
        <v/>
      </c>
      <c r="O134" s="63" t="str">
        <f t="shared" si="31"/>
        <v/>
      </c>
      <c r="P134" s="63" t="str">
        <f t="shared" si="19"/>
        <v/>
      </c>
      <c r="R134" s="9">
        <f t="shared" si="32"/>
        <v>0</v>
      </c>
      <c r="S134" s="63" t="str">
        <f t="shared" si="32"/>
        <v/>
      </c>
      <c r="T134" s="63">
        <f t="shared" si="20"/>
        <v>0</v>
      </c>
      <c r="U134" s="63" t="str">
        <f t="shared" si="21"/>
        <v/>
      </c>
      <c r="V134" s="63" t="str">
        <f t="shared" si="22"/>
        <v/>
      </c>
      <c r="W134" s="63" t="str">
        <f t="shared" si="23"/>
        <v/>
      </c>
      <c r="Z134" s="63" t="str">
        <f t="shared" si="33"/>
        <v/>
      </c>
      <c r="AA134" s="63">
        <f t="shared" si="34"/>
        <v>0</v>
      </c>
      <c r="AB134" s="63">
        <f t="shared" si="34"/>
        <v>0</v>
      </c>
    </row>
    <row r="135" spans="1:28">
      <c r="A135" s="1"/>
      <c r="E135" s="63">
        <f t="shared" si="24"/>
        <v>0</v>
      </c>
      <c r="G135" s="63" t="str">
        <f t="shared" si="25"/>
        <v/>
      </c>
      <c r="H135" s="63" t="str">
        <f t="shared" si="26"/>
        <v/>
      </c>
      <c r="K135" s="9">
        <f t="shared" si="27"/>
        <v>0</v>
      </c>
      <c r="L135" s="63" t="str">
        <f t="shared" si="28"/>
        <v/>
      </c>
      <c r="M135" s="63">
        <f t="shared" si="29"/>
        <v>0</v>
      </c>
      <c r="N135" s="63" t="str">
        <f t="shared" si="30"/>
        <v/>
      </c>
      <c r="O135" s="63" t="str">
        <f t="shared" si="31"/>
        <v/>
      </c>
      <c r="P135" s="63" t="str">
        <f t="shared" ref="P135:P198" si="35">IF(O135&lt;&gt;"",L135,"")</f>
        <v/>
      </c>
      <c r="R135" s="9">
        <f t="shared" si="32"/>
        <v>0</v>
      </c>
      <c r="S135" s="63" t="str">
        <f t="shared" si="32"/>
        <v/>
      </c>
      <c r="T135" s="63">
        <f t="shared" ref="T135:T198" si="36">IF(V135&lt;&gt;"",1+T134*1,0)</f>
        <v>0</v>
      </c>
      <c r="U135" s="63" t="str">
        <f t="shared" ref="U135:U198" si="37">IF(T135=0,"",T135)</f>
        <v/>
      </c>
      <c r="V135" s="63" t="str">
        <f t="shared" ref="V135:V198" si="38">IF(AND(R135&lt;=$V$2,R136&gt;$V$2),R135,IF(AND(R134&lt;=$V$2,R135&gt;$V$2),R135,""))</f>
        <v/>
      </c>
      <c r="W135" s="63" t="str">
        <f t="shared" ref="W135:W198" si="39">IF(V135&lt;&gt;"",S135,"")</f>
        <v/>
      </c>
      <c r="Z135" s="63" t="str">
        <f t="shared" si="33"/>
        <v/>
      </c>
      <c r="AA135" s="63">
        <f t="shared" si="34"/>
        <v>0</v>
      </c>
      <c r="AB135" s="63">
        <f t="shared" si="34"/>
        <v>0</v>
      </c>
    </row>
    <row r="136" spans="1:28">
      <c r="A136" s="1"/>
      <c r="E136" s="63">
        <f t="shared" ref="E136:E199" si="40">ROUND(A131,2)</f>
        <v>0</v>
      </c>
      <c r="G136" s="63" t="str">
        <f t="shared" ref="G136:G199" si="41">IF(B131="","",ROUND(B131/10,2))</f>
        <v/>
      </c>
      <c r="H136" s="63" t="str">
        <f t="shared" ref="H136:H199" si="42">IF(G136=0,"",G136)</f>
        <v/>
      </c>
      <c r="K136" s="9">
        <f t="shared" ref="K136:K199" si="43">E136</f>
        <v>0</v>
      </c>
      <c r="L136" s="63" t="str">
        <f t="shared" ref="L136:L199" si="44">G136</f>
        <v/>
      </c>
      <c r="M136" s="63">
        <f t="shared" ref="M136:M199" si="45">IF(O136&lt;&gt;"",1+M135*1,0)</f>
        <v>0</v>
      </c>
      <c r="N136" s="63" t="str">
        <f t="shared" ref="N136:N199" si="46">IF(M136=0,"",M136)</f>
        <v/>
      </c>
      <c r="O136" s="63" t="str">
        <f t="shared" ref="O136:O199" si="47">IF(AND(K136&lt;=$O$2,K137&gt;$O$2),K136,IF(AND(K135&lt;=$O$2,K136&gt;$O$2),K136,""))</f>
        <v/>
      </c>
      <c r="P136" s="63" t="str">
        <f t="shared" si="35"/>
        <v/>
      </c>
      <c r="R136" s="9">
        <f t="shared" si="32"/>
        <v>0</v>
      </c>
      <c r="S136" s="63" t="str">
        <f t="shared" si="32"/>
        <v/>
      </c>
      <c r="T136" s="63">
        <f t="shared" si="36"/>
        <v>0</v>
      </c>
      <c r="U136" s="63" t="str">
        <f t="shared" si="37"/>
        <v/>
      </c>
      <c r="V136" s="63" t="str">
        <f t="shared" si="38"/>
        <v/>
      </c>
      <c r="W136" s="63" t="str">
        <f t="shared" si="39"/>
        <v/>
      </c>
      <c r="Z136" s="63" t="str">
        <f t="shared" si="33"/>
        <v/>
      </c>
      <c r="AA136" s="63">
        <f t="shared" si="34"/>
        <v>0</v>
      </c>
      <c r="AB136" s="63">
        <f t="shared" si="34"/>
        <v>0</v>
      </c>
    </row>
    <row r="137" spans="1:28">
      <c r="A137" s="1"/>
      <c r="E137" s="63">
        <f t="shared" si="40"/>
        <v>0</v>
      </c>
      <c r="G137" s="63" t="str">
        <f t="shared" si="41"/>
        <v/>
      </c>
      <c r="H137" s="63" t="str">
        <f t="shared" si="42"/>
        <v/>
      </c>
      <c r="K137" s="9">
        <f t="shared" si="43"/>
        <v>0</v>
      </c>
      <c r="L137" s="63" t="str">
        <f t="shared" si="44"/>
        <v/>
      </c>
      <c r="M137" s="63">
        <f t="shared" si="45"/>
        <v>0</v>
      </c>
      <c r="N137" s="63" t="str">
        <f t="shared" si="46"/>
        <v/>
      </c>
      <c r="O137" s="63" t="str">
        <f t="shared" si="47"/>
        <v/>
      </c>
      <c r="P137" s="63" t="str">
        <f t="shared" si="35"/>
        <v/>
      </c>
      <c r="R137" s="9">
        <f t="shared" si="32"/>
        <v>0</v>
      </c>
      <c r="S137" s="63" t="str">
        <f t="shared" si="32"/>
        <v/>
      </c>
      <c r="T137" s="63">
        <f t="shared" si="36"/>
        <v>0</v>
      </c>
      <c r="U137" s="63" t="str">
        <f t="shared" si="37"/>
        <v/>
      </c>
      <c r="V137" s="63" t="str">
        <f t="shared" si="38"/>
        <v/>
      </c>
      <c r="W137" s="63" t="str">
        <f t="shared" si="39"/>
        <v/>
      </c>
      <c r="Z137" s="63" t="str">
        <f t="shared" si="33"/>
        <v/>
      </c>
      <c r="AA137" s="63">
        <f t="shared" si="34"/>
        <v>0</v>
      </c>
      <c r="AB137" s="63">
        <f t="shared" si="34"/>
        <v>0</v>
      </c>
    </row>
    <row r="138" spans="1:28">
      <c r="A138" s="1"/>
      <c r="E138" s="63">
        <f t="shared" si="40"/>
        <v>0</v>
      </c>
      <c r="G138" s="63" t="str">
        <f t="shared" si="41"/>
        <v/>
      </c>
      <c r="H138" s="63" t="str">
        <f t="shared" si="42"/>
        <v/>
      </c>
      <c r="K138" s="9">
        <f t="shared" si="43"/>
        <v>0</v>
      </c>
      <c r="L138" s="63" t="str">
        <f t="shared" si="44"/>
        <v/>
      </c>
      <c r="M138" s="63">
        <f t="shared" si="45"/>
        <v>0</v>
      </c>
      <c r="N138" s="63" t="str">
        <f t="shared" si="46"/>
        <v/>
      </c>
      <c r="O138" s="63" t="str">
        <f t="shared" si="47"/>
        <v/>
      </c>
      <c r="P138" s="63" t="str">
        <f t="shared" si="35"/>
        <v/>
      </c>
      <c r="R138" s="9">
        <f t="shared" si="32"/>
        <v>0</v>
      </c>
      <c r="S138" s="63" t="str">
        <f t="shared" si="32"/>
        <v/>
      </c>
      <c r="T138" s="63">
        <f t="shared" si="36"/>
        <v>0</v>
      </c>
      <c r="U138" s="63" t="str">
        <f t="shared" si="37"/>
        <v/>
      </c>
      <c r="V138" s="63" t="str">
        <f t="shared" si="38"/>
        <v/>
      </c>
      <c r="W138" s="63" t="str">
        <f t="shared" si="39"/>
        <v/>
      </c>
      <c r="Z138" s="63" t="str">
        <f t="shared" si="33"/>
        <v/>
      </c>
      <c r="AA138" s="63">
        <f t="shared" si="34"/>
        <v>0</v>
      </c>
      <c r="AB138" s="63">
        <f t="shared" si="34"/>
        <v>0</v>
      </c>
    </row>
    <row r="139" spans="1:28">
      <c r="A139" s="1"/>
      <c r="E139" s="63">
        <f t="shared" si="40"/>
        <v>0</v>
      </c>
      <c r="G139" s="63" t="str">
        <f t="shared" si="41"/>
        <v/>
      </c>
      <c r="H139" s="63" t="str">
        <f t="shared" si="42"/>
        <v/>
      </c>
      <c r="K139" s="9">
        <f t="shared" si="43"/>
        <v>0</v>
      </c>
      <c r="L139" s="63" t="str">
        <f t="shared" si="44"/>
        <v/>
      </c>
      <c r="M139" s="63">
        <f t="shared" si="45"/>
        <v>0</v>
      </c>
      <c r="N139" s="63" t="str">
        <f t="shared" si="46"/>
        <v/>
      </c>
      <c r="O139" s="63" t="str">
        <f t="shared" si="47"/>
        <v/>
      </c>
      <c r="P139" s="63" t="str">
        <f t="shared" si="35"/>
        <v/>
      </c>
      <c r="R139" s="9">
        <f t="shared" si="32"/>
        <v>0</v>
      </c>
      <c r="S139" s="63" t="str">
        <f t="shared" si="32"/>
        <v/>
      </c>
      <c r="T139" s="63">
        <f t="shared" si="36"/>
        <v>0</v>
      </c>
      <c r="U139" s="63" t="str">
        <f t="shared" si="37"/>
        <v/>
      </c>
      <c r="V139" s="63" t="str">
        <f t="shared" si="38"/>
        <v/>
      </c>
      <c r="W139" s="63" t="str">
        <f t="shared" si="39"/>
        <v/>
      </c>
      <c r="Z139" s="63" t="str">
        <f t="shared" si="33"/>
        <v/>
      </c>
      <c r="AA139" s="63">
        <f t="shared" si="34"/>
        <v>0</v>
      </c>
      <c r="AB139" s="63">
        <f t="shared" si="34"/>
        <v>0</v>
      </c>
    </row>
    <row r="140" spans="1:28">
      <c r="A140" s="1"/>
      <c r="E140" s="63">
        <f t="shared" si="40"/>
        <v>0</v>
      </c>
      <c r="G140" s="63" t="str">
        <f t="shared" si="41"/>
        <v/>
      </c>
      <c r="H140" s="63" t="str">
        <f t="shared" si="42"/>
        <v/>
      </c>
      <c r="K140" s="9">
        <f t="shared" si="43"/>
        <v>0</v>
      </c>
      <c r="L140" s="63" t="str">
        <f t="shared" si="44"/>
        <v/>
      </c>
      <c r="M140" s="63">
        <f t="shared" si="45"/>
        <v>0</v>
      </c>
      <c r="N140" s="63" t="str">
        <f t="shared" si="46"/>
        <v/>
      </c>
      <c r="O140" s="63" t="str">
        <f t="shared" si="47"/>
        <v/>
      </c>
      <c r="P140" s="63" t="str">
        <f t="shared" si="35"/>
        <v/>
      </c>
      <c r="R140" s="9">
        <f t="shared" si="32"/>
        <v>0</v>
      </c>
      <c r="S140" s="63" t="str">
        <f t="shared" si="32"/>
        <v/>
      </c>
      <c r="T140" s="63">
        <f t="shared" si="36"/>
        <v>0</v>
      </c>
      <c r="U140" s="63" t="str">
        <f t="shared" si="37"/>
        <v/>
      </c>
      <c r="V140" s="63" t="str">
        <f t="shared" si="38"/>
        <v/>
      </c>
      <c r="W140" s="63" t="str">
        <f t="shared" si="39"/>
        <v/>
      </c>
      <c r="Z140" s="63" t="str">
        <f t="shared" si="33"/>
        <v/>
      </c>
      <c r="AA140" s="63">
        <f t="shared" si="34"/>
        <v>0</v>
      </c>
      <c r="AB140" s="63">
        <f t="shared" si="34"/>
        <v>0</v>
      </c>
    </row>
    <row r="141" spans="1:28">
      <c r="A141" s="1"/>
      <c r="E141" s="63">
        <f t="shared" si="40"/>
        <v>0</v>
      </c>
      <c r="G141" s="63" t="str">
        <f t="shared" si="41"/>
        <v/>
      </c>
      <c r="H141" s="63" t="str">
        <f t="shared" si="42"/>
        <v/>
      </c>
      <c r="K141" s="9">
        <f t="shared" si="43"/>
        <v>0</v>
      </c>
      <c r="L141" s="63" t="str">
        <f t="shared" si="44"/>
        <v/>
      </c>
      <c r="M141" s="63">
        <f t="shared" si="45"/>
        <v>0</v>
      </c>
      <c r="N141" s="63" t="str">
        <f t="shared" si="46"/>
        <v/>
      </c>
      <c r="O141" s="63" t="str">
        <f t="shared" si="47"/>
        <v/>
      </c>
      <c r="P141" s="63" t="str">
        <f t="shared" si="35"/>
        <v/>
      </c>
      <c r="R141" s="9">
        <f t="shared" si="32"/>
        <v>0</v>
      </c>
      <c r="S141" s="63" t="str">
        <f t="shared" si="32"/>
        <v/>
      </c>
      <c r="T141" s="63">
        <f t="shared" si="36"/>
        <v>0</v>
      </c>
      <c r="U141" s="63" t="str">
        <f t="shared" si="37"/>
        <v/>
      </c>
      <c r="V141" s="63" t="str">
        <f t="shared" si="38"/>
        <v/>
      </c>
      <c r="W141" s="63" t="str">
        <f t="shared" si="39"/>
        <v/>
      </c>
      <c r="Z141" s="63" t="str">
        <f t="shared" si="33"/>
        <v/>
      </c>
      <c r="AA141" s="63">
        <f t="shared" si="34"/>
        <v>0</v>
      </c>
      <c r="AB141" s="63">
        <f t="shared" si="34"/>
        <v>0</v>
      </c>
    </row>
    <row r="142" spans="1:28">
      <c r="A142" s="1"/>
      <c r="E142" s="63">
        <f t="shared" si="40"/>
        <v>0</v>
      </c>
      <c r="G142" s="63" t="str">
        <f t="shared" si="41"/>
        <v/>
      </c>
      <c r="H142" s="63" t="str">
        <f t="shared" si="42"/>
        <v/>
      </c>
      <c r="K142" s="9">
        <f t="shared" si="43"/>
        <v>0</v>
      </c>
      <c r="L142" s="63" t="str">
        <f t="shared" si="44"/>
        <v/>
      </c>
      <c r="M142" s="63">
        <f t="shared" si="45"/>
        <v>0</v>
      </c>
      <c r="N142" s="63" t="str">
        <f t="shared" si="46"/>
        <v/>
      </c>
      <c r="O142" s="63" t="str">
        <f t="shared" si="47"/>
        <v/>
      </c>
      <c r="P142" s="63" t="str">
        <f t="shared" si="35"/>
        <v/>
      </c>
      <c r="R142" s="9">
        <f t="shared" si="32"/>
        <v>0</v>
      </c>
      <c r="S142" s="63" t="str">
        <f t="shared" si="32"/>
        <v/>
      </c>
      <c r="T142" s="63">
        <f t="shared" si="36"/>
        <v>0</v>
      </c>
      <c r="U142" s="63" t="str">
        <f t="shared" si="37"/>
        <v/>
      </c>
      <c r="V142" s="63" t="str">
        <f t="shared" si="38"/>
        <v/>
      </c>
      <c r="W142" s="63" t="str">
        <f t="shared" si="39"/>
        <v/>
      </c>
      <c r="Z142" s="63" t="str">
        <f t="shared" si="33"/>
        <v/>
      </c>
      <c r="AA142" s="63">
        <f t="shared" si="34"/>
        <v>0</v>
      </c>
      <c r="AB142" s="63">
        <f t="shared" si="34"/>
        <v>0</v>
      </c>
    </row>
    <row r="143" spans="1:28">
      <c r="A143" s="1"/>
      <c r="E143" s="63">
        <f t="shared" si="40"/>
        <v>0</v>
      </c>
      <c r="G143" s="63" t="str">
        <f t="shared" si="41"/>
        <v/>
      </c>
      <c r="H143" s="63" t="str">
        <f t="shared" si="42"/>
        <v/>
      </c>
      <c r="K143" s="9">
        <f t="shared" si="43"/>
        <v>0</v>
      </c>
      <c r="L143" s="63" t="str">
        <f t="shared" si="44"/>
        <v/>
      </c>
      <c r="M143" s="63">
        <f t="shared" si="45"/>
        <v>0</v>
      </c>
      <c r="N143" s="63" t="str">
        <f t="shared" si="46"/>
        <v/>
      </c>
      <c r="O143" s="63" t="str">
        <f t="shared" si="47"/>
        <v/>
      </c>
      <c r="P143" s="63" t="str">
        <f t="shared" si="35"/>
        <v/>
      </c>
      <c r="R143" s="9">
        <f t="shared" si="32"/>
        <v>0</v>
      </c>
      <c r="S143" s="63" t="str">
        <f t="shared" si="32"/>
        <v/>
      </c>
      <c r="T143" s="63">
        <f t="shared" si="36"/>
        <v>0</v>
      </c>
      <c r="U143" s="63" t="str">
        <f t="shared" si="37"/>
        <v/>
      </c>
      <c r="V143" s="63" t="str">
        <f t="shared" si="38"/>
        <v/>
      </c>
      <c r="W143" s="63" t="str">
        <f t="shared" si="39"/>
        <v/>
      </c>
      <c r="Z143" s="63" t="str">
        <f t="shared" si="33"/>
        <v/>
      </c>
      <c r="AA143" s="63">
        <f t="shared" si="34"/>
        <v>0</v>
      </c>
      <c r="AB143" s="63">
        <f t="shared" si="34"/>
        <v>0</v>
      </c>
    </row>
    <row r="144" spans="1:28">
      <c r="A144" s="1"/>
      <c r="E144" s="63">
        <f t="shared" si="40"/>
        <v>0</v>
      </c>
      <c r="G144" s="63" t="str">
        <f t="shared" si="41"/>
        <v/>
      </c>
      <c r="H144" s="63" t="str">
        <f t="shared" si="42"/>
        <v/>
      </c>
      <c r="K144" s="9">
        <f t="shared" si="43"/>
        <v>0</v>
      </c>
      <c r="L144" s="63" t="str">
        <f t="shared" si="44"/>
        <v/>
      </c>
      <c r="M144" s="63">
        <f t="shared" si="45"/>
        <v>0</v>
      </c>
      <c r="N144" s="63" t="str">
        <f t="shared" si="46"/>
        <v/>
      </c>
      <c r="O144" s="63" t="str">
        <f t="shared" si="47"/>
        <v/>
      </c>
      <c r="P144" s="63" t="str">
        <f t="shared" si="35"/>
        <v/>
      </c>
      <c r="R144" s="9">
        <f t="shared" si="32"/>
        <v>0</v>
      </c>
      <c r="S144" s="63" t="str">
        <f t="shared" si="32"/>
        <v/>
      </c>
      <c r="T144" s="63">
        <f t="shared" si="36"/>
        <v>0</v>
      </c>
      <c r="U144" s="63" t="str">
        <f t="shared" si="37"/>
        <v/>
      </c>
      <c r="V144" s="63" t="str">
        <f t="shared" si="38"/>
        <v/>
      </c>
      <c r="W144" s="63" t="str">
        <f t="shared" si="39"/>
        <v/>
      </c>
      <c r="Z144" s="63" t="str">
        <f t="shared" si="33"/>
        <v/>
      </c>
      <c r="AA144" s="63">
        <f t="shared" si="34"/>
        <v>0</v>
      </c>
      <c r="AB144" s="63">
        <f t="shared" si="34"/>
        <v>0</v>
      </c>
    </row>
    <row r="145" spans="1:28">
      <c r="A145" s="1"/>
      <c r="E145" s="63">
        <f t="shared" si="40"/>
        <v>0</v>
      </c>
      <c r="G145" s="63" t="str">
        <f t="shared" si="41"/>
        <v/>
      </c>
      <c r="H145" s="63" t="str">
        <f t="shared" si="42"/>
        <v/>
      </c>
      <c r="K145" s="9">
        <f t="shared" si="43"/>
        <v>0</v>
      </c>
      <c r="L145" s="63" t="str">
        <f t="shared" si="44"/>
        <v/>
      </c>
      <c r="M145" s="63">
        <f t="shared" si="45"/>
        <v>0</v>
      </c>
      <c r="N145" s="63" t="str">
        <f t="shared" si="46"/>
        <v/>
      </c>
      <c r="O145" s="63" t="str">
        <f t="shared" si="47"/>
        <v/>
      </c>
      <c r="P145" s="63" t="str">
        <f t="shared" si="35"/>
        <v/>
      </c>
      <c r="R145" s="9">
        <f t="shared" si="32"/>
        <v>0</v>
      </c>
      <c r="S145" s="63" t="str">
        <f t="shared" si="32"/>
        <v/>
      </c>
      <c r="T145" s="63">
        <f t="shared" si="36"/>
        <v>0</v>
      </c>
      <c r="U145" s="63" t="str">
        <f t="shared" si="37"/>
        <v/>
      </c>
      <c r="V145" s="63" t="str">
        <f t="shared" si="38"/>
        <v/>
      </c>
      <c r="W145" s="63" t="str">
        <f t="shared" si="39"/>
        <v/>
      </c>
      <c r="Z145" s="63" t="str">
        <f t="shared" si="33"/>
        <v/>
      </c>
      <c r="AA145" s="63">
        <f t="shared" si="34"/>
        <v>0</v>
      </c>
      <c r="AB145" s="63">
        <f t="shared" si="34"/>
        <v>0</v>
      </c>
    </row>
    <row r="146" spans="1:28">
      <c r="A146" s="1"/>
      <c r="E146" s="63">
        <f t="shared" si="40"/>
        <v>0</v>
      </c>
      <c r="G146" s="63" t="str">
        <f t="shared" si="41"/>
        <v/>
      </c>
      <c r="H146" s="63" t="str">
        <f t="shared" si="42"/>
        <v/>
      </c>
      <c r="K146" s="9">
        <f t="shared" si="43"/>
        <v>0</v>
      </c>
      <c r="L146" s="63" t="str">
        <f t="shared" si="44"/>
        <v/>
      </c>
      <c r="M146" s="63">
        <f t="shared" si="45"/>
        <v>0</v>
      </c>
      <c r="N146" s="63" t="str">
        <f t="shared" si="46"/>
        <v/>
      </c>
      <c r="O146" s="63" t="str">
        <f t="shared" si="47"/>
        <v/>
      </c>
      <c r="P146" s="63" t="str">
        <f t="shared" si="35"/>
        <v/>
      </c>
      <c r="R146" s="9">
        <f t="shared" si="32"/>
        <v>0</v>
      </c>
      <c r="S146" s="63" t="str">
        <f t="shared" si="32"/>
        <v/>
      </c>
      <c r="T146" s="63">
        <f t="shared" si="36"/>
        <v>0</v>
      </c>
      <c r="U146" s="63" t="str">
        <f t="shared" si="37"/>
        <v/>
      </c>
      <c r="V146" s="63" t="str">
        <f t="shared" si="38"/>
        <v/>
      </c>
      <c r="W146" s="63" t="str">
        <f t="shared" si="39"/>
        <v/>
      </c>
      <c r="Z146" s="63" t="str">
        <f t="shared" si="33"/>
        <v/>
      </c>
      <c r="AA146" s="63">
        <f t="shared" si="34"/>
        <v>0</v>
      </c>
      <c r="AB146" s="63">
        <f t="shared" si="34"/>
        <v>0</v>
      </c>
    </row>
    <row r="147" spans="1:28">
      <c r="A147" s="1"/>
      <c r="E147" s="63">
        <f t="shared" si="40"/>
        <v>0</v>
      </c>
      <c r="G147" s="63" t="str">
        <f t="shared" si="41"/>
        <v/>
      </c>
      <c r="H147" s="63" t="str">
        <f t="shared" si="42"/>
        <v/>
      </c>
      <c r="K147" s="9">
        <f t="shared" si="43"/>
        <v>0</v>
      </c>
      <c r="L147" s="63" t="str">
        <f t="shared" si="44"/>
        <v/>
      </c>
      <c r="M147" s="63">
        <f t="shared" si="45"/>
        <v>0</v>
      </c>
      <c r="N147" s="63" t="str">
        <f t="shared" si="46"/>
        <v/>
      </c>
      <c r="O147" s="63" t="str">
        <f t="shared" si="47"/>
        <v/>
      </c>
      <c r="P147" s="63" t="str">
        <f t="shared" si="35"/>
        <v/>
      </c>
      <c r="R147" s="9">
        <f t="shared" si="32"/>
        <v>0</v>
      </c>
      <c r="S147" s="63" t="str">
        <f t="shared" si="32"/>
        <v/>
      </c>
      <c r="T147" s="63">
        <f t="shared" si="36"/>
        <v>0</v>
      </c>
      <c r="U147" s="63" t="str">
        <f t="shared" si="37"/>
        <v/>
      </c>
      <c r="V147" s="63" t="str">
        <f t="shared" si="38"/>
        <v/>
      </c>
      <c r="W147" s="63" t="str">
        <f t="shared" si="39"/>
        <v/>
      </c>
      <c r="Z147" s="63" t="str">
        <f t="shared" si="33"/>
        <v/>
      </c>
      <c r="AA147" s="63">
        <f t="shared" si="34"/>
        <v>0</v>
      </c>
      <c r="AB147" s="63">
        <f t="shared" si="34"/>
        <v>0</v>
      </c>
    </row>
    <row r="148" spans="1:28">
      <c r="A148" s="1"/>
      <c r="E148" s="63">
        <f t="shared" si="40"/>
        <v>0</v>
      </c>
      <c r="G148" s="63" t="str">
        <f t="shared" si="41"/>
        <v/>
      </c>
      <c r="H148" s="63" t="str">
        <f t="shared" si="42"/>
        <v/>
      </c>
      <c r="K148" s="9">
        <f t="shared" si="43"/>
        <v>0</v>
      </c>
      <c r="L148" s="63" t="str">
        <f t="shared" si="44"/>
        <v/>
      </c>
      <c r="M148" s="63">
        <f t="shared" si="45"/>
        <v>0</v>
      </c>
      <c r="N148" s="63" t="str">
        <f t="shared" si="46"/>
        <v/>
      </c>
      <c r="O148" s="63" t="str">
        <f t="shared" si="47"/>
        <v/>
      </c>
      <c r="P148" s="63" t="str">
        <f t="shared" si="35"/>
        <v/>
      </c>
      <c r="R148" s="9">
        <f t="shared" si="32"/>
        <v>0</v>
      </c>
      <c r="S148" s="63" t="str">
        <f t="shared" si="32"/>
        <v/>
      </c>
      <c r="T148" s="63">
        <f t="shared" si="36"/>
        <v>0</v>
      </c>
      <c r="U148" s="63" t="str">
        <f t="shared" si="37"/>
        <v/>
      </c>
      <c r="V148" s="63" t="str">
        <f t="shared" si="38"/>
        <v/>
      </c>
      <c r="W148" s="63" t="str">
        <f t="shared" si="39"/>
        <v/>
      </c>
      <c r="Z148" s="63" t="str">
        <f t="shared" si="33"/>
        <v/>
      </c>
      <c r="AA148" s="63">
        <f t="shared" si="34"/>
        <v>0</v>
      </c>
      <c r="AB148" s="63">
        <f t="shared" si="34"/>
        <v>0</v>
      </c>
    </row>
    <row r="149" spans="1:28">
      <c r="A149" s="1"/>
      <c r="E149" s="63">
        <f t="shared" si="40"/>
        <v>0</v>
      </c>
      <c r="G149" s="63" t="str">
        <f t="shared" si="41"/>
        <v/>
      </c>
      <c r="H149" s="63" t="str">
        <f t="shared" si="42"/>
        <v/>
      </c>
      <c r="K149" s="9">
        <f t="shared" si="43"/>
        <v>0</v>
      </c>
      <c r="L149" s="63" t="str">
        <f t="shared" si="44"/>
        <v/>
      </c>
      <c r="M149" s="63">
        <f t="shared" si="45"/>
        <v>0</v>
      </c>
      <c r="N149" s="63" t="str">
        <f t="shared" si="46"/>
        <v/>
      </c>
      <c r="O149" s="63" t="str">
        <f t="shared" si="47"/>
        <v/>
      </c>
      <c r="P149" s="63" t="str">
        <f t="shared" si="35"/>
        <v/>
      </c>
      <c r="R149" s="9">
        <f t="shared" si="32"/>
        <v>0</v>
      </c>
      <c r="S149" s="63" t="str">
        <f t="shared" si="32"/>
        <v/>
      </c>
      <c r="T149" s="63">
        <f t="shared" si="36"/>
        <v>0</v>
      </c>
      <c r="U149" s="63" t="str">
        <f t="shared" si="37"/>
        <v/>
      </c>
      <c r="V149" s="63" t="str">
        <f t="shared" si="38"/>
        <v/>
      </c>
      <c r="W149" s="63" t="str">
        <f t="shared" si="39"/>
        <v/>
      </c>
      <c r="Z149" s="63" t="str">
        <f t="shared" si="33"/>
        <v/>
      </c>
      <c r="AA149" s="63">
        <f t="shared" si="34"/>
        <v>0</v>
      </c>
      <c r="AB149" s="63">
        <f t="shared" si="34"/>
        <v>0</v>
      </c>
    </row>
    <row r="150" spans="1:28">
      <c r="A150" s="1"/>
      <c r="E150" s="63">
        <f t="shared" si="40"/>
        <v>0</v>
      </c>
      <c r="G150" s="63" t="str">
        <f t="shared" si="41"/>
        <v/>
      </c>
      <c r="H150" s="63" t="str">
        <f t="shared" si="42"/>
        <v/>
      </c>
      <c r="K150" s="9">
        <f t="shared" si="43"/>
        <v>0</v>
      </c>
      <c r="L150" s="63" t="str">
        <f t="shared" si="44"/>
        <v/>
      </c>
      <c r="M150" s="63">
        <f t="shared" si="45"/>
        <v>0</v>
      </c>
      <c r="N150" s="63" t="str">
        <f t="shared" si="46"/>
        <v/>
      </c>
      <c r="O150" s="63" t="str">
        <f t="shared" si="47"/>
        <v/>
      </c>
      <c r="P150" s="63" t="str">
        <f t="shared" si="35"/>
        <v/>
      </c>
      <c r="R150" s="9">
        <f t="shared" si="32"/>
        <v>0</v>
      </c>
      <c r="S150" s="63" t="str">
        <f t="shared" si="32"/>
        <v/>
      </c>
      <c r="T150" s="63">
        <f t="shared" si="36"/>
        <v>0</v>
      </c>
      <c r="U150" s="63" t="str">
        <f t="shared" si="37"/>
        <v/>
      </c>
      <c r="V150" s="63" t="str">
        <f t="shared" si="38"/>
        <v/>
      </c>
      <c r="W150" s="63" t="str">
        <f t="shared" si="39"/>
        <v/>
      </c>
      <c r="Z150" s="63" t="str">
        <f t="shared" si="33"/>
        <v/>
      </c>
      <c r="AA150" s="63">
        <f t="shared" si="34"/>
        <v>0</v>
      </c>
      <c r="AB150" s="63">
        <f t="shared" si="34"/>
        <v>0</v>
      </c>
    </row>
    <row r="151" spans="1:28">
      <c r="A151" s="1"/>
      <c r="E151" s="63">
        <f t="shared" si="40"/>
        <v>0</v>
      </c>
      <c r="G151" s="63" t="str">
        <f t="shared" si="41"/>
        <v/>
      </c>
      <c r="H151" s="63" t="str">
        <f t="shared" si="42"/>
        <v/>
      </c>
      <c r="K151" s="9">
        <f t="shared" si="43"/>
        <v>0</v>
      </c>
      <c r="L151" s="63" t="str">
        <f t="shared" si="44"/>
        <v/>
      </c>
      <c r="M151" s="63">
        <f t="shared" si="45"/>
        <v>0</v>
      </c>
      <c r="N151" s="63" t="str">
        <f t="shared" si="46"/>
        <v/>
      </c>
      <c r="O151" s="63" t="str">
        <f t="shared" si="47"/>
        <v/>
      </c>
      <c r="P151" s="63" t="str">
        <f t="shared" si="35"/>
        <v/>
      </c>
      <c r="R151" s="9">
        <f t="shared" si="32"/>
        <v>0</v>
      </c>
      <c r="S151" s="63" t="str">
        <f t="shared" si="32"/>
        <v/>
      </c>
      <c r="T151" s="63">
        <f t="shared" si="36"/>
        <v>0</v>
      </c>
      <c r="U151" s="63" t="str">
        <f t="shared" si="37"/>
        <v/>
      </c>
      <c r="V151" s="63" t="str">
        <f t="shared" si="38"/>
        <v/>
      </c>
      <c r="W151" s="63" t="str">
        <f t="shared" si="39"/>
        <v/>
      </c>
      <c r="Z151" s="63" t="str">
        <f t="shared" si="33"/>
        <v/>
      </c>
      <c r="AA151" s="63">
        <f t="shared" si="34"/>
        <v>0</v>
      </c>
      <c r="AB151" s="63">
        <f t="shared" si="34"/>
        <v>0</v>
      </c>
    </row>
    <row r="152" spans="1:28">
      <c r="A152" s="1"/>
      <c r="E152" s="63">
        <f t="shared" si="40"/>
        <v>0</v>
      </c>
      <c r="G152" s="63" t="str">
        <f t="shared" si="41"/>
        <v/>
      </c>
      <c r="H152" s="63" t="str">
        <f t="shared" si="42"/>
        <v/>
      </c>
      <c r="K152" s="9">
        <f t="shared" si="43"/>
        <v>0</v>
      </c>
      <c r="L152" s="63" t="str">
        <f t="shared" si="44"/>
        <v/>
      </c>
      <c r="M152" s="63">
        <f t="shared" si="45"/>
        <v>0</v>
      </c>
      <c r="N152" s="63" t="str">
        <f t="shared" si="46"/>
        <v/>
      </c>
      <c r="O152" s="63" t="str">
        <f t="shared" si="47"/>
        <v/>
      </c>
      <c r="P152" s="63" t="str">
        <f t="shared" si="35"/>
        <v/>
      </c>
      <c r="R152" s="9">
        <f t="shared" si="32"/>
        <v>0</v>
      </c>
      <c r="S152" s="63" t="str">
        <f t="shared" si="32"/>
        <v/>
      </c>
      <c r="T152" s="63">
        <f t="shared" si="36"/>
        <v>0</v>
      </c>
      <c r="U152" s="63" t="str">
        <f t="shared" si="37"/>
        <v/>
      </c>
      <c r="V152" s="63" t="str">
        <f t="shared" si="38"/>
        <v/>
      </c>
      <c r="W152" s="63" t="str">
        <f t="shared" si="39"/>
        <v/>
      </c>
      <c r="Z152" s="63" t="str">
        <f t="shared" si="33"/>
        <v/>
      </c>
      <c r="AA152" s="63">
        <f t="shared" si="34"/>
        <v>0</v>
      </c>
      <c r="AB152" s="63">
        <f t="shared" si="34"/>
        <v>0</v>
      </c>
    </row>
    <row r="153" spans="1:28">
      <c r="A153" s="1"/>
      <c r="E153" s="63">
        <f t="shared" si="40"/>
        <v>0</v>
      </c>
      <c r="G153" s="63" t="str">
        <f t="shared" si="41"/>
        <v/>
      </c>
      <c r="H153" s="63" t="str">
        <f t="shared" si="42"/>
        <v/>
      </c>
      <c r="K153" s="9">
        <f t="shared" si="43"/>
        <v>0</v>
      </c>
      <c r="L153" s="63" t="str">
        <f t="shared" si="44"/>
        <v/>
      </c>
      <c r="M153" s="63">
        <f t="shared" si="45"/>
        <v>0</v>
      </c>
      <c r="N153" s="63" t="str">
        <f t="shared" si="46"/>
        <v/>
      </c>
      <c r="O153" s="63" t="str">
        <f t="shared" si="47"/>
        <v/>
      </c>
      <c r="P153" s="63" t="str">
        <f t="shared" si="35"/>
        <v/>
      </c>
      <c r="R153" s="9">
        <f t="shared" si="32"/>
        <v>0</v>
      </c>
      <c r="S153" s="63" t="str">
        <f t="shared" si="32"/>
        <v/>
      </c>
      <c r="T153" s="63">
        <f t="shared" si="36"/>
        <v>0</v>
      </c>
      <c r="U153" s="63" t="str">
        <f t="shared" si="37"/>
        <v/>
      </c>
      <c r="V153" s="63" t="str">
        <f t="shared" si="38"/>
        <v/>
      </c>
      <c r="W153" s="63" t="str">
        <f t="shared" si="39"/>
        <v/>
      </c>
      <c r="Z153" s="63" t="str">
        <f t="shared" si="33"/>
        <v/>
      </c>
      <c r="AA153" s="63">
        <f t="shared" si="34"/>
        <v>0</v>
      </c>
      <c r="AB153" s="63">
        <f t="shared" si="34"/>
        <v>0</v>
      </c>
    </row>
    <row r="154" spans="1:28">
      <c r="A154" s="1"/>
      <c r="E154" s="63">
        <f t="shared" si="40"/>
        <v>0</v>
      </c>
      <c r="G154" s="63" t="str">
        <f t="shared" si="41"/>
        <v/>
      </c>
      <c r="H154" s="63" t="str">
        <f t="shared" si="42"/>
        <v/>
      </c>
      <c r="K154" s="9">
        <f t="shared" si="43"/>
        <v>0</v>
      </c>
      <c r="L154" s="63" t="str">
        <f t="shared" si="44"/>
        <v/>
      </c>
      <c r="M154" s="63">
        <f t="shared" si="45"/>
        <v>0</v>
      </c>
      <c r="N154" s="63" t="str">
        <f t="shared" si="46"/>
        <v/>
      </c>
      <c r="O154" s="63" t="str">
        <f t="shared" si="47"/>
        <v/>
      </c>
      <c r="P154" s="63" t="str">
        <f t="shared" si="35"/>
        <v/>
      </c>
      <c r="R154" s="9">
        <f t="shared" si="32"/>
        <v>0</v>
      </c>
      <c r="S154" s="63" t="str">
        <f t="shared" si="32"/>
        <v/>
      </c>
      <c r="T154" s="63">
        <f t="shared" si="36"/>
        <v>0</v>
      </c>
      <c r="U154" s="63" t="str">
        <f t="shared" si="37"/>
        <v/>
      </c>
      <c r="V154" s="63" t="str">
        <f t="shared" si="38"/>
        <v/>
      </c>
      <c r="W154" s="63" t="str">
        <f t="shared" si="39"/>
        <v/>
      </c>
      <c r="Z154" s="63" t="str">
        <f t="shared" si="33"/>
        <v/>
      </c>
      <c r="AA154" s="63">
        <f t="shared" si="34"/>
        <v>0</v>
      </c>
      <c r="AB154" s="63">
        <f t="shared" si="34"/>
        <v>0</v>
      </c>
    </row>
    <row r="155" spans="1:28">
      <c r="A155" s="1"/>
      <c r="E155" s="63">
        <f t="shared" si="40"/>
        <v>0</v>
      </c>
      <c r="G155" s="63" t="str">
        <f t="shared" si="41"/>
        <v/>
      </c>
      <c r="H155" s="63" t="str">
        <f t="shared" si="42"/>
        <v/>
      </c>
      <c r="K155" s="9">
        <f t="shared" si="43"/>
        <v>0</v>
      </c>
      <c r="L155" s="63" t="str">
        <f t="shared" si="44"/>
        <v/>
      </c>
      <c r="M155" s="63">
        <f t="shared" si="45"/>
        <v>0</v>
      </c>
      <c r="N155" s="63" t="str">
        <f t="shared" si="46"/>
        <v/>
      </c>
      <c r="O155" s="63" t="str">
        <f t="shared" si="47"/>
        <v/>
      </c>
      <c r="P155" s="63" t="str">
        <f t="shared" si="35"/>
        <v/>
      </c>
      <c r="R155" s="9">
        <f t="shared" si="32"/>
        <v>0</v>
      </c>
      <c r="S155" s="63" t="str">
        <f t="shared" si="32"/>
        <v/>
      </c>
      <c r="T155" s="63">
        <f t="shared" si="36"/>
        <v>0</v>
      </c>
      <c r="U155" s="63" t="str">
        <f t="shared" si="37"/>
        <v/>
      </c>
      <c r="V155" s="63" t="str">
        <f t="shared" si="38"/>
        <v/>
      </c>
      <c r="W155" s="63" t="str">
        <f t="shared" si="39"/>
        <v/>
      </c>
      <c r="Z155" s="63" t="str">
        <f t="shared" si="33"/>
        <v/>
      </c>
      <c r="AA155" s="63">
        <f t="shared" si="34"/>
        <v>0</v>
      </c>
      <c r="AB155" s="63">
        <f t="shared" si="34"/>
        <v>0</v>
      </c>
    </row>
    <row r="156" spans="1:28">
      <c r="A156" s="1"/>
      <c r="E156" s="63">
        <f t="shared" si="40"/>
        <v>0</v>
      </c>
      <c r="G156" s="63" t="str">
        <f t="shared" si="41"/>
        <v/>
      </c>
      <c r="H156" s="63" t="str">
        <f t="shared" si="42"/>
        <v/>
      </c>
      <c r="K156" s="9">
        <f t="shared" si="43"/>
        <v>0</v>
      </c>
      <c r="L156" s="63" t="str">
        <f t="shared" si="44"/>
        <v/>
      </c>
      <c r="M156" s="63">
        <f t="shared" si="45"/>
        <v>0</v>
      </c>
      <c r="N156" s="63" t="str">
        <f t="shared" si="46"/>
        <v/>
      </c>
      <c r="O156" s="63" t="str">
        <f t="shared" si="47"/>
        <v/>
      </c>
      <c r="P156" s="63" t="str">
        <f t="shared" si="35"/>
        <v/>
      </c>
      <c r="R156" s="9">
        <f t="shared" si="32"/>
        <v>0</v>
      </c>
      <c r="S156" s="63" t="str">
        <f t="shared" si="32"/>
        <v/>
      </c>
      <c r="T156" s="63">
        <f t="shared" si="36"/>
        <v>0</v>
      </c>
      <c r="U156" s="63" t="str">
        <f t="shared" si="37"/>
        <v/>
      </c>
      <c r="V156" s="63" t="str">
        <f t="shared" si="38"/>
        <v/>
      </c>
      <c r="W156" s="63" t="str">
        <f t="shared" si="39"/>
        <v/>
      </c>
      <c r="Z156" s="63" t="str">
        <f t="shared" si="33"/>
        <v/>
      </c>
      <c r="AA156" s="63">
        <f t="shared" si="34"/>
        <v>0</v>
      </c>
      <c r="AB156" s="63">
        <f t="shared" si="34"/>
        <v>0</v>
      </c>
    </row>
    <row r="157" spans="1:28">
      <c r="A157" s="1"/>
      <c r="E157" s="63">
        <f t="shared" si="40"/>
        <v>0</v>
      </c>
      <c r="G157" s="63" t="str">
        <f t="shared" si="41"/>
        <v/>
      </c>
      <c r="H157" s="63" t="str">
        <f t="shared" si="42"/>
        <v/>
      </c>
      <c r="K157" s="9">
        <f t="shared" si="43"/>
        <v>0</v>
      </c>
      <c r="L157" s="63" t="str">
        <f t="shared" si="44"/>
        <v/>
      </c>
      <c r="M157" s="63">
        <f t="shared" si="45"/>
        <v>0</v>
      </c>
      <c r="N157" s="63" t="str">
        <f t="shared" si="46"/>
        <v/>
      </c>
      <c r="O157" s="63" t="str">
        <f t="shared" si="47"/>
        <v/>
      </c>
      <c r="P157" s="63" t="str">
        <f t="shared" si="35"/>
        <v/>
      </c>
      <c r="R157" s="9">
        <f t="shared" si="32"/>
        <v>0</v>
      </c>
      <c r="S157" s="63" t="str">
        <f t="shared" si="32"/>
        <v/>
      </c>
      <c r="T157" s="63">
        <f t="shared" si="36"/>
        <v>0</v>
      </c>
      <c r="U157" s="63" t="str">
        <f t="shared" si="37"/>
        <v/>
      </c>
      <c r="V157" s="63" t="str">
        <f t="shared" si="38"/>
        <v/>
      </c>
      <c r="W157" s="63" t="str">
        <f t="shared" si="39"/>
        <v/>
      </c>
      <c r="Z157" s="63" t="str">
        <f t="shared" si="33"/>
        <v/>
      </c>
      <c r="AA157" s="63">
        <f t="shared" si="34"/>
        <v>0</v>
      </c>
      <c r="AB157" s="63">
        <f t="shared" si="34"/>
        <v>0</v>
      </c>
    </row>
    <row r="158" spans="1:28">
      <c r="A158" s="1"/>
      <c r="E158" s="63">
        <f t="shared" si="40"/>
        <v>0</v>
      </c>
      <c r="G158" s="63" t="str">
        <f t="shared" si="41"/>
        <v/>
      </c>
      <c r="H158" s="63" t="str">
        <f t="shared" si="42"/>
        <v/>
      </c>
      <c r="K158" s="9">
        <f t="shared" si="43"/>
        <v>0</v>
      </c>
      <c r="L158" s="63" t="str">
        <f t="shared" si="44"/>
        <v/>
      </c>
      <c r="M158" s="63">
        <f t="shared" si="45"/>
        <v>0</v>
      </c>
      <c r="N158" s="63" t="str">
        <f t="shared" si="46"/>
        <v/>
      </c>
      <c r="O158" s="63" t="str">
        <f t="shared" si="47"/>
        <v/>
      </c>
      <c r="P158" s="63" t="str">
        <f t="shared" si="35"/>
        <v/>
      </c>
      <c r="R158" s="9">
        <f t="shared" si="32"/>
        <v>0</v>
      </c>
      <c r="S158" s="63" t="str">
        <f t="shared" si="32"/>
        <v/>
      </c>
      <c r="T158" s="63">
        <f t="shared" si="36"/>
        <v>0</v>
      </c>
      <c r="U158" s="63" t="str">
        <f t="shared" si="37"/>
        <v/>
      </c>
      <c r="V158" s="63" t="str">
        <f t="shared" si="38"/>
        <v/>
      </c>
      <c r="W158" s="63" t="str">
        <f t="shared" si="39"/>
        <v/>
      </c>
      <c r="Z158" s="63" t="str">
        <f t="shared" si="33"/>
        <v/>
      </c>
      <c r="AA158" s="63">
        <f t="shared" si="34"/>
        <v>0</v>
      </c>
      <c r="AB158" s="63">
        <f t="shared" si="34"/>
        <v>0</v>
      </c>
    </row>
    <row r="159" spans="1:28">
      <c r="A159" s="1"/>
      <c r="E159" s="63">
        <f t="shared" si="40"/>
        <v>0</v>
      </c>
      <c r="G159" s="63" t="str">
        <f t="shared" si="41"/>
        <v/>
      </c>
      <c r="H159" s="63" t="str">
        <f t="shared" si="42"/>
        <v/>
      </c>
      <c r="K159" s="9">
        <f t="shared" si="43"/>
        <v>0</v>
      </c>
      <c r="L159" s="63" t="str">
        <f t="shared" si="44"/>
        <v/>
      </c>
      <c r="M159" s="63">
        <f t="shared" si="45"/>
        <v>0</v>
      </c>
      <c r="N159" s="63" t="str">
        <f t="shared" si="46"/>
        <v/>
      </c>
      <c r="O159" s="63" t="str">
        <f t="shared" si="47"/>
        <v/>
      </c>
      <c r="P159" s="63" t="str">
        <f t="shared" si="35"/>
        <v/>
      </c>
      <c r="R159" s="9">
        <f t="shared" si="32"/>
        <v>0</v>
      </c>
      <c r="S159" s="63" t="str">
        <f t="shared" si="32"/>
        <v/>
      </c>
      <c r="T159" s="63">
        <f t="shared" si="36"/>
        <v>0</v>
      </c>
      <c r="U159" s="63" t="str">
        <f t="shared" si="37"/>
        <v/>
      </c>
      <c r="V159" s="63" t="str">
        <f t="shared" si="38"/>
        <v/>
      </c>
      <c r="W159" s="63" t="str">
        <f t="shared" si="39"/>
        <v/>
      </c>
      <c r="Z159" s="63" t="str">
        <f t="shared" si="33"/>
        <v/>
      </c>
      <c r="AA159" s="63">
        <f t="shared" si="34"/>
        <v>0</v>
      </c>
      <c r="AB159" s="63">
        <f t="shared" si="34"/>
        <v>0</v>
      </c>
    </row>
    <row r="160" spans="1:28">
      <c r="A160" s="1"/>
      <c r="E160" s="63">
        <f t="shared" si="40"/>
        <v>0</v>
      </c>
      <c r="G160" s="63" t="str">
        <f t="shared" si="41"/>
        <v/>
      </c>
      <c r="H160" s="63" t="str">
        <f t="shared" si="42"/>
        <v/>
      </c>
      <c r="K160" s="9">
        <f t="shared" si="43"/>
        <v>0</v>
      </c>
      <c r="L160" s="63" t="str">
        <f t="shared" si="44"/>
        <v/>
      </c>
      <c r="M160" s="63">
        <f t="shared" si="45"/>
        <v>0</v>
      </c>
      <c r="N160" s="63" t="str">
        <f t="shared" si="46"/>
        <v/>
      </c>
      <c r="O160" s="63" t="str">
        <f t="shared" si="47"/>
        <v/>
      </c>
      <c r="P160" s="63" t="str">
        <f t="shared" si="35"/>
        <v/>
      </c>
      <c r="R160" s="9">
        <f t="shared" si="32"/>
        <v>0</v>
      </c>
      <c r="S160" s="63" t="str">
        <f t="shared" si="32"/>
        <v/>
      </c>
      <c r="T160" s="63">
        <f t="shared" si="36"/>
        <v>0</v>
      </c>
      <c r="U160" s="63" t="str">
        <f t="shared" si="37"/>
        <v/>
      </c>
      <c r="V160" s="63" t="str">
        <f t="shared" si="38"/>
        <v/>
      </c>
      <c r="W160" s="63" t="str">
        <f t="shared" si="39"/>
        <v/>
      </c>
      <c r="Z160" s="63" t="str">
        <f t="shared" si="33"/>
        <v/>
      </c>
      <c r="AA160" s="63">
        <f t="shared" si="34"/>
        <v>0</v>
      </c>
      <c r="AB160" s="63">
        <f t="shared" si="34"/>
        <v>0</v>
      </c>
    </row>
    <row r="161" spans="1:28">
      <c r="A161" s="1"/>
      <c r="E161" s="63">
        <f t="shared" si="40"/>
        <v>0</v>
      </c>
      <c r="G161" s="63" t="str">
        <f t="shared" si="41"/>
        <v/>
      </c>
      <c r="H161" s="63" t="str">
        <f t="shared" si="42"/>
        <v/>
      </c>
      <c r="K161" s="9">
        <f t="shared" si="43"/>
        <v>0</v>
      </c>
      <c r="L161" s="63" t="str">
        <f t="shared" si="44"/>
        <v/>
      </c>
      <c r="M161" s="63">
        <f t="shared" si="45"/>
        <v>0</v>
      </c>
      <c r="N161" s="63" t="str">
        <f t="shared" si="46"/>
        <v/>
      </c>
      <c r="O161" s="63" t="str">
        <f t="shared" si="47"/>
        <v/>
      </c>
      <c r="P161" s="63" t="str">
        <f t="shared" si="35"/>
        <v/>
      </c>
      <c r="R161" s="9">
        <f t="shared" si="32"/>
        <v>0</v>
      </c>
      <c r="S161" s="63" t="str">
        <f t="shared" si="32"/>
        <v/>
      </c>
      <c r="T161" s="63">
        <f t="shared" si="36"/>
        <v>0</v>
      </c>
      <c r="U161" s="63" t="str">
        <f t="shared" si="37"/>
        <v/>
      </c>
      <c r="V161" s="63" t="str">
        <f t="shared" si="38"/>
        <v/>
      </c>
      <c r="W161" s="63" t="str">
        <f t="shared" si="39"/>
        <v/>
      </c>
      <c r="Z161" s="63" t="str">
        <f t="shared" si="33"/>
        <v/>
      </c>
      <c r="AA161" s="63">
        <f t="shared" si="34"/>
        <v>0</v>
      </c>
      <c r="AB161" s="63">
        <f t="shared" si="34"/>
        <v>0</v>
      </c>
    </row>
    <row r="162" spans="1:28">
      <c r="A162" s="1"/>
      <c r="E162" s="63">
        <f t="shared" si="40"/>
        <v>0</v>
      </c>
      <c r="G162" s="63" t="str">
        <f t="shared" si="41"/>
        <v/>
      </c>
      <c r="H162" s="63" t="str">
        <f t="shared" si="42"/>
        <v/>
      </c>
      <c r="K162" s="9">
        <f t="shared" si="43"/>
        <v>0</v>
      </c>
      <c r="L162" s="63" t="str">
        <f t="shared" si="44"/>
        <v/>
      </c>
      <c r="M162" s="63">
        <f t="shared" si="45"/>
        <v>0</v>
      </c>
      <c r="N162" s="63" t="str">
        <f t="shared" si="46"/>
        <v/>
      </c>
      <c r="O162" s="63" t="str">
        <f t="shared" si="47"/>
        <v/>
      </c>
      <c r="P162" s="63" t="str">
        <f t="shared" si="35"/>
        <v/>
      </c>
      <c r="R162" s="9">
        <f t="shared" si="32"/>
        <v>0</v>
      </c>
      <c r="S162" s="63" t="str">
        <f t="shared" si="32"/>
        <v/>
      </c>
      <c r="T162" s="63">
        <f t="shared" si="36"/>
        <v>0</v>
      </c>
      <c r="U162" s="63" t="str">
        <f t="shared" si="37"/>
        <v/>
      </c>
      <c r="V162" s="63" t="str">
        <f t="shared" si="38"/>
        <v/>
      </c>
      <c r="W162" s="63" t="str">
        <f t="shared" si="39"/>
        <v/>
      </c>
      <c r="Z162" s="63" t="str">
        <f t="shared" si="33"/>
        <v/>
      </c>
      <c r="AA162" s="63">
        <f t="shared" si="34"/>
        <v>0</v>
      </c>
      <c r="AB162" s="63">
        <f t="shared" si="34"/>
        <v>0</v>
      </c>
    </row>
    <row r="163" spans="1:28">
      <c r="A163" s="1"/>
      <c r="E163" s="63">
        <f t="shared" si="40"/>
        <v>0</v>
      </c>
      <c r="G163" s="63" t="str">
        <f t="shared" si="41"/>
        <v/>
      </c>
      <c r="H163" s="63" t="str">
        <f t="shared" si="42"/>
        <v/>
      </c>
      <c r="K163" s="9">
        <f t="shared" si="43"/>
        <v>0</v>
      </c>
      <c r="L163" s="63" t="str">
        <f t="shared" si="44"/>
        <v/>
      </c>
      <c r="M163" s="63">
        <f t="shared" si="45"/>
        <v>0</v>
      </c>
      <c r="N163" s="63" t="str">
        <f t="shared" si="46"/>
        <v/>
      </c>
      <c r="O163" s="63" t="str">
        <f t="shared" si="47"/>
        <v/>
      </c>
      <c r="P163" s="63" t="str">
        <f t="shared" si="35"/>
        <v/>
      </c>
      <c r="R163" s="9">
        <f t="shared" si="32"/>
        <v>0</v>
      </c>
      <c r="S163" s="63" t="str">
        <f t="shared" si="32"/>
        <v/>
      </c>
      <c r="T163" s="63">
        <f t="shared" si="36"/>
        <v>0</v>
      </c>
      <c r="U163" s="63" t="str">
        <f t="shared" si="37"/>
        <v/>
      </c>
      <c r="V163" s="63" t="str">
        <f t="shared" si="38"/>
        <v/>
      </c>
      <c r="W163" s="63" t="str">
        <f t="shared" si="39"/>
        <v/>
      </c>
      <c r="Z163" s="63" t="str">
        <f t="shared" si="33"/>
        <v/>
      </c>
      <c r="AA163" s="63">
        <f t="shared" si="34"/>
        <v>0</v>
      </c>
      <c r="AB163" s="63">
        <f t="shared" si="34"/>
        <v>0</v>
      </c>
    </row>
    <row r="164" spans="1:28">
      <c r="A164" s="1"/>
      <c r="E164" s="63">
        <f t="shared" si="40"/>
        <v>0</v>
      </c>
      <c r="G164" s="63" t="str">
        <f t="shared" si="41"/>
        <v/>
      </c>
      <c r="H164" s="63" t="str">
        <f t="shared" si="42"/>
        <v/>
      </c>
      <c r="K164" s="9">
        <f t="shared" si="43"/>
        <v>0</v>
      </c>
      <c r="L164" s="63" t="str">
        <f t="shared" si="44"/>
        <v/>
      </c>
      <c r="M164" s="63">
        <f t="shared" si="45"/>
        <v>0</v>
      </c>
      <c r="N164" s="63" t="str">
        <f t="shared" si="46"/>
        <v/>
      </c>
      <c r="O164" s="63" t="str">
        <f t="shared" si="47"/>
        <v/>
      </c>
      <c r="P164" s="63" t="str">
        <f t="shared" si="35"/>
        <v/>
      </c>
      <c r="R164" s="9">
        <f t="shared" si="32"/>
        <v>0</v>
      </c>
      <c r="S164" s="63" t="str">
        <f t="shared" si="32"/>
        <v/>
      </c>
      <c r="T164" s="63">
        <f t="shared" si="36"/>
        <v>0</v>
      </c>
      <c r="U164" s="63" t="str">
        <f t="shared" si="37"/>
        <v/>
      </c>
      <c r="V164" s="63" t="str">
        <f t="shared" si="38"/>
        <v/>
      </c>
      <c r="W164" s="63" t="str">
        <f t="shared" si="39"/>
        <v/>
      </c>
      <c r="Z164" s="63" t="str">
        <f t="shared" si="33"/>
        <v/>
      </c>
      <c r="AA164" s="63">
        <f t="shared" si="34"/>
        <v>0</v>
      </c>
      <c r="AB164" s="63">
        <f t="shared" si="34"/>
        <v>0</v>
      </c>
    </row>
    <row r="165" spans="1:28">
      <c r="A165" s="1"/>
      <c r="E165" s="63">
        <f t="shared" si="40"/>
        <v>0</v>
      </c>
      <c r="G165" s="63" t="str">
        <f t="shared" si="41"/>
        <v/>
      </c>
      <c r="H165" s="63" t="str">
        <f t="shared" si="42"/>
        <v/>
      </c>
      <c r="K165" s="9">
        <f t="shared" si="43"/>
        <v>0</v>
      </c>
      <c r="L165" s="63" t="str">
        <f t="shared" si="44"/>
        <v/>
      </c>
      <c r="M165" s="63">
        <f t="shared" si="45"/>
        <v>0</v>
      </c>
      <c r="N165" s="63" t="str">
        <f t="shared" si="46"/>
        <v/>
      </c>
      <c r="O165" s="63" t="str">
        <f t="shared" si="47"/>
        <v/>
      </c>
      <c r="P165" s="63" t="str">
        <f t="shared" si="35"/>
        <v/>
      </c>
      <c r="R165" s="9">
        <f t="shared" si="32"/>
        <v>0</v>
      </c>
      <c r="S165" s="63" t="str">
        <f t="shared" si="32"/>
        <v/>
      </c>
      <c r="T165" s="63">
        <f t="shared" si="36"/>
        <v>0</v>
      </c>
      <c r="U165" s="63" t="str">
        <f t="shared" si="37"/>
        <v/>
      </c>
      <c r="V165" s="63" t="str">
        <f t="shared" si="38"/>
        <v/>
      </c>
      <c r="W165" s="63" t="str">
        <f t="shared" si="39"/>
        <v/>
      </c>
      <c r="Z165" s="63" t="str">
        <f t="shared" si="33"/>
        <v/>
      </c>
      <c r="AA165" s="63">
        <f t="shared" si="34"/>
        <v>0</v>
      </c>
      <c r="AB165" s="63">
        <f t="shared" si="34"/>
        <v>0</v>
      </c>
    </row>
    <row r="166" spans="1:28">
      <c r="A166" s="1"/>
      <c r="E166" s="63">
        <f t="shared" si="40"/>
        <v>0</v>
      </c>
      <c r="G166" s="63" t="str">
        <f t="shared" si="41"/>
        <v/>
      </c>
      <c r="H166" s="63" t="str">
        <f t="shared" si="42"/>
        <v/>
      </c>
      <c r="K166" s="9">
        <f t="shared" si="43"/>
        <v>0</v>
      </c>
      <c r="L166" s="63" t="str">
        <f t="shared" si="44"/>
        <v/>
      </c>
      <c r="M166" s="63">
        <f t="shared" si="45"/>
        <v>0</v>
      </c>
      <c r="N166" s="63" t="str">
        <f t="shared" si="46"/>
        <v/>
      </c>
      <c r="O166" s="63" t="str">
        <f t="shared" si="47"/>
        <v/>
      </c>
      <c r="P166" s="63" t="str">
        <f t="shared" si="35"/>
        <v/>
      </c>
      <c r="R166" s="9">
        <f t="shared" si="32"/>
        <v>0</v>
      </c>
      <c r="S166" s="63" t="str">
        <f t="shared" si="32"/>
        <v/>
      </c>
      <c r="T166" s="63">
        <f t="shared" si="36"/>
        <v>0</v>
      </c>
      <c r="U166" s="63" t="str">
        <f t="shared" si="37"/>
        <v/>
      </c>
      <c r="V166" s="63" t="str">
        <f t="shared" si="38"/>
        <v/>
      </c>
      <c r="W166" s="63" t="str">
        <f t="shared" si="39"/>
        <v/>
      </c>
      <c r="Z166" s="63" t="str">
        <f t="shared" si="33"/>
        <v/>
      </c>
      <c r="AA166" s="63">
        <f t="shared" si="34"/>
        <v>0</v>
      </c>
      <c r="AB166" s="63">
        <f t="shared" si="34"/>
        <v>0</v>
      </c>
    </row>
    <row r="167" spans="1:28">
      <c r="A167" s="1"/>
      <c r="E167" s="63">
        <f t="shared" si="40"/>
        <v>0</v>
      </c>
      <c r="G167" s="63" t="str">
        <f t="shared" si="41"/>
        <v/>
      </c>
      <c r="H167" s="63" t="str">
        <f t="shared" si="42"/>
        <v/>
      </c>
      <c r="K167" s="9">
        <f t="shared" si="43"/>
        <v>0</v>
      </c>
      <c r="L167" s="63" t="str">
        <f t="shared" si="44"/>
        <v/>
      </c>
      <c r="M167" s="63">
        <f t="shared" si="45"/>
        <v>0</v>
      </c>
      <c r="N167" s="63" t="str">
        <f t="shared" si="46"/>
        <v/>
      </c>
      <c r="O167" s="63" t="str">
        <f t="shared" si="47"/>
        <v/>
      </c>
      <c r="P167" s="63" t="str">
        <f t="shared" si="35"/>
        <v/>
      </c>
      <c r="R167" s="9">
        <f t="shared" si="32"/>
        <v>0</v>
      </c>
      <c r="S167" s="63" t="str">
        <f t="shared" si="32"/>
        <v/>
      </c>
      <c r="T167" s="63">
        <f t="shared" si="36"/>
        <v>0</v>
      </c>
      <c r="U167" s="63" t="str">
        <f t="shared" si="37"/>
        <v/>
      </c>
      <c r="V167" s="63" t="str">
        <f t="shared" si="38"/>
        <v/>
      </c>
      <c r="W167" s="63" t="str">
        <f t="shared" si="39"/>
        <v/>
      </c>
      <c r="Z167" s="63" t="str">
        <f t="shared" si="33"/>
        <v/>
      </c>
      <c r="AA167" s="63">
        <f t="shared" si="34"/>
        <v>0</v>
      </c>
      <c r="AB167" s="63">
        <f t="shared" si="34"/>
        <v>0</v>
      </c>
    </row>
    <row r="168" spans="1:28">
      <c r="A168" s="1"/>
      <c r="E168" s="63">
        <f t="shared" si="40"/>
        <v>0</v>
      </c>
      <c r="G168" s="63" t="str">
        <f t="shared" si="41"/>
        <v/>
      </c>
      <c r="H168" s="63" t="str">
        <f t="shared" si="42"/>
        <v/>
      </c>
      <c r="K168" s="9">
        <f t="shared" si="43"/>
        <v>0</v>
      </c>
      <c r="L168" s="63" t="str">
        <f t="shared" si="44"/>
        <v/>
      </c>
      <c r="M168" s="63">
        <f t="shared" si="45"/>
        <v>0</v>
      </c>
      <c r="N168" s="63" t="str">
        <f t="shared" si="46"/>
        <v/>
      </c>
      <c r="O168" s="63" t="str">
        <f t="shared" si="47"/>
        <v/>
      </c>
      <c r="P168" s="63" t="str">
        <f t="shared" si="35"/>
        <v/>
      </c>
      <c r="R168" s="9">
        <f t="shared" si="32"/>
        <v>0</v>
      </c>
      <c r="S168" s="63" t="str">
        <f t="shared" si="32"/>
        <v/>
      </c>
      <c r="T168" s="63">
        <f t="shared" si="36"/>
        <v>0</v>
      </c>
      <c r="U168" s="63" t="str">
        <f t="shared" si="37"/>
        <v/>
      </c>
      <c r="V168" s="63" t="str">
        <f t="shared" si="38"/>
        <v/>
      </c>
      <c r="W168" s="63" t="str">
        <f t="shared" si="39"/>
        <v/>
      </c>
      <c r="Z168" s="63" t="str">
        <f t="shared" si="33"/>
        <v/>
      </c>
      <c r="AA168" s="63">
        <f t="shared" si="34"/>
        <v>0</v>
      </c>
      <c r="AB168" s="63">
        <f t="shared" si="34"/>
        <v>0</v>
      </c>
    </row>
    <row r="169" spans="1:28">
      <c r="A169" s="1"/>
      <c r="E169" s="63">
        <f t="shared" si="40"/>
        <v>0</v>
      </c>
      <c r="G169" s="63" t="str">
        <f t="shared" si="41"/>
        <v/>
      </c>
      <c r="H169" s="63" t="str">
        <f t="shared" si="42"/>
        <v/>
      </c>
      <c r="K169" s="9">
        <f t="shared" si="43"/>
        <v>0</v>
      </c>
      <c r="L169" s="63" t="str">
        <f t="shared" si="44"/>
        <v/>
      </c>
      <c r="M169" s="63">
        <f t="shared" si="45"/>
        <v>0</v>
      </c>
      <c r="N169" s="63" t="str">
        <f t="shared" si="46"/>
        <v/>
      </c>
      <c r="O169" s="63" t="str">
        <f t="shared" si="47"/>
        <v/>
      </c>
      <c r="P169" s="63" t="str">
        <f t="shared" si="35"/>
        <v/>
      </c>
      <c r="R169" s="9">
        <f t="shared" si="32"/>
        <v>0</v>
      </c>
      <c r="S169" s="63" t="str">
        <f t="shared" si="32"/>
        <v/>
      </c>
      <c r="T169" s="63">
        <f t="shared" si="36"/>
        <v>0</v>
      </c>
      <c r="U169" s="63" t="str">
        <f t="shared" si="37"/>
        <v/>
      </c>
      <c r="V169" s="63" t="str">
        <f t="shared" si="38"/>
        <v/>
      </c>
      <c r="W169" s="63" t="str">
        <f t="shared" si="39"/>
        <v/>
      </c>
      <c r="Z169" s="63" t="str">
        <f t="shared" si="33"/>
        <v/>
      </c>
      <c r="AA169" s="63">
        <f t="shared" si="34"/>
        <v>0</v>
      </c>
      <c r="AB169" s="63">
        <f t="shared" si="34"/>
        <v>0</v>
      </c>
    </row>
    <row r="170" spans="1:28">
      <c r="A170" s="1"/>
      <c r="E170" s="63">
        <f t="shared" si="40"/>
        <v>0</v>
      </c>
      <c r="G170" s="63" t="str">
        <f t="shared" si="41"/>
        <v/>
      </c>
      <c r="H170" s="63" t="str">
        <f t="shared" si="42"/>
        <v/>
      </c>
      <c r="K170" s="9">
        <f t="shared" si="43"/>
        <v>0</v>
      </c>
      <c r="L170" s="63" t="str">
        <f t="shared" si="44"/>
        <v/>
      </c>
      <c r="M170" s="63">
        <f t="shared" si="45"/>
        <v>0</v>
      </c>
      <c r="N170" s="63" t="str">
        <f t="shared" si="46"/>
        <v/>
      </c>
      <c r="O170" s="63" t="str">
        <f t="shared" si="47"/>
        <v/>
      </c>
      <c r="P170" s="63" t="str">
        <f t="shared" si="35"/>
        <v/>
      </c>
      <c r="R170" s="9">
        <f t="shared" si="32"/>
        <v>0</v>
      </c>
      <c r="S170" s="63" t="str">
        <f t="shared" si="32"/>
        <v/>
      </c>
      <c r="T170" s="63">
        <f t="shared" si="36"/>
        <v>0</v>
      </c>
      <c r="U170" s="63" t="str">
        <f t="shared" si="37"/>
        <v/>
      </c>
      <c r="V170" s="63" t="str">
        <f t="shared" si="38"/>
        <v/>
      </c>
      <c r="W170" s="63" t="str">
        <f t="shared" si="39"/>
        <v/>
      </c>
      <c r="Z170" s="63" t="str">
        <f t="shared" si="33"/>
        <v/>
      </c>
      <c r="AA170" s="63">
        <f t="shared" si="34"/>
        <v>0</v>
      </c>
      <c r="AB170" s="63">
        <f t="shared" si="34"/>
        <v>0</v>
      </c>
    </row>
    <row r="171" spans="1:28">
      <c r="A171" s="1"/>
      <c r="E171" s="63">
        <f t="shared" si="40"/>
        <v>0</v>
      </c>
      <c r="G171" s="63" t="str">
        <f t="shared" si="41"/>
        <v/>
      </c>
      <c r="H171" s="63" t="str">
        <f t="shared" si="42"/>
        <v/>
      </c>
      <c r="K171" s="9">
        <f t="shared" si="43"/>
        <v>0</v>
      </c>
      <c r="L171" s="63" t="str">
        <f t="shared" si="44"/>
        <v/>
      </c>
      <c r="M171" s="63">
        <f t="shared" si="45"/>
        <v>0</v>
      </c>
      <c r="N171" s="63" t="str">
        <f t="shared" si="46"/>
        <v/>
      </c>
      <c r="O171" s="63" t="str">
        <f t="shared" si="47"/>
        <v/>
      </c>
      <c r="P171" s="63" t="str">
        <f t="shared" si="35"/>
        <v/>
      </c>
      <c r="R171" s="9">
        <f t="shared" si="32"/>
        <v>0</v>
      </c>
      <c r="S171" s="63" t="str">
        <f t="shared" si="32"/>
        <v/>
      </c>
      <c r="T171" s="63">
        <f t="shared" si="36"/>
        <v>0</v>
      </c>
      <c r="U171" s="63" t="str">
        <f t="shared" si="37"/>
        <v/>
      </c>
      <c r="V171" s="63" t="str">
        <f t="shared" si="38"/>
        <v/>
      </c>
      <c r="W171" s="63" t="str">
        <f t="shared" si="39"/>
        <v/>
      </c>
      <c r="Z171" s="63" t="str">
        <f t="shared" si="33"/>
        <v/>
      </c>
      <c r="AA171" s="63">
        <f t="shared" si="34"/>
        <v>0</v>
      </c>
      <c r="AB171" s="63">
        <f t="shared" si="34"/>
        <v>0</v>
      </c>
    </row>
    <row r="172" spans="1:28">
      <c r="A172" s="1"/>
      <c r="E172" s="63">
        <f t="shared" si="40"/>
        <v>0</v>
      </c>
      <c r="G172" s="63" t="str">
        <f t="shared" si="41"/>
        <v/>
      </c>
      <c r="H172" s="63" t="str">
        <f t="shared" si="42"/>
        <v/>
      </c>
      <c r="K172" s="9">
        <f t="shared" si="43"/>
        <v>0</v>
      </c>
      <c r="L172" s="63" t="str">
        <f t="shared" si="44"/>
        <v/>
      </c>
      <c r="M172" s="63">
        <f t="shared" si="45"/>
        <v>0</v>
      </c>
      <c r="N172" s="63" t="str">
        <f t="shared" si="46"/>
        <v/>
      </c>
      <c r="O172" s="63" t="str">
        <f t="shared" si="47"/>
        <v/>
      </c>
      <c r="P172" s="63" t="str">
        <f t="shared" si="35"/>
        <v/>
      </c>
      <c r="R172" s="9">
        <f t="shared" si="32"/>
        <v>0</v>
      </c>
      <c r="S172" s="63" t="str">
        <f t="shared" si="32"/>
        <v/>
      </c>
      <c r="T172" s="63">
        <f t="shared" si="36"/>
        <v>0</v>
      </c>
      <c r="U172" s="63" t="str">
        <f t="shared" si="37"/>
        <v/>
      </c>
      <c r="V172" s="63" t="str">
        <f t="shared" si="38"/>
        <v/>
      </c>
      <c r="W172" s="63" t="str">
        <f t="shared" si="39"/>
        <v/>
      </c>
      <c r="Z172" s="63" t="str">
        <f t="shared" si="33"/>
        <v/>
      </c>
      <c r="AA172" s="63">
        <f t="shared" si="34"/>
        <v>0</v>
      </c>
      <c r="AB172" s="63">
        <f t="shared" si="34"/>
        <v>0</v>
      </c>
    </row>
    <row r="173" spans="1:28">
      <c r="A173" s="1"/>
      <c r="E173" s="63">
        <f t="shared" si="40"/>
        <v>0</v>
      </c>
      <c r="G173" s="63" t="str">
        <f t="shared" si="41"/>
        <v/>
      </c>
      <c r="H173" s="63" t="str">
        <f t="shared" si="42"/>
        <v/>
      </c>
      <c r="K173" s="9">
        <f t="shared" si="43"/>
        <v>0</v>
      </c>
      <c r="L173" s="63" t="str">
        <f t="shared" si="44"/>
        <v/>
      </c>
      <c r="M173" s="63">
        <f t="shared" si="45"/>
        <v>0</v>
      </c>
      <c r="N173" s="63" t="str">
        <f t="shared" si="46"/>
        <v/>
      </c>
      <c r="O173" s="63" t="str">
        <f t="shared" si="47"/>
        <v/>
      </c>
      <c r="P173" s="63" t="str">
        <f t="shared" si="35"/>
        <v/>
      </c>
      <c r="R173" s="9">
        <f t="shared" si="32"/>
        <v>0</v>
      </c>
      <c r="S173" s="63" t="str">
        <f t="shared" si="32"/>
        <v/>
      </c>
      <c r="T173" s="63">
        <f t="shared" si="36"/>
        <v>0</v>
      </c>
      <c r="U173" s="63" t="str">
        <f t="shared" si="37"/>
        <v/>
      </c>
      <c r="V173" s="63" t="str">
        <f t="shared" si="38"/>
        <v/>
      </c>
      <c r="W173" s="63" t="str">
        <f t="shared" si="39"/>
        <v/>
      </c>
      <c r="Z173" s="63" t="str">
        <f t="shared" si="33"/>
        <v/>
      </c>
      <c r="AA173" s="63">
        <f t="shared" si="34"/>
        <v>0</v>
      </c>
      <c r="AB173" s="63">
        <f t="shared" si="34"/>
        <v>0</v>
      </c>
    </row>
    <row r="174" spans="1:28">
      <c r="A174" s="1"/>
      <c r="E174" s="63">
        <f t="shared" si="40"/>
        <v>0</v>
      </c>
      <c r="G174" s="63" t="str">
        <f t="shared" si="41"/>
        <v/>
      </c>
      <c r="H174" s="63" t="str">
        <f t="shared" si="42"/>
        <v/>
      </c>
      <c r="K174" s="9">
        <f t="shared" si="43"/>
        <v>0</v>
      </c>
      <c r="L174" s="63" t="str">
        <f t="shared" si="44"/>
        <v/>
      </c>
      <c r="M174" s="63">
        <f t="shared" si="45"/>
        <v>0</v>
      </c>
      <c r="N174" s="63" t="str">
        <f t="shared" si="46"/>
        <v/>
      </c>
      <c r="O174" s="63" t="str">
        <f t="shared" si="47"/>
        <v/>
      </c>
      <c r="P174" s="63" t="str">
        <f t="shared" si="35"/>
        <v/>
      </c>
      <c r="R174" s="9">
        <f t="shared" si="32"/>
        <v>0</v>
      </c>
      <c r="S174" s="63" t="str">
        <f t="shared" si="32"/>
        <v/>
      </c>
      <c r="T174" s="63">
        <f t="shared" si="36"/>
        <v>0</v>
      </c>
      <c r="U174" s="63" t="str">
        <f t="shared" si="37"/>
        <v/>
      </c>
      <c r="V174" s="63" t="str">
        <f t="shared" si="38"/>
        <v/>
      </c>
      <c r="W174" s="63" t="str">
        <f t="shared" si="39"/>
        <v/>
      </c>
      <c r="Z174" s="63" t="str">
        <f t="shared" si="33"/>
        <v/>
      </c>
      <c r="AA174" s="63">
        <f t="shared" si="34"/>
        <v>0</v>
      </c>
      <c r="AB174" s="63">
        <f t="shared" si="34"/>
        <v>0</v>
      </c>
    </row>
    <row r="175" spans="1:28">
      <c r="A175" s="1"/>
      <c r="E175" s="63">
        <f t="shared" si="40"/>
        <v>0</v>
      </c>
      <c r="G175" s="63" t="str">
        <f t="shared" si="41"/>
        <v/>
      </c>
      <c r="H175" s="63" t="str">
        <f t="shared" si="42"/>
        <v/>
      </c>
      <c r="K175" s="9">
        <f t="shared" si="43"/>
        <v>0</v>
      </c>
      <c r="L175" s="63" t="str">
        <f t="shared" si="44"/>
        <v/>
      </c>
      <c r="M175" s="63">
        <f t="shared" si="45"/>
        <v>0</v>
      </c>
      <c r="N175" s="63" t="str">
        <f t="shared" si="46"/>
        <v/>
      </c>
      <c r="O175" s="63" t="str">
        <f t="shared" si="47"/>
        <v/>
      </c>
      <c r="P175" s="63" t="str">
        <f t="shared" si="35"/>
        <v/>
      </c>
      <c r="R175" s="9">
        <f t="shared" si="32"/>
        <v>0</v>
      </c>
      <c r="S175" s="63" t="str">
        <f t="shared" si="32"/>
        <v/>
      </c>
      <c r="T175" s="63">
        <f t="shared" si="36"/>
        <v>0</v>
      </c>
      <c r="U175" s="63" t="str">
        <f t="shared" si="37"/>
        <v/>
      </c>
      <c r="V175" s="63" t="str">
        <f t="shared" si="38"/>
        <v/>
      </c>
      <c r="W175" s="63" t="str">
        <f t="shared" si="39"/>
        <v/>
      </c>
      <c r="Z175" s="63" t="str">
        <f t="shared" si="33"/>
        <v/>
      </c>
      <c r="AA175" s="63">
        <f t="shared" si="34"/>
        <v>0</v>
      </c>
      <c r="AB175" s="63">
        <f t="shared" si="34"/>
        <v>0</v>
      </c>
    </row>
    <row r="176" spans="1:28">
      <c r="A176" s="1"/>
      <c r="E176" s="63">
        <f t="shared" si="40"/>
        <v>0</v>
      </c>
      <c r="G176" s="63" t="str">
        <f t="shared" si="41"/>
        <v/>
      </c>
      <c r="H176" s="63" t="str">
        <f t="shared" si="42"/>
        <v/>
      </c>
      <c r="K176" s="9">
        <f t="shared" si="43"/>
        <v>0</v>
      </c>
      <c r="L176" s="63" t="str">
        <f t="shared" si="44"/>
        <v/>
      </c>
      <c r="M176" s="63">
        <f t="shared" si="45"/>
        <v>0</v>
      </c>
      <c r="N176" s="63" t="str">
        <f t="shared" si="46"/>
        <v/>
      </c>
      <c r="O176" s="63" t="str">
        <f t="shared" si="47"/>
        <v/>
      </c>
      <c r="P176" s="63" t="str">
        <f t="shared" si="35"/>
        <v/>
      </c>
      <c r="R176" s="9">
        <f t="shared" si="32"/>
        <v>0</v>
      </c>
      <c r="S176" s="63" t="str">
        <f t="shared" si="32"/>
        <v/>
      </c>
      <c r="T176" s="63">
        <f t="shared" si="36"/>
        <v>0</v>
      </c>
      <c r="U176" s="63" t="str">
        <f t="shared" si="37"/>
        <v/>
      </c>
      <c r="V176" s="63" t="str">
        <f t="shared" si="38"/>
        <v/>
      </c>
      <c r="W176" s="63" t="str">
        <f t="shared" si="39"/>
        <v/>
      </c>
      <c r="Z176" s="63" t="str">
        <f t="shared" si="33"/>
        <v/>
      </c>
      <c r="AA176" s="63">
        <f t="shared" si="34"/>
        <v>0</v>
      </c>
      <c r="AB176" s="63">
        <f t="shared" si="34"/>
        <v>0</v>
      </c>
    </row>
    <row r="177" spans="1:28">
      <c r="A177" s="1"/>
      <c r="E177" s="63">
        <f t="shared" si="40"/>
        <v>0</v>
      </c>
      <c r="G177" s="63" t="str">
        <f t="shared" si="41"/>
        <v/>
      </c>
      <c r="H177" s="63" t="str">
        <f t="shared" si="42"/>
        <v/>
      </c>
      <c r="K177" s="9">
        <f t="shared" si="43"/>
        <v>0</v>
      </c>
      <c r="L177" s="63" t="str">
        <f t="shared" si="44"/>
        <v/>
      </c>
      <c r="M177" s="63">
        <f t="shared" si="45"/>
        <v>0</v>
      </c>
      <c r="N177" s="63" t="str">
        <f t="shared" si="46"/>
        <v/>
      </c>
      <c r="O177" s="63" t="str">
        <f t="shared" si="47"/>
        <v/>
      </c>
      <c r="P177" s="63" t="str">
        <f t="shared" si="35"/>
        <v/>
      </c>
      <c r="R177" s="9">
        <f t="shared" si="32"/>
        <v>0</v>
      </c>
      <c r="S177" s="63" t="str">
        <f t="shared" si="32"/>
        <v/>
      </c>
      <c r="T177" s="63">
        <f t="shared" si="36"/>
        <v>0</v>
      </c>
      <c r="U177" s="63" t="str">
        <f t="shared" si="37"/>
        <v/>
      </c>
      <c r="V177" s="63" t="str">
        <f t="shared" si="38"/>
        <v/>
      </c>
      <c r="W177" s="63" t="str">
        <f t="shared" si="39"/>
        <v/>
      </c>
      <c r="Z177" s="63" t="str">
        <f t="shared" si="33"/>
        <v/>
      </c>
      <c r="AA177" s="63">
        <f t="shared" si="34"/>
        <v>0</v>
      </c>
      <c r="AB177" s="63">
        <f t="shared" si="34"/>
        <v>0</v>
      </c>
    </row>
    <row r="178" spans="1:28">
      <c r="A178" s="1"/>
      <c r="E178" s="63">
        <f t="shared" si="40"/>
        <v>0</v>
      </c>
      <c r="G178" s="63" t="str">
        <f t="shared" si="41"/>
        <v/>
      </c>
      <c r="H178" s="63" t="str">
        <f t="shared" si="42"/>
        <v/>
      </c>
      <c r="K178" s="9">
        <f t="shared" si="43"/>
        <v>0</v>
      </c>
      <c r="L178" s="63" t="str">
        <f t="shared" si="44"/>
        <v/>
      </c>
      <c r="M178" s="63">
        <f t="shared" si="45"/>
        <v>0</v>
      </c>
      <c r="N178" s="63" t="str">
        <f t="shared" si="46"/>
        <v/>
      </c>
      <c r="O178" s="63" t="str">
        <f t="shared" si="47"/>
        <v/>
      </c>
      <c r="P178" s="63" t="str">
        <f t="shared" si="35"/>
        <v/>
      </c>
      <c r="R178" s="9">
        <f t="shared" si="32"/>
        <v>0</v>
      </c>
      <c r="S178" s="63" t="str">
        <f t="shared" si="32"/>
        <v/>
      </c>
      <c r="T178" s="63">
        <f t="shared" si="36"/>
        <v>0</v>
      </c>
      <c r="U178" s="63" t="str">
        <f t="shared" si="37"/>
        <v/>
      </c>
      <c r="V178" s="63" t="str">
        <f t="shared" si="38"/>
        <v/>
      </c>
      <c r="W178" s="63" t="str">
        <f t="shared" si="39"/>
        <v/>
      </c>
      <c r="Z178" s="63" t="str">
        <f t="shared" si="33"/>
        <v/>
      </c>
      <c r="AA178" s="63">
        <f t="shared" si="34"/>
        <v>0</v>
      </c>
      <c r="AB178" s="63">
        <f t="shared" si="34"/>
        <v>0</v>
      </c>
    </row>
    <row r="179" spans="1:28">
      <c r="A179" s="1"/>
      <c r="E179" s="63">
        <f t="shared" si="40"/>
        <v>0</v>
      </c>
      <c r="G179" s="63" t="str">
        <f t="shared" si="41"/>
        <v/>
      </c>
      <c r="H179" s="63" t="str">
        <f t="shared" si="42"/>
        <v/>
      </c>
      <c r="K179" s="9">
        <f t="shared" si="43"/>
        <v>0</v>
      </c>
      <c r="L179" s="63" t="str">
        <f t="shared" si="44"/>
        <v/>
      </c>
      <c r="M179" s="63">
        <f t="shared" si="45"/>
        <v>0</v>
      </c>
      <c r="N179" s="63" t="str">
        <f t="shared" si="46"/>
        <v/>
      </c>
      <c r="O179" s="63" t="str">
        <f t="shared" si="47"/>
        <v/>
      </c>
      <c r="P179" s="63" t="str">
        <f t="shared" si="35"/>
        <v/>
      </c>
      <c r="R179" s="9">
        <f t="shared" si="32"/>
        <v>0</v>
      </c>
      <c r="S179" s="63" t="str">
        <f t="shared" si="32"/>
        <v/>
      </c>
      <c r="T179" s="63">
        <f t="shared" si="36"/>
        <v>0</v>
      </c>
      <c r="U179" s="63" t="str">
        <f t="shared" si="37"/>
        <v/>
      </c>
      <c r="V179" s="63" t="str">
        <f t="shared" si="38"/>
        <v/>
      </c>
      <c r="W179" s="63" t="str">
        <f t="shared" si="39"/>
        <v/>
      </c>
      <c r="Z179" s="63" t="str">
        <f t="shared" si="33"/>
        <v/>
      </c>
      <c r="AA179" s="63">
        <f t="shared" si="34"/>
        <v>0</v>
      </c>
      <c r="AB179" s="63">
        <f t="shared" si="34"/>
        <v>0</v>
      </c>
    </row>
    <row r="180" spans="1:28">
      <c r="A180" s="1"/>
      <c r="E180" s="63">
        <f t="shared" si="40"/>
        <v>0</v>
      </c>
      <c r="G180" s="63" t="str">
        <f t="shared" si="41"/>
        <v/>
      </c>
      <c r="H180" s="63" t="str">
        <f t="shared" si="42"/>
        <v/>
      </c>
      <c r="K180" s="9">
        <f t="shared" si="43"/>
        <v>0</v>
      </c>
      <c r="L180" s="63" t="str">
        <f t="shared" si="44"/>
        <v/>
      </c>
      <c r="M180" s="63">
        <f t="shared" si="45"/>
        <v>0</v>
      </c>
      <c r="N180" s="63" t="str">
        <f t="shared" si="46"/>
        <v/>
      </c>
      <c r="O180" s="63" t="str">
        <f t="shared" si="47"/>
        <v/>
      </c>
      <c r="P180" s="63" t="str">
        <f t="shared" si="35"/>
        <v/>
      </c>
      <c r="R180" s="9">
        <f t="shared" si="32"/>
        <v>0</v>
      </c>
      <c r="S180" s="63" t="str">
        <f t="shared" si="32"/>
        <v/>
      </c>
      <c r="T180" s="63">
        <f t="shared" si="36"/>
        <v>0</v>
      </c>
      <c r="U180" s="63" t="str">
        <f t="shared" si="37"/>
        <v/>
      </c>
      <c r="V180" s="63" t="str">
        <f t="shared" si="38"/>
        <v/>
      </c>
      <c r="W180" s="63" t="str">
        <f t="shared" si="39"/>
        <v/>
      </c>
      <c r="Z180" s="63" t="str">
        <f t="shared" si="33"/>
        <v/>
      </c>
      <c r="AA180" s="63">
        <f t="shared" si="34"/>
        <v>0</v>
      </c>
      <c r="AB180" s="63">
        <f t="shared" si="34"/>
        <v>0</v>
      </c>
    </row>
    <row r="181" spans="1:28">
      <c r="A181" s="1"/>
      <c r="E181" s="63">
        <f t="shared" si="40"/>
        <v>0</v>
      </c>
      <c r="G181" s="63" t="str">
        <f t="shared" si="41"/>
        <v/>
      </c>
      <c r="H181" s="63" t="str">
        <f t="shared" si="42"/>
        <v/>
      </c>
      <c r="K181" s="9">
        <f t="shared" si="43"/>
        <v>0</v>
      </c>
      <c r="L181" s="63" t="str">
        <f t="shared" si="44"/>
        <v/>
      </c>
      <c r="M181" s="63">
        <f t="shared" si="45"/>
        <v>0</v>
      </c>
      <c r="N181" s="63" t="str">
        <f t="shared" si="46"/>
        <v/>
      </c>
      <c r="O181" s="63" t="str">
        <f t="shared" si="47"/>
        <v/>
      </c>
      <c r="P181" s="63" t="str">
        <f t="shared" si="35"/>
        <v/>
      </c>
      <c r="R181" s="9">
        <f t="shared" si="32"/>
        <v>0</v>
      </c>
      <c r="S181" s="63" t="str">
        <f t="shared" si="32"/>
        <v/>
      </c>
      <c r="T181" s="63">
        <f t="shared" si="36"/>
        <v>0</v>
      </c>
      <c r="U181" s="63" t="str">
        <f t="shared" si="37"/>
        <v/>
      </c>
      <c r="V181" s="63" t="str">
        <f t="shared" si="38"/>
        <v/>
      </c>
      <c r="W181" s="63" t="str">
        <f t="shared" si="39"/>
        <v/>
      </c>
      <c r="Z181" s="63" t="str">
        <f t="shared" si="33"/>
        <v/>
      </c>
      <c r="AA181" s="63">
        <f t="shared" si="34"/>
        <v>0</v>
      </c>
      <c r="AB181" s="63">
        <f t="shared" si="34"/>
        <v>0</v>
      </c>
    </row>
    <row r="182" spans="1:28">
      <c r="A182" s="1"/>
      <c r="E182" s="63">
        <f t="shared" si="40"/>
        <v>0</v>
      </c>
      <c r="G182" s="63" t="str">
        <f t="shared" si="41"/>
        <v/>
      </c>
      <c r="H182" s="63" t="str">
        <f t="shared" si="42"/>
        <v/>
      </c>
      <c r="K182" s="9">
        <f t="shared" si="43"/>
        <v>0</v>
      </c>
      <c r="L182" s="63" t="str">
        <f t="shared" si="44"/>
        <v/>
      </c>
      <c r="M182" s="63">
        <f t="shared" si="45"/>
        <v>0</v>
      </c>
      <c r="N182" s="63" t="str">
        <f t="shared" si="46"/>
        <v/>
      </c>
      <c r="O182" s="63" t="str">
        <f t="shared" si="47"/>
        <v/>
      </c>
      <c r="P182" s="63" t="str">
        <f t="shared" si="35"/>
        <v/>
      </c>
      <c r="R182" s="9">
        <f t="shared" ref="R182:S245" si="48">K182</f>
        <v>0</v>
      </c>
      <c r="S182" s="63" t="str">
        <f t="shared" si="48"/>
        <v/>
      </c>
      <c r="T182" s="63">
        <f t="shared" si="36"/>
        <v>0</v>
      </c>
      <c r="U182" s="63" t="str">
        <f t="shared" si="37"/>
        <v/>
      </c>
      <c r="V182" s="63" t="str">
        <f t="shared" si="38"/>
        <v/>
      </c>
      <c r="W182" s="63" t="str">
        <f t="shared" si="39"/>
        <v/>
      </c>
      <c r="Z182" s="63" t="str">
        <f t="shared" si="33"/>
        <v/>
      </c>
      <c r="AA182" s="63">
        <f t="shared" si="34"/>
        <v>0</v>
      </c>
      <c r="AB182" s="63">
        <f t="shared" si="34"/>
        <v>0</v>
      </c>
    </row>
    <row r="183" spans="1:28">
      <c r="A183" s="1"/>
      <c r="E183" s="63">
        <f t="shared" si="40"/>
        <v>0</v>
      </c>
      <c r="G183" s="63" t="str">
        <f t="shared" si="41"/>
        <v/>
      </c>
      <c r="H183" s="63" t="str">
        <f t="shared" si="42"/>
        <v/>
      </c>
      <c r="K183" s="9">
        <f t="shared" si="43"/>
        <v>0</v>
      </c>
      <c r="L183" s="63" t="str">
        <f t="shared" si="44"/>
        <v/>
      </c>
      <c r="M183" s="63">
        <f t="shared" si="45"/>
        <v>0</v>
      </c>
      <c r="N183" s="63" t="str">
        <f t="shared" si="46"/>
        <v/>
      </c>
      <c r="O183" s="63" t="str">
        <f t="shared" si="47"/>
        <v/>
      </c>
      <c r="P183" s="63" t="str">
        <f t="shared" si="35"/>
        <v/>
      </c>
      <c r="R183" s="9">
        <f t="shared" si="48"/>
        <v>0</v>
      </c>
      <c r="S183" s="63" t="str">
        <f t="shared" si="48"/>
        <v/>
      </c>
      <c r="T183" s="63">
        <f t="shared" si="36"/>
        <v>0</v>
      </c>
      <c r="U183" s="63" t="str">
        <f t="shared" si="37"/>
        <v/>
      </c>
      <c r="V183" s="63" t="str">
        <f t="shared" si="38"/>
        <v/>
      </c>
      <c r="W183" s="63" t="str">
        <f t="shared" si="39"/>
        <v/>
      </c>
      <c r="Z183" s="63" t="str">
        <f t="shared" si="33"/>
        <v/>
      </c>
      <c r="AA183" s="63">
        <f t="shared" si="34"/>
        <v>0</v>
      </c>
      <c r="AB183" s="63">
        <f t="shared" si="34"/>
        <v>0</v>
      </c>
    </row>
    <row r="184" spans="1:28">
      <c r="A184" s="1"/>
      <c r="E184" s="63">
        <f t="shared" si="40"/>
        <v>0</v>
      </c>
      <c r="G184" s="63" t="str">
        <f t="shared" si="41"/>
        <v/>
      </c>
      <c r="H184" s="63" t="str">
        <f t="shared" si="42"/>
        <v/>
      </c>
      <c r="K184" s="9">
        <f t="shared" si="43"/>
        <v>0</v>
      </c>
      <c r="L184" s="63" t="str">
        <f t="shared" si="44"/>
        <v/>
      </c>
      <c r="M184" s="63">
        <f t="shared" si="45"/>
        <v>0</v>
      </c>
      <c r="N184" s="63" t="str">
        <f t="shared" si="46"/>
        <v/>
      </c>
      <c r="O184" s="63" t="str">
        <f t="shared" si="47"/>
        <v/>
      </c>
      <c r="P184" s="63" t="str">
        <f t="shared" si="35"/>
        <v/>
      </c>
      <c r="R184" s="9">
        <f t="shared" si="48"/>
        <v>0</v>
      </c>
      <c r="S184" s="63" t="str">
        <f t="shared" si="48"/>
        <v/>
      </c>
      <c r="T184" s="63">
        <f t="shared" si="36"/>
        <v>0</v>
      </c>
      <c r="U184" s="63" t="str">
        <f t="shared" si="37"/>
        <v/>
      </c>
      <c r="V184" s="63" t="str">
        <f t="shared" si="38"/>
        <v/>
      </c>
      <c r="W184" s="63" t="str">
        <f t="shared" si="39"/>
        <v/>
      </c>
      <c r="Z184" s="63" t="str">
        <f t="shared" si="33"/>
        <v/>
      </c>
      <c r="AA184" s="63">
        <f t="shared" si="34"/>
        <v>0</v>
      </c>
      <c r="AB184" s="63">
        <f t="shared" si="34"/>
        <v>0</v>
      </c>
    </row>
    <row r="185" spans="1:28">
      <c r="A185" s="1"/>
      <c r="E185" s="63">
        <f t="shared" si="40"/>
        <v>0</v>
      </c>
      <c r="G185" s="63" t="str">
        <f t="shared" si="41"/>
        <v/>
      </c>
      <c r="H185" s="63" t="str">
        <f t="shared" si="42"/>
        <v/>
      </c>
      <c r="K185" s="9">
        <f t="shared" si="43"/>
        <v>0</v>
      </c>
      <c r="L185" s="63" t="str">
        <f t="shared" si="44"/>
        <v/>
      </c>
      <c r="M185" s="63">
        <f t="shared" si="45"/>
        <v>0</v>
      </c>
      <c r="N185" s="63" t="str">
        <f t="shared" si="46"/>
        <v/>
      </c>
      <c r="O185" s="63" t="str">
        <f t="shared" si="47"/>
        <v/>
      </c>
      <c r="P185" s="63" t="str">
        <f t="shared" si="35"/>
        <v/>
      </c>
      <c r="R185" s="9">
        <f t="shared" si="48"/>
        <v>0</v>
      </c>
      <c r="S185" s="63" t="str">
        <f t="shared" si="48"/>
        <v/>
      </c>
      <c r="T185" s="63">
        <f t="shared" si="36"/>
        <v>0</v>
      </c>
      <c r="U185" s="63" t="str">
        <f t="shared" si="37"/>
        <v/>
      </c>
      <c r="V185" s="63" t="str">
        <f t="shared" si="38"/>
        <v/>
      </c>
      <c r="W185" s="63" t="str">
        <f t="shared" si="39"/>
        <v/>
      </c>
      <c r="Z185" s="63" t="str">
        <f t="shared" si="33"/>
        <v/>
      </c>
      <c r="AA185" s="63">
        <f t="shared" si="34"/>
        <v>0</v>
      </c>
      <c r="AB185" s="63">
        <f t="shared" si="34"/>
        <v>0</v>
      </c>
    </row>
    <row r="186" spans="1:28">
      <c r="A186" s="1"/>
      <c r="E186" s="63">
        <f t="shared" si="40"/>
        <v>0</v>
      </c>
      <c r="G186" s="63" t="str">
        <f t="shared" si="41"/>
        <v/>
      </c>
      <c r="H186" s="63" t="str">
        <f t="shared" si="42"/>
        <v/>
      </c>
      <c r="K186" s="9">
        <f t="shared" si="43"/>
        <v>0</v>
      </c>
      <c r="L186" s="63" t="str">
        <f t="shared" si="44"/>
        <v/>
      </c>
      <c r="M186" s="63">
        <f t="shared" si="45"/>
        <v>0</v>
      </c>
      <c r="N186" s="63" t="str">
        <f t="shared" si="46"/>
        <v/>
      </c>
      <c r="O186" s="63" t="str">
        <f t="shared" si="47"/>
        <v/>
      </c>
      <c r="P186" s="63" t="str">
        <f t="shared" si="35"/>
        <v/>
      </c>
      <c r="R186" s="9">
        <f t="shared" si="48"/>
        <v>0</v>
      </c>
      <c r="S186" s="63" t="str">
        <f t="shared" si="48"/>
        <v/>
      </c>
      <c r="T186" s="63">
        <f t="shared" si="36"/>
        <v>0</v>
      </c>
      <c r="U186" s="63" t="str">
        <f t="shared" si="37"/>
        <v/>
      </c>
      <c r="V186" s="63" t="str">
        <f t="shared" si="38"/>
        <v/>
      </c>
      <c r="W186" s="63" t="str">
        <f t="shared" si="39"/>
        <v/>
      </c>
      <c r="Z186" s="63" t="str">
        <f t="shared" si="33"/>
        <v/>
      </c>
      <c r="AA186" s="63">
        <f t="shared" si="34"/>
        <v>0</v>
      </c>
      <c r="AB186" s="63">
        <f t="shared" si="34"/>
        <v>0</v>
      </c>
    </row>
    <row r="187" spans="1:28">
      <c r="A187" s="1"/>
      <c r="E187" s="63">
        <f t="shared" si="40"/>
        <v>0</v>
      </c>
      <c r="G187" s="63" t="str">
        <f t="shared" si="41"/>
        <v/>
      </c>
      <c r="H187" s="63" t="str">
        <f t="shared" si="42"/>
        <v/>
      </c>
      <c r="K187" s="9">
        <f t="shared" si="43"/>
        <v>0</v>
      </c>
      <c r="L187" s="63" t="str">
        <f t="shared" si="44"/>
        <v/>
      </c>
      <c r="M187" s="63">
        <f t="shared" si="45"/>
        <v>0</v>
      </c>
      <c r="N187" s="63" t="str">
        <f t="shared" si="46"/>
        <v/>
      </c>
      <c r="O187" s="63" t="str">
        <f t="shared" si="47"/>
        <v/>
      </c>
      <c r="P187" s="63" t="str">
        <f t="shared" si="35"/>
        <v/>
      </c>
      <c r="R187" s="9">
        <f t="shared" si="48"/>
        <v>0</v>
      </c>
      <c r="S187" s="63" t="str">
        <f t="shared" si="48"/>
        <v/>
      </c>
      <c r="T187" s="63">
        <f t="shared" si="36"/>
        <v>0</v>
      </c>
      <c r="U187" s="63" t="str">
        <f t="shared" si="37"/>
        <v/>
      </c>
      <c r="V187" s="63" t="str">
        <f t="shared" si="38"/>
        <v/>
      </c>
      <c r="W187" s="63" t="str">
        <f t="shared" si="39"/>
        <v/>
      </c>
      <c r="Z187" s="63" t="str">
        <f t="shared" si="33"/>
        <v/>
      </c>
      <c r="AA187" s="63">
        <f t="shared" si="34"/>
        <v>0</v>
      </c>
      <c r="AB187" s="63">
        <f t="shared" si="34"/>
        <v>0</v>
      </c>
    </row>
    <row r="188" spans="1:28">
      <c r="A188" s="1"/>
      <c r="E188" s="63">
        <f t="shared" si="40"/>
        <v>0</v>
      </c>
      <c r="G188" s="63" t="str">
        <f t="shared" si="41"/>
        <v/>
      </c>
      <c r="H188" s="63" t="str">
        <f t="shared" si="42"/>
        <v/>
      </c>
      <c r="K188" s="9">
        <f t="shared" si="43"/>
        <v>0</v>
      </c>
      <c r="L188" s="63" t="str">
        <f t="shared" si="44"/>
        <v/>
      </c>
      <c r="M188" s="63">
        <f t="shared" si="45"/>
        <v>0</v>
      </c>
      <c r="N188" s="63" t="str">
        <f t="shared" si="46"/>
        <v/>
      </c>
      <c r="O188" s="63" t="str">
        <f t="shared" si="47"/>
        <v/>
      </c>
      <c r="P188" s="63" t="str">
        <f t="shared" si="35"/>
        <v/>
      </c>
      <c r="R188" s="9">
        <f t="shared" si="48"/>
        <v>0</v>
      </c>
      <c r="S188" s="63" t="str">
        <f t="shared" si="48"/>
        <v/>
      </c>
      <c r="T188" s="63">
        <f t="shared" si="36"/>
        <v>0</v>
      </c>
      <c r="U188" s="63" t="str">
        <f t="shared" si="37"/>
        <v/>
      </c>
      <c r="V188" s="63" t="str">
        <f t="shared" si="38"/>
        <v/>
      </c>
      <c r="W188" s="63" t="str">
        <f t="shared" si="39"/>
        <v/>
      </c>
      <c r="Z188" s="63" t="str">
        <f t="shared" si="33"/>
        <v/>
      </c>
      <c r="AA188" s="63">
        <f t="shared" si="34"/>
        <v>0</v>
      </c>
      <c r="AB188" s="63">
        <f t="shared" si="34"/>
        <v>0</v>
      </c>
    </row>
    <row r="189" spans="1:28">
      <c r="A189" s="1"/>
      <c r="E189" s="63">
        <f t="shared" si="40"/>
        <v>0</v>
      </c>
      <c r="G189" s="63" t="str">
        <f t="shared" si="41"/>
        <v/>
      </c>
      <c r="H189" s="63" t="str">
        <f t="shared" si="42"/>
        <v/>
      </c>
      <c r="K189" s="9">
        <f t="shared" si="43"/>
        <v>0</v>
      </c>
      <c r="L189" s="63" t="str">
        <f t="shared" si="44"/>
        <v/>
      </c>
      <c r="M189" s="63">
        <f t="shared" si="45"/>
        <v>0</v>
      </c>
      <c r="N189" s="63" t="str">
        <f t="shared" si="46"/>
        <v/>
      </c>
      <c r="O189" s="63" t="str">
        <f t="shared" si="47"/>
        <v/>
      </c>
      <c r="P189" s="63" t="str">
        <f t="shared" si="35"/>
        <v/>
      </c>
      <c r="R189" s="9">
        <f t="shared" si="48"/>
        <v>0</v>
      </c>
      <c r="S189" s="63" t="str">
        <f t="shared" si="48"/>
        <v/>
      </c>
      <c r="T189" s="63">
        <f t="shared" si="36"/>
        <v>0</v>
      </c>
      <c r="U189" s="63" t="str">
        <f t="shared" si="37"/>
        <v/>
      </c>
      <c r="V189" s="63" t="str">
        <f t="shared" si="38"/>
        <v/>
      </c>
      <c r="W189" s="63" t="str">
        <f t="shared" si="39"/>
        <v/>
      </c>
      <c r="Z189" s="63" t="str">
        <f t="shared" si="33"/>
        <v/>
      </c>
      <c r="AA189" s="63">
        <f t="shared" si="34"/>
        <v>0</v>
      </c>
      <c r="AB189" s="63">
        <f t="shared" si="34"/>
        <v>0</v>
      </c>
    </row>
    <row r="190" spans="1:28">
      <c r="A190" s="1"/>
      <c r="E190" s="63">
        <f t="shared" si="40"/>
        <v>0</v>
      </c>
      <c r="G190" s="63" t="str">
        <f t="shared" si="41"/>
        <v/>
      </c>
      <c r="H190" s="63" t="str">
        <f t="shared" si="42"/>
        <v/>
      </c>
      <c r="K190" s="9">
        <f t="shared" si="43"/>
        <v>0</v>
      </c>
      <c r="L190" s="63" t="str">
        <f t="shared" si="44"/>
        <v/>
      </c>
      <c r="M190" s="63">
        <f t="shared" si="45"/>
        <v>0</v>
      </c>
      <c r="N190" s="63" t="str">
        <f t="shared" si="46"/>
        <v/>
      </c>
      <c r="O190" s="63" t="str">
        <f t="shared" si="47"/>
        <v/>
      </c>
      <c r="P190" s="63" t="str">
        <f t="shared" si="35"/>
        <v/>
      </c>
      <c r="R190" s="9">
        <f t="shared" si="48"/>
        <v>0</v>
      </c>
      <c r="S190" s="63" t="str">
        <f t="shared" si="48"/>
        <v/>
      </c>
      <c r="T190" s="63">
        <f t="shared" si="36"/>
        <v>0</v>
      </c>
      <c r="U190" s="63" t="str">
        <f t="shared" si="37"/>
        <v/>
      </c>
      <c r="V190" s="63" t="str">
        <f t="shared" si="38"/>
        <v/>
      </c>
      <c r="W190" s="63" t="str">
        <f t="shared" si="39"/>
        <v/>
      </c>
      <c r="Z190" s="63" t="str">
        <f t="shared" si="33"/>
        <v/>
      </c>
      <c r="AA190" s="63">
        <f t="shared" si="34"/>
        <v>0</v>
      </c>
      <c r="AB190" s="63">
        <f t="shared" si="34"/>
        <v>0</v>
      </c>
    </row>
    <row r="191" spans="1:28">
      <c r="A191" s="1"/>
      <c r="E191" s="63">
        <f t="shared" si="40"/>
        <v>0</v>
      </c>
      <c r="G191" s="63" t="str">
        <f t="shared" si="41"/>
        <v/>
      </c>
      <c r="H191" s="63" t="str">
        <f t="shared" si="42"/>
        <v/>
      </c>
      <c r="K191" s="9">
        <f t="shared" si="43"/>
        <v>0</v>
      </c>
      <c r="L191" s="63" t="str">
        <f t="shared" si="44"/>
        <v/>
      </c>
      <c r="M191" s="63">
        <f t="shared" si="45"/>
        <v>0</v>
      </c>
      <c r="N191" s="63" t="str">
        <f t="shared" si="46"/>
        <v/>
      </c>
      <c r="O191" s="63" t="str">
        <f t="shared" si="47"/>
        <v/>
      </c>
      <c r="P191" s="63" t="str">
        <f t="shared" si="35"/>
        <v/>
      </c>
      <c r="R191" s="9">
        <f t="shared" si="48"/>
        <v>0</v>
      </c>
      <c r="S191" s="63" t="str">
        <f t="shared" si="48"/>
        <v/>
      </c>
      <c r="T191" s="63">
        <f t="shared" si="36"/>
        <v>0</v>
      </c>
      <c r="U191" s="63" t="str">
        <f t="shared" si="37"/>
        <v/>
      </c>
      <c r="V191" s="63" t="str">
        <f t="shared" si="38"/>
        <v/>
      </c>
      <c r="W191" s="63" t="str">
        <f t="shared" si="39"/>
        <v/>
      </c>
      <c r="Z191" s="63" t="str">
        <f t="shared" si="33"/>
        <v/>
      </c>
      <c r="AA191" s="63">
        <f t="shared" si="34"/>
        <v>0</v>
      </c>
      <c r="AB191" s="63">
        <f t="shared" si="34"/>
        <v>0</v>
      </c>
    </row>
    <row r="192" spans="1:28">
      <c r="A192" s="1"/>
      <c r="E192" s="63">
        <f t="shared" si="40"/>
        <v>0</v>
      </c>
      <c r="G192" s="63" t="str">
        <f t="shared" si="41"/>
        <v/>
      </c>
      <c r="H192" s="63" t="str">
        <f t="shared" si="42"/>
        <v/>
      </c>
      <c r="K192" s="9">
        <f t="shared" si="43"/>
        <v>0</v>
      </c>
      <c r="L192" s="63" t="str">
        <f t="shared" si="44"/>
        <v/>
      </c>
      <c r="M192" s="63">
        <f t="shared" si="45"/>
        <v>0</v>
      </c>
      <c r="N192" s="63" t="str">
        <f t="shared" si="46"/>
        <v/>
      </c>
      <c r="O192" s="63" t="str">
        <f t="shared" si="47"/>
        <v/>
      </c>
      <c r="P192" s="63" t="str">
        <f t="shared" si="35"/>
        <v/>
      </c>
      <c r="R192" s="9">
        <f t="shared" si="48"/>
        <v>0</v>
      </c>
      <c r="S192" s="63" t="str">
        <f t="shared" si="48"/>
        <v/>
      </c>
      <c r="T192" s="63">
        <f t="shared" si="36"/>
        <v>0</v>
      </c>
      <c r="U192" s="63" t="str">
        <f t="shared" si="37"/>
        <v/>
      </c>
      <c r="V192" s="63" t="str">
        <f t="shared" si="38"/>
        <v/>
      </c>
      <c r="W192" s="63" t="str">
        <f t="shared" si="39"/>
        <v/>
      </c>
      <c r="Z192" s="63" t="str">
        <f t="shared" si="33"/>
        <v/>
      </c>
      <c r="AA192" s="63">
        <f t="shared" si="34"/>
        <v>0</v>
      </c>
      <c r="AB192" s="63">
        <f t="shared" si="34"/>
        <v>0</v>
      </c>
    </row>
    <row r="193" spans="1:28">
      <c r="A193" s="1"/>
      <c r="E193" s="63">
        <f t="shared" si="40"/>
        <v>0</v>
      </c>
      <c r="G193" s="63" t="str">
        <f t="shared" si="41"/>
        <v/>
      </c>
      <c r="H193" s="63" t="str">
        <f t="shared" si="42"/>
        <v/>
      </c>
      <c r="K193" s="9">
        <f t="shared" si="43"/>
        <v>0</v>
      </c>
      <c r="L193" s="63" t="str">
        <f t="shared" si="44"/>
        <v/>
      </c>
      <c r="M193" s="63">
        <f t="shared" si="45"/>
        <v>0</v>
      </c>
      <c r="N193" s="63" t="str">
        <f t="shared" si="46"/>
        <v/>
      </c>
      <c r="O193" s="63" t="str">
        <f t="shared" si="47"/>
        <v/>
      </c>
      <c r="P193" s="63" t="str">
        <f t="shared" si="35"/>
        <v/>
      </c>
      <c r="R193" s="9">
        <f t="shared" si="48"/>
        <v>0</v>
      </c>
      <c r="S193" s="63" t="str">
        <f t="shared" si="48"/>
        <v/>
      </c>
      <c r="T193" s="63">
        <f t="shared" si="36"/>
        <v>0</v>
      </c>
      <c r="U193" s="63" t="str">
        <f t="shared" si="37"/>
        <v/>
      </c>
      <c r="V193" s="63" t="str">
        <f t="shared" si="38"/>
        <v/>
      </c>
      <c r="W193" s="63" t="str">
        <f t="shared" si="39"/>
        <v/>
      </c>
      <c r="Z193" s="63" t="str">
        <f t="shared" si="33"/>
        <v/>
      </c>
      <c r="AA193" s="63">
        <f t="shared" si="34"/>
        <v>0</v>
      </c>
      <c r="AB193" s="63">
        <f t="shared" si="34"/>
        <v>0</v>
      </c>
    </row>
    <row r="194" spans="1:28">
      <c r="A194" s="1"/>
      <c r="E194" s="63">
        <f t="shared" si="40"/>
        <v>0</v>
      </c>
      <c r="G194" s="63" t="str">
        <f t="shared" si="41"/>
        <v/>
      </c>
      <c r="H194" s="63" t="str">
        <f t="shared" si="42"/>
        <v/>
      </c>
      <c r="K194" s="9">
        <f t="shared" si="43"/>
        <v>0</v>
      </c>
      <c r="L194" s="63" t="str">
        <f t="shared" si="44"/>
        <v/>
      </c>
      <c r="M194" s="63">
        <f t="shared" si="45"/>
        <v>0</v>
      </c>
      <c r="N194" s="63" t="str">
        <f t="shared" si="46"/>
        <v/>
      </c>
      <c r="O194" s="63" t="str">
        <f t="shared" si="47"/>
        <v/>
      </c>
      <c r="P194" s="63" t="str">
        <f t="shared" si="35"/>
        <v/>
      </c>
      <c r="R194" s="9">
        <f t="shared" si="48"/>
        <v>0</v>
      </c>
      <c r="S194" s="63" t="str">
        <f t="shared" si="48"/>
        <v/>
      </c>
      <c r="T194" s="63">
        <f t="shared" si="36"/>
        <v>0</v>
      </c>
      <c r="U194" s="63" t="str">
        <f t="shared" si="37"/>
        <v/>
      </c>
      <c r="V194" s="63" t="str">
        <f t="shared" si="38"/>
        <v/>
      </c>
      <c r="W194" s="63" t="str">
        <f t="shared" si="39"/>
        <v/>
      </c>
      <c r="Z194" s="63" t="str">
        <f t="shared" si="33"/>
        <v/>
      </c>
      <c r="AA194" s="63">
        <f t="shared" si="34"/>
        <v>0</v>
      </c>
      <c r="AB194" s="63">
        <f t="shared" si="34"/>
        <v>0</v>
      </c>
    </row>
    <row r="195" spans="1:28">
      <c r="A195" s="1"/>
      <c r="E195" s="63">
        <f t="shared" si="40"/>
        <v>0</v>
      </c>
      <c r="G195" s="63" t="str">
        <f t="shared" si="41"/>
        <v/>
      </c>
      <c r="H195" s="63" t="str">
        <f t="shared" si="42"/>
        <v/>
      </c>
      <c r="K195" s="9">
        <f t="shared" si="43"/>
        <v>0</v>
      </c>
      <c r="L195" s="63" t="str">
        <f t="shared" si="44"/>
        <v/>
      </c>
      <c r="M195" s="63">
        <f t="shared" si="45"/>
        <v>0</v>
      </c>
      <c r="N195" s="63" t="str">
        <f t="shared" si="46"/>
        <v/>
      </c>
      <c r="O195" s="63" t="str">
        <f t="shared" si="47"/>
        <v/>
      </c>
      <c r="P195" s="63" t="str">
        <f t="shared" si="35"/>
        <v/>
      </c>
      <c r="R195" s="9">
        <f t="shared" si="48"/>
        <v>0</v>
      </c>
      <c r="S195" s="63" t="str">
        <f t="shared" si="48"/>
        <v/>
      </c>
      <c r="T195" s="63">
        <f t="shared" si="36"/>
        <v>0</v>
      </c>
      <c r="U195" s="63" t="str">
        <f t="shared" si="37"/>
        <v/>
      </c>
      <c r="V195" s="63" t="str">
        <f t="shared" si="38"/>
        <v/>
      </c>
      <c r="W195" s="63" t="str">
        <f t="shared" si="39"/>
        <v/>
      </c>
      <c r="Z195" s="63" t="str">
        <f t="shared" ref="Z195:Z258" si="49">IF(AB195=0,"",Z194+1)</f>
        <v/>
      </c>
      <c r="AA195" s="63">
        <f t="shared" ref="AA195:AB258" si="50">A195</f>
        <v>0</v>
      </c>
      <c r="AB195" s="63">
        <f t="shared" si="50"/>
        <v>0</v>
      </c>
    </row>
    <row r="196" spans="1:28">
      <c r="A196" s="1"/>
      <c r="E196" s="63">
        <f t="shared" si="40"/>
        <v>0</v>
      </c>
      <c r="G196" s="63" t="str">
        <f t="shared" si="41"/>
        <v/>
      </c>
      <c r="H196" s="63" t="str">
        <f t="shared" si="42"/>
        <v/>
      </c>
      <c r="K196" s="9">
        <f t="shared" si="43"/>
        <v>0</v>
      </c>
      <c r="L196" s="63" t="str">
        <f t="shared" si="44"/>
        <v/>
      </c>
      <c r="M196" s="63">
        <f t="shared" si="45"/>
        <v>0</v>
      </c>
      <c r="N196" s="63" t="str">
        <f t="shared" si="46"/>
        <v/>
      </c>
      <c r="O196" s="63" t="str">
        <f t="shared" si="47"/>
        <v/>
      </c>
      <c r="P196" s="63" t="str">
        <f t="shared" si="35"/>
        <v/>
      </c>
      <c r="R196" s="9">
        <f t="shared" si="48"/>
        <v>0</v>
      </c>
      <c r="S196" s="63" t="str">
        <f t="shared" si="48"/>
        <v/>
      </c>
      <c r="T196" s="63">
        <f t="shared" si="36"/>
        <v>0</v>
      </c>
      <c r="U196" s="63" t="str">
        <f t="shared" si="37"/>
        <v/>
      </c>
      <c r="V196" s="63" t="str">
        <f t="shared" si="38"/>
        <v/>
      </c>
      <c r="W196" s="63" t="str">
        <f t="shared" si="39"/>
        <v/>
      </c>
      <c r="Z196" s="63" t="str">
        <f t="shared" si="49"/>
        <v/>
      </c>
      <c r="AA196" s="63">
        <f t="shared" si="50"/>
        <v>0</v>
      </c>
      <c r="AB196" s="63">
        <f t="shared" si="50"/>
        <v>0</v>
      </c>
    </row>
    <row r="197" spans="1:28">
      <c r="A197" s="1"/>
      <c r="E197" s="63">
        <f t="shared" si="40"/>
        <v>0</v>
      </c>
      <c r="G197" s="63" t="str">
        <f t="shared" si="41"/>
        <v/>
      </c>
      <c r="H197" s="63" t="str">
        <f t="shared" si="42"/>
        <v/>
      </c>
      <c r="K197" s="9">
        <f t="shared" si="43"/>
        <v>0</v>
      </c>
      <c r="L197" s="63" t="str">
        <f t="shared" si="44"/>
        <v/>
      </c>
      <c r="M197" s="63">
        <f t="shared" si="45"/>
        <v>0</v>
      </c>
      <c r="N197" s="63" t="str">
        <f t="shared" si="46"/>
        <v/>
      </c>
      <c r="O197" s="63" t="str">
        <f t="shared" si="47"/>
        <v/>
      </c>
      <c r="P197" s="63" t="str">
        <f t="shared" si="35"/>
        <v/>
      </c>
      <c r="R197" s="9">
        <f t="shared" si="48"/>
        <v>0</v>
      </c>
      <c r="S197" s="63" t="str">
        <f t="shared" si="48"/>
        <v/>
      </c>
      <c r="T197" s="63">
        <f t="shared" si="36"/>
        <v>0</v>
      </c>
      <c r="U197" s="63" t="str">
        <f t="shared" si="37"/>
        <v/>
      </c>
      <c r="V197" s="63" t="str">
        <f t="shared" si="38"/>
        <v/>
      </c>
      <c r="W197" s="63" t="str">
        <f t="shared" si="39"/>
        <v/>
      </c>
      <c r="Z197" s="63" t="str">
        <f t="shared" si="49"/>
        <v/>
      </c>
      <c r="AA197" s="63">
        <f t="shared" si="50"/>
        <v>0</v>
      </c>
      <c r="AB197" s="63">
        <f t="shared" si="50"/>
        <v>0</v>
      </c>
    </row>
    <row r="198" spans="1:28">
      <c r="A198" s="1"/>
      <c r="E198" s="63">
        <f t="shared" si="40"/>
        <v>0</v>
      </c>
      <c r="G198" s="63" t="str">
        <f t="shared" si="41"/>
        <v/>
      </c>
      <c r="H198" s="63" t="str">
        <f t="shared" si="42"/>
        <v/>
      </c>
      <c r="K198" s="9">
        <f t="shared" si="43"/>
        <v>0</v>
      </c>
      <c r="L198" s="63" t="str">
        <f t="shared" si="44"/>
        <v/>
      </c>
      <c r="M198" s="63">
        <f t="shared" si="45"/>
        <v>0</v>
      </c>
      <c r="N198" s="63" t="str">
        <f t="shared" si="46"/>
        <v/>
      </c>
      <c r="O198" s="63" t="str">
        <f t="shared" si="47"/>
        <v/>
      </c>
      <c r="P198" s="63" t="str">
        <f t="shared" si="35"/>
        <v/>
      </c>
      <c r="R198" s="9">
        <f t="shared" si="48"/>
        <v>0</v>
      </c>
      <c r="S198" s="63" t="str">
        <f t="shared" si="48"/>
        <v/>
      </c>
      <c r="T198" s="63">
        <f t="shared" si="36"/>
        <v>0</v>
      </c>
      <c r="U198" s="63" t="str">
        <f t="shared" si="37"/>
        <v/>
      </c>
      <c r="V198" s="63" t="str">
        <f t="shared" si="38"/>
        <v/>
      </c>
      <c r="W198" s="63" t="str">
        <f t="shared" si="39"/>
        <v/>
      </c>
      <c r="Z198" s="63" t="str">
        <f t="shared" si="49"/>
        <v/>
      </c>
      <c r="AA198" s="63">
        <f t="shared" si="50"/>
        <v>0</v>
      </c>
      <c r="AB198" s="63">
        <f t="shared" si="50"/>
        <v>0</v>
      </c>
    </row>
    <row r="199" spans="1:28">
      <c r="A199" s="1"/>
      <c r="E199" s="63">
        <f t="shared" si="40"/>
        <v>0</v>
      </c>
      <c r="G199" s="63" t="str">
        <f t="shared" si="41"/>
        <v/>
      </c>
      <c r="H199" s="63" t="str">
        <f t="shared" si="42"/>
        <v/>
      </c>
      <c r="K199" s="9">
        <f t="shared" si="43"/>
        <v>0</v>
      </c>
      <c r="L199" s="63" t="str">
        <f t="shared" si="44"/>
        <v/>
      </c>
      <c r="M199" s="63">
        <f t="shared" si="45"/>
        <v>0</v>
      </c>
      <c r="N199" s="63" t="str">
        <f t="shared" si="46"/>
        <v/>
      </c>
      <c r="O199" s="63" t="str">
        <f t="shared" si="47"/>
        <v/>
      </c>
      <c r="P199" s="63" t="str">
        <f t="shared" ref="P199:P262" si="51">IF(O199&lt;&gt;"",L199,"")</f>
        <v/>
      </c>
      <c r="R199" s="9">
        <f t="shared" si="48"/>
        <v>0</v>
      </c>
      <c r="S199" s="63" t="str">
        <f t="shared" si="48"/>
        <v/>
      </c>
      <c r="T199" s="63">
        <f t="shared" ref="T199:T262" si="52">IF(V199&lt;&gt;"",1+T198*1,0)</f>
        <v>0</v>
      </c>
      <c r="U199" s="63" t="str">
        <f t="shared" ref="U199:U262" si="53">IF(T199=0,"",T199)</f>
        <v/>
      </c>
      <c r="V199" s="63" t="str">
        <f t="shared" ref="V199:V236" si="54">IF(AND(R199&lt;=$V$2,R200&gt;$V$2),R199,IF(AND(R198&lt;=$V$2,R199&gt;$V$2),R199,""))</f>
        <v/>
      </c>
      <c r="W199" s="63" t="str">
        <f t="shared" ref="W199:W262" si="55">IF(V199&lt;&gt;"",S199,"")</f>
        <v/>
      </c>
      <c r="Z199" s="63" t="str">
        <f t="shared" si="49"/>
        <v/>
      </c>
      <c r="AA199" s="63">
        <f t="shared" si="50"/>
        <v>0</v>
      </c>
      <c r="AB199" s="63">
        <f t="shared" si="50"/>
        <v>0</v>
      </c>
    </row>
    <row r="200" spans="1:28">
      <c r="A200" s="1"/>
      <c r="E200" s="63">
        <f t="shared" ref="E200:E263" si="56">ROUND(A195,2)</f>
        <v>0</v>
      </c>
      <c r="G200" s="63" t="str">
        <f t="shared" ref="G200:G263" si="57">IF(B195="","",ROUND(B195/10,2))</f>
        <v/>
      </c>
      <c r="H200" s="63" t="str">
        <f t="shared" ref="H200:H263" si="58">IF(G200=0,"",G200)</f>
        <v/>
      </c>
      <c r="K200" s="9">
        <f t="shared" ref="K200:K263" si="59">E200</f>
        <v>0</v>
      </c>
      <c r="L200" s="63" t="str">
        <f t="shared" ref="L200:L263" si="60">G200</f>
        <v/>
      </c>
      <c r="M200" s="63">
        <f t="shared" ref="M200:M263" si="61">IF(O200&lt;&gt;"",1+M199*1,0)</f>
        <v>0</v>
      </c>
      <c r="N200" s="63" t="str">
        <f t="shared" ref="N200:N263" si="62">IF(M200=0,"",M200)</f>
        <v/>
      </c>
      <c r="O200" s="63" t="str">
        <f t="shared" ref="O200:O263" si="63">IF(AND(K200&lt;=$O$2,K201&gt;$O$2),K200,IF(AND(K199&lt;=$O$2,K200&gt;$O$2),K200,""))</f>
        <v/>
      </c>
      <c r="P200" s="63" t="str">
        <f t="shared" si="51"/>
        <v/>
      </c>
      <c r="R200" s="9">
        <f t="shared" si="48"/>
        <v>0</v>
      </c>
      <c r="S200" s="63" t="str">
        <f t="shared" si="48"/>
        <v/>
      </c>
      <c r="T200" s="63">
        <f t="shared" si="52"/>
        <v>0</v>
      </c>
      <c r="U200" s="63" t="str">
        <f t="shared" si="53"/>
        <v/>
      </c>
      <c r="V200" s="63" t="str">
        <f t="shared" si="54"/>
        <v/>
      </c>
      <c r="W200" s="63" t="str">
        <f t="shared" si="55"/>
        <v/>
      </c>
      <c r="Z200" s="63" t="str">
        <f t="shared" si="49"/>
        <v/>
      </c>
      <c r="AA200" s="63">
        <f t="shared" si="50"/>
        <v>0</v>
      </c>
      <c r="AB200" s="63">
        <f t="shared" si="50"/>
        <v>0</v>
      </c>
    </row>
    <row r="201" spans="1:28">
      <c r="A201" s="1"/>
      <c r="E201" s="63">
        <f t="shared" si="56"/>
        <v>0</v>
      </c>
      <c r="G201" s="63" t="str">
        <f t="shared" si="57"/>
        <v/>
      </c>
      <c r="H201" s="63" t="str">
        <f t="shared" si="58"/>
        <v/>
      </c>
      <c r="K201" s="9">
        <f t="shared" si="59"/>
        <v>0</v>
      </c>
      <c r="L201" s="63" t="str">
        <f t="shared" si="60"/>
        <v/>
      </c>
      <c r="M201" s="63">
        <f t="shared" si="61"/>
        <v>0</v>
      </c>
      <c r="N201" s="63" t="str">
        <f t="shared" si="62"/>
        <v/>
      </c>
      <c r="O201" s="63" t="str">
        <f t="shared" si="63"/>
        <v/>
      </c>
      <c r="P201" s="63" t="str">
        <f t="shared" si="51"/>
        <v/>
      </c>
      <c r="R201" s="9">
        <f t="shared" si="48"/>
        <v>0</v>
      </c>
      <c r="S201" s="63" t="str">
        <f t="shared" si="48"/>
        <v/>
      </c>
      <c r="T201" s="63">
        <f t="shared" si="52"/>
        <v>0</v>
      </c>
      <c r="U201" s="63" t="str">
        <f t="shared" si="53"/>
        <v/>
      </c>
      <c r="V201" s="63" t="str">
        <f t="shared" si="54"/>
        <v/>
      </c>
      <c r="W201" s="63" t="str">
        <f t="shared" si="55"/>
        <v/>
      </c>
      <c r="Z201" s="63" t="str">
        <f t="shared" si="49"/>
        <v/>
      </c>
      <c r="AA201" s="63">
        <f t="shared" si="50"/>
        <v>0</v>
      </c>
      <c r="AB201" s="63">
        <f t="shared" si="50"/>
        <v>0</v>
      </c>
    </row>
    <row r="202" spans="1:28">
      <c r="A202" s="1"/>
      <c r="E202" s="63">
        <f t="shared" si="56"/>
        <v>0</v>
      </c>
      <c r="G202" s="63" t="str">
        <f t="shared" si="57"/>
        <v/>
      </c>
      <c r="H202" s="63" t="str">
        <f t="shared" si="58"/>
        <v/>
      </c>
      <c r="K202" s="9">
        <f t="shared" si="59"/>
        <v>0</v>
      </c>
      <c r="L202" s="63" t="str">
        <f t="shared" si="60"/>
        <v/>
      </c>
      <c r="M202" s="63">
        <f t="shared" si="61"/>
        <v>0</v>
      </c>
      <c r="N202" s="63" t="str">
        <f t="shared" si="62"/>
        <v/>
      </c>
      <c r="O202" s="63" t="str">
        <f t="shared" si="63"/>
        <v/>
      </c>
      <c r="P202" s="63" t="str">
        <f t="shared" si="51"/>
        <v/>
      </c>
      <c r="R202" s="9">
        <f t="shared" si="48"/>
        <v>0</v>
      </c>
      <c r="S202" s="63" t="str">
        <f t="shared" si="48"/>
        <v/>
      </c>
      <c r="T202" s="63">
        <f t="shared" si="52"/>
        <v>0</v>
      </c>
      <c r="U202" s="63" t="str">
        <f t="shared" si="53"/>
        <v/>
      </c>
      <c r="V202" s="63" t="str">
        <f t="shared" si="54"/>
        <v/>
      </c>
      <c r="W202" s="63" t="str">
        <f t="shared" si="55"/>
        <v/>
      </c>
      <c r="Z202" s="63" t="str">
        <f t="shared" si="49"/>
        <v/>
      </c>
      <c r="AA202" s="63">
        <f t="shared" si="50"/>
        <v>0</v>
      </c>
      <c r="AB202" s="63">
        <f t="shared" si="50"/>
        <v>0</v>
      </c>
    </row>
    <row r="203" spans="1:28">
      <c r="A203" s="1"/>
      <c r="E203" s="63">
        <f t="shared" si="56"/>
        <v>0</v>
      </c>
      <c r="G203" s="63" t="str">
        <f t="shared" si="57"/>
        <v/>
      </c>
      <c r="H203" s="63" t="str">
        <f t="shared" si="58"/>
        <v/>
      </c>
      <c r="K203" s="9">
        <f t="shared" si="59"/>
        <v>0</v>
      </c>
      <c r="L203" s="63" t="str">
        <f t="shared" si="60"/>
        <v/>
      </c>
      <c r="M203" s="63">
        <f t="shared" si="61"/>
        <v>0</v>
      </c>
      <c r="N203" s="63" t="str">
        <f t="shared" si="62"/>
        <v/>
      </c>
      <c r="O203" s="63" t="str">
        <f t="shared" si="63"/>
        <v/>
      </c>
      <c r="P203" s="63" t="str">
        <f t="shared" si="51"/>
        <v/>
      </c>
      <c r="R203" s="9">
        <f t="shared" si="48"/>
        <v>0</v>
      </c>
      <c r="S203" s="63" t="str">
        <f t="shared" si="48"/>
        <v/>
      </c>
      <c r="T203" s="63">
        <f t="shared" si="52"/>
        <v>0</v>
      </c>
      <c r="U203" s="63" t="str">
        <f t="shared" si="53"/>
        <v/>
      </c>
      <c r="V203" s="63" t="str">
        <f t="shared" si="54"/>
        <v/>
      </c>
      <c r="W203" s="63" t="str">
        <f t="shared" si="55"/>
        <v/>
      </c>
      <c r="Z203" s="63" t="str">
        <f t="shared" si="49"/>
        <v/>
      </c>
      <c r="AA203" s="63">
        <f t="shared" si="50"/>
        <v>0</v>
      </c>
      <c r="AB203" s="63">
        <f t="shared" si="50"/>
        <v>0</v>
      </c>
    </row>
    <row r="204" spans="1:28">
      <c r="A204" s="1"/>
      <c r="E204" s="63">
        <f t="shared" si="56"/>
        <v>0</v>
      </c>
      <c r="G204" s="63" t="str">
        <f t="shared" si="57"/>
        <v/>
      </c>
      <c r="H204" s="63" t="str">
        <f t="shared" si="58"/>
        <v/>
      </c>
      <c r="K204" s="9">
        <f t="shared" si="59"/>
        <v>0</v>
      </c>
      <c r="L204" s="63" t="str">
        <f t="shared" si="60"/>
        <v/>
      </c>
      <c r="M204" s="63">
        <f t="shared" si="61"/>
        <v>0</v>
      </c>
      <c r="N204" s="63" t="str">
        <f t="shared" si="62"/>
        <v/>
      </c>
      <c r="O204" s="63" t="str">
        <f t="shared" si="63"/>
        <v/>
      </c>
      <c r="P204" s="63" t="str">
        <f t="shared" si="51"/>
        <v/>
      </c>
      <c r="R204" s="9">
        <f t="shared" si="48"/>
        <v>0</v>
      </c>
      <c r="S204" s="63" t="str">
        <f t="shared" si="48"/>
        <v/>
      </c>
      <c r="T204" s="63">
        <f t="shared" si="52"/>
        <v>0</v>
      </c>
      <c r="U204" s="63" t="str">
        <f t="shared" si="53"/>
        <v/>
      </c>
      <c r="V204" s="63" t="str">
        <f t="shared" si="54"/>
        <v/>
      </c>
      <c r="W204" s="63" t="str">
        <f t="shared" si="55"/>
        <v/>
      </c>
      <c r="Z204" s="63" t="str">
        <f t="shared" si="49"/>
        <v/>
      </c>
      <c r="AA204" s="63">
        <f t="shared" si="50"/>
        <v>0</v>
      </c>
      <c r="AB204" s="63">
        <f t="shared" si="50"/>
        <v>0</v>
      </c>
    </row>
    <row r="205" spans="1:28">
      <c r="A205" s="1"/>
      <c r="E205" s="63">
        <f t="shared" si="56"/>
        <v>0</v>
      </c>
      <c r="G205" s="63" t="str">
        <f t="shared" si="57"/>
        <v/>
      </c>
      <c r="H205" s="63" t="str">
        <f t="shared" si="58"/>
        <v/>
      </c>
      <c r="K205" s="9">
        <f t="shared" si="59"/>
        <v>0</v>
      </c>
      <c r="L205" s="63" t="str">
        <f t="shared" si="60"/>
        <v/>
      </c>
      <c r="M205" s="63">
        <f t="shared" si="61"/>
        <v>0</v>
      </c>
      <c r="N205" s="63" t="str">
        <f t="shared" si="62"/>
        <v/>
      </c>
      <c r="O205" s="63" t="str">
        <f t="shared" si="63"/>
        <v/>
      </c>
      <c r="P205" s="63" t="str">
        <f t="shared" si="51"/>
        <v/>
      </c>
      <c r="R205" s="9">
        <f t="shared" si="48"/>
        <v>0</v>
      </c>
      <c r="S205" s="63" t="str">
        <f t="shared" si="48"/>
        <v/>
      </c>
      <c r="T205" s="63">
        <f t="shared" si="52"/>
        <v>0</v>
      </c>
      <c r="U205" s="63" t="str">
        <f t="shared" si="53"/>
        <v/>
      </c>
      <c r="V205" s="63" t="str">
        <f t="shared" si="54"/>
        <v/>
      </c>
      <c r="W205" s="63" t="str">
        <f t="shared" si="55"/>
        <v/>
      </c>
      <c r="Z205" s="63" t="str">
        <f t="shared" si="49"/>
        <v/>
      </c>
      <c r="AA205" s="63">
        <f t="shared" si="50"/>
        <v>0</v>
      </c>
      <c r="AB205" s="63">
        <f t="shared" si="50"/>
        <v>0</v>
      </c>
    </row>
    <row r="206" spans="1:28">
      <c r="A206" s="1"/>
      <c r="E206" s="63">
        <f t="shared" si="56"/>
        <v>0</v>
      </c>
      <c r="G206" s="63" t="str">
        <f t="shared" si="57"/>
        <v/>
      </c>
      <c r="H206" s="63" t="str">
        <f t="shared" si="58"/>
        <v/>
      </c>
      <c r="K206" s="9">
        <f t="shared" si="59"/>
        <v>0</v>
      </c>
      <c r="L206" s="63" t="str">
        <f t="shared" si="60"/>
        <v/>
      </c>
      <c r="M206" s="63">
        <f t="shared" si="61"/>
        <v>0</v>
      </c>
      <c r="N206" s="63" t="str">
        <f t="shared" si="62"/>
        <v/>
      </c>
      <c r="O206" s="63" t="str">
        <f t="shared" si="63"/>
        <v/>
      </c>
      <c r="P206" s="63" t="str">
        <f t="shared" si="51"/>
        <v/>
      </c>
      <c r="R206" s="9">
        <f t="shared" si="48"/>
        <v>0</v>
      </c>
      <c r="S206" s="63" t="str">
        <f t="shared" si="48"/>
        <v/>
      </c>
      <c r="T206" s="63">
        <f t="shared" si="52"/>
        <v>0</v>
      </c>
      <c r="U206" s="63" t="str">
        <f t="shared" si="53"/>
        <v/>
      </c>
      <c r="V206" s="63" t="str">
        <f t="shared" si="54"/>
        <v/>
      </c>
      <c r="W206" s="63" t="str">
        <f t="shared" si="55"/>
        <v/>
      </c>
      <c r="Z206" s="63" t="str">
        <f t="shared" si="49"/>
        <v/>
      </c>
      <c r="AA206" s="63">
        <f t="shared" si="50"/>
        <v>0</v>
      </c>
      <c r="AB206" s="63">
        <f t="shared" si="50"/>
        <v>0</v>
      </c>
    </row>
    <row r="207" spans="1:28">
      <c r="A207" s="1"/>
      <c r="E207" s="63">
        <f t="shared" si="56"/>
        <v>0</v>
      </c>
      <c r="G207" s="63" t="str">
        <f t="shared" si="57"/>
        <v/>
      </c>
      <c r="H207" s="63" t="str">
        <f t="shared" si="58"/>
        <v/>
      </c>
      <c r="K207" s="9">
        <f t="shared" si="59"/>
        <v>0</v>
      </c>
      <c r="L207" s="63" t="str">
        <f t="shared" si="60"/>
        <v/>
      </c>
      <c r="M207" s="63">
        <f t="shared" si="61"/>
        <v>0</v>
      </c>
      <c r="N207" s="63" t="str">
        <f t="shared" si="62"/>
        <v/>
      </c>
      <c r="O207" s="63" t="str">
        <f t="shared" si="63"/>
        <v/>
      </c>
      <c r="P207" s="63" t="str">
        <f t="shared" si="51"/>
        <v/>
      </c>
      <c r="R207" s="9">
        <f t="shared" si="48"/>
        <v>0</v>
      </c>
      <c r="S207" s="63" t="str">
        <f t="shared" si="48"/>
        <v/>
      </c>
      <c r="T207" s="63">
        <f t="shared" si="52"/>
        <v>0</v>
      </c>
      <c r="U207" s="63" t="str">
        <f t="shared" si="53"/>
        <v/>
      </c>
      <c r="V207" s="63" t="str">
        <f t="shared" si="54"/>
        <v/>
      </c>
      <c r="W207" s="63" t="str">
        <f t="shared" si="55"/>
        <v/>
      </c>
      <c r="Z207" s="63" t="str">
        <f t="shared" si="49"/>
        <v/>
      </c>
      <c r="AA207" s="63">
        <f t="shared" si="50"/>
        <v>0</v>
      </c>
      <c r="AB207" s="63">
        <f t="shared" si="50"/>
        <v>0</v>
      </c>
    </row>
    <row r="208" spans="1:28">
      <c r="A208" s="1"/>
      <c r="E208" s="63">
        <f t="shared" si="56"/>
        <v>0</v>
      </c>
      <c r="G208" s="63" t="str">
        <f t="shared" si="57"/>
        <v/>
      </c>
      <c r="H208" s="63" t="str">
        <f t="shared" si="58"/>
        <v/>
      </c>
      <c r="K208" s="9">
        <f t="shared" si="59"/>
        <v>0</v>
      </c>
      <c r="L208" s="63" t="str">
        <f t="shared" si="60"/>
        <v/>
      </c>
      <c r="M208" s="63">
        <f t="shared" si="61"/>
        <v>0</v>
      </c>
      <c r="N208" s="63" t="str">
        <f t="shared" si="62"/>
        <v/>
      </c>
      <c r="O208" s="63" t="str">
        <f t="shared" si="63"/>
        <v/>
      </c>
      <c r="P208" s="63" t="str">
        <f t="shared" si="51"/>
        <v/>
      </c>
      <c r="R208" s="9">
        <f t="shared" si="48"/>
        <v>0</v>
      </c>
      <c r="S208" s="63" t="str">
        <f t="shared" si="48"/>
        <v/>
      </c>
      <c r="T208" s="63">
        <f t="shared" si="52"/>
        <v>0</v>
      </c>
      <c r="U208" s="63" t="str">
        <f t="shared" si="53"/>
        <v/>
      </c>
      <c r="V208" s="63" t="str">
        <f t="shared" si="54"/>
        <v/>
      </c>
      <c r="W208" s="63" t="str">
        <f t="shared" si="55"/>
        <v/>
      </c>
      <c r="Z208" s="63" t="str">
        <f t="shared" si="49"/>
        <v/>
      </c>
      <c r="AA208" s="63">
        <f t="shared" si="50"/>
        <v>0</v>
      </c>
      <c r="AB208" s="63">
        <f t="shared" si="50"/>
        <v>0</v>
      </c>
    </row>
    <row r="209" spans="1:28">
      <c r="A209" s="1"/>
      <c r="E209" s="63">
        <f t="shared" si="56"/>
        <v>0</v>
      </c>
      <c r="G209" s="63" t="str">
        <f t="shared" si="57"/>
        <v/>
      </c>
      <c r="H209" s="63" t="str">
        <f t="shared" si="58"/>
        <v/>
      </c>
      <c r="K209" s="9">
        <f t="shared" si="59"/>
        <v>0</v>
      </c>
      <c r="L209" s="63" t="str">
        <f t="shared" si="60"/>
        <v/>
      </c>
      <c r="M209" s="63">
        <f t="shared" si="61"/>
        <v>0</v>
      </c>
      <c r="N209" s="63" t="str">
        <f t="shared" si="62"/>
        <v/>
      </c>
      <c r="O209" s="63" t="str">
        <f t="shared" si="63"/>
        <v/>
      </c>
      <c r="P209" s="63" t="str">
        <f t="shared" si="51"/>
        <v/>
      </c>
      <c r="R209" s="9">
        <f t="shared" si="48"/>
        <v>0</v>
      </c>
      <c r="S209" s="63" t="str">
        <f t="shared" si="48"/>
        <v/>
      </c>
      <c r="T209" s="63">
        <f t="shared" si="52"/>
        <v>0</v>
      </c>
      <c r="U209" s="63" t="str">
        <f t="shared" si="53"/>
        <v/>
      </c>
      <c r="V209" s="63" t="str">
        <f t="shared" si="54"/>
        <v/>
      </c>
      <c r="W209" s="63" t="str">
        <f t="shared" si="55"/>
        <v/>
      </c>
      <c r="Z209" s="63" t="str">
        <f t="shared" si="49"/>
        <v/>
      </c>
      <c r="AA209" s="63">
        <f t="shared" si="50"/>
        <v>0</v>
      </c>
      <c r="AB209" s="63">
        <f t="shared" si="50"/>
        <v>0</v>
      </c>
    </row>
    <row r="210" spans="1:28">
      <c r="A210" s="1"/>
      <c r="E210" s="63">
        <f t="shared" si="56"/>
        <v>0</v>
      </c>
      <c r="G210" s="63" t="str">
        <f t="shared" si="57"/>
        <v/>
      </c>
      <c r="H210" s="63" t="str">
        <f t="shared" si="58"/>
        <v/>
      </c>
      <c r="K210" s="9">
        <f t="shared" si="59"/>
        <v>0</v>
      </c>
      <c r="L210" s="63" t="str">
        <f t="shared" si="60"/>
        <v/>
      </c>
      <c r="M210" s="63">
        <f t="shared" si="61"/>
        <v>0</v>
      </c>
      <c r="N210" s="63" t="str">
        <f t="shared" si="62"/>
        <v/>
      </c>
      <c r="O210" s="63" t="str">
        <f t="shared" si="63"/>
        <v/>
      </c>
      <c r="P210" s="63" t="str">
        <f t="shared" si="51"/>
        <v/>
      </c>
      <c r="R210" s="9">
        <f t="shared" si="48"/>
        <v>0</v>
      </c>
      <c r="S210" s="63" t="str">
        <f t="shared" si="48"/>
        <v/>
      </c>
      <c r="T210" s="63">
        <f t="shared" si="52"/>
        <v>0</v>
      </c>
      <c r="U210" s="63" t="str">
        <f t="shared" si="53"/>
        <v/>
      </c>
      <c r="V210" s="63" t="str">
        <f t="shared" si="54"/>
        <v/>
      </c>
      <c r="W210" s="63" t="str">
        <f t="shared" si="55"/>
        <v/>
      </c>
      <c r="Z210" s="63" t="str">
        <f t="shared" si="49"/>
        <v/>
      </c>
      <c r="AA210" s="63">
        <f t="shared" si="50"/>
        <v>0</v>
      </c>
      <c r="AB210" s="63">
        <f t="shared" si="50"/>
        <v>0</v>
      </c>
    </row>
    <row r="211" spans="1:28">
      <c r="A211" s="1"/>
      <c r="E211" s="63">
        <f t="shared" si="56"/>
        <v>0</v>
      </c>
      <c r="G211" s="63" t="str">
        <f t="shared" si="57"/>
        <v/>
      </c>
      <c r="H211" s="63" t="str">
        <f t="shared" si="58"/>
        <v/>
      </c>
      <c r="K211" s="9">
        <f t="shared" si="59"/>
        <v>0</v>
      </c>
      <c r="L211" s="63" t="str">
        <f t="shared" si="60"/>
        <v/>
      </c>
      <c r="M211" s="63">
        <f t="shared" si="61"/>
        <v>0</v>
      </c>
      <c r="N211" s="63" t="str">
        <f t="shared" si="62"/>
        <v/>
      </c>
      <c r="O211" s="63" t="str">
        <f t="shared" si="63"/>
        <v/>
      </c>
      <c r="P211" s="63" t="str">
        <f t="shared" si="51"/>
        <v/>
      </c>
      <c r="R211" s="9">
        <f t="shared" si="48"/>
        <v>0</v>
      </c>
      <c r="S211" s="63" t="str">
        <f t="shared" si="48"/>
        <v/>
      </c>
      <c r="T211" s="63">
        <f t="shared" si="52"/>
        <v>0</v>
      </c>
      <c r="U211" s="63" t="str">
        <f t="shared" si="53"/>
        <v/>
      </c>
      <c r="V211" s="63" t="str">
        <f t="shared" si="54"/>
        <v/>
      </c>
      <c r="W211" s="63" t="str">
        <f t="shared" si="55"/>
        <v/>
      </c>
      <c r="Z211" s="63" t="str">
        <f t="shared" si="49"/>
        <v/>
      </c>
      <c r="AA211" s="63">
        <f t="shared" si="50"/>
        <v>0</v>
      </c>
      <c r="AB211" s="63">
        <f t="shared" si="50"/>
        <v>0</v>
      </c>
    </row>
    <row r="212" spans="1:28">
      <c r="A212" s="1"/>
      <c r="E212" s="63">
        <f t="shared" si="56"/>
        <v>0</v>
      </c>
      <c r="G212" s="63" t="str">
        <f t="shared" si="57"/>
        <v/>
      </c>
      <c r="H212" s="63" t="str">
        <f t="shared" si="58"/>
        <v/>
      </c>
      <c r="K212" s="9">
        <f t="shared" si="59"/>
        <v>0</v>
      </c>
      <c r="L212" s="63" t="str">
        <f t="shared" si="60"/>
        <v/>
      </c>
      <c r="M212" s="63">
        <f t="shared" si="61"/>
        <v>0</v>
      </c>
      <c r="N212" s="63" t="str">
        <f t="shared" si="62"/>
        <v/>
      </c>
      <c r="O212" s="63" t="str">
        <f t="shared" si="63"/>
        <v/>
      </c>
      <c r="P212" s="63" t="str">
        <f t="shared" si="51"/>
        <v/>
      </c>
      <c r="R212" s="9">
        <f t="shared" si="48"/>
        <v>0</v>
      </c>
      <c r="S212" s="63" t="str">
        <f t="shared" si="48"/>
        <v/>
      </c>
      <c r="T212" s="63">
        <f t="shared" si="52"/>
        <v>0</v>
      </c>
      <c r="U212" s="63" t="str">
        <f t="shared" si="53"/>
        <v/>
      </c>
      <c r="V212" s="63" t="str">
        <f t="shared" si="54"/>
        <v/>
      </c>
      <c r="W212" s="63" t="str">
        <f t="shared" si="55"/>
        <v/>
      </c>
      <c r="Z212" s="63" t="str">
        <f t="shared" si="49"/>
        <v/>
      </c>
      <c r="AA212" s="63">
        <f t="shared" si="50"/>
        <v>0</v>
      </c>
      <c r="AB212" s="63">
        <f t="shared" si="50"/>
        <v>0</v>
      </c>
    </row>
    <row r="213" spans="1:28">
      <c r="A213" s="1"/>
      <c r="E213" s="63">
        <f t="shared" si="56"/>
        <v>0</v>
      </c>
      <c r="G213" s="63" t="str">
        <f t="shared" si="57"/>
        <v/>
      </c>
      <c r="H213" s="63" t="str">
        <f t="shared" si="58"/>
        <v/>
      </c>
      <c r="K213" s="9">
        <f t="shared" si="59"/>
        <v>0</v>
      </c>
      <c r="L213" s="63" t="str">
        <f t="shared" si="60"/>
        <v/>
      </c>
      <c r="M213" s="63">
        <f t="shared" si="61"/>
        <v>0</v>
      </c>
      <c r="N213" s="63" t="str">
        <f t="shared" si="62"/>
        <v/>
      </c>
      <c r="O213" s="63" t="str">
        <f t="shared" si="63"/>
        <v/>
      </c>
      <c r="P213" s="63" t="str">
        <f t="shared" si="51"/>
        <v/>
      </c>
      <c r="R213" s="9">
        <f t="shared" si="48"/>
        <v>0</v>
      </c>
      <c r="S213" s="63" t="str">
        <f t="shared" si="48"/>
        <v/>
      </c>
      <c r="T213" s="63">
        <f t="shared" si="52"/>
        <v>0</v>
      </c>
      <c r="U213" s="63" t="str">
        <f t="shared" si="53"/>
        <v/>
      </c>
      <c r="V213" s="63" t="str">
        <f t="shared" si="54"/>
        <v/>
      </c>
      <c r="W213" s="63" t="str">
        <f t="shared" si="55"/>
        <v/>
      </c>
      <c r="Z213" s="63" t="str">
        <f t="shared" si="49"/>
        <v/>
      </c>
      <c r="AA213" s="63">
        <f t="shared" si="50"/>
        <v>0</v>
      </c>
      <c r="AB213" s="63">
        <f t="shared" si="50"/>
        <v>0</v>
      </c>
    </row>
    <row r="214" spans="1:28">
      <c r="A214" s="1"/>
      <c r="E214" s="63">
        <f t="shared" si="56"/>
        <v>0</v>
      </c>
      <c r="G214" s="63" t="str">
        <f t="shared" si="57"/>
        <v/>
      </c>
      <c r="H214" s="63" t="str">
        <f t="shared" si="58"/>
        <v/>
      </c>
      <c r="K214" s="9">
        <f t="shared" si="59"/>
        <v>0</v>
      </c>
      <c r="L214" s="63" t="str">
        <f t="shared" si="60"/>
        <v/>
      </c>
      <c r="M214" s="63">
        <f t="shared" si="61"/>
        <v>0</v>
      </c>
      <c r="N214" s="63" t="str">
        <f t="shared" si="62"/>
        <v/>
      </c>
      <c r="O214" s="63" t="str">
        <f t="shared" si="63"/>
        <v/>
      </c>
      <c r="P214" s="63" t="str">
        <f t="shared" si="51"/>
        <v/>
      </c>
      <c r="R214" s="9">
        <f t="shared" si="48"/>
        <v>0</v>
      </c>
      <c r="S214" s="63" t="str">
        <f t="shared" si="48"/>
        <v/>
      </c>
      <c r="T214" s="63">
        <f t="shared" si="52"/>
        <v>0</v>
      </c>
      <c r="U214" s="63" t="str">
        <f t="shared" si="53"/>
        <v/>
      </c>
      <c r="V214" s="63" t="str">
        <f t="shared" si="54"/>
        <v/>
      </c>
      <c r="W214" s="63" t="str">
        <f t="shared" si="55"/>
        <v/>
      </c>
      <c r="Z214" s="63" t="str">
        <f t="shared" si="49"/>
        <v/>
      </c>
      <c r="AA214" s="63">
        <f t="shared" si="50"/>
        <v>0</v>
      </c>
      <c r="AB214" s="63">
        <f t="shared" si="50"/>
        <v>0</v>
      </c>
    </row>
    <row r="215" spans="1:28">
      <c r="A215" s="1"/>
      <c r="E215" s="63">
        <f t="shared" si="56"/>
        <v>0</v>
      </c>
      <c r="G215" s="63" t="str">
        <f t="shared" si="57"/>
        <v/>
      </c>
      <c r="H215" s="63" t="str">
        <f t="shared" si="58"/>
        <v/>
      </c>
      <c r="K215" s="9">
        <f t="shared" si="59"/>
        <v>0</v>
      </c>
      <c r="L215" s="63" t="str">
        <f t="shared" si="60"/>
        <v/>
      </c>
      <c r="M215" s="63">
        <f t="shared" si="61"/>
        <v>0</v>
      </c>
      <c r="N215" s="63" t="str">
        <f t="shared" si="62"/>
        <v/>
      </c>
      <c r="O215" s="63" t="str">
        <f t="shared" si="63"/>
        <v/>
      </c>
      <c r="P215" s="63" t="str">
        <f t="shared" si="51"/>
        <v/>
      </c>
      <c r="R215" s="9">
        <f t="shared" si="48"/>
        <v>0</v>
      </c>
      <c r="S215" s="63" t="str">
        <f t="shared" si="48"/>
        <v/>
      </c>
      <c r="T215" s="63">
        <f t="shared" si="52"/>
        <v>0</v>
      </c>
      <c r="U215" s="63" t="str">
        <f t="shared" si="53"/>
        <v/>
      </c>
      <c r="V215" s="63" t="str">
        <f t="shared" si="54"/>
        <v/>
      </c>
      <c r="W215" s="63" t="str">
        <f t="shared" si="55"/>
        <v/>
      </c>
      <c r="Z215" s="63" t="str">
        <f t="shared" si="49"/>
        <v/>
      </c>
      <c r="AA215" s="63">
        <f t="shared" si="50"/>
        <v>0</v>
      </c>
      <c r="AB215" s="63">
        <f t="shared" si="50"/>
        <v>0</v>
      </c>
    </row>
    <row r="216" spans="1:28">
      <c r="A216" s="1"/>
      <c r="E216" s="63">
        <f t="shared" si="56"/>
        <v>0</v>
      </c>
      <c r="G216" s="63" t="str">
        <f t="shared" si="57"/>
        <v/>
      </c>
      <c r="H216" s="63" t="str">
        <f t="shared" si="58"/>
        <v/>
      </c>
      <c r="K216" s="9">
        <f t="shared" si="59"/>
        <v>0</v>
      </c>
      <c r="L216" s="63" t="str">
        <f t="shared" si="60"/>
        <v/>
      </c>
      <c r="M216" s="63">
        <f t="shared" si="61"/>
        <v>0</v>
      </c>
      <c r="N216" s="63" t="str">
        <f t="shared" si="62"/>
        <v/>
      </c>
      <c r="O216" s="63" t="str">
        <f t="shared" si="63"/>
        <v/>
      </c>
      <c r="P216" s="63" t="str">
        <f t="shared" si="51"/>
        <v/>
      </c>
      <c r="R216" s="9">
        <f t="shared" si="48"/>
        <v>0</v>
      </c>
      <c r="S216" s="63" t="str">
        <f t="shared" si="48"/>
        <v/>
      </c>
      <c r="T216" s="63">
        <f t="shared" si="52"/>
        <v>0</v>
      </c>
      <c r="U216" s="63" t="str">
        <f t="shared" si="53"/>
        <v/>
      </c>
      <c r="V216" s="63" t="str">
        <f t="shared" si="54"/>
        <v/>
      </c>
      <c r="W216" s="63" t="str">
        <f t="shared" si="55"/>
        <v/>
      </c>
      <c r="Z216" s="63" t="str">
        <f t="shared" si="49"/>
        <v/>
      </c>
      <c r="AA216" s="63">
        <f t="shared" si="50"/>
        <v>0</v>
      </c>
      <c r="AB216" s="63">
        <f t="shared" si="50"/>
        <v>0</v>
      </c>
    </row>
    <row r="217" spans="1:28">
      <c r="A217" s="1"/>
      <c r="E217" s="63">
        <f t="shared" si="56"/>
        <v>0</v>
      </c>
      <c r="G217" s="63" t="str">
        <f t="shared" si="57"/>
        <v/>
      </c>
      <c r="H217" s="63" t="str">
        <f t="shared" si="58"/>
        <v/>
      </c>
      <c r="K217" s="9">
        <f t="shared" si="59"/>
        <v>0</v>
      </c>
      <c r="L217" s="63" t="str">
        <f t="shared" si="60"/>
        <v/>
      </c>
      <c r="M217" s="63">
        <f t="shared" si="61"/>
        <v>0</v>
      </c>
      <c r="N217" s="63" t="str">
        <f t="shared" si="62"/>
        <v/>
      </c>
      <c r="O217" s="63" t="str">
        <f t="shared" si="63"/>
        <v/>
      </c>
      <c r="P217" s="63" t="str">
        <f t="shared" si="51"/>
        <v/>
      </c>
      <c r="R217" s="9">
        <f t="shared" si="48"/>
        <v>0</v>
      </c>
      <c r="S217" s="63" t="str">
        <f t="shared" si="48"/>
        <v/>
      </c>
      <c r="T217" s="63">
        <f t="shared" si="52"/>
        <v>0</v>
      </c>
      <c r="U217" s="63" t="str">
        <f t="shared" si="53"/>
        <v/>
      </c>
      <c r="V217" s="63" t="str">
        <f t="shared" si="54"/>
        <v/>
      </c>
      <c r="W217" s="63" t="str">
        <f t="shared" si="55"/>
        <v/>
      </c>
      <c r="Z217" s="63" t="str">
        <f t="shared" si="49"/>
        <v/>
      </c>
      <c r="AA217" s="63">
        <f t="shared" si="50"/>
        <v>0</v>
      </c>
      <c r="AB217" s="63">
        <f t="shared" si="50"/>
        <v>0</v>
      </c>
    </row>
    <row r="218" spans="1:28">
      <c r="A218" s="1"/>
      <c r="E218" s="63">
        <f t="shared" si="56"/>
        <v>0</v>
      </c>
      <c r="G218" s="63" t="str">
        <f t="shared" si="57"/>
        <v/>
      </c>
      <c r="H218" s="63" t="str">
        <f t="shared" si="58"/>
        <v/>
      </c>
      <c r="K218" s="9">
        <f t="shared" si="59"/>
        <v>0</v>
      </c>
      <c r="L218" s="63" t="str">
        <f t="shared" si="60"/>
        <v/>
      </c>
      <c r="M218" s="63">
        <f t="shared" si="61"/>
        <v>0</v>
      </c>
      <c r="N218" s="63" t="str">
        <f t="shared" si="62"/>
        <v/>
      </c>
      <c r="O218" s="63" t="str">
        <f t="shared" si="63"/>
        <v/>
      </c>
      <c r="P218" s="63" t="str">
        <f t="shared" si="51"/>
        <v/>
      </c>
      <c r="R218" s="9">
        <f t="shared" si="48"/>
        <v>0</v>
      </c>
      <c r="S218" s="63" t="str">
        <f t="shared" si="48"/>
        <v/>
      </c>
      <c r="T218" s="63">
        <f t="shared" si="52"/>
        <v>0</v>
      </c>
      <c r="U218" s="63" t="str">
        <f t="shared" si="53"/>
        <v/>
      </c>
      <c r="V218" s="63" t="str">
        <f t="shared" si="54"/>
        <v/>
      </c>
      <c r="W218" s="63" t="str">
        <f t="shared" si="55"/>
        <v/>
      </c>
      <c r="Z218" s="63" t="str">
        <f t="shared" si="49"/>
        <v/>
      </c>
      <c r="AA218" s="63">
        <f t="shared" si="50"/>
        <v>0</v>
      </c>
      <c r="AB218" s="63">
        <f t="shared" si="50"/>
        <v>0</v>
      </c>
    </row>
    <row r="219" spans="1:28">
      <c r="A219" s="1"/>
      <c r="E219" s="63">
        <f t="shared" si="56"/>
        <v>0</v>
      </c>
      <c r="G219" s="63" t="str">
        <f t="shared" si="57"/>
        <v/>
      </c>
      <c r="H219" s="63" t="str">
        <f t="shared" si="58"/>
        <v/>
      </c>
      <c r="K219" s="9">
        <f t="shared" si="59"/>
        <v>0</v>
      </c>
      <c r="L219" s="63" t="str">
        <f t="shared" si="60"/>
        <v/>
      </c>
      <c r="M219" s="63">
        <f t="shared" si="61"/>
        <v>0</v>
      </c>
      <c r="N219" s="63" t="str">
        <f t="shared" si="62"/>
        <v/>
      </c>
      <c r="O219" s="63" t="str">
        <f t="shared" si="63"/>
        <v/>
      </c>
      <c r="P219" s="63" t="str">
        <f t="shared" si="51"/>
        <v/>
      </c>
      <c r="R219" s="9">
        <f t="shared" si="48"/>
        <v>0</v>
      </c>
      <c r="S219" s="63" t="str">
        <f t="shared" si="48"/>
        <v/>
      </c>
      <c r="T219" s="63">
        <f t="shared" si="52"/>
        <v>0</v>
      </c>
      <c r="U219" s="63" t="str">
        <f t="shared" si="53"/>
        <v/>
      </c>
      <c r="V219" s="63" t="str">
        <f t="shared" si="54"/>
        <v/>
      </c>
      <c r="W219" s="63" t="str">
        <f t="shared" si="55"/>
        <v/>
      </c>
      <c r="Z219" s="63" t="str">
        <f t="shared" si="49"/>
        <v/>
      </c>
      <c r="AA219" s="63">
        <f t="shared" si="50"/>
        <v>0</v>
      </c>
      <c r="AB219" s="63">
        <f t="shared" si="50"/>
        <v>0</v>
      </c>
    </row>
    <row r="220" spans="1:28">
      <c r="A220" s="1"/>
      <c r="E220" s="63">
        <f t="shared" si="56"/>
        <v>0</v>
      </c>
      <c r="G220" s="63" t="str">
        <f t="shared" si="57"/>
        <v/>
      </c>
      <c r="H220" s="63" t="str">
        <f t="shared" si="58"/>
        <v/>
      </c>
      <c r="K220" s="9">
        <f t="shared" si="59"/>
        <v>0</v>
      </c>
      <c r="L220" s="63" t="str">
        <f t="shared" si="60"/>
        <v/>
      </c>
      <c r="M220" s="63">
        <f t="shared" si="61"/>
        <v>0</v>
      </c>
      <c r="N220" s="63" t="str">
        <f t="shared" si="62"/>
        <v/>
      </c>
      <c r="O220" s="63" t="str">
        <f t="shared" si="63"/>
        <v/>
      </c>
      <c r="P220" s="63" t="str">
        <f t="shared" si="51"/>
        <v/>
      </c>
      <c r="R220" s="9">
        <f t="shared" si="48"/>
        <v>0</v>
      </c>
      <c r="S220" s="63" t="str">
        <f t="shared" si="48"/>
        <v/>
      </c>
      <c r="T220" s="63">
        <f t="shared" si="52"/>
        <v>0</v>
      </c>
      <c r="U220" s="63" t="str">
        <f t="shared" si="53"/>
        <v/>
      </c>
      <c r="V220" s="63" t="str">
        <f t="shared" si="54"/>
        <v/>
      </c>
      <c r="W220" s="63" t="str">
        <f t="shared" si="55"/>
        <v/>
      </c>
      <c r="Z220" s="63" t="str">
        <f t="shared" si="49"/>
        <v/>
      </c>
      <c r="AA220" s="63">
        <f t="shared" si="50"/>
        <v>0</v>
      </c>
      <c r="AB220" s="63">
        <f t="shared" si="50"/>
        <v>0</v>
      </c>
    </row>
    <row r="221" spans="1:28">
      <c r="A221" s="1"/>
      <c r="E221" s="63">
        <f t="shared" si="56"/>
        <v>0</v>
      </c>
      <c r="G221" s="63" t="str">
        <f t="shared" si="57"/>
        <v/>
      </c>
      <c r="H221" s="63" t="str">
        <f t="shared" si="58"/>
        <v/>
      </c>
      <c r="K221" s="9">
        <f t="shared" si="59"/>
        <v>0</v>
      </c>
      <c r="L221" s="63" t="str">
        <f t="shared" si="60"/>
        <v/>
      </c>
      <c r="M221" s="63">
        <f t="shared" si="61"/>
        <v>0</v>
      </c>
      <c r="N221" s="63" t="str">
        <f t="shared" si="62"/>
        <v/>
      </c>
      <c r="O221" s="63" t="str">
        <f t="shared" si="63"/>
        <v/>
      </c>
      <c r="P221" s="63" t="str">
        <f t="shared" si="51"/>
        <v/>
      </c>
      <c r="R221" s="9">
        <f t="shared" si="48"/>
        <v>0</v>
      </c>
      <c r="S221" s="63" t="str">
        <f t="shared" si="48"/>
        <v/>
      </c>
      <c r="T221" s="63">
        <f t="shared" si="52"/>
        <v>0</v>
      </c>
      <c r="U221" s="63" t="str">
        <f t="shared" si="53"/>
        <v/>
      </c>
      <c r="V221" s="63" t="str">
        <f t="shared" si="54"/>
        <v/>
      </c>
      <c r="W221" s="63" t="str">
        <f t="shared" si="55"/>
        <v/>
      </c>
      <c r="Z221" s="63" t="str">
        <f t="shared" si="49"/>
        <v/>
      </c>
      <c r="AA221" s="63">
        <f t="shared" si="50"/>
        <v>0</v>
      </c>
      <c r="AB221" s="63">
        <f t="shared" si="50"/>
        <v>0</v>
      </c>
    </row>
    <row r="222" spans="1:28">
      <c r="A222" s="1"/>
      <c r="E222" s="63">
        <f t="shared" si="56"/>
        <v>0</v>
      </c>
      <c r="G222" s="63" t="str">
        <f t="shared" si="57"/>
        <v/>
      </c>
      <c r="H222" s="63" t="str">
        <f t="shared" si="58"/>
        <v/>
      </c>
      <c r="K222" s="9">
        <f t="shared" si="59"/>
        <v>0</v>
      </c>
      <c r="L222" s="63" t="str">
        <f t="shared" si="60"/>
        <v/>
      </c>
      <c r="M222" s="63">
        <f t="shared" si="61"/>
        <v>0</v>
      </c>
      <c r="N222" s="63" t="str">
        <f t="shared" si="62"/>
        <v/>
      </c>
      <c r="O222" s="63" t="str">
        <f t="shared" si="63"/>
        <v/>
      </c>
      <c r="P222" s="63" t="str">
        <f t="shared" si="51"/>
        <v/>
      </c>
      <c r="R222" s="9">
        <f t="shared" si="48"/>
        <v>0</v>
      </c>
      <c r="S222" s="63" t="str">
        <f t="shared" si="48"/>
        <v/>
      </c>
      <c r="T222" s="63">
        <f t="shared" si="52"/>
        <v>0</v>
      </c>
      <c r="U222" s="63" t="str">
        <f t="shared" si="53"/>
        <v/>
      </c>
      <c r="V222" s="63" t="str">
        <f t="shared" si="54"/>
        <v/>
      </c>
      <c r="W222" s="63" t="str">
        <f t="shared" si="55"/>
        <v/>
      </c>
      <c r="Z222" s="63" t="str">
        <f t="shared" si="49"/>
        <v/>
      </c>
      <c r="AA222" s="63">
        <f t="shared" si="50"/>
        <v>0</v>
      </c>
      <c r="AB222" s="63">
        <f t="shared" si="50"/>
        <v>0</v>
      </c>
    </row>
    <row r="223" spans="1:28">
      <c r="A223" s="1"/>
      <c r="E223" s="63">
        <f t="shared" si="56"/>
        <v>0</v>
      </c>
      <c r="G223" s="63" t="str">
        <f t="shared" si="57"/>
        <v/>
      </c>
      <c r="H223" s="63" t="str">
        <f t="shared" si="58"/>
        <v/>
      </c>
      <c r="K223" s="9">
        <f t="shared" si="59"/>
        <v>0</v>
      </c>
      <c r="L223" s="63" t="str">
        <f t="shared" si="60"/>
        <v/>
      </c>
      <c r="M223" s="63">
        <f t="shared" si="61"/>
        <v>0</v>
      </c>
      <c r="N223" s="63" t="str">
        <f t="shared" si="62"/>
        <v/>
      </c>
      <c r="O223" s="63" t="str">
        <f t="shared" si="63"/>
        <v/>
      </c>
      <c r="P223" s="63" t="str">
        <f t="shared" si="51"/>
        <v/>
      </c>
      <c r="R223" s="9">
        <f t="shared" si="48"/>
        <v>0</v>
      </c>
      <c r="S223" s="63" t="str">
        <f t="shared" si="48"/>
        <v/>
      </c>
      <c r="T223" s="63">
        <f t="shared" si="52"/>
        <v>0</v>
      </c>
      <c r="U223" s="63" t="str">
        <f t="shared" si="53"/>
        <v/>
      </c>
      <c r="V223" s="63" t="str">
        <f t="shared" si="54"/>
        <v/>
      </c>
      <c r="W223" s="63" t="str">
        <f t="shared" si="55"/>
        <v/>
      </c>
      <c r="Z223" s="63" t="str">
        <f t="shared" si="49"/>
        <v/>
      </c>
      <c r="AA223" s="63">
        <f t="shared" si="50"/>
        <v>0</v>
      </c>
      <c r="AB223" s="63">
        <f t="shared" si="50"/>
        <v>0</v>
      </c>
    </row>
    <row r="224" spans="1:28">
      <c r="A224" s="1"/>
      <c r="E224" s="63">
        <f t="shared" si="56"/>
        <v>0</v>
      </c>
      <c r="G224" s="63" t="str">
        <f t="shared" si="57"/>
        <v/>
      </c>
      <c r="H224" s="63" t="str">
        <f t="shared" si="58"/>
        <v/>
      </c>
      <c r="K224" s="9">
        <f t="shared" si="59"/>
        <v>0</v>
      </c>
      <c r="L224" s="63" t="str">
        <f t="shared" si="60"/>
        <v/>
      </c>
      <c r="M224" s="63">
        <f t="shared" si="61"/>
        <v>0</v>
      </c>
      <c r="N224" s="63" t="str">
        <f t="shared" si="62"/>
        <v/>
      </c>
      <c r="O224" s="63" t="str">
        <f t="shared" si="63"/>
        <v/>
      </c>
      <c r="P224" s="63" t="str">
        <f t="shared" si="51"/>
        <v/>
      </c>
      <c r="R224" s="9">
        <f t="shared" si="48"/>
        <v>0</v>
      </c>
      <c r="S224" s="63" t="str">
        <f t="shared" si="48"/>
        <v/>
      </c>
      <c r="T224" s="63">
        <f t="shared" si="52"/>
        <v>0</v>
      </c>
      <c r="U224" s="63" t="str">
        <f t="shared" si="53"/>
        <v/>
      </c>
      <c r="V224" s="63" t="str">
        <f t="shared" si="54"/>
        <v/>
      </c>
      <c r="W224" s="63" t="str">
        <f t="shared" si="55"/>
        <v/>
      </c>
      <c r="Z224" s="63" t="str">
        <f t="shared" si="49"/>
        <v/>
      </c>
      <c r="AA224" s="63">
        <f t="shared" si="50"/>
        <v>0</v>
      </c>
      <c r="AB224" s="63">
        <f t="shared" si="50"/>
        <v>0</v>
      </c>
    </row>
    <row r="225" spans="1:28">
      <c r="A225" s="1"/>
      <c r="E225" s="63">
        <f t="shared" si="56"/>
        <v>0</v>
      </c>
      <c r="G225" s="63" t="str">
        <f t="shared" si="57"/>
        <v/>
      </c>
      <c r="H225" s="63" t="str">
        <f t="shared" si="58"/>
        <v/>
      </c>
      <c r="K225" s="9">
        <f t="shared" si="59"/>
        <v>0</v>
      </c>
      <c r="L225" s="63" t="str">
        <f t="shared" si="60"/>
        <v/>
      </c>
      <c r="M225" s="63">
        <f t="shared" si="61"/>
        <v>0</v>
      </c>
      <c r="N225" s="63" t="str">
        <f t="shared" si="62"/>
        <v/>
      </c>
      <c r="O225" s="63" t="str">
        <f t="shared" si="63"/>
        <v/>
      </c>
      <c r="P225" s="63" t="str">
        <f t="shared" si="51"/>
        <v/>
      </c>
      <c r="R225" s="9">
        <f t="shared" si="48"/>
        <v>0</v>
      </c>
      <c r="S225" s="63" t="str">
        <f t="shared" si="48"/>
        <v/>
      </c>
      <c r="T225" s="63">
        <f t="shared" si="52"/>
        <v>0</v>
      </c>
      <c r="U225" s="63" t="str">
        <f t="shared" si="53"/>
        <v/>
      </c>
      <c r="V225" s="63" t="str">
        <f t="shared" si="54"/>
        <v/>
      </c>
      <c r="W225" s="63" t="str">
        <f t="shared" si="55"/>
        <v/>
      </c>
      <c r="Z225" s="63" t="str">
        <f t="shared" si="49"/>
        <v/>
      </c>
      <c r="AA225" s="63">
        <f t="shared" si="50"/>
        <v>0</v>
      </c>
      <c r="AB225" s="63">
        <f t="shared" si="50"/>
        <v>0</v>
      </c>
    </row>
    <row r="226" spans="1:28">
      <c r="A226" s="1"/>
      <c r="E226" s="63">
        <f t="shared" si="56"/>
        <v>0</v>
      </c>
      <c r="G226" s="63" t="str">
        <f t="shared" si="57"/>
        <v/>
      </c>
      <c r="H226" s="63" t="str">
        <f t="shared" si="58"/>
        <v/>
      </c>
      <c r="K226" s="9">
        <f t="shared" si="59"/>
        <v>0</v>
      </c>
      <c r="L226" s="63" t="str">
        <f t="shared" si="60"/>
        <v/>
      </c>
      <c r="M226" s="63">
        <f t="shared" si="61"/>
        <v>0</v>
      </c>
      <c r="N226" s="63" t="str">
        <f t="shared" si="62"/>
        <v/>
      </c>
      <c r="O226" s="63" t="str">
        <f t="shared" si="63"/>
        <v/>
      </c>
      <c r="P226" s="63" t="str">
        <f t="shared" si="51"/>
        <v/>
      </c>
      <c r="R226" s="9">
        <f t="shared" si="48"/>
        <v>0</v>
      </c>
      <c r="S226" s="63" t="str">
        <f t="shared" si="48"/>
        <v/>
      </c>
      <c r="T226" s="63">
        <f t="shared" si="52"/>
        <v>0</v>
      </c>
      <c r="U226" s="63" t="str">
        <f t="shared" si="53"/>
        <v/>
      </c>
      <c r="V226" s="63" t="str">
        <f t="shared" si="54"/>
        <v/>
      </c>
      <c r="W226" s="63" t="str">
        <f t="shared" si="55"/>
        <v/>
      </c>
      <c r="Z226" s="63" t="str">
        <f t="shared" si="49"/>
        <v/>
      </c>
      <c r="AA226" s="63">
        <f t="shared" si="50"/>
        <v>0</v>
      </c>
      <c r="AB226" s="63">
        <f t="shared" si="50"/>
        <v>0</v>
      </c>
    </row>
    <row r="227" spans="1:28">
      <c r="A227" s="1"/>
      <c r="E227" s="63">
        <f t="shared" si="56"/>
        <v>0</v>
      </c>
      <c r="G227" s="63" t="str">
        <f t="shared" si="57"/>
        <v/>
      </c>
      <c r="H227" s="63" t="str">
        <f t="shared" si="58"/>
        <v/>
      </c>
      <c r="K227" s="9">
        <f t="shared" si="59"/>
        <v>0</v>
      </c>
      <c r="L227" s="63" t="str">
        <f t="shared" si="60"/>
        <v/>
      </c>
      <c r="M227" s="63">
        <f t="shared" si="61"/>
        <v>0</v>
      </c>
      <c r="N227" s="63" t="str">
        <f t="shared" si="62"/>
        <v/>
      </c>
      <c r="O227" s="63" t="str">
        <f t="shared" si="63"/>
        <v/>
      </c>
      <c r="P227" s="63" t="str">
        <f t="shared" si="51"/>
        <v/>
      </c>
      <c r="R227" s="9">
        <f t="shared" si="48"/>
        <v>0</v>
      </c>
      <c r="S227" s="63" t="str">
        <f t="shared" si="48"/>
        <v/>
      </c>
      <c r="T227" s="63">
        <f t="shared" si="52"/>
        <v>0</v>
      </c>
      <c r="U227" s="63" t="str">
        <f t="shared" si="53"/>
        <v/>
      </c>
      <c r="V227" s="63" t="str">
        <f t="shared" si="54"/>
        <v/>
      </c>
      <c r="W227" s="63" t="str">
        <f t="shared" si="55"/>
        <v/>
      </c>
      <c r="Z227" s="63" t="str">
        <f t="shared" si="49"/>
        <v/>
      </c>
      <c r="AA227" s="63">
        <f t="shared" si="50"/>
        <v>0</v>
      </c>
      <c r="AB227" s="63">
        <f t="shared" si="50"/>
        <v>0</v>
      </c>
    </row>
    <row r="228" spans="1:28">
      <c r="A228" s="1"/>
      <c r="E228" s="63">
        <f t="shared" si="56"/>
        <v>0</v>
      </c>
      <c r="G228" s="63" t="str">
        <f t="shared" si="57"/>
        <v/>
      </c>
      <c r="H228" s="63" t="str">
        <f t="shared" si="58"/>
        <v/>
      </c>
      <c r="K228" s="9">
        <f t="shared" si="59"/>
        <v>0</v>
      </c>
      <c r="L228" s="63" t="str">
        <f t="shared" si="60"/>
        <v/>
      </c>
      <c r="M228" s="63">
        <f t="shared" si="61"/>
        <v>0</v>
      </c>
      <c r="N228" s="63" t="str">
        <f t="shared" si="62"/>
        <v/>
      </c>
      <c r="O228" s="63" t="str">
        <f t="shared" si="63"/>
        <v/>
      </c>
      <c r="P228" s="63" t="str">
        <f t="shared" si="51"/>
        <v/>
      </c>
      <c r="R228" s="9">
        <f t="shared" si="48"/>
        <v>0</v>
      </c>
      <c r="S228" s="63" t="str">
        <f t="shared" si="48"/>
        <v/>
      </c>
      <c r="T228" s="63">
        <f t="shared" si="52"/>
        <v>0</v>
      </c>
      <c r="U228" s="63" t="str">
        <f t="shared" si="53"/>
        <v/>
      </c>
      <c r="V228" s="63" t="str">
        <f t="shared" si="54"/>
        <v/>
      </c>
      <c r="W228" s="63" t="str">
        <f t="shared" si="55"/>
        <v/>
      </c>
      <c r="Z228" s="63" t="str">
        <f t="shared" si="49"/>
        <v/>
      </c>
      <c r="AA228" s="63">
        <f t="shared" si="50"/>
        <v>0</v>
      </c>
      <c r="AB228" s="63">
        <f t="shared" si="50"/>
        <v>0</v>
      </c>
    </row>
    <row r="229" spans="1:28">
      <c r="A229" s="1"/>
      <c r="E229" s="63">
        <f t="shared" si="56"/>
        <v>0</v>
      </c>
      <c r="G229" s="63" t="str">
        <f t="shared" si="57"/>
        <v/>
      </c>
      <c r="H229" s="63" t="str">
        <f t="shared" si="58"/>
        <v/>
      </c>
      <c r="K229" s="9">
        <f t="shared" si="59"/>
        <v>0</v>
      </c>
      <c r="L229" s="63" t="str">
        <f t="shared" si="60"/>
        <v/>
      </c>
      <c r="M229" s="63">
        <f t="shared" si="61"/>
        <v>0</v>
      </c>
      <c r="N229" s="63" t="str">
        <f t="shared" si="62"/>
        <v/>
      </c>
      <c r="O229" s="63" t="str">
        <f t="shared" si="63"/>
        <v/>
      </c>
      <c r="P229" s="63" t="str">
        <f t="shared" si="51"/>
        <v/>
      </c>
      <c r="R229" s="9">
        <f t="shared" si="48"/>
        <v>0</v>
      </c>
      <c r="S229" s="63" t="str">
        <f t="shared" si="48"/>
        <v/>
      </c>
      <c r="T229" s="63">
        <f t="shared" si="52"/>
        <v>0</v>
      </c>
      <c r="U229" s="63" t="str">
        <f t="shared" si="53"/>
        <v/>
      </c>
      <c r="V229" s="63" t="str">
        <f t="shared" si="54"/>
        <v/>
      </c>
      <c r="W229" s="63" t="str">
        <f t="shared" si="55"/>
        <v/>
      </c>
      <c r="Z229" s="63" t="str">
        <f t="shared" si="49"/>
        <v/>
      </c>
      <c r="AA229" s="63">
        <f t="shared" si="50"/>
        <v>0</v>
      </c>
      <c r="AB229" s="63">
        <f t="shared" si="50"/>
        <v>0</v>
      </c>
    </row>
    <row r="230" spans="1:28">
      <c r="A230" s="1"/>
      <c r="E230" s="63">
        <f t="shared" si="56"/>
        <v>0</v>
      </c>
      <c r="G230" s="63" t="str">
        <f t="shared" si="57"/>
        <v/>
      </c>
      <c r="H230" s="63" t="str">
        <f t="shared" si="58"/>
        <v/>
      </c>
      <c r="K230" s="9">
        <f t="shared" si="59"/>
        <v>0</v>
      </c>
      <c r="L230" s="63" t="str">
        <f t="shared" si="60"/>
        <v/>
      </c>
      <c r="M230" s="63">
        <f t="shared" si="61"/>
        <v>0</v>
      </c>
      <c r="N230" s="63" t="str">
        <f t="shared" si="62"/>
        <v/>
      </c>
      <c r="O230" s="63" t="str">
        <f t="shared" si="63"/>
        <v/>
      </c>
      <c r="P230" s="63" t="str">
        <f t="shared" si="51"/>
        <v/>
      </c>
      <c r="R230" s="9">
        <f t="shared" si="48"/>
        <v>0</v>
      </c>
      <c r="S230" s="63" t="str">
        <f t="shared" si="48"/>
        <v/>
      </c>
      <c r="T230" s="63">
        <f t="shared" si="52"/>
        <v>0</v>
      </c>
      <c r="U230" s="63" t="str">
        <f t="shared" si="53"/>
        <v/>
      </c>
      <c r="V230" s="63" t="str">
        <f t="shared" si="54"/>
        <v/>
      </c>
      <c r="W230" s="63" t="str">
        <f t="shared" si="55"/>
        <v/>
      </c>
      <c r="Z230" s="63" t="str">
        <f t="shared" si="49"/>
        <v/>
      </c>
      <c r="AA230" s="63">
        <f t="shared" si="50"/>
        <v>0</v>
      </c>
      <c r="AB230" s="63">
        <f t="shared" si="50"/>
        <v>0</v>
      </c>
    </row>
    <row r="231" spans="1:28">
      <c r="A231" s="1"/>
      <c r="E231" s="63">
        <f t="shared" si="56"/>
        <v>0</v>
      </c>
      <c r="G231" s="63" t="str">
        <f t="shared" si="57"/>
        <v/>
      </c>
      <c r="H231" s="63" t="str">
        <f t="shared" si="58"/>
        <v/>
      </c>
      <c r="K231" s="9">
        <f t="shared" si="59"/>
        <v>0</v>
      </c>
      <c r="L231" s="63" t="str">
        <f t="shared" si="60"/>
        <v/>
      </c>
      <c r="M231" s="63">
        <f t="shared" si="61"/>
        <v>0</v>
      </c>
      <c r="N231" s="63" t="str">
        <f t="shared" si="62"/>
        <v/>
      </c>
      <c r="O231" s="63" t="str">
        <f t="shared" si="63"/>
        <v/>
      </c>
      <c r="P231" s="63" t="str">
        <f t="shared" si="51"/>
        <v/>
      </c>
      <c r="R231" s="9">
        <f t="shared" si="48"/>
        <v>0</v>
      </c>
      <c r="S231" s="63" t="str">
        <f t="shared" si="48"/>
        <v/>
      </c>
      <c r="T231" s="63">
        <f t="shared" si="52"/>
        <v>0</v>
      </c>
      <c r="U231" s="63" t="str">
        <f t="shared" si="53"/>
        <v/>
      </c>
      <c r="V231" s="63" t="str">
        <f t="shared" si="54"/>
        <v/>
      </c>
      <c r="W231" s="63" t="str">
        <f t="shared" si="55"/>
        <v/>
      </c>
      <c r="Z231" s="63" t="str">
        <f t="shared" si="49"/>
        <v/>
      </c>
      <c r="AA231" s="63">
        <f t="shared" si="50"/>
        <v>0</v>
      </c>
      <c r="AB231" s="63">
        <f t="shared" si="50"/>
        <v>0</v>
      </c>
    </row>
    <row r="232" spans="1:28">
      <c r="A232" s="1"/>
      <c r="E232" s="63">
        <f t="shared" si="56"/>
        <v>0</v>
      </c>
      <c r="G232" s="63" t="str">
        <f t="shared" si="57"/>
        <v/>
      </c>
      <c r="H232" s="63" t="str">
        <f t="shared" si="58"/>
        <v/>
      </c>
      <c r="K232" s="9">
        <f t="shared" si="59"/>
        <v>0</v>
      </c>
      <c r="L232" s="63" t="str">
        <f t="shared" si="60"/>
        <v/>
      </c>
      <c r="M232" s="63">
        <f t="shared" si="61"/>
        <v>0</v>
      </c>
      <c r="N232" s="63" t="str">
        <f t="shared" si="62"/>
        <v/>
      </c>
      <c r="O232" s="63" t="str">
        <f t="shared" si="63"/>
        <v/>
      </c>
      <c r="P232" s="63" t="str">
        <f t="shared" si="51"/>
        <v/>
      </c>
      <c r="R232" s="9">
        <f t="shared" si="48"/>
        <v>0</v>
      </c>
      <c r="S232" s="63" t="str">
        <f t="shared" si="48"/>
        <v/>
      </c>
      <c r="T232" s="63">
        <f t="shared" si="52"/>
        <v>0</v>
      </c>
      <c r="U232" s="63" t="str">
        <f t="shared" si="53"/>
        <v/>
      </c>
      <c r="V232" s="63" t="str">
        <f t="shared" si="54"/>
        <v/>
      </c>
      <c r="W232" s="63" t="str">
        <f t="shared" si="55"/>
        <v/>
      </c>
      <c r="Z232" s="63" t="str">
        <f t="shared" si="49"/>
        <v/>
      </c>
      <c r="AA232" s="63">
        <f t="shared" si="50"/>
        <v>0</v>
      </c>
      <c r="AB232" s="63">
        <f t="shared" si="50"/>
        <v>0</v>
      </c>
    </row>
    <row r="233" spans="1:28">
      <c r="A233" s="1"/>
      <c r="E233" s="63">
        <f t="shared" si="56"/>
        <v>0</v>
      </c>
      <c r="G233" s="63" t="str">
        <f t="shared" si="57"/>
        <v/>
      </c>
      <c r="H233" s="63" t="str">
        <f t="shared" si="58"/>
        <v/>
      </c>
      <c r="K233" s="9">
        <f t="shared" si="59"/>
        <v>0</v>
      </c>
      <c r="L233" s="63" t="str">
        <f t="shared" si="60"/>
        <v/>
      </c>
      <c r="M233" s="63">
        <f t="shared" si="61"/>
        <v>0</v>
      </c>
      <c r="N233" s="63" t="str">
        <f t="shared" si="62"/>
        <v/>
      </c>
      <c r="O233" s="63" t="str">
        <f t="shared" si="63"/>
        <v/>
      </c>
      <c r="P233" s="63" t="str">
        <f t="shared" si="51"/>
        <v/>
      </c>
      <c r="R233" s="9">
        <f t="shared" si="48"/>
        <v>0</v>
      </c>
      <c r="S233" s="63" t="str">
        <f t="shared" si="48"/>
        <v/>
      </c>
      <c r="T233" s="63">
        <f t="shared" si="52"/>
        <v>0</v>
      </c>
      <c r="U233" s="63" t="str">
        <f t="shared" si="53"/>
        <v/>
      </c>
      <c r="V233" s="63" t="str">
        <f t="shared" si="54"/>
        <v/>
      </c>
      <c r="W233" s="63" t="str">
        <f t="shared" si="55"/>
        <v/>
      </c>
      <c r="Z233" s="63" t="str">
        <f t="shared" si="49"/>
        <v/>
      </c>
      <c r="AA233" s="63">
        <f t="shared" si="50"/>
        <v>0</v>
      </c>
      <c r="AB233" s="63">
        <f t="shared" si="50"/>
        <v>0</v>
      </c>
    </row>
    <row r="234" spans="1:28">
      <c r="A234" s="1"/>
      <c r="E234" s="63">
        <f t="shared" si="56"/>
        <v>0</v>
      </c>
      <c r="G234" s="63" t="str">
        <f t="shared" si="57"/>
        <v/>
      </c>
      <c r="H234" s="63" t="str">
        <f t="shared" si="58"/>
        <v/>
      </c>
      <c r="K234" s="9">
        <f t="shared" si="59"/>
        <v>0</v>
      </c>
      <c r="L234" s="63" t="str">
        <f t="shared" si="60"/>
        <v/>
      </c>
      <c r="M234" s="63">
        <f t="shared" si="61"/>
        <v>0</v>
      </c>
      <c r="N234" s="63" t="str">
        <f t="shared" si="62"/>
        <v/>
      </c>
      <c r="O234" s="63" t="str">
        <f t="shared" si="63"/>
        <v/>
      </c>
      <c r="P234" s="63" t="str">
        <f t="shared" si="51"/>
        <v/>
      </c>
      <c r="R234" s="9">
        <f t="shared" si="48"/>
        <v>0</v>
      </c>
      <c r="S234" s="63" t="str">
        <f t="shared" si="48"/>
        <v/>
      </c>
      <c r="T234" s="63">
        <f t="shared" si="52"/>
        <v>0</v>
      </c>
      <c r="U234" s="63" t="str">
        <f t="shared" si="53"/>
        <v/>
      </c>
      <c r="V234" s="63" t="str">
        <f t="shared" si="54"/>
        <v/>
      </c>
      <c r="W234" s="63" t="str">
        <f t="shared" si="55"/>
        <v/>
      </c>
      <c r="Z234" s="63" t="str">
        <f t="shared" si="49"/>
        <v/>
      </c>
      <c r="AA234" s="63">
        <f t="shared" si="50"/>
        <v>0</v>
      </c>
      <c r="AB234" s="63">
        <f t="shared" si="50"/>
        <v>0</v>
      </c>
    </row>
    <row r="235" spans="1:28">
      <c r="A235" s="1"/>
      <c r="E235" s="63">
        <f t="shared" si="56"/>
        <v>0</v>
      </c>
      <c r="G235" s="63" t="str">
        <f t="shared" si="57"/>
        <v/>
      </c>
      <c r="H235" s="63" t="str">
        <f t="shared" si="58"/>
        <v/>
      </c>
      <c r="K235" s="9">
        <f t="shared" si="59"/>
        <v>0</v>
      </c>
      <c r="L235" s="63" t="str">
        <f t="shared" si="60"/>
        <v/>
      </c>
      <c r="M235" s="63">
        <f t="shared" si="61"/>
        <v>0</v>
      </c>
      <c r="N235" s="63" t="str">
        <f t="shared" si="62"/>
        <v/>
      </c>
      <c r="O235" s="63" t="str">
        <f t="shared" si="63"/>
        <v/>
      </c>
      <c r="P235" s="63" t="str">
        <f t="shared" si="51"/>
        <v/>
      </c>
      <c r="R235" s="9">
        <f t="shared" si="48"/>
        <v>0</v>
      </c>
      <c r="S235" s="63" t="str">
        <f t="shared" si="48"/>
        <v/>
      </c>
      <c r="T235" s="63">
        <f t="shared" si="52"/>
        <v>0</v>
      </c>
      <c r="U235" s="63" t="str">
        <f t="shared" si="53"/>
        <v/>
      </c>
      <c r="V235" s="63" t="str">
        <f t="shared" si="54"/>
        <v/>
      </c>
      <c r="W235" s="63" t="str">
        <f t="shared" si="55"/>
        <v/>
      </c>
      <c r="Z235" s="63" t="str">
        <f t="shared" si="49"/>
        <v/>
      </c>
      <c r="AA235" s="63">
        <f t="shared" si="50"/>
        <v>0</v>
      </c>
      <c r="AB235" s="63">
        <f t="shared" si="50"/>
        <v>0</v>
      </c>
    </row>
    <row r="236" spans="1:28">
      <c r="A236" s="1"/>
      <c r="E236" s="63">
        <f t="shared" si="56"/>
        <v>0</v>
      </c>
      <c r="G236" s="63" t="str">
        <f t="shared" si="57"/>
        <v/>
      </c>
      <c r="H236" s="63" t="str">
        <f t="shared" si="58"/>
        <v/>
      </c>
      <c r="K236" s="9">
        <f t="shared" si="59"/>
        <v>0</v>
      </c>
      <c r="L236" s="63" t="str">
        <f t="shared" si="60"/>
        <v/>
      </c>
      <c r="M236" s="63">
        <f t="shared" si="61"/>
        <v>0</v>
      </c>
      <c r="N236" s="63" t="str">
        <f t="shared" si="62"/>
        <v/>
      </c>
      <c r="O236" s="63" t="str">
        <f t="shared" si="63"/>
        <v/>
      </c>
      <c r="P236" s="63" t="str">
        <f t="shared" si="51"/>
        <v/>
      </c>
      <c r="R236" s="9">
        <f t="shared" si="48"/>
        <v>0</v>
      </c>
      <c r="S236" s="63" t="str">
        <f t="shared" si="48"/>
        <v/>
      </c>
      <c r="T236" s="63">
        <f t="shared" si="52"/>
        <v>0</v>
      </c>
      <c r="U236" s="63" t="str">
        <f t="shared" si="53"/>
        <v/>
      </c>
      <c r="V236" s="63" t="str">
        <f t="shared" si="54"/>
        <v/>
      </c>
      <c r="W236" s="63" t="str">
        <f t="shared" si="55"/>
        <v/>
      </c>
      <c r="Z236" s="63" t="str">
        <f t="shared" si="49"/>
        <v/>
      </c>
      <c r="AA236" s="63">
        <f t="shared" si="50"/>
        <v>0</v>
      </c>
      <c r="AB236" s="63">
        <f t="shared" si="50"/>
        <v>0</v>
      </c>
    </row>
    <row r="237" spans="1:28">
      <c r="A237" s="1"/>
      <c r="E237" s="63">
        <f t="shared" si="56"/>
        <v>0</v>
      </c>
      <c r="G237" s="63" t="str">
        <f t="shared" si="57"/>
        <v/>
      </c>
      <c r="H237" s="63" t="str">
        <f t="shared" si="58"/>
        <v/>
      </c>
      <c r="K237" s="9">
        <f t="shared" si="59"/>
        <v>0</v>
      </c>
      <c r="L237" s="63" t="str">
        <f t="shared" si="60"/>
        <v/>
      </c>
      <c r="M237" s="63">
        <f t="shared" si="61"/>
        <v>0</v>
      </c>
      <c r="N237" s="63" t="str">
        <f t="shared" si="62"/>
        <v/>
      </c>
      <c r="O237" s="63" t="str">
        <f t="shared" si="63"/>
        <v/>
      </c>
      <c r="P237" s="63" t="str">
        <f t="shared" si="51"/>
        <v/>
      </c>
      <c r="R237" s="9">
        <f t="shared" si="48"/>
        <v>0</v>
      </c>
      <c r="S237" s="63" t="str">
        <f t="shared" si="48"/>
        <v/>
      </c>
      <c r="T237" s="63">
        <f t="shared" si="52"/>
        <v>0</v>
      </c>
      <c r="U237" s="63" t="str">
        <f t="shared" si="53"/>
        <v/>
      </c>
      <c r="V237" s="63" t="str">
        <f t="shared" ref="V237:V300" si="64">IF(AND(R237&lt;$V$2,R238&gt;$V$2),R237,IF(AND(R236&lt;$V$2,R237&gt;$V$2),R237,IF(R237=$V$2,R237,"")))</f>
        <v/>
      </c>
      <c r="W237" s="63" t="str">
        <f t="shared" si="55"/>
        <v/>
      </c>
      <c r="Z237" s="63" t="str">
        <f t="shared" si="49"/>
        <v/>
      </c>
      <c r="AA237" s="63">
        <f t="shared" si="50"/>
        <v>0</v>
      </c>
      <c r="AB237" s="63">
        <f t="shared" si="50"/>
        <v>0</v>
      </c>
    </row>
    <row r="238" spans="1:28">
      <c r="A238" s="1"/>
      <c r="E238" s="63">
        <f t="shared" si="56"/>
        <v>0</v>
      </c>
      <c r="G238" s="63" t="str">
        <f t="shared" si="57"/>
        <v/>
      </c>
      <c r="H238" s="63" t="str">
        <f t="shared" si="58"/>
        <v/>
      </c>
      <c r="K238" s="9">
        <f t="shared" si="59"/>
        <v>0</v>
      </c>
      <c r="L238" s="63" t="str">
        <f t="shared" si="60"/>
        <v/>
      </c>
      <c r="M238" s="63">
        <f t="shared" si="61"/>
        <v>0</v>
      </c>
      <c r="N238" s="63" t="str">
        <f t="shared" si="62"/>
        <v/>
      </c>
      <c r="O238" s="63" t="str">
        <f t="shared" si="63"/>
        <v/>
      </c>
      <c r="P238" s="63" t="str">
        <f t="shared" si="51"/>
        <v/>
      </c>
      <c r="R238" s="9">
        <f t="shared" si="48"/>
        <v>0</v>
      </c>
      <c r="S238" s="63" t="str">
        <f t="shared" si="48"/>
        <v/>
      </c>
      <c r="T238" s="63">
        <f t="shared" si="52"/>
        <v>0</v>
      </c>
      <c r="U238" s="63" t="str">
        <f t="shared" si="53"/>
        <v/>
      </c>
      <c r="V238" s="63" t="str">
        <f t="shared" si="64"/>
        <v/>
      </c>
      <c r="W238" s="63" t="str">
        <f t="shared" si="55"/>
        <v/>
      </c>
      <c r="Z238" s="63" t="str">
        <f t="shared" si="49"/>
        <v/>
      </c>
      <c r="AA238" s="63">
        <f t="shared" si="50"/>
        <v>0</v>
      </c>
      <c r="AB238" s="63">
        <f t="shared" si="50"/>
        <v>0</v>
      </c>
    </row>
    <row r="239" spans="1:28">
      <c r="A239" s="1"/>
      <c r="E239" s="63">
        <f t="shared" si="56"/>
        <v>0</v>
      </c>
      <c r="G239" s="63" t="str">
        <f t="shared" si="57"/>
        <v/>
      </c>
      <c r="H239" s="63" t="str">
        <f t="shared" si="58"/>
        <v/>
      </c>
      <c r="K239" s="9">
        <f t="shared" si="59"/>
        <v>0</v>
      </c>
      <c r="L239" s="63" t="str">
        <f t="shared" si="60"/>
        <v/>
      </c>
      <c r="M239" s="63">
        <f t="shared" si="61"/>
        <v>0</v>
      </c>
      <c r="N239" s="63" t="str">
        <f t="shared" si="62"/>
        <v/>
      </c>
      <c r="O239" s="63" t="str">
        <f t="shared" si="63"/>
        <v/>
      </c>
      <c r="P239" s="63" t="str">
        <f t="shared" si="51"/>
        <v/>
      </c>
      <c r="R239" s="9">
        <f t="shared" si="48"/>
        <v>0</v>
      </c>
      <c r="S239" s="63" t="str">
        <f t="shared" si="48"/>
        <v/>
      </c>
      <c r="T239" s="63">
        <f t="shared" si="52"/>
        <v>0</v>
      </c>
      <c r="U239" s="63" t="str">
        <f t="shared" si="53"/>
        <v/>
      </c>
      <c r="V239" s="63" t="str">
        <f t="shared" si="64"/>
        <v/>
      </c>
      <c r="W239" s="63" t="str">
        <f t="shared" si="55"/>
        <v/>
      </c>
      <c r="Z239" s="63" t="str">
        <f t="shared" si="49"/>
        <v/>
      </c>
      <c r="AA239" s="63">
        <f t="shared" si="50"/>
        <v>0</v>
      </c>
      <c r="AB239" s="63">
        <f t="shared" si="50"/>
        <v>0</v>
      </c>
    </row>
    <row r="240" spans="1:28">
      <c r="A240" s="1"/>
      <c r="E240" s="63">
        <f t="shared" si="56"/>
        <v>0</v>
      </c>
      <c r="G240" s="63" t="str">
        <f t="shared" si="57"/>
        <v/>
      </c>
      <c r="H240" s="63" t="str">
        <f t="shared" si="58"/>
        <v/>
      </c>
      <c r="K240" s="9">
        <f t="shared" si="59"/>
        <v>0</v>
      </c>
      <c r="L240" s="63" t="str">
        <f t="shared" si="60"/>
        <v/>
      </c>
      <c r="M240" s="63">
        <f t="shared" si="61"/>
        <v>0</v>
      </c>
      <c r="N240" s="63" t="str">
        <f t="shared" si="62"/>
        <v/>
      </c>
      <c r="O240" s="63" t="str">
        <f t="shared" si="63"/>
        <v/>
      </c>
      <c r="P240" s="63" t="str">
        <f t="shared" si="51"/>
        <v/>
      </c>
      <c r="R240" s="9">
        <f t="shared" si="48"/>
        <v>0</v>
      </c>
      <c r="S240" s="63" t="str">
        <f t="shared" si="48"/>
        <v/>
      </c>
      <c r="T240" s="63">
        <f t="shared" si="52"/>
        <v>0</v>
      </c>
      <c r="U240" s="63" t="str">
        <f t="shared" si="53"/>
        <v/>
      </c>
      <c r="V240" s="63" t="str">
        <f t="shared" si="64"/>
        <v/>
      </c>
      <c r="W240" s="63" t="str">
        <f t="shared" si="55"/>
        <v/>
      </c>
      <c r="Z240" s="63" t="str">
        <f t="shared" si="49"/>
        <v/>
      </c>
      <c r="AA240" s="63">
        <f t="shared" si="50"/>
        <v>0</v>
      </c>
      <c r="AB240" s="63">
        <f t="shared" si="50"/>
        <v>0</v>
      </c>
    </row>
    <row r="241" spans="1:28">
      <c r="A241" s="1"/>
      <c r="E241" s="63">
        <f t="shared" si="56"/>
        <v>0</v>
      </c>
      <c r="G241" s="63" t="str">
        <f t="shared" si="57"/>
        <v/>
      </c>
      <c r="H241" s="63" t="str">
        <f t="shared" si="58"/>
        <v/>
      </c>
      <c r="K241" s="9">
        <f t="shared" si="59"/>
        <v>0</v>
      </c>
      <c r="L241" s="63" t="str">
        <f t="shared" si="60"/>
        <v/>
      </c>
      <c r="M241" s="63">
        <f t="shared" si="61"/>
        <v>0</v>
      </c>
      <c r="N241" s="63" t="str">
        <f t="shared" si="62"/>
        <v/>
      </c>
      <c r="O241" s="63" t="str">
        <f t="shared" si="63"/>
        <v/>
      </c>
      <c r="P241" s="63" t="str">
        <f t="shared" si="51"/>
        <v/>
      </c>
      <c r="R241" s="9">
        <f t="shared" si="48"/>
        <v>0</v>
      </c>
      <c r="S241" s="63" t="str">
        <f t="shared" si="48"/>
        <v/>
      </c>
      <c r="T241" s="63">
        <f t="shared" si="52"/>
        <v>0</v>
      </c>
      <c r="U241" s="63" t="str">
        <f t="shared" si="53"/>
        <v/>
      </c>
      <c r="V241" s="63" t="str">
        <f t="shared" si="64"/>
        <v/>
      </c>
      <c r="W241" s="63" t="str">
        <f t="shared" si="55"/>
        <v/>
      </c>
      <c r="Z241" s="63" t="str">
        <f t="shared" si="49"/>
        <v/>
      </c>
      <c r="AA241" s="63">
        <f t="shared" si="50"/>
        <v>0</v>
      </c>
      <c r="AB241" s="63">
        <f t="shared" si="50"/>
        <v>0</v>
      </c>
    </row>
    <row r="242" spans="1:28">
      <c r="A242" s="1"/>
      <c r="E242" s="63">
        <f t="shared" si="56"/>
        <v>0</v>
      </c>
      <c r="G242" s="63" t="str">
        <f t="shared" si="57"/>
        <v/>
      </c>
      <c r="H242" s="63" t="str">
        <f t="shared" si="58"/>
        <v/>
      </c>
      <c r="K242" s="9">
        <f t="shared" si="59"/>
        <v>0</v>
      </c>
      <c r="L242" s="63" t="str">
        <f t="shared" si="60"/>
        <v/>
      </c>
      <c r="M242" s="63">
        <f t="shared" si="61"/>
        <v>0</v>
      </c>
      <c r="N242" s="63" t="str">
        <f t="shared" si="62"/>
        <v/>
      </c>
      <c r="O242" s="63" t="str">
        <f t="shared" si="63"/>
        <v/>
      </c>
      <c r="P242" s="63" t="str">
        <f t="shared" si="51"/>
        <v/>
      </c>
      <c r="R242" s="9">
        <f t="shared" si="48"/>
        <v>0</v>
      </c>
      <c r="S242" s="63" t="str">
        <f t="shared" si="48"/>
        <v/>
      </c>
      <c r="T242" s="63">
        <f t="shared" si="52"/>
        <v>0</v>
      </c>
      <c r="U242" s="63" t="str">
        <f t="shared" si="53"/>
        <v/>
      </c>
      <c r="V242" s="63" t="str">
        <f t="shared" si="64"/>
        <v/>
      </c>
      <c r="W242" s="63" t="str">
        <f t="shared" si="55"/>
        <v/>
      </c>
      <c r="Z242" s="63" t="str">
        <f t="shared" si="49"/>
        <v/>
      </c>
      <c r="AA242" s="63">
        <f t="shared" si="50"/>
        <v>0</v>
      </c>
      <c r="AB242" s="63">
        <f t="shared" si="50"/>
        <v>0</v>
      </c>
    </row>
    <row r="243" spans="1:28">
      <c r="A243" s="1"/>
      <c r="E243" s="63">
        <f t="shared" si="56"/>
        <v>0</v>
      </c>
      <c r="G243" s="63" t="str">
        <f t="shared" si="57"/>
        <v/>
      </c>
      <c r="H243" s="63" t="str">
        <f t="shared" si="58"/>
        <v/>
      </c>
      <c r="K243" s="9">
        <f t="shared" si="59"/>
        <v>0</v>
      </c>
      <c r="L243" s="63" t="str">
        <f t="shared" si="60"/>
        <v/>
      </c>
      <c r="M243" s="63">
        <f t="shared" si="61"/>
        <v>0</v>
      </c>
      <c r="N243" s="63" t="str">
        <f t="shared" si="62"/>
        <v/>
      </c>
      <c r="O243" s="63" t="str">
        <f t="shared" si="63"/>
        <v/>
      </c>
      <c r="P243" s="63" t="str">
        <f t="shared" si="51"/>
        <v/>
      </c>
      <c r="R243" s="9">
        <f t="shared" si="48"/>
        <v>0</v>
      </c>
      <c r="S243" s="63" t="str">
        <f t="shared" si="48"/>
        <v/>
      </c>
      <c r="T243" s="63">
        <f t="shared" si="52"/>
        <v>0</v>
      </c>
      <c r="U243" s="63" t="str">
        <f t="shared" si="53"/>
        <v/>
      </c>
      <c r="V243" s="63" t="str">
        <f t="shared" si="64"/>
        <v/>
      </c>
      <c r="W243" s="63" t="str">
        <f t="shared" si="55"/>
        <v/>
      </c>
      <c r="Z243" s="63" t="str">
        <f t="shared" si="49"/>
        <v/>
      </c>
      <c r="AA243" s="63">
        <f t="shared" si="50"/>
        <v>0</v>
      </c>
      <c r="AB243" s="63">
        <f t="shared" si="50"/>
        <v>0</v>
      </c>
    </row>
    <row r="244" spans="1:28">
      <c r="A244" s="1"/>
      <c r="E244" s="63">
        <f t="shared" si="56"/>
        <v>0</v>
      </c>
      <c r="G244" s="63" t="str">
        <f t="shared" si="57"/>
        <v/>
      </c>
      <c r="H244" s="63" t="str">
        <f t="shared" si="58"/>
        <v/>
      </c>
      <c r="K244" s="9">
        <f t="shared" si="59"/>
        <v>0</v>
      </c>
      <c r="L244" s="63" t="str">
        <f t="shared" si="60"/>
        <v/>
      </c>
      <c r="M244" s="63">
        <f t="shared" si="61"/>
        <v>0</v>
      </c>
      <c r="N244" s="63" t="str">
        <f t="shared" si="62"/>
        <v/>
      </c>
      <c r="O244" s="63" t="str">
        <f t="shared" si="63"/>
        <v/>
      </c>
      <c r="P244" s="63" t="str">
        <f t="shared" si="51"/>
        <v/>
      </c>
      <c r="R244" s="9">
        <f t="shared" si="48"/>
        <v>0</v>
      </c>
      <c r="S244" s="63" t="str">
        <f t="shared" si="48"/>
        <v/>
      </c>
      <c r="T244" s="63">
        <f t="shared" si="52"/>
        <v>0</v>
      </c>
      <c r="U244" s="63" t="str">
        <f t="shared" si="53"/>
        <v/>
      </c>
      <c r="V244" s="63" t="str">
        <f t="shared" si="64"/>
        <v/>
      </c>
      <c r="W244" s="63" t="str">
        <f t="shared" si="55"/>
        <v/>
      </c>
      <c r="Z244" s="63" t="str">
        <f t="shared" si="49"/>
        <v/>
      </c>
      <c r="AA244" s="63">
        <f t="shared" si="50"/>
        <v>0</v>
      </c>
      <c r="AB244" s="63">
        <f t="shared" si="50"/>
        <v>0</v>
      </c>
    </row>
    <row r="245" spans="1:28">
      <c r="A245" s="1"/>
      <c r="E245" s="63">
        <f t="shared" si="56"/>
        <v>0</v>
      </c>
      <c r="G245" s="63" t="str">
        <f t="shared" si="57"/>
        <v/>
      </c>
      <c r="H245" s="63" t="str">
        <f t="shared" si="58"/>
        <v/>
      </c>
      <c r="K245" s="9">
        <f t="shared" si="59"/>
        <v>0</v>
      </c>
      <c r="L245" s="63" t="str">
        <f t="shared" si="60"/>
        <v/>
      </c>
      <c r="M245" s="63">
        <f t="shared" si="61"/>
        <v>0</v>
      </c>
      <c r="N245" s="63" t="str">
        <f t="shared" si="62"/>
        <v/>
      </c>
      <c r="O245" s="63" t="str">
        <f t="shared" si="63"/>
        <v/>
      </c>
      <c r="P245" s="63" t="str">
        <f t="shared" si="51"/>
        <v/>
      </c>
      <c r="R245" s="9">
        <f t="shared" si="48"/>
        <v>0</v>
      </c>
      <c r="S245" s="63" t="str">
        <f t="shared" si="48"/>
        <v/>
      </c>
      <c r="T245" s="63">
        <f t="shared" si="52"/>
        <v>0</v>
      </c>
      <c r="U245" s="63" t="str">
        <f t="shared" si="53"/>
        <v/>
      </c>
      <c r="V245" s="63" t="str">
        <f t="shared" si="64"/>
        <v/>
      </c>
      <c r="W245" s="63" t="str">
        <f t="shared" si="55"/>
        <v/>
      </c>
      <c r="Z245" s="63" t="str">
        <f t="shared" si="49"/>
        <v/>
      </c>
      <c r="AA245" s="63">
        <f t="shared" si="50"/>
        <v>0</v>
      </c>
      <c r="AB245" s="63">
        <f t="shared" si="50"/>
        <v>0</v>
      </c>
    </row>
    <row r="246" spans="1:28">
      <c r="A246" s="1"/>
      <c r="E246" s="63">
        <f t="shared" si="56"/>
        <v>0</v>
      </c>
      <c r="G246" s="63" t="str">
        <f t="shared" si="57"/>
        <v/>
      </c>
      <c r="H246" s="63" t="str">
        <f t="shared" si="58"/>
        <v/>
      </c>
      <c r="K246" s="9">
        <f t="shared" si="59"/>
        <v>0</v>
      </c>
      <c r="L246" s="63" t="str">
        <f t="shared" si="60"/>
        <v/>
      </c>
      <c r="M246" s="63">
        <f t="shared" si="61"/>
        <v>0</v>
      </c>
      <c r="N246" s="63" t="str">
        <f t="shared" si="62"/>
        <v/>
      </c>
      <c r="O246" s="63" t="str">
        <f t="shared" si="63"/>
        <v/>
      </c>
      <c r="P246" s="63" t="str">
        <f t="shared" si="51"/>
        <v/>
      </c>
      <c r="R246" s="9">
        <f t="shared" ref="R246:S309" si="65">K246</f>
        <v>0</v>
      </c>
      <c r="S246" s="63" t="str">
        <f t="shared" si="65"/>
        <v/>
      </c>
      <c r="T246" s="63">
        <f t="shared" si="52"/>
        <v>0</v>
      </c>
      <c r="U246" s="63" t="str">
        <f t="shared" si="53"/>
        <v/>
      </c>
      <c r="V246" s="63" t="str">
        <f t="shared" si="64"/>
        <v/>
      </c>
      <c r="W246" s="63" t="str">
        <f t="shared" si="55"/>
        <v/>
      </c>
      <c r="Z246" s="63" t="str">
        <f t="shared" si="49"/>
        <v/>
      </c>
      <c r="AA246" s="63">
        <f t="shared" si="50"/>
        <v>0</v>
      </c>
      <c r="AB246" s="63">
        <f t="shared" si="50"/>
        <v>0</v>
      </c>
    </row>
    <row r="247" spans="1:28">
      <c r="A247" s="1"/>
      <c r="E247" s="63">
        <f t="shared" si="56"/>
        <v>0</v>
      </c>
      <c r="G247" s="63" t="str">
        <f t="shared" si="57"/>
        <v/>
      </c>
      <c r="H247" s="63" t="str">
        <f t="shared" si="58"/>
        <v/>
      </c>
      <c r="K247" s="9">
        <f t="shared" si="59"/>
        <v>0</v>
      </c>
      <c r="L247" s="63" t="str">
        <f t="shared" si="60"/>
        <v/>
      </c>
      <c r="M247" s="63">
        <f t="shared" si="61"/>
        <v>0</v>
      </c>
      <c r="N247" s="63" t="str">
        <f t="shared" si="62"/>
        <v/>
      </c>
      <c r="O247" s="63" t="str">
        <f t="shared" si="63"/>
        <v/>
      </c>
      <c r="P247" s="63" t="str">
        <f t="shared" si="51"/>
        <v/>
      </c>
      <c r="R247" s="9">
        <f t="shared" si="65"/>
        <v>0</v>
      </c>
      <c r="S247" s="63" t="str">
        <f t="shared" si="65"/>
        <v/>
      </c>
      <c r="T247" s="63">
        <f t="shared" si="52"/>
        <v>0</v>
      </c>
      <c r="U247" s="63" t="str">
        <f t="shared" si="53"/>
        <v/>
      </c>
      <c r="V247" s="63" t="str">
        <f t="shared" si="64"/>
        <v/>
      </c>
      <c r="W247" s="63" t="str">
        <f t="shared" si="55"/>
        <v/>
      </c>
      <c r="Z247" s="63" t="str">
        <f t="shared" si="49"/>
        <v/>
      </c>
      <c r="AA247" s="63">
        <f t="shared" si="50"/>
        <v>0</v>
      </c>
      <c r="AB247" s="63">
        <f t="shared" si="50"/>
        <v>0</v>
      </c>
    </row>
    <row r="248" spans="1:28">
      <c r="A248" s="1"/>
      <c r="E248" s="63">
        <f t="shared" si="56"/>
        <v>0</v>
      </c>
      <c r="G248" s="63" t="str">
        <f t="shared" si="57"/>
        <v/>
      </c>
      <c r="H248" s="63" t="str">
        <f t="shared" si="58"/>
        <v/>
      </c>
      <c r="K248" s="9">
        <f t="shared" si="59"/>
        <v>0</v>
      </c>
      <c r="L248" s="63" t="str">
        <f t="shared" si="60"/>
        <v/>
      </c>
      <c r="M248" s="63">
        <f t="shared" si="61"/>
        <v>0</v>
      </c>
      <c r="N248" s="63" t="str">
        <f t="shared" si="62"/>
        <v/>
      </c>
      <c r="O248" s="63" t="str">
        <f t="shared" si="63"/>
        <v/>
      </c>
      <c r="P248" s="63" t="str">
        <f t="shared" si="51"/>
        <v/>
      </c>
      <c r="R248" s="9">
        <f t="shared" si="65"/>
        <v>0</v>
      </c>
      <c r="S248" s="63" t="str">
        <f t="shared" si="65"/>
        <v/>
      </c>
      <c r="T248" s="63">
        <f t="shared" si="52"/>
        <v>0</v>
      </c>
      <c r="U248" s="63" t="str">
        <f t="shared" si="53"/>
        <v/>
      </c>
      <c r="V248" s="63" t="str">
        <f t="shared" si="64"/>
        <v/>
      </c>
      <c r="W248" s="63" t="str">
        <f t="shared" si="55"/>
        <v/>
      </c>
      <c r="Z248" s="63" t="str">
        <f t="shared" si="49"/>
        <v/>
      </c>
      <c r="AA248" s="63">
        <f t="shared" si="50"/>
        <v>0</v>
      </c>
      <c r="AB248" s="63">
        <f t="shared" si="50"/>
        <v>0</v>
      </c>
    </row>
    <row r="249" spans="1:28">
      <c r="A249" s="1"/>
      <c r="E249" s="63">
        <f t="shared" si="56"/>
        <v>0</v>
      </c>
      <c r="G249" s="63" t="str">
        <f t="shared" si="57"/>
        <v/>
      </c>
      <c r="H249" s="63" t="str">
        <f t="shared" si="58"/>
        <v/>
      </c>
      <c r="K249" s="9">
        <f t="shared" si="59"/>
        <v>0</v>
      </c>
      <c r="L249" s="63" t="str">
        <f t="shared" si="60"/>
        <v/>
      </c>
      <c r="M249" s="63">
        <f t="shared" si="61"/>
        <v>0</v>
      </c>
      <c r="N249" s="63" t="str">
        <f t="shared" si="62"/>
        <v/>
      </c>
      <c r="O249" s="63" t="str">
        <f t="shared" si="63"/>
        <v/>
      </c>
      <c r="P249" s="63" t="str">
        <f t="shared" si="51"/>
        <v/>
      </c>
      <c r="R249" s="9">
        <f t="shared" si="65"/>
        <v>0</v>
      </c>
      <c r="S249" s="63" t="str">
        <f t="shared" si="65"/>
        <v/>
      </c>
      <c r="T249" s="63">
        <f t="shared" si="52"/>
        <v>0</v>
      </c>
      <c r="U249" s="63" t="str">
        <f t="shared" si="53"/>
        <v/>
      </c>
      <c r="V249" s="63" t="str">
        <f t="shared" si="64"/>
        <v/>
      </c>
      <c r="W249" s="63" t="str">
        <f t="shared" si="55"/>
        <v/>
      </c>
      <c r="Z249" s="63" t="str">
        <f t="shared" si="49"/>
        <v/>
      </c>
      <c r="AA249" s="63">
        <f t="shared" si="50"/>
        <v>0</v>
      </c>
      <c r="AB249" s="63">
        <f t="shared" si="50"/>
        <v>0</v>
      </c>
    </row>
    <row r="250" spans="1:28">
      <c r="A250" s="1"/>
      <c r="E250" s="63">
        <f t="shared" si="56"/>
        <v>0</v>
      </c>
      <c r="G250" s="63" t="str">
        <f t="shared" si="57"/>
        <v/>
      </c>
      <c r="H250" s="63" t="str">
        <f t="shared" si="58"/>
        <v/>
      </c>
      <c r="K250" s="9">
        <f t="shared" si="59"/>
        <v>0</v>
      </c>
      <c r="L250" s="63" t="str">
        <f t="shared" si="60"/>
        <v/>
      </c>
      <c r="M250" s="63">
        <f t="shared" si="61"/>
        <v>0</v>
      </c>
      <c r="N250" s="63" t="str">
        <f t="shared" si="62"/>
        <v/>
      </c>
      <c r="O250" s="63" t="str">
        <f t="shared" si="63"/>
        <v/>
      </c>
      <c r="P250" s="63" t="str">
        <f t="shared" si="51"/>
        <v/>
      </c>
      <c r="R250" s="9">
        <f t="shared" si="65"/>
        <v>0</v>
      </c>
      <c r="S250" s="63" t="str">
        <f t="shared" si="65"/>
        <v/>
      </c>
      <c r="T250" s="63">
        <f t="shared" si="52"/>
        <v>0</v>
      </c>
      <c r="U250" s="63" t="str">
        <f t="shared" si="53"/>
        <v/>
      </c>
      <c r="V250" s="63" t="str">
        <f t="shared" si="64"/>
        <v/>
      </c>
      <c r="W250" s="63" t="str">
        <f t="shared" si="55"/>
        <v/>
      </c>
      <c r="Z250" s="63" t="str">
        <f t="shared" si="49"/>
        <v/>
      </c>
      <c r="AA250" s="63">
        <f t="shared" si="50"/>
        <v>0</v>
      </c>
      <c r="AB250" s="63">
        <f t="shared" si="50"/>
        <v>0</v>
      </c>
    </row>
    <row r="251" spans="1:28">
      <c r="A251" s="1"/>
      <c r="E251" s="63">
        <f t="shared" si="56"/>
        <v>0</v>
      </c>
      <c r="G251" s="63" t="str">
        <f t="shared" si="57"/>
        <v/>
      </c>
      <c r="H251" s="63" t="str">
        <f t="shared" si="58"/>
        <v/>
      </c>
      <c r="K251" s="9">
        <f t="shared" si="59"/>
        <v>0</v>
      </c>
      <c r="L251" s="63" t="str">
        <f t="shared" si="60"/>
        <v/>
      </c>
      <c r="M251" s="63">
        <f t="shared" si="61"/>
        <v>0</v>
      </c>
      <c r="N251" s="63" t="str">
        <f t="shared" si="62"/>
        <v/>
      </c>
      <c r="O251" s="63" t="str">
        <f t="shared" si="63"/>
        <v/>
      </c>
      <c r="P251" s="63" t="str">
        <f t="shared" si="51"/>
        <v/>
      </c>
      <c r="R251" s="9">
        <f t="shared" si="65"/>
        <v>0</v>
      </c>
      <c r="S251" s="63" t="str">
        <f t="shared" si="65"/>
        <v/>
      </c>
      <c r="T251" s="63">
        <f t="shared" si="52"/>
        <v>0</v>
      </c>
      <c r="U251" s="63" t="str">
        <f t="shared" si="53"/>
        <v/>
      </c>
      <c r="V251" s="63" t="str">
        <f t="shared" si="64"/>
        <v/>
      </c>
      <c r="W251" s="63" t="str">
        <f t="shared" si="55"/>
        <v/>
      </c>
      <c r="Z251" s="63" t="str">
        <f t="shared" si="49"/>
        <v/>
      </c>
      <c r="AA251" s="63">
        <f t="shared" si="50"/>
        <v>0</v>
      </c>
      <c r="AB251" s="63">
        <f t="shared" si="50"/>
        <v>0</v>
      </c>
    </row>
    <row r="252" spans="1:28">
      <c r="A252" s="1"/>
      <c r="E252" s="63">
        <f t="shared" si="56"/>
        <v>0</v>
      </c>
      <c r="G252" s="63" t="str">
        <f t="shared" si="57"/>
        <v/>
      </c>
      <c r="H252" s="63" t="str">
        <f t="shared" si="58"/>
        <v/>
      </c>
      <c r="K252" s="9">
        <f t="shared" si="59"/>
        <v>0</v>
      </c>
      <c r="L252" s="63" t="str">
        <f t="shared" si="60"/>
        <v/>
      </c>
      <c r="M252" s="63">
        <f t="shared" si="61"/>
        <v>0</v>
      </c>
      <c r="N252" s="63" t="str">
        <f t="shared" si="62"/>
        <v/>
      </c>
      <c r="O252" s="63" t="str">
        <f t="shared" si="63"/>
        <v/>
      </c>
      <c r="P252" s="63" t="str">
        <f t="shared" si="51"/>
        <v/>
      </c>
      <c r="R252" s="9">
        <f t="shared" si="65"/>
        <v>0</v>
      </c>
      <c r="S252" s="63" t="str">
        <f t="shared" si="65"/>
        <v/>
      </c>
      <c r="T252" s="63">
        <f t="shared" si="52"/>
        <v>0</v>
      </c>
      <c r="U252" s="63" t="str">
        <f t="shared" si="53"/>
        <v/>
      </c>
      <c r="V252" s="63" t="str">
        <f t="shared" si="64"/>
        <v/>
      </c>
      <c r="W252" s="63" t="str">
        <f t="shared" si="55"/>
        <v/>
      </c>
      <c r="Z252" s="63" t="str">
        <f t="shared" si="49"/>
        <v/>
      </c>
      <c r="AA252" s="63">
        <f t="shared" si="50"/>
        <v>0</v>
      </c>
      <c r="AB252" s="63">
        <f t="shared" si="50"/>
        <v>0</v>
      </c>
    </row>
    <row r="253" spans="1:28">
      <c r="A253" s="1"/>
      <c r="E253" s="63">
        <f t="shared" si="56"/>
        <v>0</v>
      </c>
      <c r="G253" s="63" t="str">
        <f t="shared" si="57"/>
        <v/>
      </c>
      <c r="H253" s="63" t="str">
        <f t="shared" si="58"/>
        <v/>
      </c>
      <c r="K253" s="9">
        <f t="shared" si="59"/>
        <v>0</v>
      </c>
      <c r="L253" s="63" t="str">
        <f t="shared" si="60"/>
        <v/>
      </c>
      <c r="M253" s="63">
        <f t="shared" si="61"/>
        <v>0</v>
      </c>
      <c r="N253" s="63" t="str">
        <f t="shared" si="62"/>
        <v/>
      </c>
      <c r="O253" s="63" t="str">
        <f t="shared" si="63"/>
        <v/>
      </c>
      <c r="P253" s="63" t="str">
        <f t="shared" si="51"/>
        <v/>
      </c>
      <c r="R253" s="9">
        <f t="shared" si="65"/>
        <v>0</v>
      </c>
      <c r="S253" s="63" t="str">
        <f t="shared" si="65"/>
        <v/>
      </c>
      <c r="T253" s="63">
        <f t="shared" si="52"/>
        <v>0</v>
      </c>
      <c r="U253" s="63" t="str">
        <f t="shared" si="53"/>
        <v/>
      </c>
      <c r="V253" s="63" t="str">
        <f t="shared" si="64"/>
        <v/>
      </c>
      <c r="W253" s="63" t="str">
        <f t="shared" si="55"/>
        <v/>
      </c>
      <c r="Z253" s="63" t="str">
        <f t="shared" si="49"/>
        <v/>
      </c>
      <c r="AA253" s="63">
        <f t="shared" si="50"/>
        <v>0</v>
      </c>
      <c r="AB253" s="63">
        <f t="shared" si="50"/>
        <v>0</v>
      </c>
    </row>
    <row r="254" spans="1:28">
      <c r="A254" s="1"/>
      <c r="E254" s="63">
        <f t="shared" si="56"/>
        <v>0</v>
      </c>
      <c r="G254" s="63" t="str">
        <f t="shared" si="57"/>
        <v/>
      </c>
      <c r="H254" s="63" t="str">
        <f t="shared" si="58"/>
        <v/>
      </c>
      <c r="K254" s="9">
        <f t="shared" si="59"/>
        <v>0</v>
      </c>
      <c r="L254" s="63" t="str">
        <f t="shared" si="60"/>
        <v/>
      </c>
      <c r="M254" s="63">
        <f t="shared" si="61"/>
        <v>0</v>
      </c>
      <c r="N254" s="63" t="str">
        <f t="shared" si="62"/>
        <v/>
      </c>
      <c r="O254" s="63" t="str">
        <f t="shared" si="63"/>
        <v/>
      </c>
      <c r="P254" s="63" t="str">
        <f t="shared" si="51"/>
        <v/>
      </c>
      <c r="R254" s="9">
        <f t="shared" si="65"/>
        <v>0</v>
      </c>
      <c r="S254" s="63" t="str">
        <f t="shared" si="65"/>
        <v/>
      </c>
      <c r="T254" s="63">
        <f t="shared" si="52"/>
        <v>0</v>
      </c>
      <c r="U254" s="63" t="str">
        <f t="shared" si="53"/>
        <v/>
      </c>
      <c r="V254" s="63" t="str">
        <f t="shared" si="64"/>
        <v/>
      </c>
      <c r="W254" s="63" t="str">
        <f t="shared" si="55"/>
        <v/>
      </c>
      <c r="Z254" s="63" t="str">
        <f t="shared" si="49"/>
        <v/>
      </c>
      <c r="AA254" s="63">
        <f t="shared" si="50"/>
        <v>0</v>
      </c>
      <c r="AB254" s="63">
        <f t="shared" si="50"/>
        <v>0</v>
      </c>
    </row>
    <row r="255" spans="1:28">
      <c r="A255" s="1"/>
      <c r="E255" s="63">
        <f t="shared" si="56"/>
        <v>0</v>
      </c>
      <c r="G255" s="63" t="str">
        <f t="shared" si="57"/>
        <v/>
      </c>
      <c r="H255" s="63" t="str">
        <f t="shared" si="58"/>
        <v/>
      </c>
      <c r="K255" s="9">
        <f t="shared" si="59"/>
        <v>0</v>
      </c>
      <c r="L255" s="63" t="str">
        <f t="shared" si="60"/>
        <v/>
      </c>
      <c r="M255" s="63">
        <f t="shared" si="61"/>
        <v>0</v>
      </c>
      <c r="N255" s="63" t="str">
        <f t="shared" si="62"/>
        <v/>
      </c>
      <c r="O255" s="63" t="str">
        <f t="shared" si="63"/>
        <v/>
      </c>
      <c r="P255" s="63" t="str">
        <f t="shared" si="51"/>
        <v/>
      </c>
      <c r="R255" s="9">
        <f t="shared" si="65"/>
        <v>0</v>
      </c>
      <c r="S255" s="63" t="str">
        <f t="shared" si="65"/>
        <v/>
      </c>
      <c r="T255" s="63">
        <f t="shared" si="52"/>
        <v>0</v>
      </c>
      <c r="U255" s="63" t="str">
        <f t="shared" si="53"/>
        <v/>
      </c>
      <c r="V255" s="63" t="str">
        <f t="shared" si="64"/>
        <v/>
      </c>
      <c r="W255" s="63" t="str">
        <f t="shared" si="55"/>
        <v/>
      </c>
      <c r="Z255" s="63" t="str">
        <f t="shared" si="49"/>
        <v/>
      </c>
      <c r="AA255" s="63">
        <f t="shared" si="50"/>
        <v>0</v>
      </c>
      <c r="AB255" s="63">
        <f t="shared" si="50"/>
        <v>0</v>
      </c>
    </row>
    <row r="256" spans="1:28">
      <c r="A256" s="1"/>
      <c r="E256" s="63">
        <f t="shared" si="56"/>
        <v>0</v>
      </c>
      <c r="G256" s="63" t="str">
        <f t="shared" si="57"/>
        <v/>
      </c>
      <c r="H256" s="63" t="str">
        <f t="shared" si="58"/>
        <v/>
      </c>
      <c r="K256" s="9">
        <f t="shared" si="59"/>
        <v>0</v>
      </c>
      <c r="L256" s="63" t="str">
        <f t="shared" si="60"/>
        <v/>
      </c>
      <c r="M256" s="63">
        <f t="shared" si="61"/>
        <v>0</v>
      </c>
      <c r="N256" s="63" t="str">
        <f t="shared" si="62"/>
        <v/>
      </c>
      <c r="O256" s="63" t="str">
        <f t="shared" si="63"/>
        <v/>
      </c>
      <c r="P256" s="63" t="str">
        <f t="shared" si="51"/>
        <v/>
      </c>
      <c r="R256" s="9">
        <f t="shared" si="65"/>
        <v>0</v>
      </c>
      <c r="S256" s="63" t="str">
        <f t="shared" si="65"/>
        <v/>
      </c>
      <c r="T256" s="63">
        <f t="shared" si="52"/>
        <v>0</v>
      </c>
      <c r="U256" s="63" t="str">
        <f t="shared" si="53"/>
        <v/>
      </c>
      <c r="V256" s="63" t="str">
        <f t="shared" si="64"/>
        <v/>
      </c>
      <c r="W256" s="63" t="str">
        <f t="shared" si="55"/>
        <v/>
      </c>
      <c r="Z256" s="63" t="str">
        <f t="shared" si="49"/>
        <v/>
      </c>
      <c r="AA256" s="63">
        <f t="shared" si="50"/>
        <v>0</v>
      </c>
      <c r="AB256" s="63">
        <f t="shared" si="50"/>
        <v>0</v>
      </c>
    </row>
    <row r="257" spans="1:28">
      <c r="A257" s="1"/>
      <c r="E257" s="63">
        <f t="shared" si="56"/>
        <v>0</v>
      </c>
      <c r="G257" s="63" t="str">
        <f t="shared" si="57"/>
        <v/>
      </c>
      <c r="H257" s="63" t="str">
        <f t="shared" si="58"/>
        <v/>
      </c>
      <c r="K257" s="9">
        <f t="shared" si="59"/>
        <v>0</v>
      </c>
      <c r="L257" s="63" t="str">
        <f t="shared" si="60"/>
        <v/>
      </c>
      <c r="M257" s="63">
        <f t="shared" si="61"/>
        <v>0</v>
      </c>
      <c r="N257" s="63" t="str">
        <f t="shared" si="62"/>
        <v/>
      </c>
      <c r="O257" s="63" t="str">
        <f t="shared" si="63"/>
        <v/>
      </c>
      <c r="P257" s="63" t="str">
        <f t="shared" si="51"/>
        <v/>
      </c>
      <c r="R257" s="9">
        <f t="shared" si="65"/>
        <v>0</v>
      </c>
      <c r="S257" s="63" t="str">
        <f t="shared" si="65"/>
        <v/>
      </c>
      <c r="T257" s="63">
        <f t="shared" si="52"/>
        <v>0</v>
      </c>
      <c r="U257" s="63" t="str">
        <f t="shared" si="53"/>
        <v/>
      </c>
      <c r="V257" s="63" t="str">
        <f t="shared" si="64"/>
        <v/>
      </c>
      <c r="W257" s="63" t="str">
        <f t="shared" si="55"/>
        <v/>
      </c>
      <c r="Z257" s="63" t="str">
        <f t="shared" si="49"/>
        <v/>
      </c>
      <c r="AA257" s="63">
        <f t="shared" si="50"/>
        <v>0</v>
      </c>
      <c r="AB257" s="63">
        <f t="shared" si="50"/>
        <v>0</v>
      </c>
    </row>
    <row r="258" spans="1:28">
      <c r="A258" s="1"/>
      <c r="E258" s="63">
        <f t="shared" si="56"/>
        <v>0</v>
      </c>
      <c r="G258" s="63" t="str">
        <f t="shared" si="57"/>
        <v/>
      </c>
      <c r="H258" s="63" t="str">
        <f t="shared" si="58"/>
        <v/>
      </c>
      <c r="K258" s="9">
        <f t="shared" si="59"/>
        <v>0</v>
      </c>
      <c r="L258" s="63" t="str">
        <f t="shared" si="60"/>
        <v/>
      </c>
      <c r="M258" s="63">
        <f t="shared" si="61"/>
        <v>0</v>
      </c>
      <c r="N258" s="63" t="str">
        <f t="shared" si="62"/>
        <v/>
      </c>
      <c r="O258" s="63" t="str">
        <f t="shared" si="63"/>
        <v/>
      </c>
      <c r="P258" s="63" t="str">
        <f t="shared" si="51"/>
        <v/>
      </c>
      <c r="R258" s="9">
        <f t="shared" si="65"/>
        <v>0</v>
      </c>
      <c r="S258" s="63" t="str">
        <f t="shared" si="65"/>
        <v/>
      </c>
      <c r="T258" s="63">
        <f t="shared" si="52"/>
        <v>0</v>
      </c>
      <c r="U258" s="63" t="str">
        <f t="shared" si="53"/>
        <v/>
      </c>
      <c r="V258" s="63" t="str">
        <f t="shared" si="64"/>
        <v/>
      </c>
      <c r="W258" s="63" t="str">
        <f t="shared" si="55"/>
        <v/>
      </c>
      <c r="Z258" s="63" t="str">
        <f t="shared" si="49"/>
        <v/>
      </c>
      <c r="AA258" s="63">
        <f t="shared" si="50"/>
        <v>0</v>
      </c>
      <c r="AB258" s="63">
        <f t="shared" si="50"/>
        <v>0</v>
      </c>
    </row>
    <row r="259" spans="1:28">
      <c r="A259" s="1"/>
      <c r="E259" s="63">
        <f t="shared" si="56"/>
        <v>0</v>
      </c>
      <c r="G259" s="63" t="str">
        <f t="shared" si="57"/>
        <v/>
      </c>
      <c r="H259" s="63" t="str">
        <f t="shared" si="58"/>
        <v/>
      </c>
      <c r="K259" s="9">
        <f t="shared" si="59"/>
        <v>0</v>
      </c>
      <c r="L259" s="63" t="str">
        <f t="shared" si="60"/>
        <v/>
      </c>
      <c r="M259" s="63">
        <f t="shared" si="61"/>
        <v>0</v>
      </c>
      <c r="N259" s="63" t="str">
        <f t="shared" si="62"/>
        <v/>
      </c>
      <c r="O259" s="63" t="str">
        <f t="shared" si="63"/>
        <v/>
      </c>
      <c r="P259" s="63" t="str">
        <f t="shared" si="51"/>
        <v/>
      </c>
      <c r="R259" s="9">
        <f t="shared" si="65"/>
        <v>0</v>
      </c>
      <c r="S259" s="63" t="str">
        <f t="shared" si="65"/>
        <v/>
      </c>
      <c r="T259" s="63">
        <f t="shared" si="52"/>
        <v>0</v>
      </c>
      <c r="U259" s="63" t="str">
        <f t="shared" si="53"/>
        <v/>
      </c>
      <c r="V259" s="63" t="str">
        <f t="shared" si="64"/>
        <v/>
      </c>
      <c r="W259" s="63" t="str">
        <f t="shared" si="55"/>
        <v/>
      </c>
      <c r="Z259" s="63" t="str">
        <f t="shared" ref="Z259:Z322" si="66">IF(AB259=0,"",Z258+1)</f>
        <v/>
      </c>
      <c r="AA259" s="63">
        <f t="shared" ref="AA259:AB322" si="67">A259</f>
        <v>0</v>
      </c>
      <c r="AB259" s="63">
        <f t="shared" si="67"/>
        <v>0</v>
      </c>
    </row>
    <row r="260" spans="1:28">
      <c r="A260" s="1"/>
      <c r="E260" s="63">
        <f t="shared" si="56"/>
        <v>0</v>
      </c>
      <c r="G260" s="63" t="str">
        <f t="shared" si="57"/>
        <v/>
      </c>
      <c r="H260" s="63" t="str">
        <f t="shared" si="58"/>
        <v/>
      </c>
      <c r="K260" s="9">
        <f t="shared" si="59"/>
        <v>0</v>
      </c>
      <c r="L260" s="63" t="str">
        <f t="shared" si="60"/>
        <v/>
      </c>
      <c r="M260" s="63">
        <f t="shared" si="61"/>
        <v>0</v>
      </c>
      <c r="N260" s="63" t="str">
        <f t="shared" si="62"/>
        <v/>
      </c>
      <c r="O260" s="63" t="str">
        <f t="shared" si="63"/>
        <v/>
      </c>
      <c r="P260" s="63" t="str">
        <f t="shared" si="51"/>
        <v/>
      </c>
      <c r="R260" s="9">
        <f t="shared" si="65"/>
        <v>0</v>
      </c>
      <c r="S260" s="63" t="str">
        <f t="shared" si="65"/>
        <v/>
      </c>
      <c r="T260" s="63">
        <f t="shared" si="52"/>
        <v>0</v>
      </c>
      <c r="U260" s="63" t="str">
        <f t="shared" si="53"/>
        <v/>
      </c>
      <c r="V260" s="63" t="str">
        <f t="shared" si="64"/>
        <v/>
      </c>
      <c r="W260" s="63" t="str">
        <f t="shared" si="55"/>
        <v/>
      </c>
      <c r="Z260" s="63" t="str">
        <f t="shared" si="66"/>
        <v/>
      </c>
      <c r="AA260" s="63">
        <f t="shared" si="67"/>
        <v>0</v>
      </c>
      <c r="AB260" s="63">
        <f t="shared" si="67"/>
        <v>0</v>
      </c>
    </row>
    <row r="261" spans="1:28">
      <c r="A261" s="1"/>
      <c r="E261" s="63">
        <f t="shared" si="56"/>
        <v>0</v>
      </c>
      <c r="G261" s="63" t="str">
        <f t="shared" si="57"/>
        <v/>
      </c>
      <c r="H261" s="63" t="str">
        <f t="shared" si="58"/>
        <v/>
      </c>
      <c r="K261" s="9">
        <f t="shared" si="59"/>
        <v>0</v>
      </c>
      <c r="L261" s="63" t="str">
        <f t="shared" si="60"/>
        <v/>
      </c>
      <c r="M261" s="63">
        <f t="shared" si="61"/>
        <v>0</v>
      </c>
      <c r="N261" s="63" t="str">
        <f t="shared" si="62"/>
        <v/>
      </c>
      <c r="O261" s="63" t="str">
        <f t="shared" si="63"/>
        <v/>
      </c>
      <c r="P261" s="63" t="str">
        <f t="shared" si="51"/>
        <v/>
      </c>
      <c r="R261" s="9">
        <f t="shared" si="65"/>
        <v>0</v>
      </c>
      <c r="S261" s="63" t="str">
        <f t="shared" si="65"/>
        <v/>
      </c>
      <c r="T261" s="63">
        <f t="shared" si="52"/>
        <v>0</v>
      </c>
      <c r="U261" s="63" t="str">
        <f t="shared" si="53"/>
        <v/>
      </c>
      <c r="V261" s="63" t="str">
        <f t="shared" si="64"/>
        <v/>
      </c>
      <c r="W261" s="63" t="str">
        <f t="shared" si="55"/>
        <v/>
      </c>
      <c r="Z261" s="63" t="str">
        <f t="shared" si="66"/>
        <v/>
      </c>
      <c r="AA261" s="63">
        <f t="shared" si="67"/>
        <v>0</v>
      </c>
      <c r="AB261" s="63">
        <f t="shared" si="67"/>
        <v>0</v>
      </c>
    </row>
    <row r="262" spans="1:28">
      <c r="A262" s="1"/>
      <c r="E262" s="63">
        <f t="shared" si="56"/>
        <v>0</v>
      </c>
      <c r="G262" s="63" t="str">
        <f t="shared" si="57"/>
        <v/>
      </c>
      <c r="H262" s="63" t="str">
        <f t="shared" si="58"/>
        <v/>
      </c>
      <c r="K262" s="9">
        <f t="shared" si="59"/>
        <v>0</v>
      </c>
      <c r="L262" s="63" t="str">
        <f t="shared" si="60"/>
        <v/>
      </c>
      <c r="M262" s="63">
        <f t="shared" si="61"/>
        <v>0</v>
      </c>
      <c r="N262" s="63" t="str">
        <f t="shared" si="62"/>
        <v/>
      </c>
      <c r="O262" s="63" t="str">
        <f t="shared" si="63"/>
        <v/>
      </c>
      <c r="P262" s="63" t="str">
        <f t="shared" si="51"/>
        <v/>
      </c>
      <c r="R262" s="9">
        <f t="shared" si="65"/>
        <v>0</v>
      </c>
      <c r="S262" s="63" t="str">
        <f t="shared" si="65"/>
        <v/>
      </c>
      <c r="T262" s="63">
        <f t="shared" si="52"/>
        <v>0</v>
      </c>
      <c r="U262" s="63" t="str">
        <f t="shared" si="53"/>
        <v/>
      </c>
      <c r="V262" s="63" t="str">
        <f t="shared" si="64"/>
        <v/>
      </c>
      <c r="W262" s="63" t="str">
        <f t="shared" si="55"/>
        <v/>
      </c>
      <c r="Z262" s="63" t="str">
        <f t="shared" si="66"/>
        <v/>
      </c>
      <c r="AA262" s="63">
        <f t="shared" si="67"/>
        <v>0</v>
      </c>
      <c r="AB262" s="63">
        <f t="shared" si="67"/>
        <v>0</v>
      </c>
    </row>
    <row r="263" spans="1:28">
      <c r="A263" s="1"/>
      <c r="E263" s="63">
        <f t="shared" si="56"/>
        <v>0</v>
      </c>
      <c r="G263" s="63" t="str">
        <f t="shared" si="57"/>
        <v/>
      </c>
      <c r="H263" s="63" t="str">
        <f t="shared" si="58"/>
        <v/>
      </c>
      <c r="K263" s="9">
        <f t="shared" si="59"/>
        <v>0</v>
      </c>
      <c r="L263" s="63" t="str">
        <f t="shared" si="60"/>
        <v/>
      </c>
      <c r="M263" s="63">
        <f t="shared" si="61"/>
        <v>0</v>
      </c>
      <c r="N263" s="63" t="str">
        <f t="shared" si="62"/>
        <v/>
      </c>
      <c r="O263" s="63" t="str">
        <f t="shared" si="63"/>
        <v/>
      </c>
      <c r="P263" s="63" t="str">
        <f t="shared" ref="P263:P326" si="68">IF(O263&lt;&gt;"",L263,"")</f>
        <v/>
      </c>
      <c r="R263" s="9">
        <f t="shared" si="65"/>
        <v>0</v>
      </c>
      <c r="S263" s="63" t="str">
        <f t="shared" si="65"/>
        <v/>
      </c>
      <c r="T263" s="63">
        <f t="shared" ref="T263:T326" si="69">IF(V263&lt;&gt;"",1+T262*1,0)</f>
        <v>0</v>
      </c>
      <c r="U263" s="63" t="str">
        <f t="shared" ref="U263:U326" si="70">IF(T263=0,"",T263)</f>
        <v/>
      </c>
      <c r="V263" s="63" t="str">
        <f t="shared" si="64"/>
        <v/>
      </c>
      <c r="W263" s="63" t="str">
        <f t="shared" ref="W263:W326" si="71">IF(V263&lt;&gt;"",S263,"")</f>
        <v/>
      </c>
      <c r="Z263" s="63" t="str">
        <f t="shared" si="66"/>
        <v/>
      </c>
      <c r="AA263" s="63">
        <f t="shared" si="67"/>
        <v>0</v>
      </c>
      <c r="AB263" s="63">
        <f t="shared" si="67"/>
        <v>0</v>
      </c>
    </row>
    <row r="264" spans="1:28">
      <c r="A264" s="1"/>
      <c r="E264" s="63">
        <f t="shared" ref="E264:E327" si="72">ROUND(A259,2)</f>
        <v>0</v>
      </c>
      <c r="G264" s="63" t="str">
        <f t="shared" ref="G264:G327" si="73">IF(B259="","",ROUND(B259/10,2))</f>
        <v/>
      </c>
      <c r="H264" s="63" t="str">
        <f t="shared" ref="H264:H327" si="74">IF(G264=0,"",G264)</f>
        <v/>
      </c>
      <c r="K264" s="9">
        <f t="shared" ref="K264:K327" si="75">E264</f>
        <v>0</v>
      </c>
      <c r="L264" s="63" t="str">
        <f t="shared" ref="L264:L327" si="76">G264</f>
        <v/>
      </c>
      <c r="M264" s="63">
        <f t="shared" ref="M264:M327" si="77">IF(O264&lt;&gt;"",1+M263*1,0)</f>
        <v>0</v>
      </c>
      <c r="N264" s="63" t="str">
        <f t="shared" ref="N264:N327" si="78">IF(M264=0,"",M264)</f>
        <v/>
      </c>
      <c r="O264" s="63" t="str">
        <f t="shared" ref="O264:O327" si="79">IF(AND(K264&lt;=$O$2,K265&gt;$O$2),K264,IF(AND(K263&lt;=$O$2,K264&gt;$O$2),K264,""))</f>
        <v/>
      </c>
      <c r="P264" s="63" t="str">
        <f t="shared" si="68"/>
        <v/>
      </c>
      <c r="R264" s="9">
        <f t="shared" si="65"/>
        <v>0</v>
      </c>
      <c r="S264" s="63" t="str">
        <f t="shared" si="65"/>
        <v/>
      </c>
      <c r="T264" s="63">
        <f t="shared" si="69"/>
        <v>0</v>
      </c>
      <c r="U264" s="63" t="str">
        <f t="shared" si="70"/>
        <v/>
      </c>
      <c r="V264" s="63" t="str">
        <f t="shared" si="64"/>
        <v/>
      </c>
      <c r="W264" s="63" t="str">
        <f t="shared" si="71"/>
        <v/>
      </c>
      <c r="Z264" s="63" t="str">
        <f t="shared" si="66"/>
        <v/>
      </c>
      <c r="AA264" s="63">
        <f t="shared" si="67"/>
        <v>0</v>
      </c>
      <c r="AB264" s="63">
        <f t="shared" si="67"/>
        <v>0</v>
      </c>
    </row>
    <row r="265" spans="1:28">
      <c r="A265" s="1"/>
      <c r="E265" s="63">
        <f t="shared" si="72"/>
        <v>0</v>
      </c>
      <c r="G265" s="63" t="str">
        <f t="shared" si="73"/>
        <v/>
      </c>
      <c r="H265" s="63" t="str">
        <f t="shared" si="74"/>
        <v/>
      </c>
      <c r="K265" s="9">
        <f t="shared" si="75"/>
        <v>0</v>
      </c>
      <c r="L265" s="63" t="str">
        <f t="shared" si="76"/>
        <v/>
      </c>
      <c r="M265" s="63">
        <f t="shared" si="77"/>
        <v>0</v>
      </c>
      <c r="N265" s="63" t="str">
        <f t="shared" si="78"/>
        <v/>
      </c>
      <c r="O265" s="63" t="str">
        <f t="shared" si="79"/>
        <v/>
      </c>
      <c r="P265" s="63" t="str">
        <f t="shared" si="68"/>
        <v/>
      </c>
      <c r="R265" s="9">
        <f t="shared" si="65"/>
        <v>0</v>
      </c>
      <c r="S265" s="63" t="str">
        <f t="shared" si="65"/>
        <v/>
      </c>
      <c r="T265" s="63">
        <f t="shared" si="69"/>
        <v>0</v>
      </c>
      <c r="U265" s="63" t="str">
        <f t="shared" si="70"/>
        <v/>
      </c>
      <c r="V265" s="63" t="str">
        <f t="shared" si="64"/>
        <v/>
      </c>
      <c r="W265" s="63" t="str">
        <f t="shared" si="71"/>
        <v/>
      </c>
      <c r="Z265" s="63" t="str">
        <f t="shared" si="66"/>
        <v/>
      </c>
      <c r="AA265" s="63">
        <f t="shared" si="67"/>
        <v>0</v>
      </c>
      <c r="AB265" s="63">
        <f t="shared" si="67"/>
        <v>0</v>
      </c>
    </row>
    <row r="266" spans="1:28">
      <c r="A266" s="1"/>
      <c r="E266" s="63">
        <f t="shared" si="72"/>
        <v>0</v>
      </c>
      <c r="G266" s="63" t="str">
        <f t="shared" si="73"/>
        <v/>
      </c>
      <c r="H266" s="63" t="str">
        <f t="shared" si="74"/>
        <v/>
      </c>
      <c r="K266" s="9">
        <f t="shared" si="75"/>
        <v>0</v>
      </c>
      <c r="L266" s="63" t="str">
        <f t="shared" si="76"/>
        <v/>
      </c>
      <c r="M266" s="63">
        <f t="shared" si="77"/>
        <v>0</v>
      </c>
      <c r="N266" s="63" t="str">
        <f t="shared" si="78"/>
        <v/>
      </c>
      <c r="O266" s="63" t="str">
        <f t="shared" si="79"/>
        <v/>
      </c>
      <c r="P266" s="63" t="str">
        <f t="shared" si="68"/>
        <v/>
      </c>
      <c r="R266" s="9">
        <f t="shared" si="65"/>
        <v>0</v>
      </c>
      <c r="S266" s="63" t="str">
        <f t="shared" si="65"/>
        <v/>
      </c>
      <c r="T266" s="63">
        <f t="shared" si="69"/>
        <v>0</v>
      </c>
      <c r="U266" s="63" t="str">
        <f t="shared" si="70"/>
        <v/>
      </c>
      <c r="V266" s="63" t="str">
        <f t="shared" si="64"/>
        <v/>
      </c>
      <c r="W266" s="63" t="str">
        <f t="shared" si="71"/>
        <v/>
      </c>
      <c r="Z266" s="63" t="str">
        <f t="shared" si="66"/>
        <v/>
      </c>
      <c r="AA266" s="63">
        <f t="shared" si="67"/>
        <v>0</v>
      </c>
      <c r="AB266" s="63">
        <f t="shared" si="67"/>
        <v>0</v>
      </c>
    </row>
    <row r="267" spans="1:28">
      <c r="A267" s="1"/>
      <c r="E267" s="63">
        <f t="shared" si="72"/>
        <v>0</v>
      </c>
      <c r="G267" s="63" t="str">
        <f t="shared" si="73"/>
        <v/>
      </c>
      <c r="H267" s="63" t="str">
        <f t="shared" si="74"/>
        <v/>
      </c>
      <c r="K267" s="9">
        <f t="shared" si="75"/>
        <v>0</v>
      </c>
      <c r="L267" s="63" t="str">
        <f t="shared" si="76"/>
        <v/>
      </c>
      <c r="M267" s="63">
        <f t="shared" si="77"/>
        <v>0</v>
      </c>
      <c r="N267" s="63" t="str">
        <f t="shared" si="78"/>
        <v/>
      </c>
      <c r="O267" s="63" t="str">
        <f t="shared" si="79"/>
        <v/>
      </c>
      <c r="P267" s="63" t="str">
        <f t="shared" si="68"/>
        <v/>
      </c>
      <c r="R267" s="9">
        <f t="shared" si="65"/>
        <v>0</v>
      </c>
      <c r="S267" s="63" t="str">
        <f t="shared" si="65"/>
        <v/>
      </c>
      <c r="T267" s="63">
        <f t="shared" si="69"/>
        <v>0</v>
      </c>
      <c r="U267" s="63" t="str">
        <f t="shared" si="70"/>
        <v/>
      </c>
      <c r="V267" s="63" t="str">
        <f t="shared" si="64"/>
        <v/>
      </c>
      <c r="W267" s="63" t="str">
        <f t="shared" si="71"/>
        <v/>
      </c>
      <c r="Z267" s="63" t="str">
        <f t="shared" si="66"/>
        <v/>
      </c>
      <c r="AA267" s="63">
        <f t="shared" si="67"/>
        <v>0</v>
      </c>
      <c r="AB267" s="63">
        <f t="shared" si="67"/>
        <v>0</v>
      </c>
    </row>
    <row r="268" spans="1:28">
      <c r="A268" s="1"/>
      <c r="E268" s="63">
        <f t="shared" si="72"/>
        <v>0</v>
      </c>
      <c r="G268" s="63" t="str">
        <f t="shared" si="73"/>
        <v/>
      </c>
      <c r="H268" s="63" t="str">
        <f t="shared" si="74"/>
        <v/>
      </c>
      <c r="K268" s="9">
        <f t="shared" si="75"/>
        <v>0</v>
      </c>
      <c r="L268" s="63" t="str">
        <f t="shared" si="76"/>
        <v/>
      </c>
      <c r="M268" s="63">
        <f t="shared" si="77"/>
        <v>0</v>
      </c>
      <c r="N268" s="63" t="str">
        <f t="shared" si="78"/>
        <v/>
      </c>
      <c r="O268" s="63" t="str">
        <f t="shared" si="79"/>
        <v/>
      </c>
      <c r="P268" s="63" t="str">
        <f t="shared" si="68"/>
        <v/>
      </c>
      <c r="R268" s="9">
        <f t="shared" si="65"/>
        <v>0</v>
      </c>
      <c r="S268" s="63" t="str">
        <f t="shared" si="65"/>
        <v/>
      </c>
      <c r="T268" s="63">
        <f t="shared" si="69"/>
        <v>0</v>
      </c>
      <c r="U268" s="63" t="str">
        <f t="shared" si="70"/>
        <v/>
      </c>
      <c r="V268" s="63" t="str">
        <f t="shared" si="64"/>
        <v/>
      </c>
      <c r="W268" s="63" t="str">
        <f t="shared" si="71"/>
        <v/>
      </c>
      <c r="Z268" s="63" t="str">
        <f t="shared" si="66"/>
        <v/>
      </c>
      <c r="AA268" s="63">
        <f t="shared" si="67"/>
        <v>0</v>
      </c>
      <c r="AB268" s="63">
        <f t="shared" si="67"/>
        <v>0</v>
      </c>
    </row>
    <row r="269" spans="1:28">
      <c r="A269" s="1"/>
      <c r="E269" s="63">
        <f t="shared" si="72"/>
        <v>0</v>
      </c>
      <c r="G269" s="63" t="str">
        <f t="shared" si="73"/>
        <v/>
      </c>
      <c r="H269" s="63" t="str">
        <f t="shared" si="74"/>
        <v/>
      </c>
      <c r="K269" s="9">
        <f t="shared" si="75"/>
        <v>0</v>
      </c>
      <c r="L269" s="63" t="str">
        <f t="shared" si="76"/>
        <v/>
      </c>
      <c r="M269" s="63">
        <f t="shared" si="77"/>
        <v>0</v>
      </c>
      <c r="N269" s="63" t="str">
        <f t="shared" si="78"/>
        <v/>
      </c>
      <c r="O269" s="63" t="str">
        <f t="shared" si="79"/>
        <v/>
      </c>
      <c r="P269" s="63" t="str">
        <f t="shared" si="68"/>
        <v/>
      </c>
      <c r="R269" s="9">
        <f t="shared" si="65"/>
        <v>0</v>
      </c>
      <c r="S269" s="63" t="str">
        <f t="shared" si="65"/>
        <v/>
      </c>
      <c r="T269" s="63">
        <f t="shared" si="69"/>
        <v>0</v>
      </c>
      <c r="U269" s="63" t="str">
        <f t="shared" si="70"/>
        <v/>
      </c>
      <c r="V269" s="63" t="str">
        <f t="shared" si="64"/>
        <v/>
      </c>
      <c r="W269" s="63" t="str">
        <f t="shared" si="71"/>
        <v/>
      </c>
      <c r="Z269" s="63" t="str">
        <f t="shared" si="66"/>
        <v/>
      </c>
      <c r="AA269" s="63">
        <f t="shared" si="67"/>
        <v>0</v>
      </c>
      <c r="AB269" s="63">
        <f t="shared" si="67"/>
        <v>0</v>
      </c>
    </row>
    <row r="270" spans="1:28">
      <c r="A270" s="1"/>
      <c r="E270" s="63">
        <f t="shared" si="72"/>
        <v>0</v>
      </c>
      <c r="G270" s="63" t="str">
        <f t="shared" si="73"/>
        <v/>
      </c>
      <c r="H270" s="63" t="str">
        <f t="shared" si="74"/>
        <v/>
      </c>
      <c r="K270" s="9">
        <f t="shared" si="75"/>
        <v>0</v>
      </c>
      <c r="L270" s="63" t="str">
        <f t="shared" si="76"/>
        <v/>
      </c>
      <c r="M270" s="63">
        <f t="shared" si="77"/>
        <v>0</v>
      </c>
      <c r="N270" s="63" t="str">
        <f t="shared" si="78"/>
        <v/>
      </c>
      <c r="O270" s="63" t="str">
        <f t="shared" si="79"/>
        <v/>
      </c>
      <c r="P270" s="63" t="str">
        <f t="shared" si="68"/>
        <v/>
      </c>
      <c r="R270" s="9">
        <f t="shared" si="65"/>
        <v>0</v>
      </c>
      <c r="S270" s="63" t="str">
        <f t="shared" si="65"/>
        <v/>
      </c>
      <c r="T270" s="63">
        <f t="shared" si="69"/>
        <v>0</v>
      </c>
      <c r="U270" s="63" t="str">
        <f t="shared" si="70"/>
        <v/>
      </c>
      <c r="V270" s="63" t="str">
        <f t="shared" si="64"/>
        <v/>
      </c>
      <c r="W270" s="63" t="str">
        <f t="shared" si="71"/>
        <v/>
      </c>
      <c r="Z270" s="63" t="str">
        <f t="shared" si="66"/>
        <v/>
      </c>
      <c r="AA270" s="63">
        <f t="shared" si="67"/>
        <v>0</v>
      </c>
      <c r="AB270" s="63">
        <f t="shared" si="67"/>
        <v>0</v>
      </c>
    </row>
    <row r="271" spans="1:28">
      <c r="A271" s="1"/>
      <c r="E271" s="63">
        <f t="shared" si="72"/>
        <v>0</v>
      </c>
      <c r="G271" s="63" t="str">
        <f t="shared" si="73"/>
        <v/>
      </c>
      <c r="H271" s="63" t="str">
        <f t="shared" si="74"/>
        <v/>
      </c>
      <c r="K271" s="9">
        <f t="shared" si="75"/>
        <v>0</v>
      </c>
      <c r="L271" s="63" t="str">
        <f t="shared" si="76"/>
        <v/>
      </c>
      <c r="M271" s="63">
        <f t="shared" si="77"/>
        <v>0</v>
      </c>
      <c r="N271" s="63" t="str">
        <f t="shared" si="78"/>
        <v/>
      </c>
      <c r="O271" s="63" t="str">
        <f t="shared" si="79"/>
        <v/>
      </c>
      <c r="P271" s="63" t="str">
        <f t="shared" si="68"/>
        <v/>
      </c>
      <c r="R271" s="9">
        <f t="shared" si="65"/>
        <v>0</v>
      </c>
      <c r="S271" s="63" t="str">
        <f t="shared" si="65"/>
        <v/>
      </c>
      <c r="T271" s="63">
        <f t="shared" si="69"/>
        <v>0</v>
      </c>
      <c r="U271" s="63" t="str">
        <f t="shared" si="70"/>
        <v/>
      </c>
      <c r="V271" s="63" t="str">
        <f t="shared" si="64"/>
        <v/>
      </c>
      <c r="W271" s="63" t="str">
        <f t="shared" si="71"/>
        <v/>
      </c>
      <c r="Z271" s="63" t="str">
        <f t="shared" si="66"/>
        <v/>
      </c>
      <c r="AA271" s="63">
        <f t="shared" si="67"/>
        <v>0</v>
      </c>
      <c r="AB271" s="63">
        <f t="shared" si="67"/>
        <v>0</v>
      </c>
    </row>
    <row r="272" spans="1:28">
      <c r="A272" s="1"/>
      <c r="E272" s="63">
        <f t="shared" si="72"/>
        <v>0</v>
      </c>
      <c r="G272" s="63" t="str">
        <f t="shared" si="73"/>
        <v/>
      </c>
      <c r="H272" s="63" t="str">
        <f t="shared" si="74"/>
        <v/>
      </c>
      <c r="K272" s="9">
        <f t="shared" si="75"/>
        <v>0</v>
      </c>
      <c r="L272" s="63" t="str">
        <f t="shared" si="76"/>
        <v/>
      </c>
      <c r="M272" s="63">
        <f t="shared" si="77"/>
        <v>0</v>
      </c>
      <c r="N272" s="63" t="str">
        <f t="shared" si="78"/>
        <v/>
      </c>
      <c r="O272" s="63" t="str">
        <f t="shared" si="79"/>
        <v/>
      </c>
      <c r="P272" s="63" t="str">
        <f t="shared" si="68"/>
        <v/>
      </c>
      <c r="R272" s="9">
        <f t="shared" si="65"/>
        <v>0</v>
      </c>
      <c r="S272" s="63" t="str">
        <f t="shared" si="65"/>
        <v/>
      </c>
      <c r="T272" s="63">
        <f t="shared" si="69"/>
        <v>0</v>
      </c>
      <c r="U272" s="63" t="str">
        <f t="shared" si="70"/>
        <v/>
      </c>
      <c r="V272" s="63" t="str">
        <f t="shared" si="64"/>
        <v/>
      </c>
      <c r="W272" s="63" t="str">
        <f t="shared" si="71"/>
        <v/>
      </c>
      <c r="Z272" s="63" t="str">
        <f t="shared" si="66"/>
        <v/>
      </c>
      <c r="AA272" s="63">
        <f t="shared" si="67"/>
        <v>0</v>
      </c>
      <c r="AB272" s="63">
        <f t="shared" si="67"/>
        <v>0</v>
      </c>
    </row>
    <row r="273" spans="1:28">
      <c r="A273" s="1"/>
      <c r="E273" s="63">
        <f t="shared" si="72"/>
        <v>0</v>
      </c>
      <c r="G273" s="63" t="str">
        <f t="shared" si="73"/>
        <v/>
      </c>
      <c r="H273" s="63" t="str">
        <f t="shared" si="74"/>
        <v/>
      </c>
      <c r="K273" s="9">
        <f t="shared" si="75"/>
        <v>0</v>
      </c>
      <c r="L273" s="63" t="str">
        <f t="shared" si="76"/>
        <v/>
      </c>
      <c r="M273" s="63">
        <f t="shared" si="77"/>
        <v>0</v>
      </c>
      <c r="N273" s="63" t="str">
        <f t="shared" si="78"/>
        <v/>
      </c>
      <c r="O273" s="63" t="str">
        <f t="shared" si="79"/>
        <v/>
      </c>
      <c r="P273" s="63" t="str">
        <f t="shared" si="68"/>
        <v/>
      </c>
      <c r="R273" s="9">
        <f t="shared" si="65"/>
        <v>0</v>
      </c>
      <c r="S273" s="63" t="str">
        <f t="shared" si="65"/>
        <v/>
      </c>
      <c r="T273" s="63">
        <f t="shared" si="69"/>
        <v>0</v>
      </c>
      <c r="U273" s="63" t="str">
        <f t="shared" si="70"/>
        <v/>
      </c>
      <c r="V273" s="63" t="str">
        <f t="shared" si="64"/>
        <v/>
      </c>
      <c r="W273" s="63" t="str">
        <f t="shared" si="71"/>
        <v/>
      </c>
      <c r="Z273" s="63" t="str">
        <f t="shared" si="66"/>
        <v/>
      </c>
      <c r="AA273" s="63">
        <f t="shared" si="67"/>
        <v>0</v>
      </c>
      <c r="AB273" s="63">
        <f t="shared" si="67"/>
        <v>0</v>
      </c>
    </row>
    <row r="274" spans="1:28">
      <c r="A274" s="1"/>
      <c r="E274" s="63">
        <f t="shared" si="72"/>
        <v>0</v>
      </c>
      <c r="G274" s="63" t="str">
        <f t="shared" si="73"/>
        <v/>
      </c>
      <c r="H274" s="63" t="str">
        <f t="shared" si="74"/>
        <v/>
      </c>
      <c r="K274" s="9">
        <f t="shared" si="75"/>
        <v>0</v>
      </c>
      <c r="L274" s="63" t="str">
        <f t="shared" si="76"/>
        <v/>
      </c>
      <c r="M274" s="63">
        <f t="shared" si="77"/>
        <v>0</v>
      </c>
      <c r="N274" s="63" t="str">
        <f t="shared" si="78"/>
        <v/>
      </c>
      <c r="O274" s="63" t="str">
        <f t="shared" si="79"/>
        <v/>
      </c>
      <c r="P274" s="63" t="str">
        <f t="shared" si="68"/>
        <v/>
      </c>
      <c r="R274" s="9">
        <f t="shared" si="65"/>
        <v>0</v>
      </c>
      <c r="S274" s="63" t="str">
        <f t="shared" si="65"/>
        <v/>
      </c>
      <c r="T274" s="63">
        <f t="shared" si="69"/>
        <v>0</v>
      </c>
      <c r="U274" s="63" t="str">
        <f t="shared" si="70"/>
        <v/>
      </c>
      <c r="V274" s="63" t="str">
        <f t="shared" si="64"/>
        <v/>
      </c>
      <c r="W274" s="63" t="str">
        <f t="shared" si="71"/>
        <v/>
      </c>
      <c r="Z274" s="63" t="str">
        <f t="shared" si="66"/>
        <v/>
      </c>
      <c r="AA274" s="63">
        <f t="shared" si="67"/>
        <v>0</v>
      </c>
      <c r="AB274" s="63">
        <f t="shared" si="67"/>
        <v>0</v>
      </c>
    </row>
    <row r="275" spans="1:28">
      <c r="A275" s="1"/>
      <c r="E275" s="63">
        <f t="shared" si="72"/>
        <v>0</v>
      </c>
      <c r="G275" s="63" t="str">
        <f t="shared" si="73"/>
        <v/>
      </c>
      <c r="H275" s="63" t="str">
        <f t="shared" si="74"/>
        <v/>
      </c>
      <c r="K275" s="9">
        <f t="shared" si="75"/>
        <v>0</v>
      </c>
      <c r="L275" s="63" t="str">
        <f t="shared" si="76"/>
        <v/>
      </c>
      <c r="M275" s="63">
        <f t="shared" si="77"/>
        <v>0</v>
      </c>
      <c r="N275" s="63" t="str">
        <f t="shared" si="78"/>
        <v/>
      </c>
      <c r="O275" s="63" t="str">
        <f t="shared" si="79"/>
        <v/>
      </c>
      <c r="P275" s="63" t="str">
        <f t="shared" si="68"/>
        <v/>
      </c>
      <c r="R275" s="9">
        <f t="shared" si="65"/>
        <v>0</v>
      </c>
      <c r="S275" s="63" t="str">
        <f t="shared" si="65"/>
        <v/>
      </c>
      <c r="T275" s="63">
        <f t="shared" si="69"/>
        <v>0</v>
      </c>
      <c r="U275" s="63" t="str">
        <f t="shared" si="70"/>
        <v/>
      </c>
      <c r="V275" s="63" t="str">
        <f t="shared" si="64"/>
        <v/>
      </c>
      <c r="W275" s="63" t="str">
        <f t="shared" si="71"/>
        <v/>
      </c>
      <c r="Z275" s="63" t="str">
        <f t="shared" si="66"/>
        <v/>
      </c>
      <c r="AA275" s="63">
        <f t="shared" si="67"/>
        <v>0</v>
      </c>
      <c r="AB275" s="63">
        <f t="shared" si="67"/>
        <v>0</v>
      </c>
    </row>
    <row r="276" spans="1:28">
      <c r="A276" s="1"/>
      <c r="E276" s="63">
        <f t="shared" si="72"/>
        <v>0</v>
      </c>
      <c r="G276" s="63" t="str">
        <f t="shared" si="73"/>
        <v/>
      </c>
      <c r="H276" s="63" t="str">
        <f t="shared" si="74"/>
        <v/>
      </c>
      <c r="K276" s="9">
        <f t="shared" si="75"/>
        <v>0</v>
      </c>
      <c r="L276" s="63" t="str">
        <f t="shared" si="76"/>
        <v/>
      </c>
      <c r="M276" s="63">
        <f t="shared" si="77"/>
        <v>0</v>
      </c>
      <c r="N276" s="63" t="str">
        <f t="shared" si="78"/>
        <v/>
      </c>
      <c r="O276" s="63" t="str">
        <f t="shared" si="79"/>
        <v/>
      </c>
      <c r="P276" s="63" t="str">
        <f t="shared" si="68"/>
        <v/>
      </c>
      <c r="R276" s="9">
        <f t="shared" si="65"/>
        <v>0</v>
      </c>
      <c r="S276" s="63" t="str">
        <f t="shared" si="65"/>
        <v/>
      </c>
      <c r="T276" s="63">
        <f t="shared" si="69"/>
        <v>0</v>
      </c>
      <c r="U276" s="63" t="str">
        <f t="shared" si="70"/>
        <v/>
      </c>
      <c r="V276" s="63" t="str">
        <f t="shared" si="64"/>
        <v/>
      </c>
      <c r="W276" s="63" t="str">
        <f t="shared" si="71"/>
        <v/>
      </c>
      <c r="Z276" s="63" t="str">
        <f t="shared" si="66"/>
        <v/>
      </c>
      <c r="AA276" s="63">
        <f t="shared" si="67"/>
        <v>0</v>
      </c>
      <c r="AB276" s="63">
        <f t="shared" si="67"/>
        <v>0</v>
      </c>
    </row>
    <row r="277" spans="1:28">
      <c r="A277" s="1"/>
      <c r="E277" s="63">
        <f t="shared" si="72"/>
        <v>0</v>
      </c>
      <c r="G277" s="63" t="str">
        <f t="shared" si="73"/>
        <v/>
      </c>
      <c r="H277" s="63" t="str">
        <f t="shared" si="74"/>
        <v/>
      </c>
      <c r="K277" s="9">
        <f t="shared" si="75"/>
        <v>0</v>
      </c>
      <c r="L277" s="63" t="str">
        <f t="shared" si="76"/>
        <v/>
      </c>
      <c r="M277" s="63">
        <f t="shared" si="77"/>
        <v>0</v>
      </c>
      <c r="N277" s="63" t="str">
        <f t="shared" si="78"/>
        <v/>
      </c>
      <c r="O277" s="63" t="str">
        <f t="shared" si="79"/>
        <v/>
      </c>
      <c r="P277" s="63" t="str">
        <f t="shared" si="68"/>
        <v/>
      </c>
      <c r="R277" s="9">
        <f t="shared" si="65"/>
        <v>0</v>
      </c>
      <c r="S277" s="63" t="str">
        <f t="shared" si="65"/>
        <v/>
      </c>
      <c r="T277" s="63">
        <f t="shared" si="69"/>
        <v>0</v>
      </c>
      <c r="U277" s="63" t="str">
        <f t="shared" si="70"/>
        <v/>
      </c>
      <c r="V277" s="63" t="str">
        <f t="shared" si="64"/>
        <v/>
      </c>
      <c r="W277" s="63" t="str">
        <f t="shared" si="71"/>
        <v/>
      </c>
      <c r="Z277" s="63" t="str">
        <f t="shared" si="66"/>
        <v/>
      </c>
      <c r="AA277" s="63">
        <f t="shared" si="67"/>
        <v>0</v>
      </c>
      <c r="AB277" s="63">
        <f t="shared" si="67"/>
        <v>0</v>
      </c>
    </row>
    <row r="278" spans="1:28">
      <c r="A278" s="1"/>
      <c r="E278" s="63">
        <f t="shared" si="72"/>
        <v>0</v>
      </c>
      <c r="G278" s="63" t="str">
        <f t="shared" si="73"/>
        <v/>
      </c>
      <c r="H278" s="63" t="str">
        <f t="shared" si="74"/>
        <v/>
      </c>
      <c r="K278" s="9">
        <f t="shared" si="75"/>
        <v>0</v>
      </c>
      <c r="L278" s="63" t="str">
        <f t="shared" si="76"/>
        <v/>
      </c>
      <c r="M278" s="63">
        <f t="shared" si="77"/>
        <v>0</v>
      </c>
      <c r="N278" s="63" t="str">
        <f t="shared" si="78"/>
        <v/>
      </c>
      <c r="O278" s="63" t="str">
        <f t="shared" si="79"/>
        <v/>
      </c>
      <c r="P278" s="63" t="str">
        <f t="shared" si="68"/>
        <v/>
      </c>
      <c r="R278" s="9">
        <f t="shared" si="65"/>
        <v>0</v>
      </c>
      <c r="S278" s="63" t="str">
        <f t="shared" si="65"/>
        <v/>
      </c>
      <c r="T278" s="63">
        <f t="shared" si="69"/>
        <v>0</v>
      </c>
      <c r="U278" s="63" t="str">
        <f t="shared" si="70"/>
        <v/>
      </c>
      <c r="V278" s="63" t="str">
        <f t="shared" si="64"/>
        <v/>
      </c>
      <c r="W278" s="63" t="str">
        <f t="shared" si="71"/>
        <v/>
      </c>
      <c r="Z278" s="63" t="str">
        <f t="shared" si="66"/>
        <v/>
      </c>
      <c r="AA278" s="63">
        <f t="shared" si="67"/>
        <v>0</v>
      </c>
      <c r="AB278" s="63">
        <f t="shared" si="67"/>
        <v>0</v>
      </c>
    </row>
    <row r="279" spans="1:28">
      <c r="A279" s="1"/>
      <c r="E279" s="63">
        <f t="shared" si="72"/>
        <v>0</v>
      </c>
      <c r="G279" s="63" t="str">
        <f t="shared" si="73"/>
        <v/>
      </c>
      <c r="H279" s="63" t="str">
        <f t="shared" si="74"/>
        <v/>
      </c>
      <c r="K279" s="9">
        <f t="shared" si="75"/>
        <v>0</v>
      </c>
      <c r="L279" s="63" t="str">
        <f t="shared" si="76"/>
        <v/>
      </c>
      <c r="M279" s="63">
        <f t="shared" si="77"/>
        <v>0</v>
      </c>
      <c r="N279" s="63" t="str">
        <f t="shared" si="78"/>
        <v/>
      </c>
      <c r="O279" s="63" t="str">
        <f t="shared" si="79"/>
        <v/>
      </c>
      <c r="P279" s="63" t="str">
        <f t="shared" si="68"/>
        <v/>
      </c>
      <c r="R279" s="9">
        <f t="shared" si="65"/>
        <v>0</v>
      </c>
      <c r="S279" s="63" t="str">
        <f t="shared" si="65"/>
        <v/>
      </c>
      <c r="T279" s="63">
        <f t="shared" si="69"/>
        <v>0</v>
      </c>
      <c r="U279" s="63" t="str">
        <f t="shared" si="70"/>
        <v/>
      </c>
      <c r="V279" s="63" t="str">
        <f t="shared" si="64"/>
        <v/>
      </c>
      <c r="W279" s="63" t="str">
        <f t="shared" si="71"/>
        <v/>
      </c>
      <c r="Z279" s="63" t="str">
        <f t="shared" si="66"/>
        <v/>
      </c>
      <c r="AA279" s="63">
        <f t="shared" si="67"/>
        <v>0</v>
      </c>
      <c r="AB279" s="63">
        <f t="shared" si="67"/>
        <v>0</v>
      </c>
    </row>
    <row r="280" spans="1:28">
      <c r="A280" s="1"/>
      <c r="E280" s="63">
        <f t="shared" si="72"/>
        <v>0</v>
      </c>
      <c r="G280" s="63" t="str">
        <f t="shared" si="73"/>
        <v/>
      </c>
      <c r="H280" s="63" t="str">
        <f t="shared" si="74"/>
        <v/>
      </c>
      <c r="K280" s="9">
        <f t="shared" si="75"/>
        <v>0</v>
      </c>
      <c r="L280" s="63" t="str">
        <f t="shared" si="76"/>
        <v/>
      </c>
      <c r="M280" s="63">
        <f t="shared" si="77"/>
        <v>0</v>
      </c>
      <c r="N280" s="63" t="str">
        <f t="shared" si="78"/>
        <v/>
      </c>
      <c r="O280" s="63" t="str">
        <f t="shared" si="79"/>
        <v/>
      </c>
      <c r="P280" s="63" t="str">
        <f t="shared" si="68"/>
        <v/>
      </c>
      <c r="R280" s="9">
        <f t="shared" si="65"/>
        <v>0</v>
      </c>
      <c r="S280" s="63" t="str">
        <f t="shared" si="65"/>
        <v/>
      </c>
      <c r="T280" s="63">
        <f t="shared" si="69"/>
        <v>0</v>
      </c>
      <c r="U280" s="63" t="str">
        <f t="shared" si="70"/>
        <v/>
      </c>
      <c r="V280" s="63" t="str">
        <f t="shared" si="64"/>
        <v/>
      </c>
      <c r="W280" s="63" t="str">
        <f t="shared" si="71"/>
        <v/>
      </c>
      <c r="Z280" s="63" t="str">
        <f t="shared" si="66"/>
        <v/>
      </c>
      <c r="AA280" s="63">
        <f t="shared" si="67"/>
        <v>0</v>
      </c>
      <c r="AB280" s="63">
        <f t="shared" si="67"/>
        <v>0</v>
      </c>
    </row>
    <row r="281" spans="1:28">
      <c r="A281" s="1"/>
      <c r="E281" s="63">
        <f t="shared" si="72"/>
        <v>0</v>
      </c>
      <c r="G281" s="63" t="str">
        <f t="shared" si="73"/>
        <v/>
      </c>
      <c r="H281" s="63" t="str">
        <f t="shared" si="74"/>
        <v/>
      </c>
      <c r="K281" s="9">
        <f t="shared" si="75"/>
        <v>0</v>
      </c>
      <c r="L281" s="63" t="str">
        <f t="shared" si="76"/>
        <v/>
      </c>
      <c r="M281" s="63">
        <f t="shared" si="77"/>
        <v>0</v>
      </c>
      <c r="N281" s="63" t="str">
        <f t="shared" si="78"/>
        <v/>
      </c>
      <c r="O281" s="63" t="str">
        <f t="shared" si="79"/>
        <v/>
      </c>
      <c r="P281" s="63" t="str">
        <f t="shared" si="68"/>
        <v/>
      </c>
      <c r="R281" s="9">
        <f t="shared" si="65"/>
        <v>0</v>
      </c>
      <c r="S281" s="63" t="str">
        <f t="shared" si="65"/>
        <v/>
      </c>
      <c r="T281" s="63">
        <f t="shared" si="69"/>
        <v>0</v>
      </c>
      <c r="U281" s="63" t="str">
        <f t="shared" si="70"/>
        <v/>
      </c>
      <c r="V281" s="63" t="str">
        <f t="shared" si="64"/>
        <v/>
      </c>
      <c r="W281" s="63" t="str">
        <f t="shared" si="71"/>
        <v/>
      </c>
      <c r="Z281" s="63" t="str">
        <f t="shared" si="66"/>
        <v/>
      </c>
      <c r="AA281" s="63">
        <f t="shared" si="67"/>
        <v>0</v>
      </c>
      <c r="AB281" s="63">
        <f t="shared" si="67"/>
        <v>0</v>
      </c>
    </row>
    <row r="282" spans="1:28">
      <c r="A282" s="1"/>
      <c r="E282" s="63">
        <f t="shared" si="72"/>
        <v>0</v>
      </c>
      <c r="G282" s="63" t="str">
        <f t="shared" si="73"/>
        <v/>
      </c>
      <c r="H282" s="63" t="str">
        <f t="shared" si="74"/>
        <v/>
      </c>
      <c r="K282" s="9">
        <f t="shared" si="75"/>
        <v>0</v>
      </c>
      <c r="L282" s="63" t="str">
        <f t="shared" si="76"/>
        <v/>
      </c>
      <c r="M282" s="63">
        <f t="shared" si="77"/>
        <v>0</v>
      </c>
      <c r="N282" s="63" t="str">
        <f t="shared" si="78"/>
        <v/>
      </c>
      <c r="O282" s="63" t="str">
        <f t="shared" si="79"/>
        <v/>
      </c>
      <c r="P282" s="63" t="str">
        <f t="shared" si="68"/>
        <v/>
      </c>
      <c r="R282" s="9">
        <f t="shared" si="65"/>
        <v>0</v>
      </c>
      <c r="S282" s="63" t="str">
        <f t="shared" si="65"/>
        <v/>
      </c>
      <c r="T282" s="63">
        <f t="shared" si="69"/>
        <v>0</v>
      </c>
      <c r="U282" s="63" t="str">
        <f t="shared" si="70"/>
        <v/>
      </c>
      <c r="V282" s="63" t="str">
        <f t="shared" si="64"/>
        <v/>
      </c>
      <c r="W282" s="63" t="str">
        <f t="shared" si="71"/>
        <v/>
      </c>
      <c r="Z282" s="63" t="str">
        <f t="shared" si="66"/>
        <v/>
      </c>
      <c r="AA282" s="63">
        <f t="shared" si="67"/>
        <v>0</v>
      </c>
      <c r="AB282" s="63">
        <f t="shared" si="67"/>
        <v>0</v>
      </c>
    </row>
    <row r="283" spans="1:28">
      <c r="A283" s="1"/>
      <c r="E283" s="63">
        <f t="shared" si="72"/>
        <v>0</v>
      </c>
      <c r="G283" s="63" t="str">
        <f t="shared" si="73"/>
        <v/>
      </c>
      <c r="H283" s="63" t="str">
        <f t="shared" si="74"/>
        <v/>
      </c>
      <c r="K283" s="9">
        <f t="shared" si="75"/>
        <v>0</v>
      </c>
      <c r="L283" s="63" t="str">
        <f t="shared" si="76"/>
        <v/>
      </c>
      <c r="M283" s="63">
        <f t="shared" si="77"/>
        <v>0</v>
      </c>
      <c r="N283" s="63" t="str">
        <f t="shared" si="78"/>
        <v/>
      </c>
      <c r="O283" s="63" t="str">
        <f t="shared" si="79"/>
        <v/>
      </c>
      <c r="P283" s="63" t="str">
        <f t="shared" si="68"/>
        <v/>
      </c>
      <c r="R283" s="9">
        <f t="shared" si="65"/>
        <v>0</v>
      </c>
      <c r="S283" s="63" t="str">
        <f t="shared" si="65"/>
        <v/>
      </c>
      <c r="T283" s="63">
        <f t="shared" si="69"/>
        <v>0</v>
      </c>
      <c r="U283" s="63" t="str">
        <f t="shared" si="70"/>
        <v/>
      </c>
      <c r="V283" s="63" t="str">
        <f t="shared" si="64"/>
        <v/>
      </c>
      <c r="W283" s="63" t="str">
        <f t="shared" si="71"/>
        <v/>
      </c>
      <c r="Z283" s="63" t="str">
        <f t="shared" si="66"/>
        <v/>
      </c>
      <c r="AA283" s="63">
        <f t="shared" si="67"/>
        <v>0</v>
      </c>
      <c r="AB283" s="63">
        <f t="shared" si="67"/>
        <v>0</v>
      </c>
    </row>
    <row r="284" spans="1:28">
      <c r="A284" s="1"/>
      <c r="E284" s="63">
        <f t="shared" si="72"/>
        <v>0</v>
      </c>
      <c r="G284" s="63" t="str">
        <f t="shared" si="73"/>
        <v/>
      </c>
      <c r="H284" s="63" t="str">
        <f t="shared" si="74"/>
        <v/>
      </c>
      <c r="K284" s="9">
        <f t="shared" si="75"/>
        <v>0</v>
      </c>
      <c r="L284" s="63" t="str">
        <f t="shared" si="76"/>
        <v/>
      </c>
      <c r="M284" s="63">
        <f t="shared" si="77"/>
        <v>0</v>
      </c>
      <c r="N284" s="63" t="str">
        <f t="shared" si="78"/>
        <v/>
      </c>
      <c r="O284" s="63" t="str">
        <f t="shared" si="79"/>
        <v/>
      </c>
      <c r="P284" s="63" t="str">
        <f t="shared" si="68"/>
        <v/>
      </c>
      <c r="R284" s="9">
        <f t="shared" si="65"/>
        <v>0</v>
      </c>
      <c r="S284" s="63" t="str">
        <f t="shared" si="65"/>
        <v/>
      </c>
      <c r="T284" s="63">
        <f t="shared" si="69"/>
        <v>0</v>
      </c>
      <c r="U284" s="63" t="str">
        <f t="shared" si="70"/>
        <v/>
      </c>
      <c r="V284" s="63" t="str">
        <f t="shared" si="64"/>
        <v/>
      </c>
      <c r="W284" s="63" t="str">
        <f t="shared" si="71"/>
        <v/>
      </c>
      <c r="Z284" s="63" t="str">
        <f t="shared" si="66"/>
        <v/>
      </c>
      <c r="AA284" s="63">
        <f t="shared" si="67"/>
        <v>0</v>
      </c>
      <c r="AB284" s="63">
        <f t="shared" si="67"/>
        <v>0</v>
      </c>
    </row>
    <row r="285" spans="1:28">
      <c r="A285" s="1"/>
      <c r="E285" s="63">
        <f t="shared" si="72"/>
        <v>0</v>
      </c>
      <c r="G285" s="63" t="str">
        <f t="shared" si="73"/>
        <v/>
      </c>
      <c r="H285" s="63" t="str">
        <f t="shared" si="74"/>
        <v/>
      </c>
      <c r="K285" s="9">
        <f t="shared" si="75"/>
        <v>0</v>
      </c>
      <c r="L285" s="63" t="str">
        <f t="shared" si="76"/>
        <v/>
      </c>
      <c r="M285" s="63">
        <f t="shared" si="77"/>
        <v>0</v>
      </c>
      <c r="N285" s="63" t="str">
        <f t="shared" si="78"/>
        <v/>
      </c>
      <c r="O285" s="63" t="str">
        <f t="shared" si="79"/>
        <v/>
      </c>
      <c r="P285" s="63" t="str">
        <f t="shared" si="68"/>
        <v/>
      </c>
      <c r="R285" s="9">
        <f t="shared" si="65"/>
        <v>0</v>
      </c>
      <c r="S285" s="63" t="str">
        <f t="shared" si="65"/>
        <v/>
      </c>
      <c r="T285" s="63">
        <f t="shared" si="69"/>
        <v>0</v>
      </c>
      <c r="U285" s="63" t="str">
        <f t="shared" si="70"/>
        <v/>
      </c>
      <c r="V285" s="63" t="str">
        <f t="shared" si="64"/>
        <v/>
      </c>
      <c r="W285" s="63" t="str">
        <f t="shared" si="71"/>
        <v/>
      </c>
      <c r="Z285" s="63" t="str">
        <f t="shared" si="66"/>
        <v/>
      </c>
      <c r="AA285" s="63">
        <f t="shared" si="67"/>
        <v>0</v>
      </c>
      <c r="AB285" s="63">
        <f t="shared" si="67"/>
        <v>0</v>
      </c>
    </row>
    <row r="286" spans="1:28">
      <c r="A286" s="1"/>
      <c r="E286" s="63">
        <f t="shared" si="72"/>
        <v>0</v>
      </c>
      <c r="G286" s="63" t="str">
        <f t="shared" si="73"/>
        <v/>
      </c>
      <c r="H286" s="63" t="str">
        <f t="shared" si="74"/>
        <v/>
      </c>
      <c r="K286" s="9">
        <f t="shared" si="75"/>
        <v>0</v>
      </c>
      <c r="L286" s="63" t="str">
        <f t="shared" si="76"/>
        <v/>
      </c>
      <c r="M286" s="63">
        <f t="shared" si="77"/>
        <v>0</v>
      </c>
      <c r="N286" s="63" t="str">
        <f t="shared" si="78"/>
        <v/>
      </c>
      <c r="O286" s="63" t="str">
        <f t="shared" si="79"/>
        <v/>
      </c>
      <c r="P286" s="63" t="str">
        <f t="shared" si="68"/>
        <v/>
      </c>
      <c r="R286" s="9">
        <f t="shared" si="65"/>
        <v>0</v>
      </c>
      <c r="S286" s="63" t="str">
        <f t="shared" si="65"/>
        <v/>
      </c>
      <c r="T286" s="63">
        <f t="shared" si="69"/>
        <v>0</v>
      </c>
      <c r="U286" s="63" t="str">
        <f t="shared" si="70"/>
        <v/>
      </c>
      <c r="V286" s="63" t="str">
        <f t="shared" si="64"/>
        <v/>
      </c>
      <c r="W286" s="63" t="str">
        <f t="shared" si="71"/>
        <v/>
      </c>
      <c r="Z286" s="63" t="str">
        <f t="shared" si="66"/>
        <v/>
      </c>
      <c r="AA286" s="63">
        <f t="shared" si="67"/>
        <v>0</v>
      </c>
      <c r="AB286" s="63">
        <f t="shared" si="67"/>
        <v>0</v>
      </c>
    </row>
    <row r="287" spans="1:28">
      <c r="A287" s="1"/>
      <c r="E287" s="63">
        <f t="shared" si="72"/>
        <v>0</v>
      </c>
      <c r="G287" s="63" t="str">
        <f t="shared" si="73"/>
        <v/>
      </c>
      <c r="H287" s="63" t="str">
        <f t="shared" si="74"/>
        <v/>
      </c>
      <c r="K287" s="9">
        <f t="shared" si="75"/>
        <v>0</v>
      </c>
      <c r="L287" s="63" t="str">
        <f t="shared" si="76"/>
        <v/>
      </c>
      <c r="M287" s="63">
        <f t="shared" si="77"/>
        <v>0</v>
      </c>
      <c r="N287" s="63" t="str">
        <f t="shared" si="78"/>
        <v/>
      </c>
      <c r="O287" s="63" t="str">
        <f t="shared" si="79"/>
        <v/>
      </c>
      <c r="P287" s="63" t="str">
        <f t="shared" si="68"/>
        <v/>
      </c>
      <c r="R287" s="9">
        <f t="shared" si="65"/>
        <v>0</v>
      </c>
      <c r="S287" s="63" t="str">
        <f t="shared" si="65"/>
        <v/>
      </c>
      <c r="T287" s="63">
        <f t="shared" si="69"/>
        <v>0</v>
      </c>
      <c r="U287" s="63" t="str">
        <f t="shared" si="70"/>
        <v/>
      </c>
      <c r="V287" s="63" t="str">
        <f t="shared" si="64"/>
        <v/>
      </c>
      <c r="W287" s="63" t="str">
        <f t="shared" si="71"/>
        <v/>
      </c>
      <c r="Z287" s="63" t="str">
        <f t="shared" si="66"/>
        <v/>
      </c>
      <c r="AA287" s="63">
        <f t="shared" si="67"/>
        <v>0</v>
      </c>
      <c r="AB287" s="63">
        <f t="shared" si="67"/>
        <v>0</v>
      </c>
    </row>
    <row r="288" spans="1:28">
      <c r="A288" s="1"/>
      <c r="E288" s="63">
        <f t="shared" si="72"/>
        <v>0</v>
      </c>
      <c r="G288" s="63" t="str">
        <f t="shared" si="73"/>
        <v/>
      </c>
      <c r="H288" s="63" t="str">
        <f t="shared" si="74"/>
        <v/>
      </c>
      <c r="K288" s="9">
        <f t="shared" si="75"/>
        <v>0</v>
      </c>
      <c r="L288" s="63" t="str">
        <f t="shared" si="76"/>
        <v/>
      </c>
      <c r="M288" s="63">
        <f t="shared" si="77"/>
        <v>0</v>
      </c>
      <c r="N288" s="63" t="str">
        <f t="shared" si="78"/>
        <v/>
      </c>
      <c r="O288" s="63" t="str">
        <f t="shared" si="79"/>
        <v/>
      </c>
      <c r="P288" s="63" t="str">
        <f t="shared" si="68"/>
        <v/>
      </c>
      <c r="R288" s="9">
        <f t="shared" si="65"/>
        <v>0</v>
      </c>
      <c r="S288" s="63" t="str">
        <f t="shared" si="65"/>
        <v/>
      </c>
      <c r="T288" s="63">
        <f t="shared" si="69"/>
        <v>0</v>
      </c>
      <c r="U288" s="63" t="str">
        <f t="shared" si="70"/>
        <v/>
      </c>
      <c r="V288" s="63" t="str">
        <f t="shared" si="64"/>
        <v/>
      </c>
      <c r="W288" s="63" t="str">
        <f t="shared" si="71"/>
        <v/>
      </c>
      <c r="Z288" s="63" t="str">
        <f t="shared" si="66"/>
        <v/>
      </c>
      <c r="AA288" s="63">
        <f t="shared" si="67"/>
        <v>0</v>
      </c>
      <c r="AB288" s="63">
        <f t="shared" si="67"/>
        <v>0</v>
      </c>
    </row>
    <row r="289" spans="1:28">
      <c r="A289" s="1"/>
      <c r="E289" s="63">
        <f t="shared" si="72"/>
        <v>0</v>
      </c>
      <c r="G289" s="63" t="str">
        <f t="shared" si="73"/>
        <v/>
      </c>
      <c r="H289" s="63" t="str">
        <f t="shared" si="74"/>
        <v/>
      </c>
      <c r="K289" s="9">
        <f t="shared" si="75"/>
        <v>0</v>
      </c>
      <c r="L289" s="63" t="str">
        <f t="shared" si="76"/>
        <v/>
      </c>
      <c r="M289" s="63">
        <f t="shared" si="77"/>
        <v>0</v>
      </c>
      <c r="N289" s="63" t="str">
        <f t="shared" si="78"/>
        <v/>
      </c>
      <c r="O289" s="63" t="str">
        <f t="shared" si="79"/>
        <v/>
      </c>
      <c r="P289" s="63" t="str">
        <f t="shared" si="68"/>
        <v/>
      </c>
      <c r="R289" s="9">
        <f t="shared" si="65"/>
        <v>0</v>
      </c>
      <c r="S289" s="63" t="str">
        <f t="shared" si="65"/>
        <v/>
      </c>
      <c r="T289" s="63">
        <f t="shared" si="69"/>
        <v>0</v>
      </c>
      <c r="U289" s="63" t="str">
        <f t="shared" si="70"/>
        <v/>
      </c>
      <c r="V289" s="63" t="str">
        <f t="shared" si="64"/>
        <v/>
      </c>
      <c r="W289" s="63" t="str">
        <f t="shared" si="71"/>
        <v/>
      </c>
      <c r="Z289" s="63" t="str">
        <f t="shared" si="66"/>
        <v/>
      </c>
      <c r="AA289" s="63">
        <f t="shared" si="67"/>
        <v>0</v>
      </c>
      <c r="AB289" s="63">
        <f t="shared" si="67"/>
        <v>0</v>
      </c>
    </row>
    <row r="290" spans="1:28">
      <c r="A290" s="1"/>
      <c r="E290" s="63">
        <f t="shared" si="72"/>
        <v>0</v>
      </c>
      <c r="G290" s="63" t="str">
        <f t="shared" si="73"/>
        <v/>
      </c>
      <c r="H290" s="63" t="str">
        <f t="shared" si="74"/>
        <v/>
      </c>
      <c r="K290" s="9">
        <f t="shared" si="75"/>
        <v>0</v>
      </c>
      <c r="L290" s="63" t="str">
        <f t="shared" si="76"/>
        <v/>
      </c>
      <c r="M290" s="63">
        <f t="shared" si="77"/>
        <v>0</v>
      </c>
      <c r="N290" s="63" t="str">
        <f t="shared" si="78"/>
        <v/>
      </c>
      <c r="O290" s="63" t="str">
        <f t="shared" si="79"/>
        <v/>
      </c>
      <c r="P290" s="63" t="str">
        <f t="shared" si="68"/>
        <v/>
      </c>
      <c r="R290" s="9">
        <f t="shared" si="65"/>
        <v>0</v>
      </c>
      <c r="S290" s="63" t="str">
        <f t="shared" si="65"/>
        <v/>
      </c>
      <c r="T290" s="63">
        <f t="shared" si="69"/>
        <v>0</v>
      </c>
      <c r="U290" s="63" t="str">
        <f t="shared" si="70"/>
        <v/>
      </c>
      <c r="V290" s="63" t="str">
        <f t="shared" si="64"/>
        <v/>
      </c>
      <c r="W290" s="63" t="str">
        <f t="shared" si="71"/>
        <v/>
      </c>
      <c r="Z290" s="63" t="str">
        <f t="shared" si="66"/>
        <v/>
      </c>
      <c r="AA290" s="63">
        <f t="shared" si="67"/>
        <v>0</v>
      </c>
      <c r="AB290" s="63">
        <f t="shared" si="67"/>
        <v>0</v>
      </c>
    </row>
    <row r="291" spans="1:28">
      <c r="A291" s="1"/>
      <c r="E291" s="63">
        <f t="shared" si="72"/>
        <v>0</v>
      </c>
      <c r="G291" s="63" t="str">
        <f t="shared" si="73"/>
        <v/>
      </c>
      <c r="H291" s="63" t="str">
        <f t="shared" si="74"/>
        <v/>
      </c>
      <c r="K291" s="9">
        <f t="shared" si="75"/>
        <v>0</v>
      </c>
      <c r="L291" s="63" t="str">
        <f t="shared" si="76"/>
        <v/>
      </c>
      <c r="M291" s="63">
        <f t="shared" si="77"/>
        <v>0</v>
      </c>
      <c r="N291" s="63" t="str">
        <f t="shared" si="78"/>
        <v/>
      </c>
      <c r="O291" s="63" t="str">
        <f t="shared" si="79"/>
        <v/>
      </c>
      <c r="P291" s="63" t="str">
        <f t="shared" si="68"/>
        <v/>
      </c>
      <c r="R291" s="9">
        <f t="shared" si="65"/>
        <v>0</v>
      </c>
      <c r="S291" s="63" t="str">
        <f t="shared" si="65"/>
        <v/>
      </c>
      <c r="T291" s="63">
        <f t="shared" si="69"/>
        <v>0</v>
      </c>
      <c r="U291" s="63" t="str">
        <f t="shared" si="70"/>
        <v/>
      </c>
      <c r="V291" s="63" t="str">
        <f t="shared" si="64"/>
        <v/>
      </c>
      <c r="W291" s="63" t="str">
        <f t="shared" si="71"/>
        <v/>
      </c>
      <c r="Z291" s="63" t="str">
        <f t="shared" si="66"/>
        <v/>
      </c>
      <c r="AA291" s="63">
        <f t="shared" si="67"/>
        <v>0</v>
      </c>
      <c r="AB291" s="63">
        <f t="shared" si="67"/>
        <v>0</v>
      </c>
    </row>
    <row r="292" spans="1:28">
      <c r="A292" s="1"/>
      <c r="E292" s="63">
        <f t="shared" si="72"/>
        <v>0</v>
      </c>
      <c r="G292" s="63" t="str">
        <f t="shared" si="73"/>
        <v/>
      </c>
      <c r="H292" s="63" t="str">
        <f t="shared" si="74"/>
        <v/>
      </c>
      <c r="K292" s="9">
        <f t="shared" si="75"/>
        <v>0</v>
      </c>
      <c r="L292" s="63" t="str">
        <f t="shared" si="76"/>
        <v/>
      </c>
      <c r="M292" s="63">
        <f t="shared" si="77"/>
        <v>0</v>
      </c>
      <c r="N292" s="63" t="str">
        <f t="shared" si="78"/>
        <v/>
      </c>
      <c r="O292" s="63" t="str">
        <f t="shared" si="79"/>
        <v/>
      </c>
      <c r="P292" s="63" t="str">
        <f t="shared" si="68"/>
        <v/>
      </c>
      <c r="R292" s="9">
        <f t="shared" si="65"/>
        <v>0</v>
      </c>
      <c r="S292" s="63" t="str">
        <f t="shared" si="65"/>
        <v/>
      </c>
      <c r="T292" s="63">
        <f t="shared" si="69"/>
        <v>0</v>
      </c>
      <c r="U292" s="63" t="str">
        <f t="shared" si="70"/>
        <v/>
      </c>
      <c r="V292" s="63" t="str">
        <f t="shared" si="64"/>
        <v/>
      </c>
      <c r="W292" s="63" t="str">
        <f t="shared" si="71"/>
        <v/>
      </c>
      <c r="Z292" s="63" t="str">
        <f t="shared" si="66"/>
        <v/>
      </c>
      <c r="AA292" s="63">
        <f t="shared" si="67"/>
        <v>0</v>
      </c>
      <c r="AB292" s="63">
        <f t="shared" si="67"/>
        <v>0</v>
      </c>
    </row>
    <row r="293" spans="1:28">
      <c r="A293" s="1"/>
      <c r="E293" s="63">
        <f t="shared" si="72"/>
        <v>0</v>
      </c>
      <c r="G293" s="63" t="str">
        <f t="shared" si="73"/>
        <v/>
      </c>
      <c r="H293" s="63" t="str">
        <f t="shared" si="74"/>
        <v/>
      </c>
      <c r="K293" s="9">
        <f t="shared" si="75"/>
        <v>0</v>
      </c>
      <c r="L293" s="63" t="str">
        <f t="shared" si="76"/>
        <v/>
      </c>
      <c r="M293" s="63">
        <f t="shared" si="77"/>
        <v>0</v>
      </c>
      <c r="N293" s="63" t="str">
        <f t="shared" si="78"/>
        <v/>
      </c>
      <c r="O293" s="63" t="str">
        <f t="shared" si="79"/>
        <v/>
      </c>
      <c r="P293" s="63" t="str">
        <f t="shared" si="68"/>
        <v/>
      </c>
      <c r="R293" s="9">
        <f t="shared" si="65"/>
        <v>0</v>
      </c>
      <c r="S293" s="63" t="str">
        <f t="shared" si="65"/>
        <v/>
      </c>
      <c r="T293" s="63">
        <f t="shared" si="69"/>
        <v>0</v>
      </c>
      <c r="U293" s="63" t="str">
        <f t="shared" si="70"/>
        <v/>
      </c>
      <c r="V293" s="63" t="str">
        <f t="shared" si="64"/>
        <v/>
      </c>
      <c r="W293" s="63" t="str">
        <f t="shared" si="71"/>
        <v/>
      </c>
      <c r="Z293" s="63" t="str">
        <f t="shared" si="66"/>
        <v/>
      </c>
      <c r="AA293" s="63">
        <f t="shared" si="67"/>
        <v>0</v>
      </c>
      <c r="AB293" s="63">
        <f t="shared" si="67"/>
        <v>0</v>
      </c>
    </row>
    <row r="294" spans="1:28">
      <c r="A294" s="1"/>
      <c r="E294" s="63">
        <f t="shared" si="72"/>
        <v>0</v>
      </c>
      <c r="G294" s="63" t="str">
        <f t="shared" si="73"/>
        <v/>
      </c>
      <c r="H294" s="63" t="str">
        <f t="shared" si="74"/>
        <v/>
      </c>
      <c r="K294" s="9">
        <f t="shared" si="75"/>
        <v>0</v>
      </c>
      <c r="L294" s="63" t="str">
        <f t="shared" si="76"/>
        <v/>
      </c>
      <c r="M294" s="63">
        <f t="shared" si="77"/>
        <v>0</v>
      </c>
      <c r="N294" s="63" t="str">
        <f t="shared" si="78"/>
        <v/>
      </c>
      <c r="O294" s="63" t="str">
        <f t="shared" si="79"/>
        <v/>
      </c>
      <c r="P294" s="63" t="str">
        <f t="shared" si="68"/>
        <v/>
      </c>
      <c r="R294" s="9">
        <f t="shared" si="65"/>
        <v>0</v>
      </c>
      <c r="S294" s="63" t="str">
        <f t="shared" si="65"/>
        <v/>
      </c>
      <c r="T294" s="63">
        <f t="shared" si="69"/>
        <v>0</v>
      </c>
      <c r="U294" s="63" t="str">
        <f t="shared" si="70"/>
        <v/>
      </c>
      <c r="V294" s="63" t="str">
        <f t="shared" si="64"/>
        <v/>
      </c>
      <c r="W294" s="63" t="str">
        <f t="shared" si="71"/>
        <v/>
      </c>
      <c r="Z294" s="63" t="str">
        <f t="shared" si="66"/>
        <v/>
      </c>
      <c r="AA294" s="63">
        <f t="shared" si="67"/>
        <v>0</v>
      </c>
      <c r="AB294" s="63">
        <f t="shared" si="67"/>
        <v>0</v>
      </c>
    </row>
    <row r="295" spans="1:28">
      <c r="A295" s="1"/>
      <c r="E295" s="63">
        <f t="shared" si="72"/>
        <v>0</v>
      </c>
      <c r="G295" s="63" t="str">
        <f t="shared" si="73"/>
        <v/>
      </c>
      <c r="H295" s="63" t="str">
        <f t="shared" si="74"/>
        <v/>
      </c>
      <c r="K295" s="9">
        <f t="shared" si="75"/>
        <v>0</v>
      </c>
      <c r="L295" s="63" t="str">
        <f t="shared" si="76"/>
        <v/>
      </c>
      <c r="M295" s="63">
        <f t="shared" si="77"/>
        <v>0</v>
      </c>
      <c r="N295" s="63" t="str">
        <f t="shared" si="78"/>
        <v/>
      </c>
      <c r="O295" s="63" t="str">
        <f t="shared" si="79"/>
        <v/>
      </c>
      <c r="P295" s="63" t="str">
        <f t="shared" si="68"/>
        <v/>
      </c>
      <c r="R295" s="9">
        <f t="shared" si="65"/>
        <v>0</v>
      </c>
      <c r="S295" s="63" t="str">
        <f t="shared" si="65"/>
        <v/>
      </c>
      <c r="T295" s="63">
        <f t="shared" si="69"/>
        <v>0</v>
      </c>
      <c r="U295" s="63" t="str">
        <f t="shared" si="70"/>
        <v/>
      </c>
      <c r="V295" s="63" t="str">
        <f t="shared" si="64"/>
        <v/>
      </c>
      <c r="W295" s="63" t="str">
        <f t="shared" si="71"/>
        <v/>
      </c>
      <c r="Z295" s="63" t="str">
        <f t="shared" si="66"/>
        <v/>
      </c>
      <c r="AA295" s="63">
        <f t="shared" si="67"/>
        <v>0</v>
      </c>
      <c r="AB295" s="63">
        <f t="shared" si="67"/>
        <v>0</v>
      </c>
    </row>
    <row r="296" spans="1:28">
      <c r="A296" s="1"/>
      <c r="E296" s="63">
        <f t="shared" si="72"/>
        <v>0</v>
      </c>
      <c r="G296" s="63" t="str">
        <f t="shared" si="73"/>
        <v/>
      </c>
      <c r="H296" s="63" t="str">
        <f t="shared" si="74"/>
        <v/>
      </c>
      <c r="K296" s="9">
        <f t="shared" si="75"/>
        <v>0</v>
      </c>
      <c r="L296" s="63" t="str">
        <f t="shared" si="76"/>
        <v/>
      </c>
      <c r="M296" s="63">
        <f t="shared" si="77"/>
        <v>0</v>
      </c>
      <c r="N296" s="63" t="str">
        <f t="shared" si="78"/>
        <v/>
      </c>
      <c r="O296" s="63" t="str">
        <f t="shared" si="79"/>
        <v/>
      </c>
      <c r="P296" s="63" t="str">
        <f t="shared" si="68"/>
        <v/>
      </c>
      <c r="R296" s="9">
        <f t="shared" si="65"/>
        <v>0</v>
      </c>
      <c r="S296" s="63" t="str">
        <f t="shared" si="65"/>
        <v/>
      </c>
      <c r="T296" s="63">
        <f t="shared" si="69"/>
        <v>0</v>
      </c>
      <c r="U296" s="63" t="str">
        <f t="shared" si="70"/>
        <v/>
      </c>
      <c r="V296" s="63" t="str">
        <f t="shared" si="64"/>
        <v/>
      </c>
      <c r="W296" s="63" t="str">
        <f t="shared" si="71"/>
        <v/>
      </c>
      <c r="Z296" s="63" t="str">
        <f t="shared" si="66"/>
        <v/>
      </c>
      <c r="AA296" s="63">
        <f t="shared" si="67"/>
        <v>0</v>
      </c>
      <c r="AB296" s="63">
        <f t="shared" si="67"/>
        <v>0</v>
      </c>
    </row>
    <row r="297" spans="1:28">
      <c r="A297" s="1"/>
      <c r="E297" s="63">
        <f t="shared" si="72"/>
        <v>0</v>
      </c>
      <c r="G297" s="63" t="str">
        <f t="shared" si="73"/>
        <v/>
      </c>
      <c r="H297" s="63" t="str">
        <f t="shared" si="74"/>
        <v/>
      </c>
      <c r="K297" s="9">
        <f t="shared" si="75"/>
        <v>0</v>
      </c>
      <c r="L297" s="63" t="str">
        <f t="shared" si="76"/>
        <v/>
      </c>
      <c r="M297" s="63">
        <f t="shared" si="77"/>
        <v>0</v>
      </c>
      <c r="N297" s="63" t="str">
        <f t="shared" si="78"/>
        <v/>
      </c>
      <c r="O297" s="63" t="str">
        <f t="shared" si="79"/>
        <v/>
      </c>
      <c r="P297" s="63" t="str">
        <f t="shared" si="68"/>
        <v/>
      </c>
      <c r="R297" s="9">
        <f t="shared" si="65"/>
        <v>0</v>
      </c>
      <c r="S297" s="63" t="str">
        <f t="shared" si="65"/>
        <v/>
      </c>
      <c r="T297" s="63">
        <f t="shared" si="69"/>
        <v>0</v>
      </c>
      <c r="U297" s="63" t="str">
        <f t="shared" si="70"/>
        <v/>
      </c>
      <c r="V297" s="63" t="str">
        <f t="shared" si="64"/>
        <v/>
      </c>
      <c r="W297" s="63" t="str">
        <f t="shared" si="71"/>
        <v/>
      </c>
      <c r="Z297" s="63" t="str">
        <f t="shared" si="66"/>
        <v/>
      </c>
      <c r="AA297" s="63">
        <f t="shared" si="67"/>
        <v>0</v>
      </c>
      <c r="AB297" s="63">
        <f t="shared" si="67"/>
        <v>0</v>
      </c>
    </row>
    <row r="298" spans="1:28">
      <c r="A298" s="1"/>
      <c r="E298" s="63">
        <f t="shared" si="72"/>
        <v>0</v>
      </c>
      <c r="G298" s="63" t="str">
        <f t="shared" si="73"/>
        <v/>
      </c>
      <c r="H298" s="63" t="str">
        <f t="shared" si="74"/>
        <v/>
      </c>
      <c r="K298" s="9">
        <f t="shared" si="75"/>
        <v>0</v>
      </c>
      <c r="L298" s="63" t="str">
        <f t="shared" si="76"/>
        <v/>
      </c>
      <c r="M298" s="63">
        <f t="shared" si="77"/>
        <v>0</v>
      </c>
      <c r="N298" s="63" t="str">
        <f t="shared" si="78"/>
        <v/>
      </c>
      <c r="O298" s="63" t="str">
        <f t="shared" si="79"/>
        <v/>
      </c>
      <c r="P298" s="63" t="str">
        <f t="shared" si="68"/>
        <v/>
      </c>
      <c r="R298" s="9">
        <f t="shared" si="65"/>
        <v>0</v>
      </c>
      <c r="S298" s="63" t="str">
        <f t="shared" si="65"/>
        <v/>
      </c>
      <c r="T298" s="63">
        <f t="shared" si="69"/>
        <v>0</v>
      </c>
      <c r="U298" s="63" t="str">
        <f t="shared" si="70"/>
        <v/>
      </c>
      <c r="V298" s="63" t="str">
        <f t="shared" si="64"/>
        <v/>
      </c>
      <c r="W298" s="63" t="str">
        <f t="shared" si="71"/>
        <v/>
      </c>
      <c r="Z298" s="63" t="str">
        <f t="shared" si="66"/>
        <v/>
      </c>
      <c r="AA298" s="63">
        <f t="shared" si="67"/>
        <v>0</v>
      </c>
      <c r="AB298" s="63">
        <f t="shared" si="67"/>
        <v>0</v>
      </c>
    </row>
    <row r="299" spans="1:28">
      <c r="A299" s="1"/>
      <c r="E299" s="63">
        <f t="shared" si="72"/>
        <v>0</v>
      </c>
      <c r="G299" s="63" t="str">
        <f t="shared" si="73"/>
        <v/>
      </c>
      <c r="H299" s="63" t="str">
        <f t="shared" si="74"/>
        <v/>
      </c>
      <c r="K299" s="9">
        <f t="shared" si="75"/>
        <v>0</v>
      </c>
      <c r="L299" s="63" t="str">
        <f t="shared" si="76"/>
        <v/>
      </c>
      <c r="M299" s="63">
        <f t="shared" si="77"/>
        <v>0</v>
      </c>
      <c r="N299" s="63" t="str">
        <f t="shared" si="78"/>
        <v/>
      </c>
      <c r="O299" s="63" t="str">
        <f t="shared" si="79"/>
        <v/>
      </c>
      <c r="P299" s="63" t="str">
        <f t="shared" si="68"/>
        <v/>
      </c>
      <c r="R299" s="9">
        <f t="shared" si="65"/>
        <v>0</v>
      </c>
      <c r="S299" s="63" t="str">
        <f t="shared" si="65"/>
        <v/>
      </c>
      <c r="T299" s="63">
        <f t="shared" si="69"/>
        <v>0</v>
      </c>
      <c r="U299" s="63" t="str">
        <f t="shared" si="70"/>
        <v/>
      </c>
      <c r="V299" s="63" t="str">
        <f t="shared" si="64"/>
        <v/>
      </c>
      <c r="W299" s="63" t="str">
        <f t="shared" si="71"/>
        <v/>
      </c>
      <c r="Z299" s="63" t="str">
        <f t="shared" si="66"/>
        <v/>
      </c>
      <c r="AA299" s="63">
        <f t="shared" si="67"/>
        <v>0</v>
      </c>
      <c r="AB299" s="63">
        <f t="shared" si="67"/>
        <v>0</v>
      </c>
    </row>
    <row r="300" spans="1:28">
      <c r="A300" s="1"/>
      <c r="E300" s="63">
        <f t="shared" si="72"/>
        <v>0</v>
      </c>
      <c r="G300" s="63" t="str">
        <f t="shared" si="73"/>
        <v/>
      </c>
      <c r="H300" s="63" t="str">
        <f t="shared" si="74"/>
        <v/>
      </c>
      <c r="K300" s="9">
        <f t="shared" si="75"/>
        <v>0</v>
      </c>
      <c r="L300" s="63" t="str">
        <f t="shared" si="76"/>
        <v/>
      </c>
      <c r="M300" s="63">
        <f t="shared" si="77"/>
        <v>0</v>
      </c>
      <c r="N300" s="63" t="str">
        <f t="shared" si="78"/>
        <v/>
      </c>
      <c r="O300" s="63" t="str">
        <f t="shared" si="79"/>
        <v/>
      </c>
      <c r="P300" s="63" t="str">
        <f t="shared" si="68"/>
        <v/>
      </c>
      <c r="R300" s="9">
        <f t="shared" si="65"/>
        <v>0</v>
      </c>
      <c r="S300" s="63" t="str">
        <f t="shared" si="65"/>
        <v/>
      </c>
      <c r="T300" s="63">
        <f t="shared" si="69"/>
        <v>0</v>
      </c>
      <c r="U300" s="63" t="str">
        <f t="shared" si="70"/>
        <v/>
      </c>
      <c r="V300" s="63" t="str">
        <f t="shared" si="64"/>
        <v/>
      </c>
      <c r="W300" s="63" t="str">
        <f t="shared" si="71"/>
        <v/>
      </c>
      <c r="Z300" s="63" t="str">
        <f t="shared" si="66"/>
        <v/>
      </c>
      <c r="AA300" s="63">
        <f t="shared" si="67"/>
        <v>0</v>
      </c>
      <c r="AB300" s="63">
        <f t="shared" si="67"/>
        <v>0</v>
      </c>
    </row>
    <row r="301" spans="1:28">
      <c r="A301" s="1"/>
      <c r="E301" s="63">
        <f t="shared" si="72"/>
        <v>0</v>
      </c>
      <c r="G301" s="63" t="str">
        <f t="shared" si="73"/>
        <v/>
      </c>
      <c r="H301" s="63" t="str">
        <f t="shared" si="74"/>
        <v/>
      </c>
      <c r="K301" s="9">
        <f t="shared" si="75"/>
        <v>0</v>
      </c>
      <c r="L301" s="63" t="str">
        <f t="shared" si="76"/>
        <v/>
      </c>
      <c r="M301" s="63">
        <f t="shared" si="77"/>
        <v>0</v>
      </c>
      <c r="N301" s="63" t="str">
        <f t="shared" si="78"/>
        <v/>
      </c>
      <c r="O301" s="63" t="str">
        <f t="shared" si="79"/>
        <v/>
      </c>
      <c r="P301" s="63" t="str">
        <f t="shared" si="68"/>
        <v/>
      </c>
      <c r="R301" s="9">
        <f t="shared" si="65"/>
        <v>0</v>
      </c>
      <c r="S301" s="63" t="str">
        <f t="shared" si="65"/>
        <v/>
      </c>
      <c r="T301" s="63">
        <f t="shared" si="69"/>
        <v>0</v>
      </c>
      <c r="U301" s="63" t="str">
        <f t="shared" si="70"/>
        <v/>
      </c>
      <c r="V301" s="63" t="str">
        <f t="shared" ref="V301:V364" si="80">IF(AND(R301&lt;$V$2,R302&gt;$V$2),R301,IF(AND(R300&lt;$V$2,R301&gt;$V$2),R301,IF(R301=$V$2,R301,"")))</f>
        <v/>
      </c>
      <c r="W301" s="63" t="str">
        <f t="shared" si="71"/>
        <v/>
      </c>
      <c r="Z301" s="63" t="str">
        <f t="shared" si="66"/>
        <v/>
      </c>
      <c r="AA301" s="63">
        <f t="shared" si="67"/>
        <v>0</v>
      </c>
      <c r="AB301" s="63">
        <f t="shared" si="67"/>
        <v>0</v>
      </c>
    </row>
    <row r="302" spans="1:28">
      <c r="A302" s="1"/>
      <c r="E302" s="63">
        <f t="shared" si="72"/>
        <v>0</v>
      </c>
      <c r="G302" s="63" t="str">
        <f t="shared" si="73"/>
        <v/>
      </c>
      <c r="H302" s="63" t="str">
        <f t="shared" si="74"/>
        <v/>
      </c>
      <c r="K302" s="9">
        <f t="shared" si="75"/>
        <v>0</v>
      </c>
      <c r="L302" s="63" t="str">
        <f t="shared" si="76"/>
        <v/>
      </c>
      <c r="M302" s="63">
        <f t="shared" si="77"/>
        <v>0</v>
      </c>
      <c r="N302" s="63" t="str">
        <f t="shared" si="78"/>
        <v/>
      </c>
      <c r="O302" s="63" t="str">
        <f t="shared" si="79"/>
        <v/>
      </c>
      <c r="P302" s="63" t="str">
        <f t="shared" si="68"/>
        <v/>
      </c>
      <c r="R302" s="9">
        <f t="shared" si="65"/>
        <v>0</v>
      </c>
      <c r="S302" s="63" t="str">
        <f t="shared" si="65"/>
        <v/>
      </c>
      <c r="T302" s="63">
        <f t="shared" si="69"/>
        <v>0</v>
      </c>
      <c r="U302" s="63" t="str">
        <f t="shared" si="70"/>
        <v/>
      </c>
      <c r="V302" s="63" t="str">
        <f t="shared" si="80"/>
        <v/>
      </c>
      <c r="W302" s="63" t="str">
        <f t="shared" si="71"/>
        <v/>
      </c>
      <c r="Z302" s="63" t="str">
        <f t="shared" si="66"/>
        <v/>
      </c>
      <c r="AA302" s="63">
        <f t="shared" si="67"/>
        <v>0</v>
      </c>
      <c r="AB302" s="63">
        <f t="shared" si="67"/>
        <v>0</v>
      </c>
    </row>
    <row r="303" spans="1:28">
      <c r="A303" s="1"/>
      <c r="E303" s="63">
        <f t="shared" si="72"/>
        <v>0</v>
      </c>
      <c r="G303" s="63" t="str">
        <f t="shared" si="73"/>
        <v/>
      </c>
      <c r="H303" s="63" t="str">
        <f t="shared" si="74"/>
        <v/>
      </c>
      <c r="K303" s="9">
        <f t="shared" si="75"/>
        <v>0</v>
      </c>
      <c r="L303" s="63" t="str">
        <f t="shared" si="76"/>
        <v/>
      </c>
      <c r="M303" s="63">
        <f t="shared" si="77"/>
        <v>0</v>
      </c>
      <c r="N303" s="63" t="str">
        <f t="shared" si="78"/>
        <v/>
      </c>
      <c r="O303" s="63" t="str">
        <f t="shared" si="79"/>
        <v/>
      </c>
      <c r="P303" s="63" t="str">
        <f t="shared" si="68"/>
        <v/>
      </c>
      <c r="R303" s="9">
        <f t="shared" si="65"/>
        <v>0</v>
      </c>
      <c r="S303" s="63" t="str">
        <f t="shared" si="65"/>
        <v/>
      </c>
      <c r="T303" s="63">
        <f t="shared" si="69"/>
        <v>0</v>
      </c>
      <c r="U303" s="63" t="str">
        <f t="shared" si="70"/>
        <v/>
      </c>
      <c r="V303" s="63" t="str">
        <f t="shared" si="80"/>
        <v/>
      </c>
      <c r="W303" s="63" t="str">
        <f t="shared" si="71"/>
        <v/>
      </c>
      <c r="Z303" s="63" t="str">
        <f t="shared" si="66"/>
        <v/>
      </c>
      <c r="AA303" s="63">
        <f t="shared" si="67"/>
        <v>0</v>
      </c>
      <c r="AB303" s="63">
        <f t="shared" si="67"/>
        <v>0</v>
      </c>
    </row>
    <row r="304" spans="1:28">
      <c r="A304" s="1"/>
      <c r="E304" s="63">
        <f t="shared" si="72"/>
        <v>0</v>
      </c>
      <c r="G304" s="63" t="str">
        <f t="shared" si="73"/>
        <v/>
      </c>
      <c r="H304" s="63" t="str">
        <f t="shared" si="74"/>
        <v/>
      </c>
      <c r="K304" s="9">
        <f t="shared" si="75"/>
        <v>0</v>
      </c>
      <c r="L304" s="63" t="str">
        <f t="shared" si="76"/>
        <v/>
      </c>
      <c r="M304" s="63">
        <f t="shared" si="77"/>
        <v>0</v>
      </c>
      <c r="N304" s="63" t="str">
        <f t="shared" si="78"/>
        <v/>
      </c>
      <c r="O304" s="63" t="str">
        <f t="shared" si="79"/>
        <v/>
      </c>
      <c r="P304" s="63" t="str">
        <f t="shared" si="68"/>
        <v/>
      </c>
      <c r="R304" s="9">
        <f t="shared" si="65"/>
        <v>0</v>
      </c>
      <c r="S304" s="63" t="str">
        <f t="shared" si="65"/>
        <v/>
      </c>
      <c r="T304" s="63">
        <f t="shared" si="69"/>
        <v>0</v>
      </c>
      <c r="U304" s="63" t="str">
        <f t="shared" si="70"/>
        <v/>
      </c>
      <c r="V304" s="63" t="str">
        <f t="shared" si="80"/>
        <v/>
      </c>
      <c r="W304" s="63" t="str">
        <f t="shared" si="71"/>
        <v/>
      </c>
      <c r="Z304" s="63" t="str">
        <f t="shared" si="66"/>
        <v/>
      </c>
      <c r="AA304" s="63">
        <f t="shared" si="67"/>
        <v>0</v>
      </c>
      <c r="AB304" s="63">
        <f t="shared" si="67"/>
        <v>0</v>
      </c>
    </row>
    <row r="305" spans="1:28">
      <c r="A305" s="1"/>
      <c r="E305" s="63">
        <f t="shared" si="72"/>
        <v>0</v>
      </c>
      <c r="G305" s="63" t="str">
        <f t="shared" si="73"/>
        <v/>
      </c>
      <c r="H305" s="63" t="str">
        <f t="shared" si="74"/>
        <v/>
      </c>
      <c r="K305" s="9">
        <f t="shared" si="75"/>
        <v>0</v>
      </c>
      <c r="L305" s="63" t="str">
        <f t="shared" si="76"/>
        <v/>
      </c>
      <c r="M305" s="63">
        <f t="shared" si="77"/>
        <v>0</v>
      </c>
      <c r="N305" s="63" t="str">
        <f t="shared" si="78"/>
        <v/>
      </c>
      <c r="O305" s="63" t="str">
        <f t="shared" si="79"/>
        <v/>
      </c>
      <c r="P305" s="63" t="str">
        <f t="shared" si="68"/>
        <v/>
      </c>
      <c r="R305" s="9">
        <f t="shared" si="65"/>
        <v>0</v>
      </c>
      <c r="S305" s="63" t="str">
        <f t="shared" si="65"/>
        <v/>
      </c>
      <c r="T305" s="63">
        <f t="shared" si="69"/>
        <v>0</v>
      </c>
      <c r="U305" s="63" t="str">
        <f t="shared" si="70"/>
        <v/>
      </c>
      <c r="V305" s="63" t="str">
        <f t="shared" si="80"/>
        <v/>
      </c>
      <c r="W305" s="63" t="str">
        <f t="shared" si="71"/>
        <v/>
      </c>
      <c r="Z305" s="63" t="str">
        <f t="shared" si="66"/>
        <v/>
      </c>
      <c r="AA305" s="63">
        <f t="shared" si="67"/>
        <v>0</v>
      </c>
      <c r="AB305" s="63">
        <f t="shared" si="67"/>
        <v>0</v>
      </c>
    </row>
    <row r="306" spans="1:28">
      <c r="A306" s="1"/>
      <c r="E306" s="63">
        <f t="shared" si="72"/>
        <v>0</v>
      </c>
      <c r="G306" s="63" t="str">
        <f t="shared" si="73"/>
        <v/>
      </c>
      <c r="H306" s="63" t="str">
        <f t="shared" si="74"/>
        <v/>
      </c>
      <c r="K306" s="9">
        <f t="shared" si="75"/>
        <v>0</v>
      </c>
      <c r="L306" s="63" t="str">
        <f t="shared" si="76"/>
        <v/>
      </c>
      <c r="M306" s="63">
        <f t="shared" si="77"/>
        <v>0</v>
      </c>
      <c r="N306" s="63" t="str">
        <f t="shared" si="78"/>
        <v/>
      </c>
      <c r="O306" s="63" t="str">
        <f t="shared" si="79"/>
        <v/>
      </c>
      <c r="P306" s="63" t="str">
        <f t="shared" si="68"/>
        <v/>
      </c>
      <c r="R306" s="9">
        <f t="shared" si="65"/>
        <v>0</v>
      </c>
      <c r="S306" s="63" t="str">
        <f t="shared" si="65"/>
        <v/>
      </c>
      <c r="T306" s="63">
        <f t="shared" si="69"/>
        <v>0</v>
      </c>
      <c r="U306" s="63" t="str">
        <f t="shared" si="70"/>
        <v/>
      </c>
      <c r="V306" s="63" t="str">
        <f t="shared" si="80"/>
        <v/>
      </c>
      <c r="W306" s="63" t="str">
        <f t="shared" si="71"/>
        <v/>
      </c>
      <c r="Z306" s="63" t="str">
        <f t="shared" si="66"/>
        <v/>
      </c>
      <c r="AA306" s="63">
        <f t="shared" si="67"/>
        <v>0</v>
      </c>
      <c r="AB306" s="63">
        <f t="shared" si="67"/>
        <v>0</v>
      </c>
    </row>
    <row r="307" spans="1:28">
      <c r="A307" s="1"/>
      <c r="E307" s="63">
        <f t="shared" si="72"/>
        <v>0</v>
      </c>
      <c r="G307" s="63" t="str">
        <f t="shared" si="73"/>
        <v/>
      </c>
      <c r="H307" s="63" t="str">
        <f t="shared" si="74"/>
        <v/>
      </c>
      <c r="K307" s="9">
        <f t="shared" si="75"/>
        <v>0</v>
      </c>
      <c r="L307" s="63" t="str">
        <f t="shared" si="76"/>
        <v/>
      </c>
      <c r="M307" s="63">
        <f t="shared" si="77"/>
        <v>0</v>
      </c>
      <c r="N307" s="63" t="str">
        <f t="shared" si="78"/>
        <v/>
      </c>
      <c r="O307" s="63" t="str">
        <f t="shared" si="79"/>
        <v/>
      </c>
      <c r="P307" s="63" t="str">
        <f t="shared" si="68"/>
        <v/>
      </c>
      <c r="R307" s="9">
        <f t="shared" si="65"/>
        <v>0</v>
      </c>
      <c r="S307" s="63" t="str">
        <f t="shared" si="65"/>
        <v/>
      </c>
      <c r="T307" s="63">
        <f t="shared" si="69"/>
        <v>0</v>
      </c>
      <c r="U307" s="63" t="str">
        <f t="shared" si="70"/>
        <v/>
      </c>
      <c r="V307" s="63" t="str">
        <f t="shared" si="80"/>
        <v/>
      </c>
      <c r="W307" s="63" t="str">
        <f t="shared" si="71"/>
        <v/>
      </c>
      <c r="Z307" s="63" t="str">
        <f t="shared" si="66"/>
        <v/>
      </c>
      <c r="AA307" s="63">
        <f t="shared" si="67"/>
        <v>0</v>
      </c>
      <c r="AB307" s="63">
        <f t="shared" si="67"/>
        <v>0</v>
      </c>
    </row>
    <row r="308" spans="1:28">
      <c r="A308" s="1"/>
      <c r="E308" s="63">
        <f t="shared" si="72"/>
        <v>0</v>
      </c>
      <c r="G308" s="63" t="str">
        <f t="shared" si="73"/>
        <v/>
      </c>
      <c r="H308" s="63" t="str">
        <f t="shared" si="74"/>
        <v/>
      </c>
      <c r="K308" s="9">
        <f t="shared" si="75"/>
        <v>0</v>
      </c>
      <c r="L308" s="63" t="str">
        <f t="shared" si="76"/>
        <v/>
      </c>
      <c r="M308" s="63">
        <f t="shared" si="77"/>
        <v>0</v>
      </c>
      <c r="N308" s="63" t="str">
        <f t="shared" si="78"/>
        <v/>
      </c>
      <c r="O308" s="63" t="str">
        <f t="shared" si="79"/>
        <v/>
      </c>
      <c r="P308" s="63" t="str">
        <f t="shared" si="68"/>
        <v/>
      </c>
      <c r="R308" s="9">
        <f t="shared" si="65"/>
        <v>0</v>
      </c>
      <c r="S308" s="63" t="str">
        <f t="shared" si="65"/>
        <v/>
      </c>
      <c r="T308" s="63">
        <f t="shared" si="69"/>
        <v>0</v>
      </c>
      <c r="U308" s="63" t="str">
        <f t="shared" si="70"/>
        <v/>
      </c>
      <c r="V308" s="63" t="str">
        <f t="shared" si="80"/>
        <v/>
      </c>
      <c r="W308" s="63" t="str">
        <f t="shared" si="71"/>
        <v/>
      </c>
      <c r="Z308" s="63" t="str">
        <f t="shared" si="66"/>
        <v/>
      </c>
      <c r="AA308" s="63">
        <f t="shared" si="67"/>
        <v>0</v>
      </c>
      <c r="AB308" s="63">
        <f t="shared" si="67"/>
        <v>0</v>
      </c>
    </row>
    <row r="309" spans="1:28">
      <c r="A309" s="1"/>
      <c r="E309" s="63">
        <f t="shared" si="72"/>
        <v>0</v>
      </c>
      <c r="G309" s="63" t="str">
        <f t="shared" si="73"/>
        <v/>
      </c>
      <c r="H309" s="63" t="str">
        <f t="shared" si="74"/>
        <v/>
      </c>
      <c r="K309" s="9">
        <f t="shared" si="75"/>
        <v>0</v>
      </c>
      <c r="L309" s="63" t="str">
        <f t="shared" si="76"/>
        <v/>
      </c>
      <c r="M309" s="63">
        <f t="shared" si="77"/>
        <v>0</v>
      </c>
      <c r="N309" s="63" t="str">
        <f t="shared" si="78"/>
        <v/>
      </c>
      <c r="O309" s="63" t="str">
        <f t="shared" si="79"/>
        <v/>
      </c>
      <c r="P309" s="63" t="str">
        <f t="shared" si="68"/>
        <v/>
      </c>
      <c r="R309" s="9">
        <f t="shared" si="65"/>
        <v>0</v>
      </c>
      <c r="S309" s="63" t="str">
        <f t="shared" si="65"/>
        <v/>
      </c>
      <c r="T309" s="63">
        <f t="shared" si="69"/>
        <v>0</v>
      </c>
      <c r="U309" s="63" t="str">
        <f t="shared" si="70"/>
        <v/>
      </c>
      <c r="V309" s="63" t="str">
        <f t="shared" si="80"/>
        <v/>
      </c>
      <c r="W309" s="63" t="str">
        <f t="shared" si="71"/>
        <v/>
      </c>
      <c r="Z309" s="63" t="str">
        <f t="shared" si="66"/>
        <v/>
      </c>
      <c r="AA309" s="63">
        <f t="shared" si="67"/>
        <v>0</v>
      </c>
      <c r="AB309" s="63">
        <f t="shared" si="67"/>
        <v>0</v>
      </c>
    </row>
    <row r="310" spans="1:28">
      <c r="A310" s="1"/>
      <c r="E310" s="63">
        <f t="shared" si="72"/>
        <v>0</v>
      </c>
      <c r="G310" s="63" t="str">
        <f t="shared" si="73"/>
        <v/>
      </c>
      <c r="H310" s="63" t="str">
        <f t="shared" si="74"/>
        <v/>
      </c>
      <c r="K310" s="9">
        <f t="shared" si="75"/>
        <v>0</v>
      </c>
      <c r="L310" s="63" t="str">
        <f t="shared" si="76"/>
        <v/>
      </c>
      <c r="M310" s="63">
        <f t="shared" si="77"/>
        <v>0</v>
      </c>
      <c r="N310" s="63" t="str">
        <f t="shared" si="78"/>
        <v/>
      </c>
      <c r="O310" s="63" t="str">
        <f t="shared" si="79"/>
        <v/>
      </c>
      <c r="P310" s="63" t="str">
        <f t="shared" si="68"/>
        <v/>
      </c>
      <c r="R310" s="9">
        <f t="shared" ref="R310:S373" si="81">K310</f>
        <v>0</v>
      </c>
      <c r="S310" s="63" t="str">
        <f t="shared" si="81"/>
        <v/>
      </c>
      <c r="T310" s="63">
        <f t="shared" si="69"/>
        <v>0</v>
      </c>
      <c r="U310" s="63" t="str">
        <f t="shared" si="70"/>
        <v/>
      </c>
      <c r="V310" s="63" t="str">
        <f t="shared" si="80"/>
        <v/>
      </c>
      <c r="W310" s="63" t="str">
        <f t="shared" si="71"/>
        <v/>
      </c>
      <c r="Z310" s="63" t="str">
        <f t="shared" si="66"/>
        <v/>
      </c>
      <c r="AA310" s="63">
        <f t="shared" si="67"/>
        <v>0</v>
      </c>
      <c r="AB310" s="63">
        <f t="shared" si="67"/>
        <v>0</v>
      </c>
    </row>
    <row r="311" spans="1:28">
      <c r="A311" s="1"/>
      <c r="E311" s="63">
        <f t="shared" si="72"/>
        <v>0</v>
      </c>
      <c r="G311" s="63" t="str">
        <f t="shared" si="73"/>
        <v/>
      </c>
      <c r="H311" s="63" t="str">
        <f t="shared" si="74"/>
        <v/>
      </c>
      <c r="K311" s="9">
        <f t="shared" si="75"/>
        <v>0</v>
      </c>
      <c r="L311" s="63" t="str">
        <f t="shared" si="76"/>
        <v/>
      </c>
      <c r="M311" s="63">
        <f t="shared" si="77"/>
        <v>0</v>
      </c>
      <c r="N311" s="63" t="str">
        <f t="shared" si="78"/>
        <v/>
      </c>
      <c r="O311" s="63" t="str">
        <f t="shared" si="79"/>
        <v/>
      </c>
      <c r="P311" s="63" t="str">
        <f t="shared" si="68"/>
        <v/>
      </c>
      <c r="R311" s="9">
        <f t="shared" si="81"/>
        <v>0</v>
      </c>
      <c r="S311" s="63" t="str">
        <f t="shared" si="81"/>
        <v/>
      </c>
      <c r="T311" s="63">
        <f t="shared" si="69"/>
        <v>0</v>
      </c>
      <c r="U311" s="63" t="str">
        <f t="shared" si="70"/>
        <v/>
      </c>
      <c r="V311" s="63" t="str">
        <f t="shared" si="80"/>
        <v/>
      </c>
      <c r="W311" s="63" t="str">
        <f t="shared" si="71"/>
        <v/>
      </c>
      <c r="Z311" s="63" t="str">
        <f t="shared" si="66"/>
        <v/>
      </c>
      <c r="AA311" s="63">
        <f t="shared" si="67"/>
        <v>0</v>
      </c>
      <c r="AB311" s="63">
        <f t="shared" si="67"/>
        <v>0</v>
      </c>
    </row>
    <row r="312" spans="1:28">
      <c r="A312" s="1"/>
      <c r="E312" s="63">
        <f t="shared" si="72"/>
        <v>0</v>
      </c>
      <c r="G312" s="63" t="str">
        <f t="shared" si="73"/>
        <v/>
      </c>
      <c r="H312" s="63" t="str">
        <f t="shared" si="74"/>
        <v/>
      </c>
      <c r="K312" s="9">
        <f t="shared" si="75"/>
        <v>0</v>
      </c>
      <c r="L312" s="63" t="str">
        <f t="shared" si="76"/>
        <v/>
      </c>
      <c r="M312" s="63">
        <f t="shared" si="77"/>
        <v>0</v>
      </c>
      <c r="N312" s="63" t="str">
        <f t="shared" si="78"/>
        <v/>
      </c>
      <c r="O312" s="63" t="str">
        <f t="shared" si="79"/>
        <v/>
      </c>
      <c r="P312" s="63" t="str">
        <f t="shared" si="68"/>
        <v/>
      </c>
      <c r="R312" s="9">
        <f t="shared" si="81"/>
        <v>0</v>
      </c>
      <c r="S312" s="63" t="str">
        <f t="shared" si="81"/>
        <v/>
      </c>
      <c r="T312" s="63">
        <f t="shared" si="69"/>
        <v>0</v>
      </c>
      <c r="U312" s="63" t="str">
        <f t="shared" si="70"/>
        <v/>
      </c>
      <c r="V312" s="63" t="str">
        <f t="shared" si="80"/>
        <v/>
      </c>
      <c r="W312" s="63" t="str">
        <f t="shared" si="71"/>
        <v/>
      </c>
      <c r="Z312" s="63" t="str">
        <f t="shared" si="66"/>
        <v/>
      </c>
      <c r="AA312" s="63">
        <f t="shared" si="67"/>
        <v>0</v>
      </c>
      <c r="AB312" s="63">
        <f t="shared" si="67"/>
        <v>0</v>
      </c>
    </row>
    <row r="313" spans="1:28">
      <c r="A313" s="1"/>
      <c r="E313" s="63">
        <f t="shared" si="72"/>
        <v>0</v>
      </c>
      <c r="G313" s="63" t="str">
        <f t="shared" si="73"/>
        <v/>
      </c>
      <c r="H313" s="63" t="str">
        <f t="shared" si="74"/>
        <v/>
      </c>
      <c r="K313" s="9">
        <f t="shared" si="75"/>
        <v>0</v>
      </c>
      <c r="L313" s="63" t="str">
        <f t="shared" si="76"/>
        <v/>
      </c>
      <c r="M313" s="63">
        <f t="shared" si="77"/>
        <v>0</v>
      </c>
      <c r="N313" s="63" t="str">
        <f t="shared" si="78"/>
        <v/>
      </c>
      <c r="O313" s="63" t="str">
        <f t="shared" si="79"/>
        <v/>
      </c>
      <c r="P313" s="63" t="str">
        <f t="shared" si="68"/>
        <v/>
      </c>
      <c r="R313" s="9">
        <f t="shared" si="81"/>
        <v>0</v>
      </c>
      <c r="S313" s="63" t="str">
        <f t="shared" si="81"/>
        <v/>
      </c>
      <c r="T313" s="63">
        <f t="shared" si="69"/>
        <v>0</v>
      </c>
      <c r="U313" s="63" t="str">
        <f t="shared" si="70"/>
        <v/>
      </c>
      <c r="V313" s="63" t="str">
        <f t="shared" si="80"/>
        <v/>
      </c>
      <c r="W313" s="63" t="str">
        <f t="shared" si="71"/>
        <v/>
      </c>
      <c r="Z313" s="63" t="str">
        <f t="shared" si="66"/>
        <v/>
      </c>
      <c r="AA313" s="63">
        <f t="shared" si="67"/>
        <v>0</v>
      </c>
      <c r="AB313" s="63">
        <f t="shared" si="67"/>
        <v>0</v>
      </c>
    </row>
    <row r="314" spans="1:28">
      <c r="A314" s="1"/>
      <c r="E314" s="63">
        <f t="shared" si="72"/>
        <v>0</v>
      </c>
      <c r="G314" s="63" t="str">
        <f t="shared" si="73"/>
        <v/>
      </c>
      <c r="H314" s="63" t="str">
        <f t="shared" si="74"/>
        <v/>
      </c>
      <c r="K314" s="9">
        <f t="shared" si="75"/>
        <v>0</v>
      </c>
      <c r="L314" s="63" t="str">
        <f t="shared" si="76"/>
        <v/>
      </c>
      <c r="M314" s="63">
        <f t="shared" si="77"/>
        <v>0</v>
      </c>
      <c r="N314" s="63" t="str">
        <f t="shared" si="78"/>
        <v/>
      </c>
      <c r="O314" s="63" t="str">
        <f t="shared" si="79"/>
        <v/>
      </c>
      <c r="P314" s="63" t="str">
        <f t="shared" si="68"/>
        <v/>
      </c>
      <c r="R314" s="9">
        <f t="shared" si="81"/>
        <v>0</v>
      </c>
      <c r="S314" s="63" t="str">
        <f t="shared" si="81"/>
        <v/>
      </c>
      <c r="T314" s="63">
        <f t="shared" si="69"/>
        <v>0</v>
      </c>
      <c r="U314" s="63" t="str">
        <f t="shared" si="70"/>
        <v/>
      </c>
      <c r="V314" s="63" t="str">
        <f t="shared" si="80"/>
        <v/>
      </c>
      <c r="W314" s="63" t="str">
        <f t="shared" si="71"/>
        <v/>
      </c>
      <c r="Z314" s="63" t="str">
        <f t="shared" si="66"/>
        <v/>
      </c>
      <c r="AA314" s="63">
        <f t="shared" si="67"/>
        <v>0</v>
      </c>
      <c r="AB314" s="63">
        <f t="shared" si="67"/>
        <v>0</v>
      </c>
    </row>
    <row r="315" spans="1:28">
      <c r="A315" s="1"/>
      <c r="E315" s="63">
        <f t="shared" si="72"/>
        <v>0</v>
      </c>
      <c r="G315" s="63" t="str">
        <f t="shared" si="73"/>
        <v/>
      </c>
      <c r="H315" s="63" t="str">
        <f t="shared" si="74"/>
        <v/>
      </c>
      <c r="K315" s="9">
        <f t="shared" si="75"/>
        <v>0</v>
      </c>
      <c r="L315" s="63" t="str">
        <f t="shared" si="76"/>
        <v/>
      </c>
      <c r="M315" s="63">
        <f t="shared" si="77"/>
        <v>0</v>
      </c>
      <c r="N315" s="63" t="str">
        <f t="shared" si="78"/>
        <v/>
      </c>
      <c r="O315" s="63" t="str">
        <f t="shared" si="79"/>
        <v/>
      </c>
      <c r="P315" s="63" t="str">
        <f t="shared" si="68"/>
        <v/>
      </c>
      <c r="R315" s="9">
        <f t="shared" si="81"/>
        <v>0</v>
      </c>
      <c r="S315" s="63" t="str">
        <f t="shared" si="81"/>
        <v/>
      </c>
      <c r="T315" s="63">
        <f t="shared" si="69"/>
        <v>0</v>
      </c>
      <c r="U315" s="63" t="str">
        <f t="shared" si="70"/>
        <v/>
      </c>
      <c r="V315" s="63" t="str">
        <f t="shared" si="80"/>
        <v/>
      </c>
      <c r="W315" s="63" t="str">
        <f t="shared" si="71"/>
        <v/>
      </c>
      <c r="Z315" s="63" t="str">
        <f t="shared" si="66"/>
        <v/>
      </c>
      <c r="AA315" s="63">
        <f t="shared" si="67"/>
        <v>0</v>
      </c>
      <c r="AB315" s="63">
        <f t="shared" si="67"/>
        <v>0</v>
      </c>
    </row>
    <row r="316" spans="1:28">
      <c r="A316" s="1"/>
      <c r="E316" s="63">
        <f t="shared" si="72"/>
        <v>0</v>
      </c>
      <c r="G316" s="63" t="str">
        <f t="shared" si="73"/>
        <v/>
      </c>
      <c r="H316" s="63" t="str">
        <f t="shared" si="74"/>
        <v/>
      </c>
      <c r="K316" s="9">
        <f t="shared" si="75"/>
        <v>0</v>
      </c>
      <c r="L316" s="63" t="str">
        <f t="shared" si="76"/>
        <v/>
      </c>
      <c r="M316" s="63">
        <f t="shared" si="77"/>
        <v>0</v>
      </c>
      <c r="N316" s="63" t="str">
        <f t="shared" si="78"/>
        <v/>
      </c>
      <c r="O316" s="63" t="str">
        <f t="shared" si="79"/>
        <v/>
      </c>
      <c r="P316" s="63" t="str">
        <f t="shared" si="68"/>
        <v/>
      </c>
      <c r="R316" s="9">
        <f t="shared" si="81"/>
        <v>0</v>
      </c>
      <c r="S316" s="63" t="str">
        <f t="shared" si="81"/>
        <v/>
      </c>
      <c r="T316" s="63">
        <f t="shared" si="69"/>
        <v>0</v>
      </c>
      <c r="U316" s="63" t="str">
        <f t="shared" si="70"/>
        <v/>
      </c>
      <c r="V316" s="63" t="str">
        <f t="shared" si="80"/>
        <v/>
      </c>
      <c r="W316" s="63" t="str">
        <f t="shared" si="71"/>
        <v/>
      </c>
      <c r="Z316" s="63" t="str">
        <f t="shared" si="66"/>
        <v/>
      </c>
      <c r="AA316" s="63">
        <f t="shared" si="67"/>
        <v>0</v>
      </c>
      <c r="AB316" s="63">
        <f t="shared" si="67"/>
        <v>0</v>
      </c>
    </row>
    <row r="317" spans="1:28">
      <c r="A317" s="1"/>
      <c r="E317" s="63">
        <f t="shared" si="72"/>
        <v>0</v>
      </c>
      <c r="G317" s="63" t="str">
        <f t="shared" si="73"/>
        <v/>
      </c>
      <c r="H317" s="63" t="str">
        <f t="shared" si="74"/>
        <v/>
      </c>
      <c r="K317" s="9">
        <f t="shared" si="75"/>
        <v>0</v>
      </c>
      <c r="L317" s="63" t="str">
        <f t="shared" si="76"/>
        <v/>
      </c>
      <c r="M317" s="63">
        <f t="shared" si="77"/>
        <v>0</v>
      </c>
      <c r="N317" s="63" t="str">
        <f t="shared" si="78"/>
        <v/>
      </c>
      <c r="O317" s="63" t="str">
        <f t="shared" si="79"/>
        <v/>
      </c>
      <c r="P317" s="63" t="str">
        <f t="shared" si="68"/>
        <v/>
      </c>
      <c r="R317" s="9">
        <f t="shared" si="81"/>
        <v>0</v>
      </c>
      <c r="S317" s="63" t="str">
        <f t="shared" si="81"/>
        <v/>
      </c>
      <c r="T317" s="63">
        <f t="shared" si="69"/>
        <v>0</v>
      </c>
      <c r="U317" s="63" t="str">
        <f t="shared" si="70"/>
        <v/>
      </c>
      <c r="V317" s="63" t="str">
        <f t="shared" si="80"/>
        <v/>
      </c>
      <c r="W317" s="63" t="str">
        <f t="shared" si="71"/>
        <v/>
      </c>
      <c r="Z317" s="63" t="str">
        <f t="shared" si="66"/>
        <v/>
      </c>
      <c r="AA317" s="63">
        <f t="shared" si="67"/>
        <v>0</v>
      </c>
      <c r="AB317" s="63">
        <f t="shared" si="67"/>
        <v>0</v>
      </c>
    </row>
    <row r="318" spans="1:28">
      <c r="A318" s="1"/>
      <c r="E318" s="63">
        <f t="shared" si="72"/>
        <v>0</v>
      </c>
      <c r="G318" s="63" t="str">
        <f t="shared" si="73"/>
        <v/>
      </c>
      <c r="H318" s="63" t="str">
        <f t="shared" si="74"/>
        <v/>
      </c>
      <c r="K318" s="9">
        <f t="shared" si="75"/>
        <v>0</v>
      </c>
      <c r="L318" s="63" t="str">
        <f t="shared" si="76"/>
        <v/>
      </c>
      <c r="M318" s="63">
        <f t="shared" si="77"/>
        <v>0</v>
      </c>
      <c r="N318" s="63" t="str">
        <f t="shared" si="78"/>
        <v/>
      </c>
      <c r="O318" s="63" t="str">
        <f t="shared" si="79"/>
        <v/>
      </c>
      <c r="P318" s="63" t="str">
        <f t="shared" si="68"/>
        <v/>
      </c>
      <c r="R318" s="9">
        <f t="shared" si="81"/>
        <v>0</v>
      </c>
      <c r="S318" s="63" t="str">
        <f t="shared" si="81"/>
        <v/>
      </c>
      <c r="T318" s="63">
        <f t="shared" si="69"/>
        <v>0</v>
      </c>
      <c r="U318" s="63" t="str">
        <f t="shared" si="70"/>
        <v/>
      </c>
      <c r="V318" s="63" t="str">
        <f t="shared" si="80"/>
        <v/>
      </c>
      <c r="W318" s="63" t="str">
        <f t="shared" si="71"/>
        <v/>
      </c>
      <c r="Z318" s="63" t="str">
        <f t="shared" si="66"/>
        <v/>
      </c>
      <c r="AA318" s="63">
        <f t="shared" si="67"/>
        <v>0</v>
      </c>
      <c r="AB318" s="63">
        <f t="shared" si="67"/>
        <v>0</v>
      </c>
    </row>
    <row r="319" spans="1:28">
      <c r="A319" s="1"/>
      <c r="E319" s="63">
        <f t="shared" si="72"/>
        <v>0</v>
      </c>
      <c r="G319" s="63" t="str">
        <f t="shared" si="73"/>
        <v/>
      </c>
      <c r="H319" s="63" t="str">
        <f t="shared" si="74"/>
        <v/>
      </c>
      <c r="K319" s="9">
        <f t="shared" si="75"/>
        <v>0</v>
      </c>
      <c r="L319" s="63" t="str">
        <f t="shared" si="76"/>
        <v/>
      </c>
      <c r="M319" s="63">
        <f t="shared" si="77"/>
        <v>0</v>
      </c>
      <c r="N319" s="63" t="str">
        <f t="shared" si="78"/>
        <v/>
      </c>
      <c r="O319" s="63" t="str">
        <f t="shared" si="79"/>
        <v/>
      </c>
      <c r="P319" s="63" t="str">
        <f t="shared" si="68"/>
        <v/>
      </c>
      <c r="R319" s="9">
        <f t="shared" si="81"/>
        <v>0</v>
      </c>
      <c r="S319" s="63" t="str">
        <f t="shared" si="81"/>
        <v/>
      </c>
      <c r="T319" s="63">
        <f t="shared" si="69"/>
        <v>0</v>
      </c>
      <c r="U319" s="63" t="str">
        <f t="shared" si="70"/>
        <v/>
      </c>
      <c r="V319" s="63" t="str">
        <f t="shared" si="80"/>
        <v/>
      </c>
      <c r="W319" s="63" t="str">
        <f t="shared" si="71"/>
        <v/>
      </c>
      <c r="Z319" s="63" t="str">
        <f t="shared" si="66"/>
        <v/>
      </c>
      <c r="AA319" s="63">
        <f t="shared" si="67"/>
        <v>0</v>
      </c>
      <c r="AB319" s="63">
        <f t="shared" si="67"/>
        <v>0</v>
      </c>
    </row>
    <row r="320" spans="1:28">
      <c r="A320" s="1"/>
      <c r="E320" s="63">
        <f t="shared" si="72"/>
        <v>0</v>
      </c>
      <c r="G320" s="63" t="str">
        <f t="shared" si="73"/>
        <v/>
      </c>
      <c r="H320" s="63" t="str">
        <f t="shared" si="74"/>
        <v/>
      </c>
      <c r="K320" s="9">
        <f t="shared" si="75"/>
        <v>0</v>
      </c>
      <c r="L320" s="63" t="str">
        <f t="shared" si="76"/>
        <v/>
      </c>
      <c r="M320" s="63">
        <f t="shared" si="77"/>
        <v>0</v>
      </c>
      <c r="N320" s="63" t="str">
        <f t="shared" si="78"/>
        <v/>
      </c>
      <c r="O320" s="63" t="str">
        <f t="shared" si="79"/>
        <v/>
      </c>
      <c r="P320" s="63" t="str">
        <f t="shared" si="68"/>
        <v/>
      </c>
      <c r="R320" s="9">
        <f t="shared" si="81"/>
        <v>0</v>
      </c>
      <c r="S320" s="63" t="str">
        <f t="shared" si="81"/>
        <v/>
      </c>
      <c r="T320" s="63">
        <f t="shared" si="69"/>
        <v>0</v>
      </c>
      <c r="U320" s="63" t="str">
        <f t="shared" si="70"/>
        <v/>
      </c>
      <c r="V320" s="63" t="str">
        <f t="shared" si="80"/>
        <v/>
      </c>
      <c r="W320" s="63" t="str">
        <f t="shared" si="71"/>
        <v/>
      </c>
      <c r="Z320" s="63" t="str">
        <f t="shared" si="66"/>
        <v/>
      </c>
      <c r="AA320" s="63">
        <f t="shared" si="67"/>
        <v>0</v>
      </c>
      <c r="AB320" s="63">
        <f t="shared" si="67"/>
        <v>0</v>
      </c>
    </row>
    <row r="321" spans="1:28">
      <c r="A321" s="1"/>
      <c r="E321" s="63">
        <f t="shared" si="72"/>
        <v>0</v>
      </c>
      <c r="G321" s="63" t="str">
        <f t="shared" si="73"/>
        <v/>
      </c>
      <c r="H321" s="63" t="str">
        <f t="shared" si="74"/>
        <v/>
      </c>
      <c r="K321" s="9">
        <f t="shared" si="75"/>
        <v>0</v>
      </c>
      <c r="L321" s="63" t="str">
        <f t="shared" si="76"/>
        <v/>
      </c>
      <c r="M321" s="63">
        <f t="shared" si="77"/>
        <v>0</v>
      </c>
      <c r="N321" s="63" t="str">
        <f t="shared" si="78"/>
        <v/>
      </c>
      <c r="O321" s="63" t="str">
        <f t="shared" si="79"/>
        <v/>
      </c>
      <c r="P321" s="63" t="str">
        <f t="shared" si="68"/>
        <v/>
      </c>
      <c r="R321" s="9">
        <f t="shared" si="81"/>
        <v>0</v>
      </c>
      <c r="S321" s="63" t="str">
        <f t="shared" si="81"/>
        <v/>
      </c>
      <c r="T321" s="63">
        <f t="shared" si="69"/>
        <v>0</v>
      </c>
      <c r="U321" s="63" t="str">
        <f t="shared" si="70"/>
        <v/>
      </c>
      <c r="V321" s="63" t="str">
        <f t="shared" si="80"/>
        <v/>
      </c>
      <c r="W321" s="63" t="str">
        <f t="shared" si="71"/>
        <v/>
      </c>
      <c r="Z321" s="63" t="str">
        <f t="shared" si="66"/>
        <v/>
      </c>
      <c r="AA321" s="63">
        <f t="shared" si="67"/>
        <v>0</v>
      </c>
      <c r="AB321" s="63">
        <f t="shared" si="67"/>
        <v>0</v>
      </c>
    </row>
    <row r="322" spans="1:28">
      <c r="A322" s="1"/>
      <c r="E322" s="63">
        <f t="shared" si="72"/>
        <v>0</v>
      </c>
      <c r="G322" s="63" t="str">
        <f t="shared" si="73"/>
        <v/>
      </c>
      <c r="H322" s="63" t="str">
        <f t="shared" si="74"/>
        <v/>
      </c>
      <c r="K322" s="9">
        <f t="shared" si="75"/>
        <v>0</v>
      </c>
      <c r="L322" s="63" t="str">
        <f t="shared" si="76"/>
        <v/>
      </c>
      <c r="M322" s="63">
        <f t="shared" si="77"/>
        <v>0</v>
      </c>
      <c r="N322" s="63" t="str">
        <f t="shared" si="78"/>
        <v/>
      </c>
      <c r="O322" s="63" t="str">
        <f t="shared" si="79"/>
        <v/>
      </c>
      <c r="P322" s="63" t="str">
        <f t="shared" si="68"/>
        <v/>
      </c>
      <c r="R322" s="9">
        <f t="shared" si="81"/>
        <v>0</v>
      </c>
      <c r="S322" s="63" t="str">
        <f t="shared" si="81"/>
        <v/>
      </c>
      <c r="T322" s="63">
        <f t="shared" si="69"/>
        <v>0</v>
      </c>
      <c r="U322" s="63" t="str">
        <f t="shared" si="70"/>
        <v/>
      </c>
      <c r="V322" s="63" t="str">
        <f t="shared" si="80"/>
        <v/>
      </c>
      <c r="W322" s="63" t="str">
        <f t="shared" si="71"/>
        <v/>
      </c>
      <c r="Z322" s="63" t="str">
        <f t="shared" si="66"/>
        <v/>
      </c>
      <c r="AA322" s="63">
        <f t="shared" si="67"/>
        <v>0</v>
      </c>
      <c r="AB322" s="63">
        <f t="shared" si="67"/>
        <v>0</v>
      </c>
    </row>
    <row r="323" spans="1:28">
      <c r="A323" s="1"/>
      <c r="E323" s="63">
        <f t="shared" si="72"/>
        <v>0</v>
      </c>
      <c r="G323" s="63" t="str">
        <f t="shared" si="73"/>
        <v/>
      </c>
      <c r="H323" s="63" t="str">
        <f t="shared" si="74"/>
        <v/>
      </c>
      <c r="K323" s="9">
        <f t="shared" si="75"/>
        <v>0</v>
      </c>
      <c r="L323" s="63" t="str">
        <f t="shared" si="76"/>
        <v/>
      </c>
      <c r="M323" s="63">
        <f t="shared" si="77"/>
        <v>0</v>
      </c>
      <c r="N323" s="63" t="str">
        <f t="shared" si="78"/>
        <v/>
      </c>
      <c r="O323" s="63" t="str">
        <f t="shared" si="79"/>
        <v/>
      </c>
      <c r="P323" s="63" t="str">
        <f t="shared" si="68"/>
        <v/>
      </c>
      <c r="R323" s="9">
        <f t="shared" si="81"/>
        <v>0</v>
      </c>
      <c r="S323" s="63" t="str">
        <f t="shared" si="81"/>
        <v/>
      </c>
      <c r="T323" s="63">
        <f t="shared" si="69"/>
        <v>0</v>
      </c>
      <c r="U323" s="63" t="str">
        <f t="shared" si="70"/>
        <v/>
      </c>
      <c r="V323" s="63" t="str">
        <f t="shared" si="80"/>
        <v/>
      </c>
      <c r="W323" s="63" t="str">
        <f t="shared" si="71"/>
        <v/>
      </c>
      <c r="Z323" s="63" t="str">
        <f t="shared" ref="Z323:Z326" si="82">IF(AB323=0,"",Z322+1)</f>
        <v/>
      </c>
      <c r="AA323" s="63">
        <f t="shared" ref="AA323:AB386" si="83">A323</f>
        <v>0</v>
      </c>
      <c r="AB323" s="63">
        <f t="shared" si="83"/>
        <v>0</v>
      </c>
    </row>
    <row r="324" spans="1:28">
      <c r="A324" s="1"/>
      <c r="E324" s="63">
        <f t="shared" si="72"/>
        <v>0</v>
      </c>
      <c r="G324" s="63" t="str">
        <f t="shared" si="73"/>
        <v/>
      </c>
      <c r="H324" s="63" t="str">
        <f t="shared" si="74"/>
        <v/>
      </c>
      <c r="K324" s="9">
        <f t="shared" si="75"/>
        <v>0</v>
      </c>
      <c r="L324" s="63" t="str">
        <f t="shared" si="76"/>
        <v/>
      </c>
      <c r="M324" s="63">
        <f t="shared" si="77"/>
        <v>0</v>
      </c>
      <c r="N324" s="63" t="str">
        <f t="shared" si="78"/>
        <v/>
      </c>
      <c r="O324" s="63" t="str">
        <f t="shared" si="79"/>
        <v/>
      </c>
      <c r="P324" s="63" t="str">
        <f t="shared" si="68"/>
        <v/>
      </c>
      <c r="R324" s="9">
        <f t="shared" si="81"/>
        <v>0</v>
      </c>
      <c r="S324" s="63" t="str">
        <f t="shared" si="81"/>
        <v/>
      </c>
      <c r="T324" s="63">
        <f t="shared" si="69"/>
        <v>0</v>
      </c>
      <c r="U324" s="63" t="str">
        <f t="shared" si="70"/>
        <v/>
      </c>
      <c r="V324" s="63" t="str">
        <f t="shared" si="80"/>
        <v/>
      </c>
      <c r="W324" s="63" t="str">
        <f t="shared" si="71"/>
        <v/>
      </c>
      <c r="Z324" s="63" t="str">
        <f t="shared" si="82"/>
        <v/>
      </c>
      <c r="AA324" s="63">
        <f t="shared" si="83"/>
        <v>0</v>
      </c>
      <c r="AB324" s="63">
        <f t="shared" si="83"/>
        <v>0</v>
      </c>
    </row>
    <row r="325" spans="1:28">
      <c r="A325" s="1"/>
      <c r="E325" s="63">
        <f t="shared" si="72"/>
        <v>0</v>
      </c>
      <c r="G325" s="63" t="str">
        <f t="shared" si="73"/>
        <v/>
      </c>
      <c r="H325" s="63" t="str">
        <f t="shared" si="74"/>
        <v/>
      </c>
      <c r="K325" s="9">
        <f t="shared" si="75"/>
        <v>0</v>
      </c>
      <c r="L325" s="63" t="str">
        <f t="shared" si="76"/>
        <v/>
      </c>
      <c r="M325" s="63">
        <f t="shared" si="77"/>
        <v>0</v>
      </c>
      <c r="N325" s="63" t="str">
        <f t="shared" si="78"/>
        <v/>
      </c>
      <c r="O325" s="63" t="str">
        <f t="shared" si="79"/>
        <v/>
      </c>
      <c r="P325" s="63" t="str">
        <f t="shared" si="68"/>
        <v/>
      </c>
      <c r="R325" s="9">
        <f t="shared" si="81"/>
        <v>0</v>
      </c>
      <c r="S325" s="63" t="str">
        <f t="shared" si="81"/>
        <v/>
      </c>
      <c r="T325" s="63">
        <f t="shared" si="69"/>
        <v>0</v>
      </c>
      <c r="U325" s="63" t="str">
        <f t="shared" si="70"/>
        <v/>
      </c>
      <c r="V325" s="63" t="str">
        <f t="shared" si="80"/>
        <v/>
      </c>
      <c r="W325" s="63" t="str">
        <f t="shared" si="71"/>
        <v/>
      </c>
      <c r="Z325" s="63" t="str">
        <f t="shared" si="82"/>
        <v/>
      </c>
      <c r="AA325" s="63">
        <f t="shared" si="83"/>
        <v>0</v>
      </c>
      <c r="AB325" s="63">
        <f t="shared" si="83"/>
        <v>0</v>
      </c>
    </row>
    <row r="326" spans="1:28">
      <c r="A326" s="1"/>
      <c r="E326" s="63">
        <f t="shared" si="72"/>
        <v>0</v>
      </c>
      <c r="G326" s="63" t="str">
        <f t="shared" si="73"/>
        <v/>
      </c>
      <c r="H326" s="63" t="str">
        <f t="shared" si="74"/>
        <v/>
      </c>
      <c r="K326" s="9">
        <f t="shared" si="75"/>
        <v>0</v>
      </c>
      <c r="L326" s="63" t="str">
        <f t="shared" si="76"/>
        <v/>
      </c>
      <c r="M326" s="63">
        <f t="shared" si="77"/>
        <v>0</v>
      </c>
      <c r="N326" s="63" t="str">
        <f t="shared" si="78"/>
        <v/>
      </c>
      <c r="O326" s="63" t="str">
        <f t="shared" si="79"/>
        <v/>
      </c>
      <c r="P326" s="63" t="str">
        <f t="shared" si="68"/>
        <v/>
      </c>
      <c r="R326" s="9">
        <f t="shared" si="81"/>
        <v>0</v>
      </c>
      <c r="S326" s="63" t="str">
        <f t="shared" si="81"/>
        <v/>
      </c>
      <c r="T326" s="63">
        <f t="shared" si="69"/>
        <v>0</v>
      </c>
      <c r="U326" s="63" t="str">
        <f t="shared" si="70"/>
        <v/>
      </c>
      <c r="V326" s="63" t="str">
        <f t="shared" si="80"/>
        <v/>
      </c>
      <c r="W326" s="63" t="str">
        <f t="shared" si="71"/>
        <v/>
      </c>
      <c r="Z326" s="63" t="str">
        <f t="shared" si="82"/>
        <v/>
      </c>
      <c r="AA326" s="63">
        <f t="shared" si="83"/>
        <v>0</v>
      </c>
      <c r="AB326" s="63">
        <f t="shared" si="83"/>
        <v>0</v>
      </c>
    </row>
    <row r="327" spans="1:28">
      <c r="A327" s="1"/>
      <c r="E327" s="63">
        <f t="shared" si="72"/>
        <v>0</v>
      </c>
      <c r="G327" s="63" t="str">
        <f t="shared" si="73"/>
        <v/>
      </c>
      <c r="H327" s="63" t="str">
        <f t="shared" si="74"/>
        <v/>
      </c>
      <c r="K327" s="9">
        <f t="shared" si="75"/>
        <v>0</v>
      </c>
      <c r="L327" s="63" t="str">
        <f t="shared" si="76"/>
        <v/>
      </c>
      <c r="M327" s="63">
        <f t="shared" si="77"/>
        <v>0</v>
      </c>
      <c r="N327" s="63" t="str">
        <f t="shared" si="78"/>
        <v/>
      </c>
      <c r="O327" s="63" t="str">
        <f t="shared" si="79"/>
        <v/>
      </c>
      <c r="P327" s="63" t="str">
        <f t="shared" ref="P327:P390" si="84">IF(O327&lt;&gt;"",L327,"")</f>
        <v/>
      </c>
      <c r="R327" s="9">
        <f t="shared" si="81"/>
        <v>0</v>
      </c>
      <c r="S327" s="63" t="str">
        <f t="shared" si="81"/>
        <v/>
      </c>
      <c r="T327" s="63">
        <f t="shared" ref="T327:T390" si="85">IF(V327&lt;&gt;"",1+T326*1,0)</f>
        <v>0</v>
      </c>
      <c r="U327" s="63" t="str">
        <f t="shared" ref="U327:U390" si="86">IF(T327=0,"",T327)</f>
        <v/>
      </c>
      <c r="V327" s="63" t="str">
        <f t="shared" si="80"/>
        <v/>
      </c>
      <c r="W327" s="63" t="str">
        <f t="shared" ref="W327:W390" si="87">IF(V327&lt;&gt;"",S327,"")</f>
        <v/>
      </c>
      <c r="Z327" s="63" t="str">
        <f>IF(AB327=0,"",Z326+1)</f>
        <v/>
      </c>
      <c r="AA327" s="63">
        <f t="shared" si="83"/>
        <v>0</v>
      </c>
      <c r="AB327" s="63">
        <f t="shared" si="83"/>
        <v>0</v>
      </c>
    </row>
    <row r="328" spans="1:28">
      <c r="A328" s="1"/>
      <c r="E328" s="63">
        <f t="shared" ref="E328:E391" si="88">ROUND(A323,2)</f>
        <v>0</v>
      </c>
      <c r="G328" s="63" t="str">
        <f t="shared" ref="G328:G391" si="89">IF(B323="","",ROUND(B323/10,2))</f>
        <v/>
      </c>
      <c r="H328" s="63" t="str">
        <f t="shared" ref="H328:H391" si="90">IF(G328=0,"",G328)</f>
        <v/>
      </c>
      <c r="K328" s="9">
        <f t="shared" ref="K328:K391" si="91">E328</f>
        <v>0</v>
      </c>
      <c r="L328" s="63" t="str">
        <f t="shared" ref="L328:L391" si="92">G328</f>
        <v/>
      </c>
      <c r="M328" s="63">
        <f t="shared" ref="M328:M391" si="93">IF(O328&lt;&gt;"",1+M327*1,0)</f>
        <v>0</v>
      </c>
      <c r="N328" s="63" t="str">
        <f t="shared" ref="N328:N391" si="94">IF(M328=0,"",M328)</f>
        <v/>
      </c>
      <c r="O328" s="63" t="str">
        <f t="shared" ref="O328:O391" si="95">IF(AND(K328&lt;=$O$2,K329&gt;$O$2),K328,IF(AND(K327&lt;=$O$2,K328&gt;$O$2),K328,""))</f>
        <v/>
      </c>
      <c r="P328" s="63" t="str">
        <f t="shared" si="84"/>
        <v/>
      </c>
      <c r="R328" s="9">
        <f t="shared" si="81"/>
        <v>0</v>
      </c>
      <c r="S328" s="63" t="str">
        <f t="shared" si="81"/>
        <v/>
      </c>
      <c r="T328" s="63">
        <f t="shared" si="85"/>
        <v>0</v>
      </c>
      <c r="U328" s="63" t="str">
        <f t="shared" si="86"/>
        <v/>
      </c>
      <c r="V328" s="63" t="str">
        <f t="shared" si="80"/>
        <v/>
      </c>
      <c r="W328" s="63" t="str">
        <f t="shared" si="87"/>
        <v/>
      </c>
      <c r="Z328" s="63" t="str">
        <f t="shared" ref="Z328:Z391" si="96">IF(AB328=0,"",Z327+1)</f>
        <v/>
      </c>
      <c r="AA328" s="63">
        <f t="shared" si="83"/>
        <v>0</v>
      </c>
      <c r="AB328" s="63">
        <f t="shared" si="83"/>
        <v>0</v>
      </c>
    </row>
    <row r="329" spans="1:28">
      <c r="A329" s="1"/>
      <c r="E329" s="63">
        <f t="shared" si="88"/>
        <v>0</v>
      </c>
      <c r="G329" s="63" t="str">
        <f t="shared" si="89"/>
        <v/>
      </c>
      <c r="H329" s="63" t="str">
        <f t="shared" si="90"/>
        <v/>
      </c>
      <c r="K329" s="9">
        <f t="shared" si="91"/>
        <v>0</v>
      </c>
      <c r="L329" s="63" t="str">
        <f t="shared" si="92"/>
        <v/>
      </c>
      <c r="M329" s="63">
        <f t="shared" si="93"/>
        <v>0</v>
      </c>
      <c r="N329" s="63" t="str">
        <f t="shared" si="94"/>
        <v/>
      </c>
      <c r="O329" s="63" t="str">
        <f t="shared" si="95"/>
        <v/>
      </c>
      <c r="P329" s="63" t="str">
        <f t="shared" si="84"/>
        <v/>
      </c>
      <c r="R329" s="9">
        <f t="shared" si="81"/>
        <v>0</v>
      </c>
      <c r="S329" s="63" t="str">
        <f t="shared" si="81"/>
        <v/>
      </c>
      <c r="T329" s="63">
        <f t="shared" si="85"/>
        <v>0</v>
      </c>
      <c r="U329" s="63" t="str">
        <f t="shared" si="86"/>
        <v/>
      </c>
      <c r="V329" s="63" t="str">
        <f t="shared" si="80"/>
        <v/>
      </c>
      <c r="W329" s="63" t="str">
        <f t="shared" si="87"/>
        <v/>
      </c>
      <c r="Z329" s="63" t="str">
        <f t="shared" si="96"/>
        <v/>
      </c>
      <c r="AA329" s="63">
        <f t="shared" si="83"/>
        <v>0</v>
      </c>
      <c r="AB329" s="63">
        <f t="shared" si="83"/>
        <v>0</v>
      </c>
    </row>
    <row r="330" spans="1:28">
      <c r="A330" s="1"/>
      <c r="E330" s="63">
        <f t="shared" si="88"/>
        <v>0</v>
      </c>
      <c r="G330" s="63" t="str">
        <f t="shared" si="89"/>
        <v/>
      </c>
      <c r="H330" s="63" t="str">
        <f t="shared" si="90"/>
        <v/>
      </c>
      <c r="K330" s="9">
        <f t="shared" si="91"/>
        <v>0</v>
      </c>
      <c r="L330" s="63" t="str">
        <f t="shared" si="92"/>
        <v/>
      </c>
      <c r="M330" s="63">
        <f t="shared" si="93"/>
        <v>0</v>
      </c>
      <c r="N330" s="63" t="str">
        <f t="shared" si="94"/>
        <v/>
      </c>
      <c r="O330" s="63" t="str">
        <f t="shared" si="95"/>
        <v/>
      </c>
      <c r="P330" s="63" t="str">
        <f t="shared" si="84"/>
        <v/>
      </c>
      <c r="R330" s="9">
        <f t="shared" si="81"/>
        <v>0</v>
      </c>
      <c r="S330" s="63" t="str">
        <f t="shared" si="81"/>
        <v/>
      </c>
      <c r="T330" s="63">
        <f t="shared" si="85"/>
        <v>0</v>
      </c>
      <c r="U330" s="63" t="str">
        <f t="shared" si="86"/>
        <v/>
      </c>
      <c r="V330" s="63" t="str">
        <f t="shared" si="80"/>
        <v/>
      </c>
      <c r="W330" s="63" t="str">
        <f t="shared" si="87"/>
        <v/>
      </c>
      <c r="Z330" s="63" t="str">
        <f t="shared" si="96"/>
        <v/>
      </c>
      <c r="AA330" s="63">
        <f t="shared" si="83"/>
        <v>0</v>
      </c>
      <c r="AB330" s="63">
        <f t="shared" si="83"/>
        <v>0</v>
      </c>
    </row>
    <row r="331" spans="1:28">
      <c r="A331" s="1"/>
      <c r="E331" s="63">
        <f t="shared" si="88"/>
        <v>0</v>
      </c>
      <c r="G331" s="63" t="str">
        <f t="shared" si="89"/>
        <v/>
      </c>
      <c r="H331" s="63" t="str">
        <f t="shared" si="90"/>
        <v/>
      </c>
      <c r="K331" s="9">
        <f t="shared" si="91"/>
        <v>0</v>
      </c>
      <c r="L331" s="63" t="str">
        <f t="shared" si="92"/>
        <v/>
      </c>
      <c r="M331" s="63">
        <f t="shared" si="93"/>
        <v>0</v>
      </c>
      <c r="N331" s="63" t="str">
        <f t="shared" si="94"/>
        <v/>
      </c>
      <c r="O331" s="63" t="str">
        <f t="shared" si="95"/>
        <v/>
      </c>
      <c r="P331" s="63" t="str">
        <f t="shared" si="84"/>
        <v/>
      </c>
      <c r="R331" s="9">
        <f t="shared" si="81"/>
        <v>0</v>
      </c>
      <c r="S331" s="63" t="str">
        <f t="shared" si="81"/>
        <v/>
      </c>
      <c r="T331" s="63">
        <f t="shared" si="85"/>
        <v>0</v>
      </c>
      <c r="U331" s="63" t="str">
        <f t="shared" si="86"/>
        <v/>
      </c>
      <c r="V331" s="63" t="str">
        <f t="shared" si="80"/>
        <v/>
      </c>
      <c r="W331" s="63" t="str">
        <f t="shared" si="87"/>
        <v/>
      </c>
      <c r="Z331" s="63" t="str">
        <f t="shared" si="96"/>
        <v/>
      </c>
      <c r="AA331" s="63">
        <f t="shared" si="83"/>
        <v>0</v>
      </c>
      <c r="AB331" s="63">
        <f t="shared" si="83"/>
        <v>0</v>
      </c>
    </row>
    <row r="332" spans="1:28">
      <c r="A332" s="1"/>
      <c r="E332" s="63">
        <f t="shared" si="88"/>
        <v>0</v>
      </c>
      <c r="G332" s="63" t="str">
        <f t="shared" si="89"/>
        <v/>
      </c>
      <c r="H332" s="63" t="str">
        <f t="shared" si="90"/>
        <v/>
      </c>
      <c r="K332" s="9">
        <f t="shared" si="91"/>
        <v>0</v>
      </c>
      <c r="L332" s="63" t="str">
        <f t="shared" si="92"/>
        <v/>
      </c>
      <c r="M332" s="63">
        <f t="shared" si="93"/>
        <v>0</v>
      </c>
      <c r="N332" s="63" t="str">
        <f t="shared" si="94"/>
        <v/>
      </c>
      <c r="O332" s="63" t="str">
        <f t="shared" si="95"/>
        <v/>
      </c>
      <c r="P332" s="63" t="str">
        <f t="shared" si="84"/>
        <v/>
      </c>
      <c r="R332" s="9">
        <f t="shared" si="81"/>
        <v>0</v>
      </c>
      <c r="S332" s="63" t="str">
        <f t="shared" si="81"/>
        <v/>
      </c>
      <c r="T332" s="63">
        <f t="shared" si="85"/>
        <v>0</v>
      </c>
      <c r="U332" s="63" t="str">
        <f t="shared" si="86"/>
        <v/>
      </c>
      <c r="V332" s="63" t="str">
        <f t="shared" si="80"/>
        <v/>
      </c>
      <c r="W332" s="63" t="str">
        <f t="shared" si="87"/>
        <v/>
      </c>
      <c r="Z332" s="63" t="str">
        <f t="shared" si="96"/>
        <v/>
      </c>
      <c r="AA332" s="63">
        <f t="shared" si="83"/>
        <v>0</v>
      </c>
      <c r="AB332" s="63">
        <f t="shared" si="83"/>
        <v>0</v>
      </c>
    </row>
    <row r="333" spans="1:28">
      <c r="A333" s="1"/>
      <c r="E333" s="63">
        <f t="shared" si="88"/>
        <v>0</v>
      </c>
      <c r="G333" s="63" t="str">
        <f t="shared" si="89"/>
        <v/>
      </c>
      <c r="H333" s="63" t="str">
        <f t="shared" si="90"/>
        <v/>
      </c>
      <c r="K333" s="9">
        <f t="shared" si="91"/>
        <v>0</v>
      </c>
      <c r="L333" s="63" t="str">
        <f t="shared" si="92"/>
        <v/>
      </c>
      <c r="M333" s="63">
        <f t="shared" si="93"/>
        <v>0</v>
      </c>
      <c r="N333" s="63" t="str">
        <f t="shared" si="94"/>
        <v/>
      </c>
      <c r="O333" s="63" t="str">
        <f t="shared" si="95"/>
        <v/>
      </c>
      <c r="P333" s="63" t="str">
        <f t="shared" si="84"/>
        <v/>
      </c>
      <c r="R333" s="9">
        <f t="shared" si="81"/>
        <v>0</v>
      </c>
      <c r="S333" s="63" t="str">
        <f t="shared" si="81"/>
        <v/>
      </c>
      <c r="T333" s="63">
        <f t="shared" si="85"/>
        <v>0</v>
      </c>
      <c r="U333" s="63" t="str">
        <f t="shared" si="86"/>
        <v/>
      </c>
      <c r="V333" s="63" t="str">
        <f t="shared" si="80"/>
        <v/>
      </c>
      <c r="W333" s="63" t="str">
        <f t="shared" si="87"/>
        <v/>
      </c>
      <c r="Z333" s="63" t="str">
        <f t="shared" si="96"/>
        <v/>
      </c>
      <c r="AA333" s="63">
        <f t="shared" si="83"/>
        <v>0</v>
      </c>
      <c r="AB333" s="63">
        <f t="shared" si="83"/>
        <v>0</v>
      </c>
    </row>
    <row r="334" spans="1:28">
      <c r="A334" s="1"/>
      <c r="E334" s="63">
        <f t="shared" si="88"/>
        <v>0</v>
      </c>
      <c r="G334" s="63" t="str">
        <f t="shared" si="89"/>
        <v/>
      </c>
      <c r="H334" s="63" t="str">
        <f t="shared" si="90"/>
        <v/>
      </c>
      <c r="K334" s="9">
        <f t="shared" si="91"/>
        <v>0</v>
      </c>
      <c r="L334" s="63" t="str">
        <f t="shared" si="92"/>
        <v/>
      </c>
      <c r="M334" s="63">
        <f t="shared" si="93"/>
        <v>0</v>
      </c>
      <c r="N334" s="63" t="str">
        <f t="shared" si="94"/>
        <v/>
      </c>
      <c r="O334" s="63" t="str">
        <f t="shared" si="95"/>
        <v/>
      </c>
      <c r="P334" s="63" t="str">
        <f t="shared" si="84"/>
        <v/>
      </c>
      <c r="R334" s="9">
        <f t="shared" si="81"/>
        <v>0</v>
      </c>
      <c r="S334" s="63" t="str">
        <f t="shared" si="81"/>
        <v/>
      </c>
      <c r="T334" s="63">
        <f t="shared" si="85"/>
        <v>0</v>
      </c>
      <c r="U334" s="63" t="str">
        <f t="shared" si="86"/>
        <v/>
      </c>
      <c r="V334" s="63" t="str">
        <f t="shared" si="80"/>
        <v/>
      </c>
      <c r="W334" s="63" t="str">
        <f t="shared" si="87"/>
        <v/>
      </c>
      <c r="Z334" s="63" t="str">
        <f t="shared" si="96"/>
        <v/>
      </c>
      <c r="AA334" s="63">
        <f t="shared" si="83"/>
        <v>0</v>
      </c>
      <c r="AB334" s="63">
        <f t="shared" si="83"/>
        <v>0</v>
      </c>
    </row>
    <row r="335" spans="1:28">
      <c r="A335" s="1"/>
      <c r="E335" s="63">
        <f t="shared" si="88"/>
        <v>0</v>
      </c>
      <c r="G335" s="63" t="str">
        <f t="shared" si="89"/>
        <v/>
      </c>
      <c r="H335" s="63" t="str">
        <f t="shared" si="90"/>
        <v/>
      </c>
      <c r="K335" s="9">
        <f t="shared" si="91"/>
        <v>0</v>
      </c>
      <c r="L335" s="63" t="str">
        <f t="shared" si="92"/>
        <v/>
      </c>
      <c r="M335" s="63">
        <f t="shared" si="93"/>
        <v>0</v>
      </c>
      <c r="N335" s="63" t="str">
        <f t="shared" si="94"/>
        <v/>
      </c>
      <c r="O335" s="63" t="str">
        <f t="shared" si="95"/>
        <v/>
      </c>
      <c r="P335" s="63" t="str">
        <f t="shared" si="84"/>
        <v/>
      </c>
      <c r="R335" s="9">
        <f t="shared" si="81"/>
        <v>0</v>
      </c>
      <c r="S335" s="63" t="str">
        <f t="shared" si="81"/>
        <v/>
      </c>
      <c r="T335" s="63">
        <f t="shared" si="85"/>
        <v>0</v>
      </c>
      <c r="U335" s="63" t="str">
        <f t="shared" si="86"/>
        <v/>
      </c>
      <c r="V335" s="63" t="str">
        <f t="shared" si="80"/>
        <v/>
      </c>
      <c r="W335" s="63" t="str">
        <f t="shared" si="87"/>
        <v/>
      </c>
      <c r="Z335" s="63" t="str">
        <f t="shared" si="96"/>
        <v/>
      </c>
      <c r="AA335" s="63">
        <f t="shared" si="83"/>
        <v>0</v>
      </c>
      <c r="AB335" s="63">
        <f t="shared" si="83"/>
        <v>0</v>
      </c>
    </row>
    <row r="336" spans="1:28">
      <c r="A336" s="1"/>
      <c r="E336" s="63">
        <f t="shared" si="88"/>
        <v>0</v>
      </c>
      <c r="G336" s="63" t="str">
        <f t="shared" si="89"/>
        <v/>
      </c>
      <c r="H336" s="63" t="str">
        <f t="shared" si="90"/>
        <v/>
      </c>
      <c r="K336" s="9">
        <f t="shared" si="91"/>
        <v>0</v>
      </c>
      <c r="L336" s="63" t="str">
        <f t="shared" si="92"/>
        <v/>
      </c>
      <c r="M336" s="63">
        <f t="shared" si="93"/>
        <v>0</v>
      </c>
      <c r="N336" s="63" t="str">
        <f t="shared" si="94"/>
        <v/>
      </c>
      <c r="O336" s="63" t="str">
        <f t="shared" si="95"/>
        <v/>
      </c>
      <c r="P336" s="63" t="str">
        <f t="shared" si="84"/>
        <v/>
      </c>
      <c r="R336" s="9">
        <f t="shared" si="81"/>
        <v>0</v>
      </c>
      <c r="S336" s="63" t="str">
        <f t="shared" si="81"/>
        <v/>
      </c>
      <c r="T336" s="63">
        <f t="shared" si="85"/>
        <v>0</v>
      </c>
      <c r="U336" s="63" t="str">
        <f t="shared" si="86"/>
        <v/>
      </c>
      <c r="V336" s="63" t="str">
        <f t="shared" si="80"/>
        <v/>
      </c>
      <c r="W336" s="63" t="str">
        <f t="shared" si="87"/>
        <v/>
      </c>
      <c r="Z336" s="63" t="str">
        <f t="shared" si="96"/>
        <v/>
      </c>
      <c r="AA336" s="63">
        <f t="shared" si="83"/>
        <v>0</v>
      </c>
      <c r="AB336" s="63">
        <f t="shared" si="83"/>
        <v>0</v>
      </c>
    </row>
    <row r="337" spans="1:28">
      <c r="A337" s="1"/>
      <c r="E337" s="63">
        <f t="shared" si="88"/>
        <v>0</v>
      </c>
      <c r="G337" s="63" t="str">
        <f t="shared" si="89"/>
        <v/>
      </c>
      <c r="H337" s="63" t="str">
        <f t="shared" si="90"/>
        <v/>
      </c>
      <c r="K337" s="9">
        <f t="shared" si="91"/>
        <v>0</v>
      </c>
      <c r="L337" s="63" t="str">
        <f t="shared" si="92"/>
        <v/>
      </c>
      <c r="M337" s="63">
        <f t="shared" si="93"/>
        <v>0</v>
      </c>
      <c r="N337" s="63" t="str">
        <f t="shared" si="94"/>
        <v/>
      </c>
      <c r="O337" s="63" t="str">
        <f t="shared" si="95"/>
        <v/>
      </c>
      <c r="P337" s="63" t="str">
        <f t="shared" si="84"/>
        <v/>
      </c>
      <c r="R337" s="9">
        <f t="shared" si="81"/>
        <v>0</v>
      </c>
      <c r="S337" s="63" t="str">
        <f t="shared" si="81"/>
        <v/>
      </c>
      <c r="T337" s="63">
        <f t="shared" si="85"/>
        <v>0</v>
      </c>
      <c r="U337" s="63" t="str">
        <f t="shared" si="86"/>
        <v/>
      </c>
      <c r="V337" s="63" t="str">
        <f t="shared" si="80"/>
        <v/>
      </c>
      <c r="W337" s="63" t="str">
        <f t="shared" si="87"/>
        <v/>
      </c>
      <c r="Z337" s="63" t="str">
        <f t="shared" si="96"/>
        <v/>
      </c>
      <c r="AA337" s="63">
        <f t="shared" si="83"/>
        <v>0</v>
      </c>
      <c r="AB337" s="63">
        <f t="shared" si="83"/>
        <v>0</v>
      </c>
    </row>
    <row r="338" spans="1:28">
      <c r="A338" s="1"/>
      <c r="E338" s="63">
        <f t="shared" si="88"/>
        <v>0</v>
      </c>
      <c r="G338" s="63" t="str">
        <f t="shared" si="89"/>
        <v/>
      </c>
      <c r="H338" s="63" t="str">
        <f t="shared" si="90"/>
        <v/>
      </c>
      <c r="K338" s="9">
        <f t="shared" si="91"/>
        <v>0</v>
      </c>
      <c r="L338" s="63" t="str">
        <f t="shared" si="92"/>
        <v/>
      </c>
      <c r="M338" s="63">
        <f t="shared" si="93"/>
        <v>0</v>
      </c>
      <c r="N338" s="63" t="str">
        <f t="shared" si="94"/>
        <v/>
      </c>
      <c r="O338" s="63" t="str">
        <f t="shared" si="95"/>
        <v/>
      </c>
      <c r="P338" s="63" t="str">
        <f t="shared" si="84"/>
        <v/>
      </c>
      <c r="R338" s="9">
        <f t="shared" si="81"/>
        <v>0</v>
      </c>
      <c r="S338" s="63" t="str">
        <f t="shared" si="81"/>
        <v/>
      </c>
      <c r="T338" s="63">
        <f t="shared" si="85"/>
        <v>0</v>
      </c>
      <c r="U338" s="63" t="str">
        <f t="shared" si="86"/>
        <v/>
      </c>
      <c r="V338" s="63" t="str">
        <f t="shared" si="80"/>
        <v/>
      </c>
      <c r="W338" s="63" t="str">
        <f t="shared" si="87"/>
        <v/>
      </c>
      <c r="Z338" s="63" t="str">
        <f t="shared" si="96"/>
        <v/>
      </c>
      <c r="AA338" s="63">
        <f t="shared" si="83"/>
        <v>0</v>
      </c>
      <c r="AB338" s="63">
        <f t="shared" si="83"/>
        <v>0</v>
      </c>
    </row>
    <row r="339" spans="1:28">
      <c r="A339" s="1"/>
      <c r="E339" s="63">
        <f t="shared" si="88"/>
        <v>0</v>
      </c>
      <c r="G339" s="63" t="str">
        <f t="shared" si="89"/>
        <v/>
      </c>
      <c r="H339" s="63" t="str">
        <f t="shared" si="90"/>
        <v/>
      </c>
      <c r="K339" s="9">
        <f t="shared" si="91"/>
        <v>0</v>
      </c>
      <c r="L339" s="63" t="str">
        <f t="shared" si="92"/>
        <v/>
      </c>
      <c r="M339" s="63">
        <f t="shared" si="93"/>
        <v>0</v>
      </c>
      <c r="N339" s="63" t="str">
        <f t="shared" si="94"/>
        <v/>
      </c>
      <c r="O339" s="63" t="str">
        <f t="shared" si="95"/>
        <v/>
      </c>
      <c r="P339" s="63" t="str">
        <f t="shared" si="84"/>
        <v/>
      </c>
      <c r="R339" s="9">
        <f t="shared" si="81"/>
        <v>0</v>
      </c>
      <c r="S339" s="63" t="str">
        <f t="shared" si="81"/>
        <v/>
      </c>
      <c r="T339" s="63">
        <f t="shared" si="85"/>
        <v>0</v>
      </c>
      <c r="U339" s="63" t="str">
        <f t="shared" si="86"/>
        <v/>
      </c>
      <c r="V339" s="63" t="str">
        <f t="shared" si="80"/>
        <v/>
      </c>
      <c r="W339" s="63" t="str">
        <f t="shared" si="87"/>
        <v/>
      </c>
      <c r="Z339" s="63" t="str">
        <f t="shared" si="96"/>
        <v/>
      </c>
      <c r="AA339" s="63">
        <f t="shared" si="83"/>
        <v>0</v>
      </c>
      <c r="AB339" s="63">
        <f t="shared" si="83"/>
        <v>0</v>
      </c>
    </row>
    <row r="340" spans="1:28">
      <c r="A340" s="1"/>
      <c r="E340" s="63">
        <f t="shared" si="88"/>
        <v>0</v>
      </c>
      <c r="G340" s="63" t="str">
        <f t="shared" si="89"/>
        <v/>
      </c>
      <c r="H340" s="63" t="str">
        <f t="shared" si="90"/>
        <v/>
      </c>
      <c r="K340" s="9">
        <f t="shared" si="91"/>
        <v>0</v>
      </c>
      <c r="L340" s="63" t="str">
        <f t="shared" si="92"/>
        <v/>
      </c>
      <c r="M340" s="63">
        <f t="shared" si="93"/>
        <v>0</v>
      </c>
      <c r="N340" s="63" t="str">
        <f t="shared" si="94"/>
        <v/>
      </c>
      <c r="O340" s="63" t="str">
        <f t="shared" si="95"/>
        <v/>
      </c>
      <c r="P340" s="63" t="str">
        <f t="shared" si="84"/>
        <v/>
      </c>
      <c r="R340" s="9">
        <f t="shared" si="81"/>
        <v>0</v>
      </c>
      <c r="S340" s="63" t="str">
        <f t="shared" si="81"/>
        <v/>
      </c>
      <c r="T340" s="63">
        <f t="shared" si="85"/>
        <v>0</v>
      </c>
      <c r="U340" s="63" t="str">
        <f t="shared" si="86"/>
        <v/>
      </c>
      <c r="V340" s="63" t="str">
        <f t="shared" si="80"/>
        <v/>
      </c>
      <c r="W340" s="63" t="str">
        <f t="shared" si="87"/>
        <v/>
      </c>
      <c r="Z340" s="63" t="str">
        <f t="shared" si="96"/>
        <v/>
      </c>
      <c r="AA340" s="63">
        <f t="shared" si="83"/>
        <v>0</v>
      </c>
      <c r="AB340" s="63">
        <f t="shared" si="83"/>
        <v>0</v>
      </c>
    </row>
    <row r="341" spans="1:28">
      <c r="A341" s="1"/>
      <c r="E341" s="63">
        <f t="shared" si="88"/>
        <v>0</v>
      </c>
      <c r="G341" s="63" t="str">
        <f t="shared" si="89"/>
        <v/>
      </c>
      <c r="H341" s="63" t="str">
        <f t="shared" si="90"/>
        <v/>
      </c>
      <c r="K341" s="9">
        <f t="shared" si="91"/>
        <v>0</v>
      </c>
      <c r="L341" s="63" t="str">
        <f t="shared" si="92"/>
        <v/>
      </c>
      <c r="M341" s="63">
        <f t="shared" si="93"/>
        <v>0</v>
      </c>
      <c r="N341" s="63" t="str">
        <f t="shared" si="94"/>
        <v/>
      </c>
      <c r="O341" s="63" t="str">
        <f t="shared" si="95"/>
        <v/>
      </c>
      <c r="P341" s="63" t="str">
        <f t="shared" si="84"/>
        <v/>
      </c>
      <c r="R341" s="9">
        <f t="shared" si="81"/>
        <v>0</v>
      </c>
      <c r="S341" s="63" t="str">
        <f t="shared" si="81"/>
        <v/>
      </c>
      <c r="T341" s="63">
        <f t="shared" si="85"/>
        <v>0</v>
      </c>
      <c r="U341" s="63" t="str">
        <f t="shared" si="86"/>
        <v/>
      </c>
      <c r="V341" s="63" t="str">
        <f t="shared" si="80"/>
        <v/>
      </c>
      <c r="W341" s="63" t="str">
        <f t="shared" si="87"/>
        <v/>
      </c>
      <c r="Z341" s="63" t="str">
        <f t="shared" si="96"/>
        <v/>
      </c>
      <c r="AA341" s="63">
        <f t="shared" si="83"/>
        <v>0</v>
      </c>
      <c r="AB341" s="63">
        <f t="shared" si="83"/>
        <v>0</v>
      </c>
    </row>
    <row r="342" spans="1:28">
      <c r="A342" s="1"/>
      <c r="E342" s="63">
        <f t="shared" si="88"/>
        <v>0</v>
      </c>
      <c r="G342" s="63" t="str">
        <f t="shared" si="89"/>
        <v/>
      </c>
      <c r="H342" s="63" t="str">
        <f t="shared" si="90"/>
        <v/>
      </c>
      <c r="K342" s="9">
        <f t="shared" si="91"/>
        <v>0</v>
      </c>
      <c r="L342" s="63" t="str">
        <f t="shared" si="92"/>
        <v/>
      </c>
      <c r="M342" s="63">
        <f t="shared" si="93"/>
        <v>0</v>
      </c>
      <c r="N342" s="63" t="str">
        <f t="shared" si="94"/>
        <v/>
      </c>
      <c r="O342" s="63" t="str">
        <f t="shared" si="95"/>
        <v/>
      </c>
      <c r="P342" s="63" t="str">
        <f t="shared" si="84"/>
        <v/>
      </c>
      <c r="R342" s="9">
        <f t="shared" si="81"/>
        <v>0</v>
      </c>
      <c r="S342" s="63" t="str">
        <f t="shared" si="81"/>
        <v/>
      </c>
      <c r="T342" s="63">
        <f t="shared" si="85"/>
        <v>0</v>
      </c>
      <c r="U342" s="63" t="str">
        <f t="shared" si="86"/>
        <v/>
      </c>
      <c r="V342" s="63" t="str">
        <f t="shared" si="80"/>
        <v/>
      </c>
      <c r="W342" s="63" t="str">
        <f t="shared" si="87"/>
        <v/>
      </c>
      <c r="Z342" s="63" t="str">
        <f t="shared" si="96"/>
        <v/>
      </c>
      <c r="AA342" s="63">
        <f t="shared" si="83"/>
        <v>0</v>
      </c>
      <c r="AB342" s="63">
        <f t="shared" si="83"/>
        <v>0</v>
      </c>
    </row>
    <row r="343" spans="1:28">
      <c r="A343" s="1"/>
      <c r="E343" s="63">
        <f t="shared" si="88"/>
        <v>0</v>
      </c>
      <c r="G343" s="63" t="str">
        <f t="shared" si="89"/>
        <v/>
      </c>
      <c r="H343" s="63" t="str">
        <f t="shared" si="90"/>
        <v/>
      </c>
      <c r="K343" s="9">
        <f t="shared" si="91"/>
        <v>0</v>
      </c>
      <c r="L343" s="63" t="str">
        <f t="shared" si="92"/>
        <v/>
      </c>
      <c r="M343" s="63">
        <f t="shared" si="93"/>
        <v>0</v>
      </c>
      <c r="N343" s="63" t="str">
        <f t="shared" si="94"/>
        <v/>
      </c>
      <c r="O343" s="63" t="str">
        <f t="shared" si="95"/>
        <v/>
      </c>
      <c r="P343" s="63" t="str">
        <f t="shared" si="84"/>
        <v/>
      </c>
      <c r="R343" s="9">
        <f t="shared" si="81"/>
        <v>0</v>
      </c>
      <c r="S343" s="63" t="str">
        <f t="shared" si="81"/>
        <v/>
      </c>
      <c r="T343" s="63">
        <f t="shared" si="85"/>
        <v>0</v>
      </c>
      <c r="U343" s="63" t="str">
        <f t="shared" si="86"/>
        <v/>
      </c>
      <c r="V343" s="63" t="str">
        <f t="shared" si="80"/>
        <v/>
      </c>
      <c r="W343" s="63" t="str">
        <f t="shared" si="87"/>
        <v/>
      </c>
      <c r="Z343" s="63" t="str">
        <f t="shared" si="96"/>
        <v/>
      </c>
      <c r="AA343" s="63">
        <f t="shared" si="83"/>
        <v>0</v>
      </c>
      <c r="AB343" s="63">
        <f t="shared" si="83"/>
        <v>0</v>
      </c>
    </row>
    <row r="344" spans="1:28">
      <c r="A344" s="1"/>
      <c r="E344" s="63">
        <f t="shared" si="88"/>
        <v>0</v>
      </c>
      <c r="G344" s="63" t="str">
        <f t="shared" si="89"/>
        <v/>
      </c>
      <c r="H344" s="63" t="str">
        <f t="shared" si="90"/>
        <v/>
      </c>
      <c r="K344" s="9">
        <f t="shared" si="91"/>
        <v>0</v>
      </c>
      <c r="L344" s="63" t="str">
        <f t="shared" si="92"/>
        <v/>
      </c>
      <c r="M344" s="63">
        <f t="shared" si="93"/>
        <v>0</v>
      </c>
      <c r="N344" s="63" t="str">
        <f t="shared" si="94"/>
        <v/>
      </c>
      <c r="O344" s="63" t="str">
        <f t="shared" si="95"/>
        <v/>
      </c>
      <c r="P344" s="63" t="str">
        <f t="shared" si="84"/>
        <v/>
      </c>
      <c r="R344" s="9">
        <f t="shared" si="81"/>
        <v>0</v>
      </c>
      <c r="S344" s="63" t="str">
        <f t="shared" si="81"/>
        <v/>
      </c>
      <c r="T344" s="63">
        <f t="shared" si="85"/>
        <v>0</v>
      </c>
      <c r="U344" s="63" t="str">
        <f t="shared" si="86"/>
        <v/>
      </c>
      <c r="V344" s="63" t="str">
        <f t="shared" si="80"/>
        <v/>
      </c>
      <c r="W344" s="63" t="str">
        <f t="shared" si="87"/>
        <v/>
      </c>
      <c r="Z344" s="63" t="str">
        <f t="shared" si="96"/>
        <v/>
      </c>
      <c r="AA344" s="63">
        <f t="shared" si="83"/>
        <v>0</v>
      </c>
      <c r="AB344" s="63">
        <f t="shared" si="83"/>
        <v>0</v>
      </c>
    </row>
    <row r="345" spans="1:28">
      <c r="A345" s="1"/>
      <c r="E345" s="63">
        <f t="shared" si="88"/>
        <v>0</v>
      </c>
      <c r="G345" s="63" t="str">
        <f t="shared" si="89"/>
        <v/>
      </c>
      <c r="H345" s="63" t="str">
        <f t="shared" si="90"/>
        <v/>
      </c>
      <c r="K345" s="9">
        <f t="shared" si="91"/>
        <v>0</v>
      </c>
      <c r="L345" s="63" t="str">
        <f t="shared" si="92"/>
        <v/>
      </c>
      <c r="M345" s="63">
        <f t="shared" si="93"/>
        <v>0</v>
      </c>
      <c r="N345" s="63" t="str">
        <f t="shared" si="94"/>
        <v/>
      </c>
      <c r="O345" s="63" t="str">
        <f t="shared" si="95"/>
        <v/>
      </c>
      <c r="P345" s="63" t="str">
        <f t="shared" si="84"/>
        <v/>
      </c>
      <c r="R345" s="9">
        <f t="shared" si="81"/>
        <v>0</v>
      </c>
      <c r="S345" s="63" t="str">
        <f t="shared" si="81"/>
        <v/>
      </c>
      <c r="T345" s="63">
        <f t="shared" si="85"/>
        <v>0</v>
      </c>
      <c r="U345" s="63" t="str">
        <f t="shared" si="86"/>
        <v/>
      </c>
      <c r="V345" s="63" t="str">
        <f t="shared" si="80"/>
        <v/>
      </c>
      <c r="W345" s="63" t="str">
        <f t="shared" si="87"/>
        <v/>
      </c>
      <c r="Z345" s="63" t="str">
        <f t="shared" si="96"/>
        <v/>
      </c>
      <c r="AA345" s="63">
        <f t="shared" si="83"/>
        <v>0</v>
      </c>
      <c r="AB345" s="63">
        <f t="shared" si="83"/>
        <v>0</v>
      </c>
    </row>
    <row r="346" spans="1:28">
      <c r="A346" s="1"/>
      <c r="E346" s="63">
        <f t="shared" si="88"/>
        <v>0</v>
      </c>
      <c r="G346" s="63" t="str">
        <f t="shared" si="89"/>
        <v/>
      </c>
      <c r="H346" s="63" t="str">
        <f t="shared" si="90"/>
        <v/>
      </c>
      <c r="K346" s="9">
        <f t="shared" si="91"/>
        <v>0</v>
      </c>
      <c r="L346" s="63" t="str">
        <f t="shared" si="92"/>
        <v/>
      </c>
      <c r="M346" s="63">
        <f t="shared" si="93"/>
        <v>0</v>
      </c>
      <c r="N346" s="63" t="str">
        <f t="shared" si="94"/>
        <v/>
      </c>
      <c r="O346" s="63" t="str">
        <f t="shared" si="95"/>
        <v/>
      </c>
      <c r="P346" s="63" t="str">
        <f t="shared" si="84"/>
        <v/>
      </c>
      <c r="R346" s="9">
        <f t="shared" si="81"/>
        <v>0</v>
      </c>
      <c r="S346" s="63" t="str">
        <f t="shared" si="81"/>
        <v/>
      </c>
      <c r="T346" s="63">
        <f t="shared" si="85"/>
        <v>0</v>
      </c>
      <c r="U346" s="63" t="str">
        <f t="shared" si="86"/>
        <v/>
      </c>
      <c r="V346" s="63" t="str">
        <f t="shared" si="80"/>
        <v/>
      </c>
      <c r="W346" s="63" t="str">
        <f t="shared" si="87"/>
        <v/>
      </c>
      <c r="Z346" s="63" t="str">
        <f t="shared" si="96"/>
        <v/>
      </c>
      <c r="AA346" s="63">
        <f t="shared" si="83"/>
        <v>0</v>
      </c>
      <c r="AB346" s="63">
        <f t="shared" si="83"/>
        <v>0</v>
      </c>
    </row>
    <row r="347" spans="1:28">
      <c r="A347" s="1"/>
      <c r="E347" s="63">
        <f t="shared" si="88"/>
        <v>0</v>
      </c>
      <c r="G347" s="63" t="str">
        <f t="shared" si="89"/>
        <v/>
      </c>
      <c r="H347" s="63" t="str">
        <f t="shared" si="90"/>
        <v/>
      </c>
      <c r="K347" s="9">
        <f t="shared" si="91"/>
        <v>0</v>
      </c>
      <c r="L347" s="63" t="str">
        <f t="shared" si="92"/>
        <v/>
      </c>
      <c r="M347" s="63">
        <f t="shared" si="93"/>
        <v>0</v>
      </c>
      <c r="N347" s="63" t="str">
        <f t="shared" si="94"/>
        <v/>
      </c>
      <c r="O347" s="63" t="str">
        <f t="shared" si="95"/>
        <v/>
      </c>
      <c r="P347" s="63" t="str">
        <f t="shared" si="84"/>
        <v/>
      </c>
      <c r="R347" s="9">
        <f t="shared" si="81"/>
        <v>0</v>
      </c>
      <c r="S347" s="63" t="str">
        <f t="shared" si="81"/>
        <v/>
      </c>
      <c r="T347" s="63">
        <f t="shared" si="85"/>
        <v>0</v>
      </c>
      <c r="U347" s="63" t="str">
        <f t="shared" si="86"/>
        <v/>
      </c>
      <c r="V347" s="63" t="str">
        <f t="shared" si="80"/>
        <v/>
      </c>
      <c r="W347" s="63" t="str">
        <f t="shared" si="87"/>
        <v/>
      </c>
      <c r="Z347" s="63" t="str">
        <f t="shared" si="96"/>
        <v/>
      </c>
      <c r="AA347" s="63">
        <f t="shared" si="83"/>
        <v>0</v>
      </c>
      <c r="AB347" s="63">
        <f t="shared" si="83"/>
        <v>0</v>
      </c>
    </row>
    <row r="348" spans="1:28">
      <c r="A348" s="1"/>
      <c r="E348" s="63">
        <f t="shared" si="88"/>
        <v>0</v>
      </c>
      <c r="G348" s="63" t="str">
        <f t="shared" si="89"/>
        <v/>
      </c>
      <c r="H348" s="63" t="str">
        <f t="shared" si="90"/>
        <v/>
      </c>
      <c r="K348" s="9">
        <f t="shared" si="91"/>
        <v>0</v>
      </c>
      <c r="L348" s="63" t="str">
        <f t="shared" si="92"/>
        <v/>
      </c>
      <c r="M348" s="63">
        <f t="shared" si="93"/>
        <v>0</v>
      </c>
      <c r="N348" s="63" t="str">
        <f t="shared" si="94"/>
        <v/>
      </c>
      <c r="O348" s="63" t="str">
        <f t="shared" si="95"/>
        <v/>
      </c>
      <c r="P348" s="63" t="str">
        <f t="shared" si="84"/>
        <v/>
      </c>
      <c r="R348" s="9">
        <f t="shared" si="81"/>
        <v>0</v>
      </c>
      <c r="S348" s="63" t="str">
        <f t="shared" si="81"/>
        <v/>
      </c>
      <c r="T348" s="63">
        <f t="shared" si="85"/>
        <v>0</v>
      </c>
      <c r="U348" s="63" t="str">
        <f t="shared" si="86"/>
        <v/>
      </c>
      <c r="V348" s="63" t="str">
        <f t="shared" si="80"/>
        <v/>
      </c>
      <c r="W348" s="63" t="str">
        <f t="shared" si="87"/>
        <v/>
      </c>
      <c r="Z348" s="63" t="str">
        <f t="shared" si="96"/>
        <v/>
      </c>
      <c r="AA348" s="63">
        <f t="shared" si="83"/>
        <v>0</v>
      </c>
      <c r="AB348" s="63">
        <f t="shared" si="83"/>
        <v>0</v>
      </c>
    </row>
    <row r="349" spans="1:28">
      <c r="A349" s="1"/>
      <c r="E349" s="63">
        <f t="shared" si="88"/>
        <v>0</v>
      </c>
      <c r="G349" s="63" t="str">
        <f t="shared" si="89"/>
        <v/>
      </c>
      <c r="H349" s="63" t="str">
        <f t="shared" si="90"/>
        <v/>
      </c>
      <c r="K349" s="9">
        <f t="shared" si="91"/>
        <v>0</v>
      </c>
      <c r="L349" s="63" t="str">
        <f t="shared" si="92"/>
        <v/>
      </c>
      <c r="M349" s="63">
        <f t="shared" si="93"/>
        <v>0</v>
      </c>
      <c r="N349" s="63" t="str">
        <f t="shared" si="94"/>
        <v/>
      </c>
      <c r="O349" s="63" t="str">
        <f t="shared" si="95"/>
        <v/>
      </c>
      <c r="P349" s="63" t="str">
        <f t="shared" si="84"/>
        <v/>
      </c>
      <c r="R349" s="9">
        <f t="shared" si="81"/>
        <v>0</v>
      </c>
      <c r="S349" s="63" t="str">
        <f t="shared" si="81"/>
        <v/>
      </c>
      <c r="T349" s="63">
        <f t="shared" si="85"/>
        <v>0</v>
      </c>
      <c r="U349" s="63" t="str">
        <f t="shared" si="86"/>
        <v/>
      </c>
      <c r="V349" s="63" t="str">
        <f t="shared" si="80"/>
        <v/>
      </c>
      <c r="W349" s="63" t="str">
        <f t="shared" si="87"/>
        <v/>
      </c>
      <c r="Z349" s="63" t="str">
        <f t="shared" si="96"/>
        <v/>
      </c>
      <c r="AA349" s="63">
        <f t="shared" si="83"/>
        <v>0</v>
      </c>
      <c r="AB349" s="63">
        <f t="shared" si="83"/>
        <v>0</v>
      </c>
    </row>
    <row r="350" spans="1:28">
      <c r="A350" s="1"/>
      <c r="E350" s="63">
        <f t="shared" si="88"/>
        <v>0</v>
      </c>
      <c r="G350" s="63" t="str">
        <f t="shared" si="89"/>
        <v/>
      </c>
      <c r="H350" s="63" t="str">
        <f t="shared" si="90"/>
        <v/>
      </c>
      <c r="K350" s="9">
        <f t="shared" si="91"/>
        <v>0</v>
      </c>
      <c r="L350" s="63" t="str">
        <f t="shared" si="92"/>
        <v/>
      </c>
      <c r="M350" s="63">
        <f t="shared" si="93"/>
        <v>0</v>
      </c>
      <c r="N350" s="63" t="str">
        <f t="shared" si="94"/>
        <v/>
      </c>
      <c r="O350" s="63" t="str">
        <f t="shared" si="95"/>
        <v/>
      </c>
      <c r="P350" s="63" t="str">
        <f t="shared" si="84"/>
        <v/>
      </c>
      <c r="R350" s="9">
        <f t="shared" si="81"/>
        <v>0</v>
      </c>
      <c r="S350" s="63" t="str">
        <f t="shared" si="81"/>
        <v/>
      </c>
      <c r="T350" s="63">
        <f t="shared" si="85"/>
        <v>0</v>
      </c>
      <c r="U350" s="63" t="str">
        <f t="shared" si="86"/>
        <v/>
      </c>
      <c r="V350" s="63" t="str">
        <f t="shared" si="80"/>
        <v/>
      </c>
      <c r="W350" s="63" t="str">
        <f t="shared" si="87"/>
        <v/>
      </c>
      <c r="Z350" s="63" t="str">
        <f t="shared" si="96"/>
        <v/>
      </c>
      <c r="AA350" s="63">
        <f t="shared" si="83"/>
        <v>0</v>
      </c>
      <c r="AB350" s="63">
        <f t="shared" si="83"/>
        <v>0</v>
      </c>
    </row>
    <row r="351" spans="1:28">
      <c r="A351" s="1"/>
      <c r="E351" s="63">
        <f t="shared" si="88"/>
        <v>0</v>
      </c>
      <c r="G351" s="63" t="str">
        <f t="shared" si="89"/>
        <v/>
      </c>
      <c r="H351" s="63" t="str">
        <f t="shared" si="90"/>
        <v/>
      </c>
      <c r="K351" s="9">
        <f t="shared" si="91"/>
        <v>0</v>
      </c>
      <c r="L351" s="63" t="str">
        <f t="shared" si="92"/>
        <v/>
      </c>
      <c r="M351" s="63">
        <f t="shared" si="93"/>
        <v>0</v>
      </c>
      <c r="N351" s="63" t="str">
        <f t="shared" si="94"/>
        <v/>
      </c>
      <c r="O351" s="63" t="str">
        <f t="shared" si="95"/>
        <v/>
      </c>
      <c r="P351" s="63" t="str">
        <f t="shared" si="84"/>
        <v/>
      </c>
      <c r="R351" s="9">
        <f t="shared" si="81"/>
        <v>0</v>
      </c>
      <c r="S351" s="63" t="str">
        <f t="shared" si="81"/>
        <v/>
      </c>
      <c r="T351" s="63">
        <f t="shared" si="85"/>
        <v>0</v>
      </c>
      <c r="U351" s="63" t="str">
        <f t="shared" si="86"/>
        <v/>
      </c>
      <c r="V351" s="63" t="str">
        <f t="shared" si="80"/>
        <v/>
      </c>
      <c r="W351" s="63" t="str">
        <f t="shared" si="87"/>
        <v/>
      </c>
      <c r="Z351" s="63" t="str">
        <f t="shared" si="96"/>
        <v/>
      </c>
      <c r="AA351" s="63">
        <f t="shared" si="83"/>
        <v>0</v>
      </c>
      <c r="AB351" s="63">
        <f t="shared" si="83"/>
        <v>0</v>
      </c>
    </row>
    <row r="352" spans="1:28">
      <c r="A352" s="1"/>
      <c r="E352" s="63">
        <f t="shared" si="88"/>
        <v>0</v>
      </c>
      <c r="G352" s="63" t="str">
        <f t="shared" si="89"/>
        <v/>
      </c>
      <c r="H352" s="63" t="str">
        <f t="shared" si="90"/>
        <v/>
      </c>
      <c r="K352" s="9">
        <f t="shared" si="91"/>
        <v>0</v>
      </c>
      <c r="L352" s="63" t="str">
        <f t="shared" si="92"/>
        <v/>
      </c>
      <c r="M352" s="63">
        <f t="shared" si="93"/>
        <v>0</v>
      </c>
      <c r="N352" s="63" t="str">
        <f t="shared" si="94"/>
        <v/>
      </c>
      <c r="O352" s="63" t="str">
        <f t="shared" si="95"/>
        <v/>
      </c>
      <c r="P352" s="63" t="str">
        <f t="shared" si="84"/>
        <v/>
      </c>
      <c r="R352" s="9">
        <f t="shared" si="81"/>
        <v>0</v>
      </c>
      <c r="S352" s="63" t="str">
        <f t="shared" si="81"/>
        <v/>
      </c>
      <c r="T352" s="63">
        <f t="shared" si="85"/>
        <v>0</v>
      </c>
      <c r="U352" s="63" t="str">
        <f t="shared" si="86"/>
        <v/>
      </c>
      <c r="V352" s="63" t="str">
        <f t="shared" si="80"/>
        <v/>
      </c>
      <c r="W352" s="63" t="str">
        <f t="shared" si="87"/>
        <v/>
      </c>
      <c r="Z352" s="63" t="str">
        <f t="shared" si="96"/>
        <v/>
      </c>
      <c r="AA352" s="63">
        <f t="shared" si="83"/>
        <v>0</v>
      </c>
      <c r="AB352" s="63">
        <f t="shared" si="83"/>
        <v>0</v>
      </c>
    </row>
    <row r="353" spans="1:28">
      <c r="A353" s="1"/>
      <c r="E353" s="63">
        <f t="shared" si="88"/>
        <v>0</v>
      </c>
      <c r="G353" s="63" t="str">
        <f t="shared" si="89"/>
        <v/>
      </c>
      <c r="H353" s="63" t="str">
        <f t="shared" si="90"/>
        <v/>
      </c>
      <c r="K353" s="9">
        <f t="shared" si="91"/>
        <v>0</v>
      </c>
      <c r="L353" s="63" t="str">
        <f t="shared" si="92"/>
        <v/>
      </c>
      <c r="M353" s="63">
        <f t="shared" si="93"/>
        <v>0</v>
      </c>
      <c r="N353" s="63" t="str">
        <f t="shared" si="94"/>
        <v/>
      </c>
      <c r="O353" s="63" t="str">
        <f t="shared" si="95"/>
        <v/>
      </c>
      <c r="P353" s="63" t="str">
        <f t="shared" si="84"/>
        <v/>
      </c>
      <c r="R353" s="9">
        <f t="shared" si="81"/>
        <v>0</v>
      </c>
      <c r="S353" s="63" t="str">
        <f t="shared" si="81"/>
        <v/>
      </c>
      <c r="T353" s="63">
        <f t="shared" si="85"/>
        <v>0</v>
      </c>
      <c r="U353" s="63" t="str">
        <f t="shared" si="86"/>
        <v/>
      </c>
      <c r="V353" s="63" t="str">
        <f t="shared" si="80"/>
        <v/>
      </c>
      <c r="W353" s="63" t="str">
        <f t="shared" si="87"/>
        <v/>
      </c>
      <c r="Z353" s="63" t="str">
        <f t="shared" si="96"/>
        <v/>
      </c>
      <c r="AA353" s="63">
        <f t="shared" si="83"/>
        <v>0</v>
      </c>
      <c r="AB353" s="63">
        <f t="shared" si="83"/>
        <v>0</v>
      </c>
    </row>
    <row r="354" spans="1:28">
      <c r="A354" s="1"/>
      <c r="E354" s="63">
        <f t="shared" si="88"/>
        <v>0</v>
      </c>
      <c r="G354" s="63" t="str">
        <f t="shared" si="89"/>
        <v/>
      </c>
      <c r="H354" s="63" t="str">
        <f t="shared" si="90"/>
        <v/>
      </c>
      <c r="K354" s="9">
        <f t="shared" si="91"/>
        <v>0</v>
      </c>
      <c r="L354" s="63" t="str">
        <f t="shared" si="92"/>
        <v/>
      </c>
      <c r="M354" s="63">
        <f t="shared" si="93"/>
        <v>0</v>
      </c>
      <c r="N354" s="63" t="str">
        <f t="shared" si="94"/>
        <v/>
      </c>
      <c r="O354" s="63" t="str">
        <f t="shared" si="95"/>
        <v/>
      </c>
      <c r="P354" s="63" t="str">
        <f t="shared" si="84"/>
        <v/>
      </c>
      <c r="R354" s="9">
        <f t="shared" si="81"/>
        <v>0</v>
      </c>
      <c r="S354" s="63" t="str">
        <f t="shared" si="81"/>
        <v/>
      </c>
      <c r="T354" s="63">
        <f t="shared" si="85"/>
        <v>0</v>
      </c>
      <c r="U354" s="63" t="str">
        <f t="shared" si="86"/>
        <v/>
      </c>
      <c r="V354" s="63" t="str">
        <f t="shared" si="80"/>
        <v/>
      </c>
      <c r="W354" s="63" t="str">
        <f t="shared" si="87"/>
        <v/>
      </c>
      <c r="Z354" s="63" t="str">
        <f t="shared" si="96"/>
        <v/>
      </c>
      <c r="AA354" s="63">
        <f t="shared" si="83"/>
        <v>0</v>
      </c>
      <c r="AB354" s="63">
        <f t="shared" si="83"/>
        <v>0</v>
      </c>
    </row>
    <row r="355" spans="1:28">
      <c r="A355" s="1"/>
      <c r="E355" s="63">
        <f t="shared" si="88"/>
        <v>0</v>
      </c>
      <c r="G355" s="63" t="str">
        <f t="shared" si="89"/>
        <v/>
      </c>
      <c r="H355" s="63" t="str">
        <f t="shared" si="90"/>
        <v/>
      </c>
      <c r="K355" s="9">
        <f t="shared" si="91"/>
        <v>0</v>
      </c>
      <c r="L355" s="63" t="str">
        <f t="shared" si="92"/>
        <v/>
      </c>
      <c r="M355" s="63">
        <f t="shared" si="93"/>
        <v>0</v>
      </c>
      <c r="N355" s="63" t="str">
        <f t="shared" si="94"/>
        <v/>
      </c>
      <c r="O355" s="63" t="str">
        <f t="shared" si="95"/>
        <v/>
      </c>
      <c r="P355" s="63" t="str">
        <f t="shared" si="84"/>
        <v/>
      </c>
      <c r="R355" s="9">
        <f t="shared" si="81"/>
        <v>0</v>
      </c>
      <c r="S355" s="63" t="str">
        <f t="shared" si="81"/>
        <v/>
      </c>
      <c r="T355" s="63">
        <f t="shared" si="85"/>
        <v>0</v>
      </c>
      <c r="U355" s="63" t="str">
        <f t="shared" si="86"/>
        <v/>
      </c>
      <c r="V355" s="63" t="str">
        <f t="shared" si="80"/>
        <v/>
      </c>
      <c r="W355" s="63" t="str">
        <f t="shared" si="87"/>
        <v/>
      </c>
      <c r="Z355" s="63" t="str">
        <f t="shared" si="96"/>
        <v/>
      </c>
      <c r="AA355" s="63">
        <f t="shared" si="83"/>
        <v>0</v>
      </c>
      <c r="AB355" s="63">
        <f t="shared" si="83"/>
        <v>0</v>
      </c>
    </row>
    <row r="356" spans="1:28">
      <c r="A356" s="1"/>
      <c r="E356" s="63">
        <f t="shared" si="88"/>
        <v>0</v>
      </c>
      <c r="G356" s="63" t="str">
        <f t="shared" si="89"/>
        <v/>
      </c>
      <c r="H356" s="63" t="str">
        <f t="shared" si="90"/>
        <v/>
      </c>
      <c r="K356" s="9">
        <f t="shared" si="91"/>
        <v>0</v>
      </c>
      <c r="L356" s="63" t="str">
        <f t="shared" si="92"/>
        <v/>
      </c>
      <c r="M356" s="63">
        <f t="shared" si="93"/>
        <v>0</v>
      </c>
      <c r="N356" s="63" t="str">
        <f t="shared" si="94"/>
        <v/>
      </c>
      <c r="O356" s="63" t="str">
        <f t="shared" si="95"/>
        <v/>
      </c>
      <c r="P356" s="63" t="str">
        <f t="shared" si="84"/>
        <v/>
      </c>
      <c r="R356" s="9">
        <f t="shared" si="81"/>
        <v>0</v>
      </c>
      <c r="S356" s="63" t="str">
        <f t="shared" si="81"/>
        <v/>
      </c>
      <c r="T356" s="63">
        <f t="shared" si="85"/>
        <v>0</v>
      </c>
      <c r="U356" s="63" t="str">
        <f t="shared" si="86"/>
        <v/>
      </c>
      <c r="V356" s="63" t="str">
        <f t="shared" si="80"/>
        <v/>
      </c>
      <c r="W356" s="63" t="str">
        <f t="shared" si="87"/>
        <v/>
      </c>
      <c r="Z356" s="63" t="str">
        <f t="shared" si="96"/>
        <v/>
      </c>
      <c r="AA356" s="63">
        <f t="shared" si="83"/>
        <v>0</v>
      </c>
      <c r="AB356" s="63">
        <f t="shared" si="83"/>
        <v>0</v>
      </c>
    </row>
    <row r="357" spans="1:28">
      <c r="A357" s="1"/>
      <c r="E357" s="63">
        <f t="shared" si="88"/>
        <v>0</v>
      </c>
      <c r="G357" s="63" t="str">
        <f t="shared" si="89"/>
        <v/>
      </c>
      <c r="H357" s="63" t="str">
        <f t="shared" si="90"/>
        <v/>
      </c>
      <c r="K357" s="9">
        <f t="shared" si="91"/>
        <v>0</v>
      </c>
      <c r="L357" s="63" t="str">
        <f t="shared" si="92"/>
        <v/>
      </c>
      <c r="M357" s="63">
        <f t="shared" si="93"/>
        <v>0</v>
      </c>
      <c r="N357" s="63" t="str">
        <f t="shared" si="94"/>
        <v/>
      </c>
      <c r="O357" s="63" t="str">
        <f t="shared" si="95"/>
        <v/>
      </c>
      <c r="P357" s="63" t="str">
        <f t="shared" si="84"/>
        <v/>
      </c>
      <c r="R357" s="9">
        <f t="shared" si="81"/>
        <v>0</v>
      </c>
      <c r="S357" s="63" t="str">
        <f t="shared" si="81"/>
        <v/>
      </c>
      <c r="T357" s="63">
        <f t="shared" si="85"/>
        <v>0</v>
      </c>
      <c r="U357" s="63" t="str">
        <f t="shared" si="86"/>
        <v/>
      </c>
      <c r="V357" s="63" t="str">
        <f t="shared" si="80"/>
        <v/>
      </c>
      <c r="W357" s="63" t="str">
        <f t="shared" si="87"/>
        <v/>
      </c>
      <c r="Z357" s="63" t="str">
        <f t="shared" si="96"/>
        <v/>
      </c>
      <c r="AA357" s="63">
        <f t="shared" si="83"/>
        <v>0</v>
      </c>
      <c r="AB357" s="63">
        <f t="shared" si="83"/>
        <v>0</v>
      </c>
    </row>
    <row r="358" spans="1:28">
      <c r="A358" s="1"/>
      <c r="E358" s="63">
        <f t="shared" si="88"/>
        <v>0</v>
      </c>
      <c r="G358" s="63" t="str">
        <f t="shared" si="89"/>
        <v/>
      </c>
      <c r="H358" s="63" t="str">
        <f t="shared" si="90"/>
        <v/>
      </c>
      <c r="K358" s="9">
        <f t="shared" si="91"/>
        <v>0</v>
      </c>
      <c r="L358" s="63" t="str">
        <f t="shared" si="92"/>
        <v/>
      </c>
      <c r="M358" s="63">
        <f t="shared" si="93"/>
        <v>0</v>
      </c>
      <c r="N358" s="63" t="str">
        <f t="shared" si="94"/>
        <v/>
      </c>
      <c r="O358" s="63" t="str">
        <f t="shared" si="95"/>
        <v/>
      </c>
      <c r="P358" s="63" t="str">
        <f t="shared" si="84"/>
        <v/>
      </c>
      <c r="R358" s="9">
        <f t="shared" si="81"/>
        <v>0</v>
      </c>
      <c r="S358" s="63" t="str">
        <f t="shared" si="81"/>
        <v/>
      </c>
      <c r="T358" s="63">
        <f t="shared" si="85"/>
        <v>0</v>
      </c>
      <c r="U358" s="63" t="str">
        <f t="shared" si="86"/>
        <v/>
      </c>
      <c r="V358" s="63" t="str">
        <f t="shared" si="80"/>
        <v/>
      </c>
      <c r="W358" s="63" t="str">
        <f t="shared" si="87"/>
        <v/>
      </c>
      <c r="Z358" s="63" t="str">
        <f t="shared" si="96"/>
        <v/>
      </c>
      <c r="AA358" s="63">
        <f t="shared" si="83"/>
        <v>0</v>
      </c>
      <c r="AB358" s="63">
        <f t="shared" si="83"/>
        <v>0</v>
      </c>
    </row>
    <row r="359" spans="1:28">
      <c r="A359" s="1"/>
      <c r="E359" s="63">
        <f t="shared" si="88"/>
        <v>0</v>
      </c>
      <c r="G359" s="63" t="str">
        <f t="shared" si="89"/>
        <v/>
      </c>
      <c r="H359" s="63" t="str">
        <f t="shared" si="90"/>
        <v/>
      </c>
      <c r="K359" s="9">
        <f t="shared" si="91"/>
        <v>0</v>
      </c>
      <c r="L359" s="63" t="str">
        <f t="shared" si="92"/>
        <v/>
      </c>
      <c r="M359" s="63">
        <f t="shared" si="93"/>
        <v>0</v>
      </c>
      <c r="N359" s="63" t="str">
        <f t="shared" si="94"/>
        <v/>
      </c>
      <c r="O359" s="63" t="str">
        <f t="shared" si="95"/>
        <v/>
      </c>
      <c r="P359" s="63" t="str">
        <f t="shared" si="84"/>
        <v/>
      </c>
      <c r="R359" s="9">
        <f t="shared" si="81"/>
        <v>0</v>
      </c>
      <c r="S359" s="63" t="str">
        <f t="shared" si="81"/>
        <v/>
      </c>
      <c r="T359" s="63">
        <f t="shared" si="85"/>
        <v>0</v>
      </c>
      <c r="U359" s="63" t="str">
        <f t="shared" si="86"/>
        <v/>
      </c>
      <c r="V359" s="63" t="str">
        <f t="shared" si="80"/>
        <v/>
      </c>
      <c r="W359" s="63" t="str">
        <f t="shared" si="87"/>
        <v/>
      </c>
      <c r="Z359" s="63" t="str">
        <f t="shared" si="96"/>
        <v/>
      </c>
      <c r="AA359" s="63">
        <f t="shared" si="83"/>
        <v>0</v>
      </c>
      <c r="AB359" s="63">
        <f t="shared" si="83"/>
        <v>0</v>
      </c>
    </row>
    <row r="360" spans="1:28">
      <c r="A360" s="1"/>
      <c r="E360" s="63">
        <f t="shared" si="88"/>
        <v>0</v>
      </c>
      <c r="G360" s="63" t="str">
        <f t="shared" si="89"/>
        <v/>
      </c>
      <c r="H360" s="63" t="str">
        <f t="shared" si="90"/>
        <v/>
      </c>
      <c r="K360" s="9">
        <f t="shared" si="91"/>
        <v>0</v>
      </c>
      <c r="L360" s="63" t="str">
        <f t="shared" si="92"/>
        <v/>
      </c>
      <c r="M360" s="63">
        <f t="shared" si="93"/>
        <v>0</v>
      </c>
      <c r="N360" s="63" t="str">
        <f t="shared" si="94"/>
        <v/>
      </c>
      <c r="O360" s="63" t="str">
        <f t="shared" si="95"/>
        <v/>
      </c>
      <c r="P360" s="63" t="str">
        <f t="shared" si="84"/>
        <v/>
      </c>
      <c r="R360" s="9">
        <f t="shared" si="81"/>
        <v>0</v>
      </c>
      <c r="S360" s="63" t="str">
        <f t="shared" si="81"/>
        <v/>
      </c>
      <c r="T360" s="63">
        <f t="shared" si="85"/>
        <v>0</v>
      </c>
      <c r="U360" s="63" t="str">
        <f t="shared" si="86"/>
        <v/>
      </c>
      <c r="V360" s="63" t="str">
        <f t="shared" si="80"/>
        <v/>
      </c>
      <c r="W360" s="63" t="str">
        <f t="shared" si="87"/>
        <v/>
      </c>
      <c r="Z360" s="63" t="str">
        <f t="shared" si="96"/>
        <v/>
      </c>
      <c r="AA360" s="63">
        <f t="shared" si="83"/>
        <v>0</v>
      </c>
      <c r="AB360" s="63">
        <f t="shared" si="83"/>
        <v>0</v>
      </c>
    </row>
    <row r="361" spans="1:28">
      <c r="A361" s="1"/>
      <c r="E361" s="63">
        <f t="shared" si="88"/>
        <v>0</v>
      </c>
      <c r="G361" s="63" t="str">
        <f t="shared" si="89"/>
        <v/>
      </c>
      <c r="H361" s="63" t="str">
        <f t="shared" si="90"/>
        <v/>
      </c>
      <c r="K361" s="9">
        <f t="shared" si="91"/>
        <v>0</v>
      </c>
      <c r="L361" s="63" t="str">
        <f t="shared" si="92"/>
        <v/>
      </c>
      <c r="M361" s="63">
        <f t="shared" si="93"/>
        <v>0</v>
      </c>
      <c r="N361" s="63" t="str">
        <f t="shared" si="94"/>
        <v/>
      </c>
      <c r="O361" s="63" t="str">
        <f t="shared" si="95"/>
        <v/>
      </c>
      <c r="P361" s="63" t="str">
        <f t="shared" si="84"/>
        <v/>
      </c>
      <c r="R361" s="9">
        <f t="shared" si="81"/>
        <v>0</v>
      </c>
      <c r="S361" s="63" t="str">
        <f t="shared" si="81"/>
        <v/>
      </c>
      <c r="T361" s="63">
        <f t="shared" si="85"/>
        <v>0</v>
      </c>
      <c r="U361" s="63" t="str">
        <f t="shared" si="86"/>
        <v/>
      </c>
      <c r="V361" s="63" t="str">
        <f t="shared" si="80"/>
        <v/>
      </c>
      <c r="W361" s="63" t="str">
        <f t="shared" si="87"/>
        <v/>
      </c>
      <c r="Z361" s="63" t="str">
        <f t="shared" si="96"/>
        <v/>
      </c>
      <c r="AA361" s="63">
        <f t="shared" si="83"/>
        <v>0</v>
      </c>
      <c r="AB361" s="63">
        <f t="shared" si="83"/>
        <v>0</v>
      </c>
    </row>
    <row r="362" spans="1:28">
      <c r="A362" s="1"/>
      <c r="E362" s="63">
        <f t="shared" si="88"/>
        <v>0</v>
      </c>
      <c r="G362" s="63" t="str">
        <f t="shared" si="89"/>
        <v/>
      </c>
      <c r="H362" s="63" t="str">
        <f t="shared" si="90"/>
        <v/>
      </c>
      <c r="K362" s="9">
        <f t="shared" si="91"/>
        <v>0</v>
      </c>
      <c r="L362" s="63" t="str">
        <f t="shared" si="92"/>
        <v/>
      </c>
      <c r="M362" s="63">
        <f t="shared" si="93"/>
        <v>0</v>
      </c>
      <c r="N362" s="63" t="str">
        <f t="shared" si="94"/>
        <v/>
      </c>
      <c r="O362" s="63" t="str">
        <f t="shared" si="95"/>
        <v/>
      </c>
      <c r="P362" s="63" t="str">
        <f t="shared" si="84"/>
        <v/>
      </c>
      <c r="R362" s="9">
        <f t="shared" si="81"/>
        <v>0</v>
      </c>
      <c r="S362" s="63" t="str">
        <f t="shared" si="81"/>
        <v/>
      </c>
      <c r="T362" s="63">
        <f t="shared" si="85"/>
        <v>0</v>
      </c>
      <c r="U362" s="63" t="str">
        <f t="shared" si="86"/>
        <v/>
      </c>
      <c r="V362" s="63" t="str">
        <f t="shared" si="80"/>
        <v/>
      </c>
      <c r="W362" s="63" t="str">
        <f t="shared" si="87"/>
        <v/>
      </c>
      <c r="Z362" s="63" t="str">
        <f t="shared" si="96"/>
        <v/>
      </c>
      <c r="AA362" s="63">
        <f t="shared" si="83"/>
        <v>0</v>
      </c>
      <c r="AB362" s="63">
        <f t="shared" si="83"/>
        <v>0</v>
      </c>
    </row>
    <row r="363" spans="1:28">
      <c r="A363" s="1"/>
      <c r="E363" s="63">
        <f t="shared" si="88"/>
        <v>0</v>
      </c>
      <c r="G363" s="63" t="str">
        <f t="shared" si="89"/>
        <v/>
      </c>
      <c r="H363" s="63" t="str">
        <f t="shared" si="90"/>
        <v/>
      </c>
      <c r="K363" s="9">
        <f t="shared" si="91"/>
        <v>0</v>
      </c>
      <c r="L363" s="63" t="str">
        <f t="shared" si="92"/>
        <v/>
      </c>
      <c r="M363" s="63">
        <f t="shared" si="93"/>
        <v>0</v>
      </c>
      <c r="N363" s="63" t="str">
        <f t="shared" si="94"/>
        <v/>
      </c>
      <c r="O363" s="63" t="str">
        <f t="shared" si="95"/>
        <v/>
      </c>
      <c r="P363" s="63" t="str">
        <f t="shared" si="84"/>
        <v/>
      </c>
      <c r="R363" s="9">
        <f t="shared" si="81"/>
        <v>0</v>
      </c>
      <c r="S363" s="63" t="str">
        <f t="shared" si="81"/>
        <v/>
      </c>
      <c r="T363" s="63">
        <f t="shared" si="85"/>
        <v>0</v>
      </c>
      <c r="U363" s="63" t="str">
        <f t="shared" si="86"/>
        <v/>
      </c>
      <c r="V363" s="63" t="str">
        <f t="shared" si="80"/>
        <v/>
      </c>
      <c r="W363" s="63" t="str">
        <f t="shared" si="87"/>
        <v/>
      </c>
      <c r="Z363" s="63" t="str">
        <f t="shared" si="96"/>
        <v/>
      </c>
      <c r="AA363" s="63">
        <f t="shared" si="83"/>
        <v>0</v>
      </c>
      <c r="AB363" s="63">
        <f t="shared" si="83"/>
        <v>0</v>
      </c>
    </row>
    <row r="364" spans="1:28">
      <c r="A364" s="1"/>
      <c r="E364" s="63">
        <f t="shared" si="88"/>
        <v>0</v>
      </c>
      <c r="G364" s="63" t="str">
        <f t="shared" si="89"/>
        <v/>
      </c>
      <c r="H364" s="63" t="str">
        <f t="shared" si="90"/>
        <v/>
      </c>
      <c r="K364" s="9">
        <f t="shared" si="91"/>
        <v>0</v>
      </c>
      <c r="L364" s="63" t="str">
        <f t="shared" si="92"/>
        <v/>
      </c>
      <c r="M364" s="63">
        <f t="shared" si="93"/>
        <v>0</v>
      </c>
      <c r="N364" s="63" t="str">
        <f t="shared" si="94"/>
        <v/>
      </c>
      <c r="O364" s="63" t="str">
        <f t="shared" si="95"/>
        <v/>
      </c>
      <c r="P364" s="63" t="str">
        <f t="shared" si="84"/>
        <v/>
      </c>
      <c r="R364" s="9">
        <f t="shared" si="81"/>
        <v>0</v>
      </c>
      <c r="S364" s="63" t="str">
        <f t="shared" si="81"/>
        <v/>
      </c>
      <c r="T364" s="63">
        <f t="shared" si="85"/>
        <v>0</v>
      </c>
      <c r="U364" s="63" t="str">
        <f t="shared" si="86"/>
        <v/>
      </c>
      <c r="V364" s="63" t="str">
        <f t="shared" si="80"/>
        <v/>
      </c>
      <c r="W364" s="63" t="str">
        <f t="shared" si="87"/>
        <v/>
      </c>
      <c r="Z364" s="63" t="str">
        <f t="shared" si="96"/>
        <v/>
      </c>
      <c r="AA364" s="63">
        <f t="shared" si="83"/>
        <v>0</v>
      </c>
      <c r="AB364" s="63">
        <f t="shared" si="83"/>
        <v>0</v>
      </c>
    </row>
    <row r="365" spans="1:28">
      <c r="A365" s="1"/>
      <c r="E365" s="63">
        <f t="shared" si="88"/>
        <v>0</v>
      </c>
      <c r="G365" s="63" t="str">
        <f t="shared" si="89"/>
        <v/>
      </c>
      <c r="H365" s="63" t="str">
        <f t="shared" si="90"/>
        <v/>
      </c>
      <c r="K365" s="9">
        <f t="shared" si="91"/>
        <v>0</v>
      </c>
      <c r="L365" s="63" t="str">
        <f t="shared" si="92"/>
        <v/>
      </c>
      <c r="M365" s="63">
        <f t="shared" si="93"/>
        <v>0</v>
      </c>
      <c r="N365" s="63" t="str">
        <f t="shared" si="94"/>
        <v/>
      </c>
      <c r="O365" s="63" t="str">
        <f t="shared" si="95"/>
        <v/>
      </c>
      <c r="P365" s="63" t="str">
        <f t="shared" si="84"/>
        <v/>
      </c>
      <c r="R365" s="9">
        <f t="shared" si="81"/>
        <v>0</v>
      </c>
      <c r="S365" s="63" t="str">
        <f t="shared" si="81"/>
        <v/>
      </c>
      <c r="T365" s="63">
        <f t="shared" si="85"/>
        <v>0</v>
      </c>
      <c r="U365" s="63" t="str">
        <f t="shared" si="86"/>
        <v/>
      </c>
      <c r="V365" s="63" t="str">
        <f t="shared" ref="V365:V428" si="97">IF(AND(R365&lt;$V$2,R366&gt;$V$2),R365,IF(AND(R364&lt;$V$2,R365&gt;$V$2),R365,IF(R365=$V$2,R365,"")))</f>
        <v/>
      </c>
      <c r="W365" s="63" t="str">
        <f t="shared" si="87"/>
        <v/>
      </c>
      <c r="Z365" s="63" t="str">
        <f t="shared" si="96"/>
        <v/>
      </c>
      <c r="AA365" s="63">
        <f t="shared" si="83"/>
        <v>0</v>
      </c>
      <c r="AB365" s="63">
        <f t="shared" si="83"/>
        <v>0</v>
      </c>
    </row>
    <row r="366" spans="1:28">
      <c r="A366" s="1"/>
      <c r="E366" s="63">
        <f t="shared" si="88"/>
        <v>0</v>
      </c>
      <c r="G366" s="63" t="str">
        <f t="shared" si="89"/>
        <v/>
      </c>
      <c r="H366" s="63" t="str">
        <f t="shared" si="90"/>
        <v/>
      </c>
      <c r="K366" s="9">
        <f t="shared" si="91"/>
        <v>0</v>
      </c>
      <c r="L366" s="63" t="str">
        <f t="shared" si="92"/>
        <v/>
      </c>
      <c r="M366" s="63">
        <f t="shared" si="93"/>
        <v>0</v>
      </c>
      <c r="N366" s="63" t="str">
        <f t="shared" si="94"/>
        <v/>
      </c>
      <c r="O366" s="63" t="str">
        <f t="shared" si="95"/>
        <v/>
      </c>
      <c r="P366" s="63" t="str">
        <f t="shared" si="84"/>
        <v/>
      </c>
      <c r="R366" s="9">
        <f t="shared" si="81"/>
        <v>0</v>
      </c>
      <c r="S366" s="63" t="str">
        <f t="shared" si="81"/>
        <v/>
      </c>
      <c r="T366" s="63">
        <f t="shared" si="85"/>
        <v>0</v>
      </c>
      <c r="U366" s="63" t="str">
        <f t="shared" si="86"/>
        <v/>
      </c>
      <c r="V366" s="63" t="str">
        <f t="shared" si="97"/>
        <v/>
      </c>
      <c r="W366" s="63" t="str">
        <f t="shared" si="87"/>
        <v/>
      </c>
      <c r="Z366" s="63" t="str">
        <f t="shared" si="96"/>
        <v/>
      </c>
      <c r="AA366" s="63">
        <f t="shared" si="83"/>
        <v>0</v>
      </c>
      <c r="AB366" s="63">
        <f t="shared" si="83"/>
        <v>0</v>
      </c>
    </row>
    <row r="367" spans="1:28">
      <c r="A367" s="1"/>
      <c r="E367" s="63">
        <f t="shared" si="88"/>
        <v>0</v>
      </c>
      <c r="G367" s="63" t="str">
        <f t="shared" si="89"/>
        <v/>
      </c>
      <c r="H367" s="63" t="str">
        <f t="shared" si="90"/>
        <v/>
      </c>
      <c r="K367" s="9">
        <f t="shared" si="91"/>
        <v>0</v>
      </c>
      <c r="L367" s="63" t="str">
        <f t="shared" si="92"/>
        <v/>
      </c>
      <c r="M367" s="63">
        <f t="shared" si="93"/>
        <v>0</v>
      </c>
      <c r="N367" s="63" t="str">
        <f t="shared" si="94"/>
        <v/>
      </c>
      <c r="O367" s="63" t="str">
        <f t="shared" si="95"/>
        <v/>
      </c>
      <c r="P367" s="63" t="str">
        <f t="shared" si="84"/>
        <v/>
      </c>
      <c r="R367" s="9">
        <f t="shared" si="81"/>
        <v>0</v>
      </c>
      <c r="S367" s="63" t="str">
        <f t="shared" si="81"/>
        <v/>
      </c>
      <c r="T367" s="63">
        <f t="shared" si="85"/>
        <v>0</v>
      </c>
      <c r="U367" s="63" t="str">
        <f t="shared" si="86"/>
        <v/>
      </c>
      <c r="V367" s="63" t="str">
        <f t="shared" si="97"/>
        <v/>
      </c>
      <c r="W367" s="63" t="str">
        <f t="shared" si="87"/>
        <v/>
      </c>
      <c r="Z367" s="63" t="str">
        <f t="shared" si="96"/>
        <v/>
      </c>
      <c r="AA367" s="63">
        <f t="shared" si="83"/>
        <v>0</v>
      </c>
      <c r="AB367" s="63">
        <f t="shared" si="83"/>
        <v>0</v>
      </c>
    </row>
    <row r="368" spans="1:28">
      <c r="A368" s="1"/>
      <c r="E368" s="63">
        <f t="shared" si="88"/>
        <v>0</v>
      </c>
      <c r="G368" s="63" t="str">
        <f t="shared" si="89"/>
        <v/>
      </c>
      <c r="H368" s="63" t="str">
        <f t="shared" si="90"/>
        <v/>
      </c>
      <c r="K368" s="9">
        <f t="shared" si="91"/>
        <v>0</v>
      </c>
      <c r="L368" s="63" t="str">
        <f t="shared" si="92"/>
        <v/>
      </c>
      <c r="M368" s="63">
        <f t="shared" si="93"/>
        <v>0</v>
      </c>
      <c r="N368" s="63" t="str">
        <f t="shared" si="94"/>
        <v/>
      </c>
      <c r="O368" s="63" t="str">
        <f t="shared" si="95"/>
        <v/>
      </c>
      <c r="P368" s="63" t="str">
        <f t="shared" si="84"/>
        <v/>
      </c>
      <c r="R368" s="9">
        <f t="shared" si="81"/>
        <v>0</v>
      </c>
      <c r="S368" s="63" t="str">
        <f t="shared" si="81"/>
        <v/>
      </c>
      <c r="T368" s="63">
        <f t="shared" si="85"/>
        <v>0</v>
      </c>
      <c r="U368" s="63" t="str">
        <f t="shared" si="86"/>
        <v/>
      </c>
      <c r="V368" s="63" t="str">
        <f t="shared" si="97"/>
        <v/>
      </c>
      <c r="W368" s="63" t="str">
        <f t="shared" si="87"/>
        <v/>
      </c>
      <c r="Z368" s="63" t="str">
        <f t="shared" si="96"/>
        <v/>
      </c>
      <c r="AA368" s="63">
        <f t="shared" si="83"/>
        <v>0</v>
      </c>
      <c r="AB368" s="63">
        <f t="shared" si="83"/>
        <v>0</v>
      </c>
    </row>
    <row r="369" spans="1:28">
      <c r="A369" s="1"/>
      <c r="E369" s="63">
        <f t="shared" si="88"/>
        <v>0</v>
      </c>
      <c r="G369" s="63" t="str">
        <f t="shared" si="89"/>
        <v/>
      </c>
      <c r="H369" s="63" t="str">
        <f t="shared" si="90"/>
        <v/>
      </c>
      <c r="K369" s="9">
        <f t="shared" si="91"/>
        <v>0</v>
      </c>
      <c r="L369" s="63" t="str">
        <f t="shared" si="92"/>
        <v/>
      </c>
      <c r="M369" s="63">
        <f t="shared" si="93"/>
        <v>0</v>
      </c>
      <c r="N369" s="63" t="str">
        <f t="shared" si="94"/>
        <v/>
      </c>
      <c r="O369" s="63" t="str">
        <f t="shared" si="95"/>
        <v/>
      </c>
      <c r="P369" s="63" t="str">
        <f t="shared" si="84"/>
        <v/>
      </c>
      <c r="R369" s="9">
        <f t="shared" si="81"/>
        <v>0</v>
      </c>
      <c r="S369" s="63" t="str">
        <f t="shared" si="81"/>
        <v/>
      </c>
      <c r="T369" s="63">
        <f t="shared" si="85"/>
        <v>0</v>
      </c>
      <c r="U369" s="63" t="str">
        <f t="shared" si="86"/>
        <v/>
      </c>
      <c r="V369" s="63" t="str">
        <f t="shared" si="97"/>
        <v/>
      </c>
      <c r="W369" s="63" t="str">
        <f t="shared" si="87"/>
        <v/>
      </c>
      <c r="Z369" s="63" t="str">
        <f t="shared" si="96"/>
        <v/>
      </c>
      <c r="AA369" s="63">
        <f t="shared" si="83"/>
        <v>0</v>
      </c>
      <c r="AB369" s="63">
        <f t="shared" si="83"/>
        <v>0</v>
      </c>
    </row>
    <row r="370" spans="1:28">
      <c r="A370" s="1"/>
      <c r="E370" s="63">
        <f t="shared" si="88"/>
        <v>0</v>
      </c>
      <c r="G370" s="63" t="str">
        <f t="shared" si="89"/>
        <v/>
      </c>
      <c r="H370" s="63" t="str">
        <f t="shared" si="90"/>
        <v/>
      </c>
      <c r="K370" s="9">
        <f t="shared" si="91"/>
        <v>0</v>
      </c>
      <c r="L370" s="63" t="str">
        <f t="shared" si="92"/>
        <v/>
      </c>
      <c r="M370" s="63">
        <f t="shared" si="93"/>
        <v>0</v>
      </c>
      <c r="N370" s="63" t="str">
        <f t="shared" si="94"/>
        <v/>
      </c>
      <c r="O370" s="63" t="str">
        <f t="shared" si="95"/>
        <v/>
      </c>
      <c r="P370" s="63" t="str">
        <f t="shared" si="84"/>
        <v/>
      </c>
      <c r="R370" s="9">
        <f t="shared" si="81"/>
        <v>0</v>
      </c>
      <c r="S370" s="63" t="str">
        <f t="shared" si="81"/>
        <v/>
      </c>
      <c r="T370" s="63">
        <f t="shared" si="85"/>
        <v>0</v>
      </c>
      <c r="U370" s="63" t="str">
        <f t="shared" si="86"/>
        <v/>
      </c>
      <c r="V370" s="63" t="str">
        <f t="shared" si="97"/>
        <v/>
      </c>
      <c r="W370" s="63" t="str">
        <f t="shared" si="87"/>
        <v/>
      </c>
      <c r="Z370" s="63" t="str">
        <f t="shared" si="96"/>
        <v/>
      </c>
      <c r="AA370" s="63">
        <f t="shared" si="83"/>
        <v>0</v>
      </c>
      <c r="AB370" s="63">
        <f t="shared" si="83"/>
        <v>0</v>
      </c>
    </row>
    <row r="371" spans="1:28">
      <c r="A371" s="1"/>
      <c r="E371" s="63">
        <f t="shared" si="88"/>
        <v>0</v>
      </c>
      <c r="G371" s="63" t="str">
        <f t="shared" si="89"/>
        <v/>
      </c>
      <c r="H371" s="63" t="str">
        <f t="shared" si="90"/>
        <v/>
      </c>
      <c r="K371" s="9">
        <f t="shared" si="91"/>
        <v>0</v>
      </c>
      <c r="L371" s="63" t="str">
        <f t="shared" si="92"/>
        <v/>
      </c>
      <c r="M371" s="63">
        <f t="shared" si="93"/>
        <v>0</v>
      </c>
      <c r="N371" s="63" t="str">
        <f t="shared" si="94"/>
        <v/>
      </c>
      <c r="O371" s="63" t="str">
        <f t="shared" si="95"/>
        <v/>
      </c>
      <c r="P371" s="63" t="str">
        <f t="shared" si="84"/>
        <v/>
      </c>
      <c r="R371" s="9">
        <f t="shared" si="81"/>
        <v>0</v>
      </c>
      <c r="S371" s="63" t="str">
        <f t="shared" si="81"/>
        <v/>
      </c>
      <c r="T371" s="63">
        <f t="shared" si="85"/>
        <v>0</v>
      </c>
      <c r="U371" s="63" t="str">
        <f t="shared" si="86"/>
        <v/>
      </c>
      <c r="V371" s="63" t="str">
        <f t="shared" si="97"/>
        <v/>
      </c>
      <c r="W371" s="63" t="str">
        <f t="shared" si="87"/>
        <v/>
      </c>
      <c r="Z371" s="63" t="str">
        <f t="shared" si="96"/>
        <v/>
      </c>
      <c r="AA371" s="63">
        <f t="shared" si="83"/>
        <v>0</v>
      </c>
      <c r="AB371" s="63">
        <f t="shared" si="83"/>
        <v>0</v>
      </c>
    </row>
    <row r="372" spans="1:28">
      <c r="A372" s="1"/>
      <c r="E372" s="63">
        <f t="shared" si="88"/>
        <v>0</v>
      </c>
      <c r="G372" s="63" t="str">
        <f t="shared" si="89"/>
        <v/>
      </c>
      <c r="H372" s="63" t="str">
        <f t="shared" si="90"/>
        <v/>
      </c>
      <c r="K372" s="9">
        <f t="shared" si="91"/>
        <v>0</v>
      </c>
      <c r="L372" s="63" t="str">
        <f t="shared" si="92"/>
        <v/>
      </c>
      <c r="M372" s="63">
        <f t="shared" si="93"/>
        <v>0</v>
      </c>
      <c r="N372" s="63" t="str">
        <f t="shared" si="94"/>
        <v/>
      </c>
      <c r="O372" s="63" t="str">
        <f t="shared" si="95"/>
        <v/>
      </c>
      <c r="P372" s="63" t="str">
        <f t="shared" si="84"/>
        <v/>
      </c>
      <c r="R372" s="9">
        <f t="shared" si="81"/>
        <v>0</v>
      </c>
      <c r="S372" s="63" t="str">
        <f t="shared" si="81"/>
        <v/>
      </c>
      <c r="T372" s="63">
        <f t="shared" si="85"/>
        <v>0</v>
      </c>
      <c r="U372" s="63" t="str">
        <f t="shared" si="86"/>
        <v/>
      </c>
      <c r="V372" s="63" t="str">
        <f t="shared" si="97"/>
        <v/>
      </c>
      <c r="W372" s="63" t="str">
        <f t="shared" si="87"/>
        <v/>
      </c>
      <c r="Z372" s="63" t="str">
        <f t="shared" si="96"/>
        <v/>
      </c>
      <c r="AA372" s="63">
        <f t="shared" si="83"/>
        <v>0</v>
      </c>
      <c r="AB372" s="63">
        <f t="shared" si="83"/>
        <v>0</v>
      </c>
    </row>
    <row r="373" spans="1:28">
      <c r="A373" s="1"/>
      <c r="E373" s="63">
        <f t="shared" si="88"/>
        <v>0</v>
      </c>
      <c r="G373" s="63" t="str">
        <f t="shared" si="89"/>
        <v/>
      </c>
      <c r="H373" s="63" t="str">
        <f t="shared" si="90"/>
        <v/>
      </c>
      <c r="K373" s="9">
        <f t="shared" si="91"/>
        <v>0</v>
      </c>
      <c r="L373" s="63" t="str">
        <f t="shared" si="92"/>
        <v/>
      </c>
      <c r="M373" s="63">
        <f t="shared" si="93"/>
        <v>0</v>
      </c>
      <c r="N373" s="63" t="str">
        <f t="shared" si="94"/>
        <v/>
      </c>
      <c r="O373" s="63" t="str">
        <f t="shared" si="95"/>
        <v/>
      </c>
      <c r="P373" s="63" t="str">
        <f t="shared" si="84"/>
        <v/>
      </c>
      <c r="R373" s="9">
        <f t="shared" si="81"/>
        <v>0</v>
      </c>
      <c r="S373" s="63" t="str">
        <f t="shared" si="81"/>
        <v/>
      </c>
      <c r="T373" s="63">
        <f t="shared" si="85"/>
        <v>0</v>
      </c>
      <c r="U373" s="63" t="str">
        <f t="shared" si="86"/>
        <v/>
      </c>
      <c r="V373" s="63" t="str">
        <f t="shared" si="97"/>
        <v/>
      </c>
      <c r="W373" s="63" t="str">
        <f t="shared" si="87"/>
        <v/>
      </c>
      <c r="Z373" s="63" t="str">
        <f t="shared" si="96"/>
        <v/>
      </c>
      <c r="AA373" s="63">
        <f t="shared" si="83"/>
        <v>0</v>
      </c>
      <c r="AB373" s="63">
        <f t="shared" si="83"/>
        <v>0</v>
      </c>
    </row>
    <row r="374" spans="1:28">
      <c r="A374" s="1"/>
      <c r="E374" s="63">
        <f t="shared" si="88"/>
        <v>0</v>
      </c>
      <c r="G374" s="63" t="str">
        <f t="shared" si="89"/>
        <v/>
      </c>
      <c r="H374" s="63" t="str">
        <f t="shared" si="90"/>
        <v/>
      </c>
      <c r="K374" s="9">
        <f t="shared" si="91"/>
        <v>0</v>
      </c>
      <c r="L374" s="63" t="str">
        <f t="shared" si="92"/>
        <v/>
      </c>
      <c r="M374" s="63">
        <f t="shared" si="93"/>
        <v>0</v>
      </c>
      <c r="N374" s="63" t="str">
        <f t="shared" si="94"/>
        <v/>
      </c>
      <c r="O374" s="63" t="str">
        <f t="shared" si="95"/>
        <v/>
      </c>
      <c r="P374" s="63" t="str">
        <f t="shared" si="84"/>
        <v/>
      </c>
      <c r="R374" s="9">
        <f t="shared" ref="R374:S437" si="98">K374</f>
        <v>0</v>
      </c>
      <c r="S374" s="63" t="str">
        <f t="shared" si="98"/>
        <v/>
      </c>
      <c r="T374" s="63">
        <f t="shared" si="85"/>
        <v>0</v>
      </c>
      <c r="U374" s="63" t="str">
        <f t="shared" si="86"/>
        <v/>
      </c>
      <c r="V374" s="63" t="str">
        <f t="shared" si="97"/>
        <v/>
      </c>
      <c r="W374" s="63" t="str">
        <f t="shared" si="87"/>
        <v/>
      </c>
      <c r="Z374" s="63" t="str">
        <f t="shared" si="96"/>
        <v/>
      </c>
      <c r="AA374" s="63">
        <f t="shared" si="83"/>
        <v>0</v>
      </c>
      <c r="AB374" s="63">
        <f t="shared" si="83"/>
        <v>0</v>
      </c>
    </row>
    <row r="375" spans="1:28">
      <c r="A375" s="1"/>
      <c r="E375" s="63">
        <f t="shared" si="88"/>
        <v>0</v>
      </c>
      <c r="G375" s="63" t="str">
        <f t="shared" si="89"/>
        <v/>
      </c>
      <c r="H375" s="63" t="str">
        <f t="shared" si="90"/>
        <v/>
      </c>
      <c r="K375" s="9">
        <f t="shared" si="91"/>
        <v>0</v>
      </c>
      <c r="L375" s="63" t="str">
        <f t="shared" si="92"/>
        <v/>
      </c>
      <c r="M375" s="63">
        <f t="shared" si="93"/>
        <v>0</v>
      </c>
      <c r="N375" s="63" t="str">
        <f t="shared" si="94"/>
        <v/>
      </c>
      <c r="O375" s="63" t="str">
        <f t="shared" si="95"/>
        <v/>
      </c>
      <c r="P375" s="63" t="str">
        <f t="shared" si="84"/>
        <v/>
      </c>
      <c r="R375" s="9">
        <f t="shared" si="98"/>
        <v>0</v>
      </c>
      <c r="S375" s="63" t="str">
        <f t="shared" si="98"/>
        <v/>
      </c>
      <c r="T375" s="63">
        <f t="shared" si="85"/>
        <v>0</v>
      </c>
      <c r="U375" s="63" t="str">
        <f t="shared" si="86"/>
        <v/>
      </c>
      <c r="V375" s="63" t="str">
        <f t="shared" si="97"/>
        <v/>
      </c>
      <c r="W375" s="63" t="str">
        <f t="shared" si="87"/>
        <v/>
      </c>
      <c r="Z375" s="63" t="str">
        <f t="shared" si="96"/>
        <v/>
      </c>
      <c r="AA375" s="63">
        <f t="shared" si="83"/>
        <v>0</v>
      </c>
      <c r="AB375" s="63">
        <f t="shared" si="83"/>
        <v>0</v>
      </c>
    </row>
    <row r="376" spans="1:28">
      <c r="A376" s="1"/>
      <c r="E376" s="63">
        <f t="shared" si="88"/>
        <v>0</v>
      </c>
      <c r="G376" s="63" t="str">
        <f t="shared" si="89"/>
        <v/>
      </c>
      <c r="H376" s="63" t="str">
        <f t="shared" si="90"/>
        <v/>
      </c>
      <c r="K376" s="9">
        <f t="shared" si="91"/>
        <v>0</v>
      </c>
      <c r="L376" s="63" t="str">
        <f t="shared" si="92"/>
        <v/>
      </c>
      <c r="M376" s="63">
        <f t="shared" si="93"/>
        <v>0</v>
      </c>
      <c r="N376" s="63" t="str">
        <f t="shared" si="94"/>
        <v/>
      </c>
      <c r="O376" s="63" t="str">
        <f t="shared" si="95"/>
        <v/>
      </c>
      <c r="P376" s="63" t="str">
        <f t="shared" si="84"/>
        <v/>
      </c>
      <c r="R376" s="9">
        <f t="shared" si="98"/>
        <v>0</v>
      </c>
      <c r="S376" s="63" t="str">
        <f t="shared" si="98"/>
        <v/>
      </c>
      <c r="T376" s="63">
        <f t="shared" si="85"/>
        <v>0</v>
      </c>
      <c r="U376" s="63" t="str">
        <f t="shared" si="86"/>
        <v/>
      </c>
      <c r="V376" s="63" t="str">
        <f t="shared" si="97"/>
        <v/>
      </c>
      <c r="W376" s="63" t="str">
        <f t="shared" si="87"/>
        <v/>
      </c>
      <c r="Z376" s="63" t="str">
        <f t="shared" si="96"/>
        <v/>
      </c>
      <c r="AA376" s="63">
        <f t="shared" si="83"/>
        <v>0</v>
      </c>
      <c r="AB376" s="63">
        <f t="shared" si="83"/>
        <v>0</v>
      </c>
    </row>
    <row r="377" spans="1:28">
      <c r="A377" s="1"/>
      <c r="E377" s="63">
        <f t="shared" si="88"/>
        <v>0</v>
      </c>
      <c r="G377" s="63" t="str">
        <f t="shared" si="89"/>
        <v/>
      </c>
      <c r="H377" s="63" t="str">
        <f t="shared" si="90"/>
        <v/>
      </c>
      <c r="K377" s="9">
        <f t="shared" si="91"/>
        <v>0</v>
      </c>
      <c r="L377" s="63" t="str">
        <f t="shared" si="92"/>
        <v/>
      </c>
      <c r="M377" s="63">
        <f t="shared" si="93"/>
        <v>0</v>
      </c>
      <c r="N377" s="63" t="str">
        <f t="shared" si="94"/>
        <v/>
      </c>
      <c r="O377" s="63" t="str">
        <f t="shared" si="95"/>
        <v/>
      </c>
      <c r="P377" s="63" t="str">
        <f t="shared" si="84"/>
        <v/>
      </c>
      <c r="R377" s="9">
        <f t="shared" si="98"/>
        <v>0</v>
      </c>
      <c r="S377" s="63" t="str">
        <f t="shared" si="98"/>
        <v/>
      </c>
      <c r="T377" s="63">
        <f t="shared" si="85"/>
        <v>0</v>
      </c>
      <c r="U377" s="63" t="str">
        <f t="shared" si="86"/>
        <v/>
      </c>
      <c r="V377" s="63" t="str">
        <f t="shared" si="97"/>
        <v/>
      </c>
      <c r="W377" s="63" t="str">
        <f t="shared" si="87"/>
        <v/>
      </c>
      <c r="Z377" s="63" t="str">
        <f t="shared" si="96"/>
        <v/>
      </c>
      <c r="AA377" s="63">
        <f t="shared" si="83"/>
        <v>0</v>
      </c>
      <c r="AB377" s="63">
        <f t="shared" si="83"/>
        <v>0</v>
      </c>
    </row>
    <row r="378" spans="1:28">
      <c r="A378" s="1"/>
      <c r="E378" s="63">
        <f t="shared" si="88"/>
        <v>0</v>
      </c>
      <c r="G378" s="63" t="str">
        <f t="shared" si="89"/>
        <v/>
      </c>
      <c r="H378" s="63" t="str">
        <f t="shared" si="90"/>
        <v/>
      </c>
      <c r="K378" s="9">
        <f t="shared" si="91"/>
        <v>0</v>
      </c>
      <c r="L378" s="63" t="str">
        <f t="shared" si="92"/>
        <v/>
      </c>
      <c r="M378" s="63">
        <f t="shared" si="93"/>
        <v>0</v>
      </c>
      <c r="N378" s="63" t="str">
        <f t="shared" si="94"/>
        <v/>
      </c>
      <c r="O378" s="63" t="str">
        <f t="shared" si="95"/>
        <v/>
      </c>
      <c r="P378" s="63" t="str">
        <f t="shared" si="84"/>
        <v/>
      </c>
      <c r="R378" s="9">
        <f t="shared" si="98"/>
        <v>0</v>
      </c>
      <c r="S378" s="63" t="str">
        <f t="shared" si="98"/>
        <v/>
      </c>
      <c r="T378" s="63">
        <f t="shared" si="85"/>
        <v>0</v>
      </c>
      <c r="U378" s="63" t="str">
        <f t="shared" si="86"/>
        <v/>
      </c>
      <c r="V378" s="63" t="str">
        <f t="shared" si="97"/>
        <v/>
      </c>
      <c r="W378" s="63" t="str">
        <f t="shared" si="87"/>
        <v/>
      </c>
      <c r="Z378" s="63" t="str">
        <f t="shared" si="96"/>
        <v/>
      </c>
      <c r="AA378" s="63">
        <f t="shared" si="83"/>
        <v>0</v>
      </c>
      <c r="AB378" s="63">
        <f t="shared" si="83"/>
        <v>0</v>
      </c>
    </row>
    <row r="379" spans="1:28">
      <c r="A379" s="1"/>
      <c r="E379" s="63">
        <f t="shared" si="88"/>
        <v>0</v>
      </c>
      <c r="G379" s="63" t="str">
        <f t="shared" si="89"/>
        <v/>
      </c>
      <c r="H379" s="63" t="str">
        <f t="shared" si="90"/>
        <v/>
      </c>
      <c r="K379" s="9">
        <f t="shared" si="91"/>
        <v>0</v>
      </c>
      <c r="L379" s="63" t="str">
        <f t="shared" si="92"/>
        <v/>
      </c>
      <c r="M379" s="63">
        <f t="shared" si="93"/>
        <v>0</v>
      </c>
      <c r="N379" s="63" t="str">
        <f t="shared" si="94"/>
        <v/>
      </c>
      <c r="O379" s="63" t="str">
        <f t="shared" si="95"/>
        <v/>
      </c>
      <c r="P379" s="63" t="str">
        <f t="shared" si="84"/>
        <v/>
      </c>
      <c r="R379" s="9">
        <f t="shared" si="98"/>
        <v>0</v>
      </c>
      <c r="S379" s="63" t="str">
        <f t="shared" si="98"/>
        <v/>
      </c>
      <c r="T379" s="63">
        <f t="shared" si="85"/>
        <v>0</v>
      </c>
      <c r="U379" s="63" t="str">
        <f t="shared" si="86"/>
        <v/>
      </c>
      <c r="V379" s="63" t="str">
        <f t="shared" si="97"/>
        <v/>
      </c>
      <c r="W379" s="63" t="str">
        <f t="shared" si="87"/>
        <v/>
      </c>
      <c r="Z379" s="63" t="str">
        <f t="shared" si="96"/>
        <v/>
      </c>
      <c r="AA379" s="63">
        <f t="shared" si="83"/>
        <v>0</v>
      </c>
      <c r="AB379" s="63">
        <f t="shared" si="83"/>
        <v>0</v>
      </c>
    </row>
    <row r="380" spans="1:28">
      <c r="A380" s="1"/>
      <c r="E380" s="63">
        <f t="shared" si="88"/>
        <v>0</v>
      </c>
      <c r="G380" s="63" t="str">
        <f t="shared" si="89"/>
        <v/>
      </c>
      <c r="H380" s="63" t="str">
        <f t="shared" si="90"/>
        <v/>
      </c>
      <c r="K380" s="9">
        <f t="shared" si="91"/>
        <v>0</v>
      </c>
      <c r="L380" s="63" t="str">
        <f t="shared" si="92"/>
        <v/>
      </c>
      <c r="M380" s="63">
        <f t="shared" si="93"/>
        <v>0</v>
      </c>
      <c r="N380" s="63" t="str">
        <f t="shared" si="94"/>
        <v/>
      </c>
      <c r="O380" s="63" t="str">
        <f t="shared" si="95"/>
        <v/>
      </c>
      <c r="P380" s="63" t="str">
        <f t="shared" si="84"/>
        <v/>
      </c>
      <c r="R380" s="9">
        <f t="shared" si="98"/>
        <v>0</v>
      </c>
      <c r="S380" s="63" t="str">
        <f t="shared" si="98"/>
        <v/>
      </c>
      <c r="T380" s="63">
        <f t="shared" si="85"/>
        <v>0</v>
      </c>
      <c r="U380" s="63" t="str">
        <f t="shared" si="86"/>
        <v/>
      </c>
      <c r="V380" s="63" t="str">
        <f t="shared" si="97"/>
        <v/>
      </c>
      <c r="W380" s="63" t="str">
        <f t="shared" si="87"/>
        <v/>
      </c>
      <c r="Z380" s="63" t="str">
        <f t="shared" si="96"/>
        <v/>
      </c>
      <c r="AA380" s="63">
        <f t="shared" si="83"/>
        <v>0</v>
      </c>
      <c r="AB380" s="63">
        <f t="shared" si="83"/>
        <v>0</v>
      </c>
    </row>
    <row r="381" spans="1:28">
      <c r="A381" s="1"/>
      <c r="E381" s="63">
        <f t="shared" si="88"/>
        <v>0</v>
      </c>
      <c r="G381" s="63" t="str">
        <f t="shared" si="89"/>
        <v/>
      </c>
      <c r="H381" s="63" t="str">
        <f t="shared" si="90"/>
        <v/>
      </c>
      <c r="K381" s="9">
        <f t="shared" si="91"/>
        <v>0</v>
      </c>
      <c r="L381" s="63" t="str">
        <f t="shared" si="92"/>
        <v/>
      </c>
      <c r="M381" s="63">
        <f t="shared" si="93"/>
        <v>0</v>
      </c>
      <c r="N381" s="63" t="str">
        <f t="shared" si="94"/>
        <v/>
      </c>
      <c r="O381" s="63" t="str">
        <f t="shared" si="95"/>
        <v/>
      </c>
      <c r="P381" s="63" t="str">
        <f t="shared" si="84"/>
        <v/>
      </c>
      <c r="R381" s="9">
        <f t="shared" si="98"/>
        <v>0</v>
      </c>
      <c r="S381" s="63" t="str">
        <f t="shared" si="98"/>
        <v/>
      </c>
      <c r="T381" s="63">
        <f t="shared" si="85"/>
        <v>0</v>
      </c>
      <c r="U381" s="63" t="str">
        <f t="shared" si="86"/>
        <v/>
      </c>
      <c r="V381" s="63" t="str">
        <f t="shared" si="97"/>
        <v/>
      </c>
      <c r="W381" s="63" t="str">
        <f t="shared" si="87"/>
        <v/>
      </c>
      <c r="Z381" s="63" t="str">
        <f t="shared" si="96"/>
        <v/>
      </c>
      <c r="AA381" s="63">
        <f t="shared" si="83"/>
        <v>0</v>
      </c>
      <c r="AB381" s="63">
        <f t="shared" si="83"/>
        <v>0</v>
      </c>
    </row>
    <row r="382" spans="1:28">
      <c r="A382" s="1"/>
      <c r="E382" s="63">
        <f t="shared" si="88"/>
        <v>0</v>
      </c>
      <c r="G382" s="63" t="str">
        <f t="shared" si="89"/>
        <v/>
      </c>
      <c r="H382" s="63" t="str">
        <f t="shared" si="90"/>
        <v/>
      </c>
      <c r="K382" s="9">
        <f t="shared" si="91"/>
        <v>0</v>
      </c>
      <c r="L382" s="63" t="str">
        <f t="shared" si="92"/>
        <v/>
      </c>
      <c r="M382" s="63">
        <f t="shared" si="93"/>
        <v>0</v>
      </c>
      <c r="N382" s="63" t="str">
        <f t="shared" si="94"/>
        <v/>
      </c>
      <c r="O382" s="63" t="str">
        <f t="shared" si="95"/>
        <v/>
      </c>
      <c r="P382" s="63" t="str">
        <f t="shared" si="84"/>
        <v/>
      </c>
      <c r="R382" s="9">
        <f t="shared" si="98"/>
        <v>0</v>
      </c>
      <c r="S382" s="63" t="str">
        <f t="shared" si="98"/>
        <v/>
      </c>
      <c r="T382" s="63">
        <f t="shared" si="85"/>
        <v>0</v>
      </c>
      <c r="U382" s="63" t="str">
        <f t="shared" si="86"/>
        <v/>
      </c>
      <c r="V382" s="63" t="str">
        <f t="shared" si="97"/>
        <v/>
      </c>
      <c r="W382" s="63" t="str">
        <f t="shared" si="87"/>
        <v/>
      </c>
      <c r="Z382" s="63" t="str">
        <f t="shared" si="96"/>
        <v/>
      </c>
      <c r="AA382" s="63">
        <f t="shared" si="83"/>
        <v>0</v>
      </c>
      <c r="AB382" s="63">
        <f t="shared" si="83"/>
        <v>0</v>
      </c>
    </row>
    <row r="383" spans="1:28">
      <c r="A383" s="1"/>
      <c r="E383" s="63">
        <f t="shared" si="88"/>
        <v>0</v>
      </c>
      <c r="G383" s="63" t="str">
        <f t="shared" si="89"/>
        <v/>
      </c>
      <c r="H383" s="63" t="str">
        <f t="shared" si="90"/>
        <v/>
      </c>
      <c r="K383" s="9">
        <f t="shared" si="91"/>
        <v>0</v>
      </c>
      <c r="L383" s="63" t="str">
        <f t="shared" si="92"/>
        <v/>
      </c>
      <c r="M383" s="63">
        <f t="shared" si="93"/>
        <v>0</v>
      </c>
      <c r="N383" s="63" t="str">
        <f t="shared" si="94"/>
        <v/>
      </c>
      <c r="O383" s="63" t="str">
        <f t="shared" si="95"/>
        <v/>
      </c>
      <c r="P383" s="63" t="str">
        <f t="shared" si="84"/>
        <v/>
      </c>
      <c r="R383" s="9">
        <f t="shared" si="98"/>
        <v>0</v>
      </c>
      <c r="S383" s="63" t="str">
        <f t="shared" si="98"/>
        <v/>
      </c>
      <c r="T383" s="63">
        <f t="shared" si="85"/>
        <v>0</v>
      </c>
      <c r="U383" s="63" t="str">
        <f t="shared" si="86"/>
        <v/>
      </c>
      <c r="V383" s="63" t="str">
        <f t="shared" si="97"/>
        <v/>
      </c>
      <c r="W383" s="63" t="str">
        <f t="shared" si="87"/>
        <v/>
      </c>
      <c r="Z383" s="63" t="str">
        <f t="shared" si="96"/>
        <v/>
      </c>
      <c r="AA383" s="63">
        <f t="shared" si="83"/>
        <v>0</v>
      </c>
      <c r="AB383" s="63">
        <f t="shared" si="83"/>
        <v>0</v>
      </c>
    </row>
    <row r="384" spans="1:28">
      <c r="A384" s="1"/>
      <c r="E384" s="63">
        <f t="shared" si="88"/>
        <v>0</v>
      </c>
      <c r="G384" s="63" t="str">
        <f t="shared" si="89"/>
        <v/>
      </c>
      <c r="H384" s="63" t="str">
        <f t="shared" si="90"/>
        <v/>
      </c>
      <c r="K384" s="9">
        <f t="shared" si="91"/>
        <v>0</v>
      </c>
      <c r="L384" s="63" t="str">
        <f t="shared" si="92"/>
        <v/>
      </c>
      <c r="M384" s="63">
        <f t="shared" si="93"/>
        <v>0</v>
      </c>
      <c r="N384" s="63" t="str">
        <f t="shared" si="94"/>
        <v/>
      </c>
      <c r="O384" s="63" t="str">
        <f t="shared" si="95"/>
        <v/>
      </c>
      <c r="P384" s="63" t="str">
        <f t="shared" si="84"/>
        <v/>
      </c>
      <c r="R384" s="9">
        <f t="shared" si="98"/>
        <v>0</v>
      </c>
      <c r="S384" s="63" t="str">
        <f t="shared" si="98"/>
        <v/>
      </c>
      <c r="T384" s="63">
        <f t="shared" si="85"/>
        <v>0</v>
      </c>
      <c r="U384" s="63" t="str">
        <f t="shared" si="86"/>
        <v/>
      </c>
      <c r="V384" s="63" t="str">
        <f t="shared" si="97"/>
        <v/>
      </c>
      <c r="W384" s="63" t="str">
        <f t="shared" si="87"/>
        <v/>
      </c>
      <c r="Z384" s="63" t="str">
        <f t="shared" si="96"/>
        <v/>
      </c>
      <c r="AA384" s="63">
        <f t="shared" si="83"/>
        <v>0</v>
      </c>
      <c r="AB384" s="63">
        <f t="shared" si="83"/>
        <v>0</v>
      </c>
    </row>
    <row r="385" spans="1:28">
      <c r="A385" s="1"/>
      <c r="E385" s="63">
        <f t="shared" si="88"/>
        <v>0</v>
      </c>
      <c r="G385" s="63" t="str">
        <f t="shared" si="89"/>
        <v/>
      </c>
      <c r="H385" s="63" t="str">
        <f t="shared" si="90"/>
        <v/>
      </c>
      <c r="K385" s="9">
        <f t="shared" si="91"/>
        <v>0</v>
      </c>
      <c r="L385" s="63" t="str">
        <f t="shared" si="92"/>
        <v/>
      </c>
      <c r="M385" s="63">
        <f t="shared" si="93"/>
        <v>0</v>
      </c>
      <c r="N385" s="63" t="str">
        <f t="shared" si="94"/>
        <v/>
      </c>
      <c r="O385" s="63" t="str">
        <f t="shared" si="95"/>
        <v/>
      </c>
      <c r="P385" s="63" t="str">
        <f t="shared" si="84"/>
        <v/>
      </c>
      <c r="R385" s="9">
        <f t="shared" si="98"/>
        <v>0</v>
      </c>
      <c r="S385" s="63" t="str">
        <f t="shared" si="98"/>
        <v/>
      </c>
      <c r="T385" s="63">
        <f t="shared" si="85"/>
        <v>0</v>
      </c>
      <c r="U385" s="63" t="str">
        <f t="shared" si="86"/>
        <v/>
      </c>
      <c r="V385" s="63" t="str">
        <f t="shared" si="97"/>
        <v/>
      </c>
      <c r="W385" s="63" t="str">
        <f t="shared" si="87"/>
        <v/>
      </c>
      <c r="Z385" s="63" t="str">
        <f t="shared" si="96"/>
        <v/>
      </c>
      <c r="AA385" s="63">
        <f t="shared" si="83"/>
        <v>0</v>
      </c>
      <c r="AB385" s="63">
        <f t="shared" si="83"/>
        <v>0</v>
      </c>
    </row>
    <row r="386" spans="1:28">
      <c r="A386" s="1"/>
      <c r="E386" s="63">
        <f t="shared" si="88"/>
        <v>0</v>
      </c>
      <c r="G386" s="63" t="str">
        <f t="shared" si="89"/>
        <v/>
      </c>
      <c r="H386" s="63" t="str">
        <f t="shared" si="90"/>
        <v/>
      </c>
      <c r="K386" s="9">
        <f t="shared" si="91"/>
        <v>0</v>
      </c>
      <c r="L386" s="63" t="str">
        <f t="shared" si="92"/>
        <v/>
      </c>
      <c r="M386" s="63">
        <f t="shared" si="93"/>
        <v>0</v>
      </c>
      <c r="N386" s="63" t="str">
        <f t="shared" si="94"/>
        <v/>
      </c>
      <c r="O386" s="63" t="str">
        <f t="shared" si="95"/>
        <v/>
      </c>
      <c r="P386" s="63" t="str">
        <f t="shared" si="84"/>
        <v/>
      </c>
      <c r="R386" s="9">
        <f t="shared" si="98"/>
        <v>0</v>
      </c>
      <c r="S386" s="63" t="str">
        <f t="shared" si="98"/>
        <v/>
      </c>
      <c r="T386" s="63">
        <f t="shared" si="85"/>
        <v>0</v>
      </c>
      <c r="U386" s="63" t="str">
        <f t="shared" si="86"/>
        <v/>
      </c>
      <c r="V386" s="63" t="str">
        <f t="shared" si="97"/>
        <v/>
      </c>
      <c r="W386" s="63" t="str">
        <f t="shared" si="87"/>
        <v/>
      </c>
      <c r="Z386" s="63" t="str">
        <f t="shared" si="96"/>
        <v/>
      </c>
      <c r="AA386" s="63">
        <f t="shared" si="83"/>
        <v>0</v>
      </c>
      <c r="AB386" s="63">
        <f t="shared" si="83"/>
        <v>0</v>
      </c>
    </row>
    <row r="387" spans="1:28">
      <c r="A387" s="1"/>
      <c r="E387" s="63">
        <f t="shared" si="88"/>
        <v>0</v>
      </c>
      <c r="G387" s="63" t="str">
        <f t="shared" si="89"/>
        <v/>
      </c>
      <c r="H387" s="63" t="str">
        <f t="shared" si="90"/>
        <v/>
      </c>
      <c r="K387" s="9">
        <f t="shared" si="91"/>
        <v>0</v>
      </c>
      <c r="L387" s="63" t="str">
        <f t="shared" si="92"/>
        <v/>
      </c>
      <c r="M387" s="63">
        <f t="shared" si="93"/>
        <v>0</v>
      </c>
      <c r="N387" s="63" t="str">
        <f t="shared" si="94"/>
        <v/>
      </c>
      <c r="O387" s="63" t="str">
        <f t="shared" si="95"/>
        <v/>
      </c>
      <c r="P387" s="63" t="str">
        <f t="shared" si="84"/>
        <v/>
      </c>
      <c r="R387" s="9">
        <f t="shared" si="98"/>
        <v>0</v>
      </c>
      <c r="S387" s="63" t="str">
        <f t="shared" si="98"/>
        <v/>
      </c>
      <c r="T387" s="63">
        <f t="shared" si="85"/>
        <v>0</v>
      </c>
      <c r="U387" s="63" t="str">
        <f t="shared" si="86"/>
        <v/>
      </c>
      <c r="V387" s="63" t="str">
        <f t="shared" si="97"/>
        <v/>
      </c>
      <c r="W387" s="63" t="str">
        <f t="shared" si="87"/>
        <v/>
      </c>
      <c r="Z387" s="63" t="str">
        <f t="shared" si="96"/>
        <v/>
      </c>
      <c r="AA387" s="63">
        <f t="shared" ref="AA387:AB450" si="99">A387</f>
        <v>0</v>
      </c>
      <c r="AB387" s="63">
        <f t="shared" si="99"/>
        <v>0</v>
      </c>
    </row>
    <row r="388" spans="1:28">
      <c r="A388" s="1"/>
      <c r="E388" s="63">
        <f t="shared" si="88"/>
        <v>0</v>
      </c>
      <c r="G388" s="63" t="str">
        <f t="shared" si="89"/>
        <v/>
      </c>
      <c r="H388" s="63" t="str">
        <f t="shared" si="90"/>
        <v/>
      </c>
      <c r="K388" s="9">
        <f t="shared" si="91"/>
        <v>0</v>
      </c>
      <c r="L388" s="63" t="str">
        <f t="shared" si="92"/>
        <v/>
      </c>
      <c r="M388" s="63">
        <f t="shared" si="93"/>
        <v>0</v>
      </c>
      <c r="N388" s="63" t="str">
        <f t="shared" si="94"/>
        <v/>
      </c>
      <c r="O388" s="63" t="str">
        <f t="shared" si="95"/>
        <v/>
      </c>
      <c r="P388" s="63" t="str">
        <f t="shared" si="84"/>
        <v/>
      </c>
      <c r="R388" s="9">
        <f t="shared" si="98"/>
        <v>0</v>
      </c>
      <c r="S388" s="63" t="str">
        <f t="shared" si="98"/>
        <v/>
      </c>
      <c r="T388" s="63">
        <f t="shared" si="85"/>
        <v>0</v>
      </c>
      <c r="U388" s="63" t="str">
        <f t="shared" si="86"/>
        <v/>
      </c>
      <c r="V388" s="63" t="str">
        <f t="shared" si="97"/>
        <v/>
      </c>
      <c r="W388" s="63" t="str">
        <f t="shared" si="87"/>
        <v/>
      </c>
      <c r="Z388" s="63" t="str">
        <f t="shared" si="96"/>
        <v/>
      </c>
      <c r="AA388" s="63">
        <f t="shared" si="99"/>
        <v>0</v>
      </c>
      <c r="AB388" s="63">
        <f t="shared" si="99"/>
        <v>0</v>
      </c>
    </row>
    <row r="389" spans="1:28">
      <c r="A389" s="1"/>
      <c r="E389" s="63">
        <f t="shared" si="88"/>
        <v>0</v>
      </c>
      <c r="G389" s="63" t="str">
        <f t="shared" si="89"/>
        <v/>
      </c>
      <c r="H389" s="63" t="str">
        <f t="shared" si="90"/>
        <v/>
      </c>
      <c r="K389" s="9">
        <f t="shared" si="91"/>
        <v>0</v>
      </c>
      <c r="L389" s="63" t="str">
        <f t="shared" si="92"/>
        <v/>
      </c>
      <c r="M389" s="63">
        <f t="shared" si="93"/>
        <v>0</v>
      </c>
      <c r="N389" s="63" t="str">
        <f t="shared" si="94"/>
        <v/>
      </c>
      <c r="O389" s="63" t="str">
        <f t="shared" si="95"/>
        <v/>
      </c>
      <c r="P389" s="63" t="str">
        <f t="shared" si="84"/>
        <v/>
      </c>
      <c r="R389" s="9">
        <f t="shared" si="98"/>
        <v>0</v>
      </c>
      <c r="S389" s="63" t="str">
        <f t="shared" si="98"/>
        <v/>
      </c>
      <c r="T389" s="63">
        <f t="shared" si="85"/>
        <v>0</v>
      </c>
      <c r="U389" s="63" t="str">
        <f t="shared" si="86"/>
        <v/>
      </c>
      <c r="V389" s="63" t="str">
        <f t="shared" si="97"/>
        <v/>
      </c>
      <c r="W389" s="63" t="str">
        <f t="shared" si="87"/>
        <v/>
      </c>
      <c r="Z389" s="63" t="str">
        <f t="shared" si="96"/>
        <v/>
      </c>
      <c r="AA389" s="63">
        <f t="shared" si="99"/>
        <v>0</v>
      </c>
      <c r="AB389" s="63">
        <f t="shared" si="99"/>
        <v>0</v>
      </c>
    </row>
    <row r="390" spans="1:28">
      <c r="A390" s="1"/>
      <c r="E390" s="63">
        <f t="shared" si="88"/>
        <v>0</v>
      </c>
      <c r="G390" s="63" t="str">
        <f t="shared" si="89"/>
        <v/>
      </c>
      <c r="H390" s="63" t="str">
        <f t="shared" si="90"/>
        <v/>
      </c>
      <c r="K390" s="9">
        <f t="shared" si="91"/>
        <v>0</v>
      </c>
      <c r="L390" s="63" t="str">
        <f t="shared" si="92"/>
        <v/>
      </c>
      <c r="M390" s="63">
        <f t="shared" si="93"/>
        <v>0</v>
      </c>
      <c r="N390" s="63" t="str">
        <f t="shared" si="94"/>
        <v/>
      </c>
      <c r="O390" s="63" t="str">
        <f t="shared" si="95"/>
        <v/>
      </c>
      <c r="P390" s="63" t="str">
        <f t="shared" si="84"/>
        <v/>
      </c>
      <c r="R390" s="9">
        <f t="shared" si="98"/>
        <v>0</v>
      </c>
      <c r="S390" s="63" t="str">
        <f t="shared" si="98"/>
        <v/>
      </c>
      <c r="T390" s="63">
        <f t="shared" si="85"/>
        <v>0</v>
      </c>
      <c r="U390" s="63" t="str">
        <f t="shared" si="86"/>
        <v/>
      </c>
      <c r="V390" s="63" t="str">
        <f t="shared" si="97"/>
        <v/>
      </c>
      <c r="W390" s="63" t="str">
        <f t="shared" si="87"/>
        <v/>
      </c>
      <c r="Z390" s="63" t="str">
        <f t="shared" si="96"/>
        <v/>
      </c>
      <c r="AA390" s="63">
        <f t="shared" si="99"/>
        <v>0</v>
      </c>
      <c r="AB390" s="63">
        <f t="shared" si="99"/>
        <v>0</v>
      </c>
    </row>
    <row r="391" spans="1:28">
      <c r="A391" s="1"/>
      <c r="E391" s="63">
        <f t="shared" si="88"/>
        <v>0</v>
      </c>
      <c r="G391" s="63" t="str">
        <f t="shared" si="89"/>
        <v/>
      </c>
      <c r="H391" s="63" t="str">
        <f t="shared" si="90"/>
        <v/>
      </c>
      <c r="K391" s="9">
        <f t="shared" si="91"/>
        <v>0</v>
      </c>
      <c r="L391" s="63" t="str">
        <f t="shared" si="92"/>
        <v/>
      </c>
      <c r="M391" s="63">
        <f t="shared" si="93"/>
        <v>0</v>
      </c>
      <c r="N391" s="63" t="str">
        <f t="shared" si="94"/>
        <v/>
      </c>
      <c r="O391" s="63" t="str">
        <f t="shared" si="95"/>
        <v/>
      </c>
      <c r="P391" s="63" t="str">
        <f t="shared" ref="P391:P454" si="100">IF(O391&lt;&gt;"",L391,"")</f>
        <v/>
      </c>
      <c r="R391" s="9">
        <f t="shared" si="98"/>
        <v>0</v>
      </c>
      <c r="S391" s="63" t="str">
        <f t="shared" si="98"/>
        <v/>
      </c>
      <c r="T391" s="63">
        <f t="shared" ref="T391:T454" si="101">IF(V391&lt;&gt;"",1+T390*1,0)</f>
        <v>0</v>
      </c>
      <c r="U391" s="63" t="str">
        <f t="shared" ref="U391:U454" si="102">IF(T391=0,"",T391)</f>
        <v/>
      </c>
      <c r="V391" s="63" t="str">
        <f t="shared" si="97"/>
        <v/>
      </c>
      <c r="W391" s="63" t="str">
        <f t="shared" ref="W391:W454" si="103">IF(V391&lt;&gt;"",S391,"")</f>
        <v/>
      </c>
      <c r="Z391" s="63" t="str">
        <f t="shared" si="96"/>
        <v/>
      </c>
      <c r="AA391" s="63">
        <f t="shared" si="99"/>
        <v>0</v>
      </c>
      <c r="AB391" s="63">
        <f t="shared" si="99"/>
        <v>0</v>
      </c>
    </row>
    <row r="392" spans="1:28">
      <c r="A392" s="1"/>
      <c r="E392" s="63">
        <f t="shared" ref="E392:E455" si="104">ROUND(A387,2)</f>
        <v>0</v>
      </c>
      <c r="G392" s="63" t="str">
        <f t="shared" ref="G392:G455" si="105">IF(B387="","",ROUND(B387/10,2))</f>
        <v/>
      </c>
      <c r="H392" s="63" t="str">
        <f t="shared" ref="H392:H455" si="106">IF(G392=0,"",G392)</f>
        <v/>
      </c>
      <c r="K392" s="9">
        <f t="shared" ref="K392:K455" si="107">E392</f>
        <v>0</v>
      </c>
      <c r="L392" s="63" t="str">
        <f t="shared" ref="L392:L455" si="108">G392</f>
        <v/>
      </c>
      <c r="M392" s="63">
        <f t="shared" ref="M392:M455" si="109">IF(O392&lt;&gt;"",1+M391*1,0)</f>
        <v>0</v>
      </c>
      <c r="N392" s="63" t="str">
        <f t="shared" ref="N392:N455" si="110">IF(M392=0,"",M392)</f>
        <v/>
      </c>
      <c r="O392" s="63" t="str">
        <f t="shared" ref="O392:O455" si="111">IF(AND(K392&lt;=$O$2,K393&gt;$O$2),K392,IF(AND(K391&lt;=$O$2,K392&gt;$O$2),K392,""))</f>
        <v/>
      </c>
      <c r="P392" s="63" t="str">
        <f t="shared" si="100"/>
        <v/>
      </c>
      <c r="R392" s="9">
        <f t="shared" si="98"/>
        <v>0</v>
      </c>
      <c r="S392" s="63" t="str">
        <f t="shared" si="98"/>
        <v/>
      </c>
      <c r="T392" s="63">
        <f t="shared" si="101"/>
        <v>0</v>
      </c>
      <c r="U392" s="63" t="str">
        <f t="shared" si="102"/>
        <v/>
      </c>
      <c r="V392" s="63" t="str">
        <f t="shared" si="97"/>
        <v/>
      </c>
      <c r="W392" s="63" t="str">
        <f t="shared" si="103"/>
        <v/>
      </c>
      <c r="Z392" s="63" t="str">
        <f t="shared" ref="Z392:Z455" si="112">IF(AB392=0,"",Z391+1)</f>
        <v/>
      </c>
      <c r="AA392" s="63">
        <f t="shared" si="99"/>
        <v>0</v>
      </c>
      <c r="AB392" s="63">
        <f t="shared" si="99"/>
        <v>0</v>
      </c>
    </row>
    <row r="393" spans="1:28">
      <c r="A393" s="1"/>
      <c r="E393" s="63">
        <f t="shared" si="104"/>
        <v>0</v>
      </c>
      <c r="G393" s="63" t="str">
        <f t="shared" si="105"/>
        <v/>
      </c>
      <c r="H393" s="63" t="str">
        <f t="shared" si="106"/>
        <v/>
      </c>
      <c r="K393" s="9">
        <f t="shared" si="107"/>
        <v>0</v>
      </c>
      <c r="L393" s="63" t="str">
        <f t="shared" si="108"/>
        <v/>
      </c>
      <c r="M393" s="63">
        <f t="shared" si="109"/>
        <v>0</v>
      </c>
      <c r="N393" s="63" t="str">
        <f t="shared" si="110"/>
        <v/>
      </c>
      <c r="O393" s="63" t="str">
        <f t="shared" si="111"/>
        <v/>
      </c>
      <c r="P393" s="63" t="str">
        <f t="shared" si="100"/>
        <v/>
      </c>
      <c r="R393" s="9">
        <f t="shared" si="98"/>
        <v>0</v>
      </c>
      <c r="S393" s="63" t="str">
        <f t="shared" si="98"/>
        <v/>
      </c>
      <c r="T393" s="63">
        <f t="shared" si="101"/>
        <v>0</v>
      </c>
      <c r="U393" s="63" t="str">
        <f t="shared" si="102"/>
        <v/>
      </c>
      <c r="V393" s="63" t="str">
        <f t="shared" si="97"/>
        <v/>
      </c>
      <c r="W393" s="63" t="str">
        <f t="shared" si="103"/>
        <v/>
      </c>
      <c r="Z393" s="63" t="str">
        <f t="shared" si="112"/>
        <v/>
      </c>
      <c r="AA393" s="63">
        <f t="shared" si="99"/>
        <v>0</v>
      </c>
      <c r="AB393" s="63">
        <f t="shared" si="99"/>
        <v>0</v>
      </c>
    </row>
    <row r="394" spans="1:28">
      <c r="A394" s="1"/>
      <c r="E394" s="63">
        <f t="shared" si="104"/>
        <v>0</v>
      </c>
      <c r="G394" s="63" t="str">
        <f t="shared" si="105"/>
        <v/>
      </c>
      <c r="H394" s="63" t="str">
        <f t="shared" si="106"/>
        <v/>
      </c>
      <c r="K394" s="9">
        <f t="shared" si="107"/>
        <v>0</v>
      </c>
      <c r="L394" s="63" t="str">
        <f t="shared" si="108"/>
        <v/>
      </c>
      <c r="M394" s="63">
        <f t="shared" si="109"/>
        <v>0</v>
      </c>
      <c r="N394" s="63" t="str">
        <f t="shared" si="110"/>
        <v/>
      </c>
      <c r="O394" s="63" t="str">
        <f t="shared" si="111"/>
        <v/>
      </c>
      <c r="P394" s="63" t="str">
        <f t="shared" si="100"/>
        <v/>
      </c>
      <c r="R394" s="9">
        <f t="shared" si="98"/>
        <v>0</v>
      </c>
      <c r="S394" s="63" t="str">
        <f t="shared" si="98"/>
        <v/>
      </c>
      <c r="T394" s="63">
        <f t="shared" si="101"/>
        <v>0</v>
      </c>
      <c r="U394" s="63" t="str">
        <f t="shared" si="102"/>
        <v/>
      </c>
      <c r="V394" s="63" t="str">
        <f t="shared" si="97"/>
        <v/>
      </c>
      <c r="W394" s="63" t="str">
        <f t="shared" si="103"/>
        <v/>
      </c>
      <c r="Z394" s="63" t="str">
        <f t="shared" si="112"/>
        <v/>
      </c>
      <c r="AA394" s="63">
        <f t="shared" si="99"/>
        <v>0</v>
      </c>
      <c r="AB394" s="63">
        <f t="shared" si="99"/>
        <v>0</v>
      </c>
    </row>
    <row r="395" spans="1:28">
      <c r="A395" s="1"/>
      <c r="E395" s="63">
        <f t="shared" si="104"/>
        <v>0</v>
      </c>
      <c r="G395" s="63" t="str">
        <f t="shared" si="105"/>
        <v/>
      </c>
      <c r="H395" s="63" t="str">
        <f t="shared" si="106"/>
        <v/>
      </c>
      <c r="K395" s="9">
        <f t="shared" si="107"/>
        <v>0</v>
      </c>
      <c r="L395" s="63" t="str">
        <f t="shared" si="108"/>
        <v/>
      </c>
      <c r="M395" s="63">
        <f t="shared" si="109"/>
        <v>0</v>
      </c>
      <c r="N395" s="63" t="str">
        <f t="shared" si="110"/>
        <v/>
      </c>
      <c r="O395" s="63" t="str">
        <f t="shared" si="111"/>
        <v/>
      </c>
      <c r="P395" s="63" t="str">
        <f t="shared" si="100"/>
        <v/>
      </c>
      <c r="R395" s="9">
        <f t="shared" si="98"/>
        <v>0</v>
      </c>
      <c r="S395" s="63" t="str">
        <f t="shared" si="98"/>
        <v/>
      </c>
      <c r="T395" s="63">
        <f t="shared" si="101"/>
        <v>0</v>
      </c>
      <c r="U395" s="63" t="str">
        <f t="shared" si="102"/>
        <v/>
      </c>
      <c r="V395" s="63" t="str">
        <f t="shared" si="97"/>
        <v/>
      </c>
      <c r="W395" s="63" t="str">
        <f t="shared" si="103"/>
        <v/>
      </c>
      <c r="Z395" s="63" t="str">
        <f t="shared" si="112"/>
        <v/>
      </c>
      <c r="AA395" s="63">
        <f t="shared" si="99"/>
        <v>0</v>
      </c>
      <c r="AB395" s="63">
        <f t="shared" si="99"/>
        <v>0</v>
      </c>
    </row>
    <row r="396" spans="1:28">
      <c r="A396" s="1"/>
      <c r="E396" s="63">
        <f t="shared" si="104"/>
        <v>0</v>
      </c>
      <c r="G396" s="63" t="str">
        <f t="shared" si="105"/>
        <v/>
      </c>
      <c r="H396" s="63" t="str">
        <f t="shared" si="106"/>
        <v/>
      </c>
      <c r="K396" s="9">
        <f t="shared" si="107"/>
        <v>0</v>
      </c>
      <c r="L396" s="63" t="str">
        <f t="shared" si="108"/>
        <v/>
      </c>
      <c r="M396" s="63">
        <f t="shared" si="109"/>
        <v>0</v>
      </c>
      <c r="N396" s="63" t="str">
        <f t="shared" si="110"/>
        <v/>
      </c>
      <c r="O396" s="63" t="str">
        <f t="shared" si="111"/>
        <v/>
      </c>
      <c r="P396" s="63" t="str">
        <f t="shared" si="100"/>
        <v/>
      </c>
      <c r="R396" s="9">
        <f t="shared" si="98"/>
        <v>0</v>
      </c>
      <c r="S396" s="63" t="str">
        <f t="shared" si="98"/>
        <v/>
      </c>
      <c r="T396" s="63">
        <f t="shared" si="101"/>
        <v>0</v>
      </c>
      <c r="U396" s="63" t="str">
        <f t="shared" si="102"/>
        <v/>
      </c>
      <c r="V396" s="63" t="str">
        <f t="shared" si="97"/>
        <v/>
      </c>
      <c r="W396" s="63" t="str">
        <f t="shared" si="103"/>
        <v/>
      </c>
      <c r="Z396" s="63" t="str">
        <f t="shared" si="112"/>
        <v/>
      </c>
      <c r="AA396" s="63">
        <f t="shared" si="99"/>
        <v>0</v>
      </c>
      <c r="AB396" s="63">
        <f t="shared" si="99"/>
        <v>0</v>
      </c>
    </row>
    <row r="397" spans="1:28">
      <c r="A397" s="1"/>
      <c r="E397" s="63">
        <f t="shared" si="104"/>
        <v>0</v>
      </c>
      <c r="G397" s="63" t="str">
        <f t="shared" si="105"/>
        <v/>
      </c>
      <c r="H397" s="63" t="str">
        <f t="shared" si="106"/>
        <v/>
      </c>
      <c r="K397" s="9">
        <f t="shared" si="107"/>
        <v>0</v>
      </c>
      <c r="L397" s="63" t="str">
        <f t="shared" si="108"/>
        <v/>
      </c>
      <c r="M397" s="63">
        <f t="shared" si="109"/>
        <v>0</v>
      </c>
      <c r="N397" s="63" t="str">
        <f t="shared" si="110"/>
        <v/>
      </c>
      <c r="O397" s="63" t="str">
        <f t="shared" si="111"/>
        <v/>
      </c>
      <c r="P397" s="63" t="str">
        <f t="shared" si="100"/>
        <v/>
      </c>
      <c r="R397" s="9">
        <f t="shared" si="98"/>
        <v>0</v>
      </c>
      <c r="S397" s="63" t="str">
        <f t="shared" si="98"/>
        <v/>
      </c>
      <c r="T397" s="63">
        <f t="shared" si="101"/>
        <v>0</v>
      </c>
      <c r="U397" s="63" t="str">
        <f t="shared" si="102"/>
        <v/>
      </c>
      <c r="V397" s="63" t="str">
        <f t="shared" si="97"/>
        <v/>
      </c>
      <c r="W397" s="63" t="str">
        <f t="shared" si="103"/>
        <v/>
      </c>
      <c r="Z397" s="63" t="str">
        <f t="shared" si="112"/>
        <v/>
      </c>
      <c r="AA397" s="63">
        <f t="shared" si="99"/>
        <v>0</v>
      </c>
      <c r="AB397" s="63">
        <f t="shared" si="99"/>
        <v>0</v>
      </c>
    </row>
    <row r="398" spans="1:28">
      <c r="A398" s="1"/>
      <c r="E398" s="63">
        <f t="shared" si="104"/>
        <v>0</v>
      </c>
      <c r="G398" s="63" t="str">
        <f t="shared" si="105"/>
        <v/>
      </c>
      <c r="H398" s="63" t="str">
        <f t="shared" si="106"/>
        <v/>
      </c>
      <c r="K398" s="9">
        <f t="shared" si="107"/>
        <v>0</v>
      </c>
      <c r="L398" s="63" t="str">
        <f t="shared" si="108"/>
        <v/>
      </c>
      <c r="M398" s="63">
        <f t="shared" si="109"/>
        <v>0</v>
      </c>
      <c r="N398" s="63" t="str">
        <f t="shared" si="110"/>
        <v/>
      </c>
      <c r="O398" s="63" t="str">
        <f t="shared" si="111"/>
        <v/>
      </c>
      <c r="P398" s="63" t="str">
        <f t="shared" si="100"/>
        <v/>
      </c>
      <c r="R398" s="9">
        <f t="shared" si="98"/>
        <v>0</v>
      </c>
      <c r="S398" s="63" t="str">
        <f t="shared" si="98"/>
        <v/>
      </c>
      <c r="T398" s="63">
        <f t="shared" si="101"/>
        <v>0</v>
      </c>
      <c r="U398" s="63" t="str">
        <f t="shared" si="102"/>
        <v/>
      </c>
      <c r="V398" s="63" t="str">
        <f t="shared" si="97"/>
        <v/>
      </c>
      <c r="W398" s="63" t="str">
        <f t="shared" si="103"/>
        <v/>
      </c>
      <c r="Z398" s="63" t="str">
        <f t="shared" si="112"/>
        <v/>
      </c>
      <c r="AA398" s="63">
        <f t="shared" si="99"/>
        <v>0</v>
      </c>
      <c r="AB398" s="63">
        <f t="shared" si="99"/>
        <v>0</v>
      </c>
    </row>
    <row r="399" spans="1:28">
      <c r="A399" s="1"/>
      <c r="E399" s="63">
        <f t="shared" si="104"/>
        <v>0</v>
      </c>
      <c r="G399" s="63" t="str">
        <f t="shared" si="105"/>
        <v/>
      </c>
      <c r="H399" s="63" t="str">
        <f t="shared" si="106"/>
        <v/>
      </c>
      <c r="K399" s="9">
        <f t="shared" si="107"/>
        <v>0</v>
      </c>
      <c r="L399" s="63" t="str">
        <f t="shared" si="108"/>
        <v/>
      </c>
      <c r="M399" s="63">
        <f t="shared" si="109"/>
        <v>0</v>
      </c>
      <c r="N399" s="63" t="str">
        <f t="shared" si="110"/>
        <v/>
      </c>
      <c r="O399" s="63" t="str">
        <f t="shared" si="111"/>
        <v/>
      </c>
      <c r="P399" s="63" t="str">
        <f t="shared" si="100"/>
        <v/>
      </c>
      <c r="R399" s="9">
        <f t="shared" si="98"/>
        <v>0</v>
      </c>
      <c r="S399" s="63" t="str">
        <f t="shared" si="98"/>
        <v/>
      </c>
      <c r="T399" s="63">
        <f t="shared" si="101"/>
        <v>0</v>
      </c>
      <c r="U399" s="63" t="str">
        <f t="shared" si="102"/>
        <v/>
      </c>
      <c r="V399" s="63" t="str">
        <f t="shared" si="97"/>
        <v/>
      </c>
      <c r="W399" s="63" t="str">
        <f t="shared" si="103"/>
        <v/>
      </c>
      <c r="Z399" s="63" t="str">
        <f t="shared" si="112"/>
        <v/>
      </c>
      <c r="AA399" s="63">
        <f t="shared" si="99"/>
        <v>0</v>
      </c>
      <c r="AB399" s="63">
        <f t="shared" si="99"/>
        <v>0</v>
      </c>
    </row>
    <row r="400" spans="1:28">
      <c r="A400" s="1"/>
      <c r="E400" s="63">
        <f t="shared" si="104"/>
        <v>0</v>
      </c>
      <c r="G400" s="63" t="str">
        <f t="shared" si="105"/>
        <v/>
      </c>
      <c r="H400" s="63" t="str">
        <f t="shared" si="106"/>
        <v/>
      </c>
      <c r="K400" s="9">
        <f t="shared" si="107"/>
        <v>0</v>
      </c>
      <c r="L400" s="63" t="str">
        <f t="shared" si="108"/>
        <v/>
      </c>
      <c r="M400" s="63">
        <f t="shared" si="109"/>
        <v>0</v>
      </c>
      <c r="N400" s="63" t="str">
        <f t="shared" si="110"/>
        <v/>
      </c>
      <c r="O400" s="63" t="str">
        <f t="shared" si="111"/>
        <v/>
      </c>
      <c r="P400" s="63" t="str">
        <f t="shared" si="100"/>
        <v/>
      </c>
      <c r="R400" s="9">
        <f t="shared" si="98"/>
        <v>0</v>
      </c>
      <c r="S400" s="63" t="str">
        <f t="shared" si="98"/>
        <v/>
      </c>
      <c r="T400" s="63">
        <f t="shared" si="101"/>
        <v>0</v>
      </c>
      <c r="U400" s="63" t="str">
        <f t="shared" si="102"/>
        <v/>
      </c>
      <c r="V400" s="63" t="str">
        <f t="shared" si="97"/>
        <v/>
      </c>
      <c r="W400" s="63" t="str">
        <f t="shared" si="103"/>
        <v/>
      </c>
      <c r="Z400" s="63" t="str">
        <f t="shared" si="112"/>
        <v/>
      </c>
      <c r="AA400" s="63">
        <f t="shared" si="99"/>
        <v>0</v>
      </c>
      <c r="AB400" s="63">
        <f t="shared" si="99"/>
        <v>0</v>
      </c>
    </row>
    <row r="401" spans="1:28">
      <c r="A401" s="1"/>
      <c r="E401" s="63">
        <f t="shared" si="104"/>
        <v>0</v>
      </c>
      <c r="G401" s="63" t="str">
        <f t="shared" si="105"/>
        <v/>
      </c>
      <c r="H401" s="63" t="str">
        <f t="shared" si="106"/>
        <v/>
      </c>
      <c r="K401" s="9">
        <f t="shared" si="107"/>
        <v>0</v>
      </c>
      <c r="L401" s="63" t="str">
        <f t="shared" si="108"/>
        <v/>
      </c>
      <c r="M401" s="63">
        <f t="shared" si="109"/>
        <v>0</v>
      </c>
      <c r="N401" s="63" t="str">
        <f t="shared" si="110"/>
        <v/>
      </c>
      <c r="O401" s="63" t="str">
        <f t="shared" si="111"/>
        <v/>
      </c>
      <c r="P401" s="63" t="str">
        <f t="shared" si="100"/>
        <v/>
      </c>
      <c r="R401" s="9">
        <f t="shared" si="98"/>
        <v>0</v>
      </c>
      <c r="S401" s="63" t="str">
        <f t="shared" si="98"/>
        <v/>
      </c>
      <c r="T401" s="63">
        <f t="shared" si="101"/>
        <v>0</v>
      </c>
      <c r="U401" s="63" t="str">
        <f t="shared" si="102"/>
        <v/>
      </c>
      <c r="V401" s="63" t="str">
        <f t="shared" si="97"/>
        <v/>
      </c>
      <c r="W401" s="63" t="str">
        <f t="shared" si="103"/>
        <v/>
      </c>
      <c r="Z401" s="63" t="str">
        <f t="shared" si="112"/>
        <v/>
      </c>
      <c r="AA401" s="63">
        <f t="shared" si="99"/>
        <v>0</v>
      </c>
      <c r="AB401" s="63">
        <f t="shared" si="99"/>
        <v>0</v>
      </c>
    </row>
    <row r="402" spans="1:28">
      <c r="A402" s="1"/>
      <c r="E402" s="63">
        <f t="shared" si="104"/>
        <v>0</v>
      </c>
      <c r="G402" s="63" t="str">
        <f t="shared" si="105"/>
        <v/>
      </c>
      <c r="H402" s="63" t="str">
        <f t="shared" si="106"/>
        <v/>
      </c>
      <c r="K402" s="9">
        <f t="shared" si="107"/>
        <v>0</v>
      </c>
      <c r="L402" s="63" t="str">
        <f t="shared" si="108"/>
        <v/>
      </c>
      <c r="M402" s="63">
        <f t="shared" si="109"/>
        <v>0</v>
      </c>
      <c r="N402" s="63" t="str">
        <f t="shared" si="110"/>
        <v/>
      </c>
      <c r="O402" s="63" t="str">
        <f t="shared" si="111"/>
        <v/>
      </c>
      <c r="P402" s="63" t="str">
        <f t="shared" si="100"/>
        <v/>
      </c>
      <c r="R402" s="9">
        <f t="shared" si="98"/>
        <v>0</v>
      </c>
      <c r="S402" s="63" t="str">
        <f t="shared" si="98"/>
        <v/>
      </c>
      <c r="T402" s="63">
        <f t="shared" si="101"/>
        <v>0</v>
      </c>
      <c r="U402" s="63" t="str">
        <f t="shared" si="102"/>
        <v/>
      </c>
      <c r="V402" s="63" t="str">
        <f t="shared" si="97"/>
        <v/>
      </c>
      <c r="W402" s="63" t="str">
        <f t="shared" si="103"/>
        <v/>
      </c>
      <c r="Z402" s="63" t="str">
        <f t="shared" si="112"/>
        <v/>
      </c>
      <c r="AA402" s="63">
        <f t="shared" si="99"/>
        <v>0</v>
      </c>
      <c r="AB402" s="63">
        <f t="shared" si="99"/>
        <v>0</v>
      </c>
    </row>
    <row r="403" spans="1:28">
      <c r="A403" s="1"/>
      <c r="E403" s="63">
        <f t="shared" si="104"/>
        <v>0</v>
      </c>
      <c r="G403" s="63" t="str">
        <f t="shared" si="105"/>
        <v/>
      </c>
      <c r="H403" s="63" t="str">
        <f t="shared" si="106"/>
        <v/>
      </c>
      <c r="K403" s="9">
        <f t="shared" si="107"/>
        <v>0</v>
      </c>
      <c r="L403" s="63" t="str">
        <f t="shared" si="108"/>
        <v/>
      </c>
      <c r="M403" s="63">
        <f t="shared" si="109"/>
        <v>0</v>
      </c>
      <c r="N403" s="63" t="str">
        <f t="shared" si="110"/>
        <v/>
      </c>
      <c r="O403" s="63" t="str">
        <f t="shared" si="111"/>
        <v/>
      </c>
      <c r="P403" s="63" t="str">
        <f t="shared" si="100"/>
        <v/>
      </c>
      <c r="R403" s="9">
        <f t="shared" si="98"/>
        <v>0</v>
      </c>
      <c r="S403" s="63" t="str">
        <f t="shared" si="98"/>
        <v/>
      </c>
      <c r="T403" s="63">
        <f t="shared" si="101"/>
        <v>0</v>
      </c>
      <c r="U403" s="63" t="str">
        <f t="shared" si="102"/>
        <v/>
      </c>
      <c r="V403" s="63" t="str">
        <f t="shared" si="97"/>
        <v/>
      </c>
      <c r="W403" s="63" t="str">
        <f t="shared" si="103"/>
        <v/>
      </c>
      <c r="Z403" s="63" t="str">
        <f t="shared" si="112"/>
        <v/>
      </c>
      <c r="AA403" s="63">
        <f t="shared" si="99"/>
        <v>0</v>
      </c>
      <c r="AB403" s="63">
        <f t="shared" si="99"/>
        <v>0</v>
      </c>
    </row>
    <row r="404" spans="1:28">
      <c r="A404" s="1"/>
      <c r="E404" s="63">
        <f t="shared" si="104"/>
        <v>0</v>
      </c>
      <c r="G404" s="63" t="str">
        <f t="shared" si="105"/>
        <v/>
      </c>
      <c r="H404" s="63" t="str">
        <f t="shared" si="106"/>
        <v/>
      </c>
      <c r="K404" s="9">
        <f t="shared" si="107"/>
        <v>0</v>
      </c>
      <c r="L404" s="63" t="str">
        <f t="shared" si="108"/>
        <v/>
      </c>
      <c r="M404" s="63">
        <f t="shared" si="109"/>
        <v>0</v>
      </c>
      <c r="N404" s="63" t="str">
        <f t="shared" si="110"/>
        <v/>
      </c>
      <c r="O404" s="63" t="str">
        <f t="shared" si="111"/>
        <v/>
      </c>
      <c r="P404" s="63" t="str">
        <f t="shared" si="100"/>
        <v/>
      </c>
      <c r="R404" s="9">
        <f t="shared" si="98"/>
        <v>0</v>
      </c>
      <c r="S404" s="63" t="str">
        <f t="shared" si="98"/>
        <v/>
      </c>
      <c r="T404" s="63">
        <f t="shared" si="101"/>
        <v>0</v>
      </c>
      <c r="U404" s="63" t="str">
        <f t="shared" si="102"/>
        <v/>
      </c>
      <c r="V404" s="63" t="str">
        <f t="shared" si="97"/>
        <v/>
      </c>
      <c r="W404" s="63" t="str">
        <f t="shared" si="103"/>
        <v/>
      </c>
      <c r="Z404" s="63" t="str">
        <f t="shared" si="112"/>
        <v/>
      </c>
      <c r="AA404" s="63">
        <f t="shared" si="99"/>
        <v>0</v>
      </c>
      <c r="AB404" s="63">
        <f t="shared" si="99"/>
        <v>0</v>
      </c>
    </row>
    <row r="405" spans="1:28">
      <c r="A405" s="1"/>
      <c r="E405" s="63">
        <f t="shared" si="104"/>
        <v>0</v>
      </c>
      <c r="G405" s="63" t="str">
        <f t="shared" si="105"/>
        <v/>
      </c>
      <c r="H405" s="63" t="str">
        <f t="shared" si="106"/>
        <v/>
      </c>
      <c r="K405" s="9">
        <f t="shared" si="107"/>
        <v>0</v>
      </c>
      <c r="L405" s="63" t="str">
        <f t="shared" si="108"/>
        <v/>
      </c>
      <c r="M405" s="63">
        <f t="shared" si="109"/>
        <v>0</v>
      </c>
      <c r="N405" s="63" t="str">
        <f t="shared" si="110"/>
        <v/>
      </c>
      <c r="O405" s="63" t="str">
        <f t="shared" si="111"/>
        <v/>
      </c>
      <c r="P405" s="63" t="str">
        <f t="shared" si="100"/>
        <v/>
      </c>
      <c r="R405" s="9">
        <f t="shared" si="98"/>
        <v>0</v>
      </c>
      <c r="S405" s="63" t="str">
        <f t="shared" si="98"/>
        <v/>
      </c>
      <c r="T405" s="63">
        <f t="shared" si="101"/>
        <v>0</v>
      </c>
      <c r="U405" s="63" t="str">
        <f t="shared" si="102"/>
        <v/>
      </c>
      <c r="V405" s="63" t="str">
        <f t="shared" si="97"/>
        <v/>
      </c>
      <c r="W405" s="63" t="str">
        <f t="shared" si="103"/>
        <v/>
      </c>
      <c r="Z405" s="63" t="str">
        <f t="shared" si="112"/>
        <v/>
      </c>
      <c r="AA405" s="63">
        <f t="shared" si="99"/>
        <v>0</v>
      </c>
      <c r="AB405" s="63">
        <f t="shared" si="99"/>
        <v>0</v>
      </c>
    </row>
    <row r="406" spans="1:28">
      <c r="A406" s="1"/>
      <c r="E406" s="63">
        <f t="shared" si="104"/>
        <v>0</v>
      </c>
      <c r="G406" s="63" t="str">
        <f t="shared" si="105"/>
        <v/>
      </c>
      <c r="H406" s="63" t="str">
        <f t="shared" si="106"/>
        <v/>
      </c>
      <c r="K406" s="9">
        <f t="shared" si="107"/>
        <v>0</v>
      </c>
      <c r="L406" s="63" t="str">
        <f t="shared" si="108"/>
        <v/>
      </c>
      <c r="M406" s="63">
        <f t="shared" si="109"/>
        <v>0</v>
      </c>
      <c r="N406" s="63" t="str">
        <f t="shared" si="110"/>
        <v/>
      </c>
      <c r="O406" s="63" t="str">
        <f t="shared" si="111"/>
        <v/>
      </c>
      <c r="P406" s="63" t="str">
        <f t="shared" si="100"/>
        <v/>
      </c>
      <c r="R406" s="9">
        <f t="shared" si="98"/>
        <v>0</v>
      </c>
      <c r="S406" s="63" t="str">
        <f t="shared" si="98"/>
        <v/>
      </c>
      <c r="T406" s="63">
        <f t="shared" si="101"/>
        <v>0</v>
      </c>
      <c r="U406" s="63" t="str">
        <f t="shared" si="102"/>
        <v/>
      </c>
      <c r="V406" s="63" t="str">
        <f t="shared" si="97"/>
        <v/>
      </c>
      <c r="W406" s="63" t="str">
        <f t="shared" si="103"/>
        <v/>
      </c>
      <c r="Z406" s="63" t="str">
        <f t="shared" si="112"/>
        <v/>
      </c>
      <c r="AA406" s="63">
        <f t="shared" si="99"/>
        <v>0</v>
      </c>
      <c r="AB406" s="63">
        <f t="shared" si="99"/>
        <v>0</v>
      </c>
    </row>
    <row r="407" spans="1:28">
      <c r="A407" s="1"/>
      <c r="E407" s="63">
        <f t="shared" si="104"/>
        <v>0</v>
      </c>
      <c r="G407" s="63" t="str">
        <f t="shared" si="105"/>
        <v/>
      </c>
      <c r="H407" s="63" t="str">
        <f t="shared" si="106"/>
        <v/>
      </c>
      <c r="K407" s="9">
        <f t="shared" si="107"/>
        <v>0</v>
      </c>
      <c r="L407" s="63" t="str">
        <f t="shared" si="108"/>
        <v/>
      </c>
      <c r="M407" s="63">
        <f t="shared" si="109"/>
        <v>0</v>
      </c>
      <c r="N407" s="63" t="str">
        <f t="shared" si="110"/>
        <v/>
      </c>
      <c r="O407" s="63" t="str">
        <f t="shared" si="111"/>
        <v/>
      </c>
      <c r="P407" s="63" t="str">
        <f t="shared" si="100"/>
        <v/>
      </c>
      <c r="R407" s="9">
        <f t="shared" si="98"/>
        <v>0</v>
      </c>
      <c r="S407" s="63" t="str">
        <f t="shared" si="98"/>
        <v/>
      </c>
      <c r="T407" s="63">
        <f t="shared" si="101"/>
        <v>0</v>
      </c>
      <c r="U407" s="63" t="str">
        <f t="shared" si="102"/>
        <v/>
      </c>
      <c r="V407" s="63" t="str">
        <f t="shared" si="97"/>
        <v/>
      </c>
      <c r="W407" s="63" t="str">
        <f t="shared" si="103"/>
        <v/>
      </c>
      <c r="Z407" s="63" t="str">
        <f t="shared" si="112"/>
        <v/>
      </c>
      <c r="AA407" s="63">
        <f t="shared" si="99"/>
        <v>0</v>
      </c>
      <c r="AB407" s="63">
        <f t="shared" si="99"/>
        <v>0</v>
      </c>
    </row>
    <row r="408" spans="1:28">
      <c r="A408" s="1"/>
      <c r="E408" s="63">
        <f t="shared" si="104"/>
        <v>0</v>
      </c>
      <c r="G408" s="63" t="str">
        <f t="shared" si="105"/>
        <v/>
      </c>
      <c r="H408" s="63" t="str">
        <f t="shared" si="106"/>
        <v/>
      </c>
      <c r="K408" s="9">
        <f t="shared" si="107"/>
        <v>0</v>
      </c>
      <c r="L408" s="63" t="str">
        <f t="shared" si="108"/>
        <v/>
      </c>
      <c r="M408" s="63">
        <f t="shared" si="109"/>
        <v>0</v>
      </c>
      <c r="N408" s="63" t="str">
        <f t="shared" si="110"/>
        <v/>
      </c>
      <c r="O408" s="63" t="str">
        <f t="shared" si="111"/>
        <v/>
      </c>
      <c r="P408" s="63" t="str">
        <f t="shared" si="100"/>
        <v/>
      </c>
      <c r="R408" s="9">
        <f t="shared" si="98"/>
        <v>0</v>
      </c>
      <c r="S408" s="63" t="str">
        <f t="shared" si="98"/>
        <v/>
      </c>
      <c r="T408" s="63">
        <f t="shared" si="101"/>
        <v>0</v>
      </c>
      <c r="U408" s="63" t="str">
        <f t="shared" si="102"/>
        <v/>
      </c>
      <c r="V408" s="63" t="str">
        <f t="shared" si="97"/>
        <v/>
      </c>
      <c r="W408" s="63" t="str">
        <f t="shared" si="103"/>
        <v/>
      </c>
      <c r="Z408" s="63" t="str">
        <f t="shared" si="112"/>
        <v/>
      </c>
      <c r="AA408" s="63">
        <f t="shared" si="99"/>
        <v>0</v>
      </c>
      <c r="AB408" s="63">
        <f t="shared" si="99"/>
        <v>0</v>
      </c>
    </row>
    <row r="409" spans="1:28">
      <c r="A409" s="1"/>
      <c r="E409" s="63">
        <f t="shared" si="104"/>
        <v>0</v>
      </c>
      <c r="G409" s="63" t="str">
        <f t="shared" si="105"/>
        <v/>
      </c>
      <c r="H409" s="63" t="str">
        <f t="shared" si="106"/>
        <v/>
      </c>
      <c r="K409" s="9">
        <f t="shared" si="107"/>
        <v>0</v>
      </c>
      <c r="L409" s="63" t="str">
        <f t="shared" si="108"/>
        <v/>
      </c>
      <c r="M409" s="63">
        <f t="shared" si="109"/>
        <v>0</v>
      </c>
      <c r="N409" s="63" t="str">
        <f t="shared" si="110"/>
        <v/>
      </c>
      <c r="O409" s="63" t="str">
        <f t="shared" si="111"/>
        <v/>
      </c>
      <c r="P409" s="63" t="str">
        <f t="shared" si="100"/>
        <v/>
      </c>
      <c r="R409" s="9">
        <f t="shared" si="98"/>
        <v>0</v>
      </c>
      <c r="S409" s="63" t="str">
        <f t="shared" si="98"/>
        <v/>
      </c>
      <c r="T409" s="63">
        <f t="shared" si="101"/>
        <v>0</v>
      </c>
      <c r="U409" s="63" t="str">
        <f t="shared" si="102"/>
        <v/>
      </c>
      <c r="V409" s="63" t="str">
        <f t="shared" si="97"/>
        <v/>
      </c>
      <c r="W409" s="63" t="str">
        <f t="shared" si="103"/>
        <v/>
      </c>
      <c r="Z409" s="63" t="str">
        <f t="shared" si="112"/>
        <v/>
      </c>
      <c r="AA409" s="63">
        <f t="shared" si="99"/>
        <v>0</v>
      </c>
      <c r="AB409" s="63">
        <f t="shared" si="99"/>
        <v>0</v>
      </c>
    </row>
    <row r="410" spans="1:28">
      <c r="A410" s="1"/>
      <c r="E410" s="63">
        <f t="shared" si="104"/>
        <v>0</v>
      </c>
      <c r="G410" s="63" t="str">
        <f t="shared" si="105"/>
        <v/>
      </c>
      <c r="H410" s="63" t="str">
        <f t="shared" si="106"/>
        <v/>
      </c>
      <c r="K410" s="9">
        <f t="shared" si="107"/>
        <v>0</v>
      </c>
      <c r="L410" s="63" t="str">
        <f t="shared" si="108"/>
        <v/>
      </c>
      <c r="M410" s="63">
        <f t="shared" si="109"/>
        <v>0</v>
      </c>
      <c r="N410" s="63" t="str">
        <f t="shared" si="110"/>
        <v/>
      </c>
      <c r="O410" s="63" t="str">
        <f t="shared" si="111"/>
        <v/>
      </c>
      <c r="P410" s="63" t="str">
        <f t="shared" si="100"/>
        <v/>
      </c>
      <c r="R410" s="9">
        <f t="shared" si="98"/>
        <v>0</v>
      </c>
      <c r="S410" s="63" t="str">
        <f t="shared" si="98"/>
        <v/>
      </c>
      <c r="T410" s="63">
        <f t="shared" si="101"/>
        <v>0</v>
      </c>
      <c r="U410" s="63" t="str">
        <f t="shared" si="102"/>
        <v/>
      </c>
      <c r="V410" s="63" t="str">
        <f t="shared" si="97"/>
        <v/>
      </c>
      <c r="W410" s="63" t="str">
        <f t="shared" si="103"/>
        <v/>
      </c>
      <c r="Z410" s="63" t="str">
        <f t="shared" si="112"/>
        <v/>
      </c>
      <c r="AA410" s="63">
        <f t="shared" si="99"/>
        <v>0</v>
      </c>
      <c r="AB410" s="63">
        <f t="shared" si="99"/>
        <v>0</v>
      </c>
    </row>
    <row r="411" spans="1:28">
      <c r="A411" s="1"/>
      <c r="E411" s="63">
        <f t="shared" si="104"/>
        <v>0</v>
      </c>
      <c r="G411" s="63" t="str">
        <f t="shared" si="105"/>
        <v/>
      </c>
      <c r="H411" s="63" t="str">
        <f t="shared" si="106"/>
        <v/>
      </c>
      <c r="K411" s="9">
        <f t="shared" si="107"/>
        <v>0</v>
      </c>
      <c r="L411" s="63" t="str">
        <f t="shared" si="108"/>
        <v/>
      </c>
      <c r="M411" s="63">
        <f t="shared" si="109"/>
        <v>0</v>
      </c>
      <c r="N411" s="63" t="str">
        <f t="shared" si="110"/>
        <v/>
      </c>
      <c r="O411" s="63" t="str">
        <f t="shared" si="111"/>
        <v/>
      </c>
      <c r="P411" s="63" t="str">
        <f t="shared" si="100"/>
        <v/>
      </c>
      <c r="R411" s="9">
        <f t="shared" si="98"/>
        <v>0</v>
      </c>
      <c r="S411" s="63" t="str">
        <f t="shared" si="98"/>
        <v/>
      </c>
      <c r="T411" s="63">
        <f t="shared" si="101"/>
        <v>0</v>
      </c>
      <c r="U411" s="63" t="str">
        <f t="shared" si="102"/>
        <v/>
      </c>
      <c r="V411" s="63" t="str">
        <f t="shared" si="97"/>
        <v/>
      </c>
      <c r="W411" s="63" t="str">
        <f t="shared" si="103"/>
        <v/>
      </c>
      <c r="Z411" s="63" t="str">
        <f t="shared" si="112"/>
        <v/>
      </c>
      <c r="AA411" s="63">
        <f t="shared" si="99"/>
        <v>0</v>
      </c>
      <c r="AB411" s="63">
        <f t="shared" si="99"/>
        <v>0</v>
      </c>
    </row>
    <row r="412" spans="1:28">
      <c r="A412" s="1"/>
      <c r="E412" s="63">
        <f t="shared" si="104"/>
        <v>0</v>
      </c>
      <c r="G412" s="63" t="str">
        <f t="shared" si="105"/>
        <v/>
      </c>
      <c r="H412" s="63" t="str">
        <f t="shared" si="106"/>
        <v/>
      </c>
      <c r="K412" s="9">
        <f t="shared" si="107"/>
        <v>0</v>
      </c>
      <c r="L412" s="63" t="str">
        <f t="shared" si="108"/>
        <v/>
      </c>
      <c r="M412" s="63">
        <f t="shared" si="109"/>
        <v>0</v>
      </c>
      <c r="N412" s="63" t="str">
        <f t="shared" si="110"/>
        <v/>
      </c>
      <c r="O412" s="63" t="str">
        <f t="shared" si="111"/>
        <v/>
      </c>
      <c r="P412" s="63" t="str">
        <f t="shared" si="100"/>
        <v/>
      </c>
      <c r="R412" s="9">
        <f t="shared" si="98"/>
        <v>0</v>
      </c>
      <c r="S412" s="63" t="str">
        <f t="shared" si="98"/>
        <v/>
      </c>
      <c r="T412" s="63">
        <f t="shared" si="101"/>
        <v>0</v>
      </c>
      <c r="U412" s="63" t="str">
        <f t="shared" si="102"/>
        <v/>
      </c>
      <c r="V412" s="63" t="str">
        <f t="shared" si="97"/>
        <v/>
      </c>
      <c r="W412" s="63" t="str">
        <f t="shared" si="103"/>
        <v/>
      </c>
      <c r="Z412" s="63" t="str">
        <f t="shared" si="112"/>
        <v/>
      </c>
      <c r="AA412" s="63">
        <f t="shared" si="99"/>
        <v>0</v>
      </c>
      <c r="AB412" s="63">
        <f t="shared" si="99"/>
        <v>0</v>
      </c>
    </row>
    <row r="413" spans="1:28">
      <c r="A413" s="1"/>
      <c r="E413" s="63">
        <f t="shared" si="104"/>
        <v>0</v>
      </c>
      <c r="G413" s="63" t="str">
        <f t="shared" si="105"/>
        <v/>
      </c>
      <c r="H413" s="63" t="str">
        <f t="shared" si="106"/>
        <v/>
      </c>
      <c r="K413" s="9">
        <f t="shared" si="107"/>
        <v>0</v>
      </c>
      <c r="L413" s="63" t="str">
        <f t="shared" si="108"/>
        <v/>
      </c>
      <c r="M413" s="63">
        <f t="shared" si="109"/>
        <v>0</v>
      </c>
      <c r="N413" s="63" t="str">
        <f t="shared" si="110"/>
        <v/>
      </c>
      <c r="O413" s="63" t="str">
        <f t="shared" si="111"/>
        <v/>
      </c>
      <c r="P413" s="63" t="str">
        <f t="shared" si="100"/>
        <v/>
      </c>
      <c r="R413" s="9">
        <f t="shared" si="98"/>
        <v>0</v>
      </c>
      <c r="S413" s="63" t="str">
        <f t="shared" si="98"/>
        <v/>
      </c>
      <c r="T413" s="63">
        <f t="shared" si="101"/>
        <v>0</v>
      </c>
      <c r="U413" s="63" t="str">
        <f t="shared" si="102"/>
        <v/>
      </c>
      <c r="V413" s="63" t="str">
        <f t="shared" si="97"/>
        <v/>
      </c>
      <c r="W413" s="63" t="str">
        <f t="shared" si="103"/>
        <v/>
      </c>
      <c r="Z413" s="63" t="str">
        <f t="shared" si="112"/>
        <v/>
      </c>
      <c r="AA413" s="63">
        <f t="shared" si="99"/>
        <v>0</v>
      </c>
      <c r="AB413" s="63">
        <f t="shared" si="99"/>
        <v>0</v>
      </c>
    </row>
    <row r="414" spans="1:28">
      <c r="A414" s="1"/>
      <c r="E414" s="63">
        <f t="shared" si="104"/>
        <v>0</v>
      </c>
      <c r="G414" s="63" t="str">
        <f t="shared" si="105"/>
        <v/>
      </c>
      <c r="H414" s="63" t="str">
        <f t="shared" si="106"/>
        <v/>
      </c>
      <c r="K414" s="9">
        <f t="shared" si="107"/>
        <v>0</v>
      </c>
      <c r="L414" s="63" t="str">
        <f t="shared" si="108"/>
        <v/>
      </c>
      <c r="M414" s="63">
        <f t="shared" si="109"/>
        <v>0</v>
      </c>
      <c r="N414" s="63" t="str">
        <f t="shared" si="110"/>
        <v/>
      </c>
      <c r="O414" s="63" t="str">
        <f t="shared" si="111"/>
        <v/>
      </c>
      <c r="P414" s="63" t="str">
        <f t="shared" si="100"/>
        <v/>
      </c>
      <c r="R414" s="9">
        <f t="shared" si="98"/>
        <v>0</v>
      </c>
      <c r="S414" s="63" t="str">
        <f t="shared" si="98"/>
        <v/>
      </c>
      <c r="T414" s="63">
        <f t="shared" si="101"/>
        <v>0</v>
      </c>
      <c r="U414" s="63" t="str">
        <f t="shared" si="102"/>
        <v/>
      </c>
      <c r="V414" s="63" t="str">
        <f t="shared" si="97"/>
        <v/>
      </c>
      <c r="W414" s="63" t="str">
        <f t="shared" si="103"/>
        <v/>
      </c>
      <c r="Z414" s="63" t="str">
        <f t="shared" si="112"/>
        <v/>
      </c>
      <c r="AA414" s="63">
        <f t="shared" si="99"/>
        <v>0</v>
      </c>
      <c r="AB414" s="63">
        <f t="shared" si="99"/>
        <v>0</v>
      </c>
    </row>
    <row r="415" spans="1:28">
      <c r="A415" s="1"/>
      <c r="E415" s="63">
        <f t="shared" si="104"/>
        <v>0</v>
      </c>
      <c r="G415" s="63" t="str">
        <f t="shared" si="105"/>
        <v/>
      </c>
      <c r="H415" s="63" t="str">
        <f t="shared" si="106"/>
        <v/>
      </c>
      <c r="K415" s="9">
        <f t="shared" si="107"/>
        <v>0</v>
      </c>
      <c r="L415" s="63" t="str">
        <f t="shared" si="108"/>
        <v/>
      </c>
      <c r="M415" s="63">
        <f t="shared" si="109"/>
        <v>0</v>
      </c>
      <c r="N415" s="63" t="str">
        <f t="shared" si="110"/>
        <v/>
      </c>
      <c r="O415" s="63" t="str">
        <f t="shared" si="111"/>
        <v/>
      </c>
      <c r="P415" s="63" t="str">
        <f t="shared" si="100"/>
        <v/>
      </c>
      <c r="R415" s="9">
        <f t="shared" si="98"/>
        <v>0</v>
      </c>
      <c r="S415" s="63" t="str">
        <f t="shared" si="98"/>
        <v/>
      </c>
      <c r="T415" s="63">
        <f t="shared" si="101"/>
        <v>0</v>
      </c>
      <c r="U415" s="63" t="str">
        <f t="shared" si="102"/>
        <v/>
      </c>
      <c r="V415" s="63" t="str">
        <f t="shared" si="97"/>
        <v/>
      </c>
      <c r="W415" s="63" t="str">
        <f t="shared" si="103"/>
        <v/>
      </c>
      <c r="Z415" s="63" t="str">
        <f t="shared" si="112"/>
        <v/>
      </c>
      <c r="AA415" s="63">
        <f t="shared" si="99"/>
        <v>0</v>
      </c>
      <c r="AB415" s="63">
        <f t="shared" si="99"/>
        <v>0</v>
      </c>
    </row>
    <row r="416" spans="1:28">
      <c r="A416" s="1"/>
      <c r="E416" s="63">
        <f t="shared" si="104"/>
        <v>0</v>
      </c>
      <c r="G416" s="63" t="str">
        <f t="shared" si="105"/>
        <v/>
      </c>
      <c r="H416" s="63" t="str">
        <f t="shared" si="106"/>
        <v/>
      </c>
      <c r="K416" s="9">
        <f t="shared" si="107"/>
        <v>0</v>
      </c>
      <c r="L416" s="63" t="str">
        <f t="shared" si="108"/>
        <v/>
      </c>
      <c r="M416" s="63">
        <f t="shared" si="109"/>
        <v>0</v>
      </c>
      <c r="N416" s="63" t="str">
        <f t="shared" si="110"/>
        <v/>
      </c>
      <c r="O416" s="63" t="str">
        <f t="shared" si="111"/>
        <v/>
      </c>
      <c r="P416" s="63" t="str">
        <f t="shared" si="100"/>
        <v/>
      </c>
      <c r="R416" s="9">
        <f t="shared" si="98"/>
        <v>0</v>
      </c>
      <c r="S416" s="63" t="str">
        <f t="shared" si="98"/>
        <v/>
      </c>
      <c r="T416" s="63">
        <f t="shared" si="101"/>
        <v>0</v>
      </c>
      <c r="U416" s="63" t="str">
        <f t="shared" si="102"/>
        <v/>
      </c>
      <c r="V416" s="63" t="str">
        <f t="shared" si="97"/>
        <v/>
      </c>
      <c r="W416" s="63" t="str">
        <f t="shared" si="103"/>
        <v/>
      </c>
      <c r="Z416" s="63" t="str">
        <f t="shared" si="112"/>
        <v/>
      </c>
      <c r="AA416" s="63">
        <f t="shared" si="99"/>
        <v>0</v>
      </c>
      <c r="AB416" s="63">
        <f t="shared" si="99"/>
        <v>0</v>
      </c>
    </row>
    <row r="417" spans="1:28">
      <c r="A417" s="1"/>
      <c r="E417" s="63">
        <f t="shared" si="104"/>
        <v>0</v>
      </c>
      <c r="G417" s="63" t="str">
        <f t="shared" si="105"/>
        <v/>
      </c>
      <c r="H417" s="63" t="str">
        <f t="shared" si="106"/>
        <v/>
      </c>
      <c r="K417" s="9">
        <f t="shared" si="107"/>
        <v>0</v>
      </c>
      <c r="L417" s="63" t="str">
        <f t="shared" si="108"/>
        <v/>
      </c>
      <c r="M417" s="63">
        <f t="shared" si="109"/>
        <v>0</v>
      </c>
      <c r="N417" s="63" t="str">
        <f t="shared" si="110"/>
        <v/>
      </c>
      <c r="O417" s="63" t="str">
        <f t="shared" si="111"/>
        <v/>
      </c>
      <c r="P417" s="63" t="str">
        <f t="shared" si="100"/>
        <v/>
      </c>
      <c r="R417" s="9">
        <f t="shared" si="98"/>
        <v>0</v>
      </c>
      <c r="S417" s="63" t="str">
        <f t="shared" si="98"/>
        <v/>
      </c>
      <c r="T417" s="63">
        <f t="shared" si="101"/>
        <v>0</v>
      </c>
      <c r="U417" s="63" t="str">
        <f t="shared" si="102"/>
        <v/>
      </c>
      <c r="V417" s="63" t="str">
        <f t="shared" si="97"/>
        <v/>
      </c>
      <c r="W417" s="63" t="str">
        <f t="shared" si="103"/>
        <v/>
      </c>
      <c r="Z417" s="63" t="str">
        <f t="shared" si="112"/>
        <v/>
      </c>
      <c r="AA417" s="63">
        <f t="shared" si="99"/>
        <v>0</v>
      </c>
      <c r="AB417" s="63">
        <f t="shared" si="99"/>
        <v>0</v>
      </c>
    </row>
    <row r="418" spans="1:28">
      <c r="A418" s="1"/>
      <c r="E418" s="63">
        <f t="shared" si="104"/>
        <v>0</v>
      </c>
      <c r="G418" s="63" t="str">
        <f t="shared" si="105"/>
        <v/>
      </c>
      <c r="H418" s="63" t="str">
        <f t="shared" si="106"/>
        <v/>
      </c>
      <c r="K418" s="9">
        <f t="shared" si="107"/>
        <v>0</v>
      </c>
      <c r="L418" s="63" t="str">
        <f t="shared" si="108"/>
        <v/>
      </c>
      <c r="M418" s="63">
        <f t="shared" si="109"/>
        <v>0</v>
      </c>
      <c r="N418" s="63" t="str">
        <f t="shared" si="110"/>
        <v/>
      </c>
      <c r="O418" s="63" t="str">
        <f t="shared" si="111"/>
        <v/>
      </c>
      <c r="P418" s="63" t="str">
        <f t="shared" si="100"/>
        <v/>
      </c>
      <c r="R418" s="9">
        <f t="shared" si="98"/>
        <v>0</v>
      </c>
      <c r="S418" s="63" t="str">
        <f t="shared" si="98"/>
        <v/>
      </c>
      <c r="T418" s="63">
        <f t="shared" si="101"/>
        <v>0</v>
      </c>
      <c r="U418" s="63" t="str">
        <f t="shared" si="102"/>
        <v/>
      </c>
      <c r="V418" s="63" t="str">
        <f t="shared" si="97"/>
        <v/>
      </c>
      <c r="W418" s="63" t="str">
        <f t="shared" si="103"/>
        <v/>
      </c>
      <c r="Z418" s="63" t="str">
        <f t="shared" si="112"/>
        <v/>
      </c>
      <c r="AA418" s="63">
        <f t="shared" si="99"/>
        <v>0</v>
      </c>
      <c r="AB418" s="63">
        <f t="shared" si="99"/>
        <v>0</v>
      </c>
    </row>
    <row r="419" spans="1:28">
      <c r="A419" s="1"/>
      <c r="E419" s="63">
        <f t="shared" si="104"/>
        <v>0</v>
      </c>
      <c r="G419" s="63" t="str">
        <f t="shared" si="105"/>
        <v/>
      </c>
      <c r="H419" s="63" t="str">
        <f t="shared" si="106"/>
        <v/>
      </c>
      <c r="K419" s="9">
        <f t="shared" si="107"/>
        <v>0</v>
      </c>
      <c r="L419" s="63" t="str">
        <f t="shared" si="108"/>
        <v/>
      </c>
      <c r="M419" s="63">
        <f t="shared" si="109"/>
        <v>0</v>
      </c>
      <c r="N419" s="63" t="str">
        <f t="shared" si="110"/>
        <v/>
      </c>
      <c r="O419" s="63" t="str">
        <f t="shared" si="111"/>
        <v/>
      </c>
      <c r="P419" s="63" t="str">
        <f t="shared" si="100"/>
        <v/>
      </c>
      <c r="R419" s="9">
        <f t="shared" si="98"/>
        <v>0</v>
      </c>
      <c r="S419" s="63" t="str">
        <f t="shared" si="98"/>
        <v/>
      </c>
      <c r="T419" s="63">
        <f t="shared" si="101"/>
        <v>0</v>
      </c>
      <c r="U419" s="63" t="str">
        <f t="shared" si="102"/>
        <v/>
      </c>
      <c r="V419" s="63" t="str">
        <f t="shared" si="97"/>
        <v/>
      </c>
      <c r="W419" s="63" t="str">
        <f t="shared" si="103"/>
        <v/>
      </c>
      <c r="Z419" s="63" t="str">
        <f t="shared" si="112"/>
        <v/>
      </c>
      <c r="AA419" s="63">
        <f t="shared" si="99"/>
        <v>0</v>
      </c>
      <c r="AB419" s="63">
        <f t="shared" si="99"/>
        <v>0</v>
      </c>
    </row>
    <row r="420" spans="1:28">
      <c r="A420" s="1"/>
      <c r="E420" s="63">
        <f t="shared" si="104"/>
        <v>0</v>
      </c>
      <c r="G420" s="63" t="str">
        <f t="shared" si="105"/>
        <v/>
      </c>
      <c r="H420" s="63" t="str">
        <f t="shared" si="106"/>
        <v/>
      </c>
      <c r="K420" s="9">
        <f t="shared" si="107"/>
        <v>0</v>
      </c>
      <c r="L420" s="63" t="str">
        <f t="shared" si="108"/>
        <v/>
      </c>
      <c r="M420" s="63">
        <f t="shared" si="109"/>
        <v>0</v>
      </c>
      <c r="N420" s="63" t="str">
        <f t="shared" si="110"/>
        <v/>
      </c>
      <c r="O420" s="63" t="str">
        <f t="shared" si="111"/>
        <v/>
      </c>
      <c r="P420" s="63" t="str">
        <f t="shared" si="100"/>
        <v/>
      </c>
      <c r="R420" s="9">
        <f t="shared" si="98"/>
        <v>0</v>
      </c>
      <c r="S420" s="63" t="str">
        <f t="shared" si="98"/>
        <v/>
      </c>
      <c r="T420" s="63">
        <f t="shared" si="101"/>
        <v>0</v>
      </c>
      <c r="U420" s="63" t="str">
        <f t="shared" si="102"/>
        <v/>
      </c>
      <c r="V420" s="63" t="str">
        <f t="shared" si="97"/>
        <v/>
      </c>
      <c r="W420" s="63" t="str">
        <f t="shared" si="103"/>
        <v/>
      </c>
      <c r="Z420" s="63" t="str">
        <f t="shared" si="112"/>
        <v/>
      </c>
      <c r="AA420" s="63">
        <f t="shared" si="99"/>
        <v>0</v>
      </c>
      <c r="AB420" s="63">
        <f t="shared" si="99"/>
        <v>0</v>
      </c>
    </row>
    <row r="421" spans="1:28">
      <c r="A421" s="1"/>
      <c r="E421" s="63">
        <f t="shared" si="104"/>
        <v>0</v>
      </c>
      <c r="G421" s="63" t="str">
        <f t="shared" si="105"/>
        <v/>
      </c>
      <c r="H421" s="63" t="str">
        <f t="shared" si="106"/>
        <v/>
      </c>
      <c r="K421" s="9">
        <f t="shared" si="107"/>
        <v>0</v>
      </c>
      <c r="L421" s="63" t="str">
        <f t="shared" si="108"/>
        <v/>
      </c>
      <c r="M421" s="63">
        <f t="shared" si="109"/>
        <v>0</v>
      </c>
      <c r="N421" s="63" t="str">
        <f t="shared" si="110"/>
        <v/>
      </c>
      <c r="O421" s="63" t="str">
        <f t="shared" si="111"/>
        <v/>
      </c>
      <c r="P421" s="63" t="str">
        <f t="shared" si="100"/>
        <v/>
      </c>
      <c r="R421" s="9">
        <f t="shared" si="98"/>
        <v>0</v>
      </c>
      <c r="S421" s="63" t="str">
        <f t="shared" si="98"/>
        <v/>
      </c>
      <c r="T421" s="63">
        <f t="shared" si="101"/>
        <v>0</v>
      </c>
      <c r="U421" s="63" t="str">
        <f t="shared" si="102"/>
        <v/>
      </c>
      <c r="V421" s="63" t="str">
        <f t="shared" si="97"/>
        <v/>
      </c>
      <c r="W421" s="63" t="str">
        <f t="shared" si="103"/>
        <v/>
      </c>
      <c r="Z421" s="63" t="str">
        <f t="shared" si="112"/>
        <v/>
      </c>
      <c r="AA421" s="63">
        <f t="shared" si="99"/>
        <v>0</v>
      </c>
      <c r="AB421" s="63">
        <f t="shared" si="99"/>
        <v>0</v>
      </c>
    </row>
    <row r="422" spans="1:28">
      <c r="A422" s="1"/>
      <c r="E422" s="63">
        <f t="shared" si="104"/>
        <v>0</v>
      </c>
      <c r="G422" s="63" t="str">
        <f t="shared" si="105"/>
        <v/>
      </c>
      <c r="H422" s="63" t="str">
        <f t="shared" si="106"/>
        <v/>
      </c>
      <c r="K422" s="9">
        <f t="shared" si="107"/>
        <v>0</v>
      </c>
      <c r="L422" s="63" t="str">
        <f t="shared" si="108"/>
        <v/>
      </c>
      <c r="M422" s="63">
        <f t="shared" si="109"/>
        <v>0</v>
      </c>
      <c r="N422" s="63" t="str">
        <f t="shared" si="110"/>
        <v/>
      </c>
      <c r="O422" s="63" t="str">
        <f t="shared" si="111"/>
        <v/>
      </c>
      <c r="P422" s="63" t="str">
        <f t="shared" si="100"/>
        <v/>
      </c>
      <c r="R422" s="9">
        <f t="shared" si="98"/>
        <v>0</v>
      </c>
      <c r="S422" s="63" t="str">
        <f t="shared" si="98"/>
        <v/>
      </c>
      <c r="T422" s="63">
        <f t="shared" si="101"/>
        <v>0</v>
      </c>
      <c r="U422" s="63" t="str">
        <f t="shared" si="102"/>
        <v/>
      </c>
      <c r="V422" s="63" t="str">
        <f t="shared" si="97"/>
        <v/>
      </c>
      <c r="W422" s="63" t="str">
        <f t="shared" si="103"/>
        <v/>
      </c>
      <c r="Z422" s="63" t="str">
        <f t="shared" si="112"/>
        <v/>
      </c>
      <c r="AA422" s="63">
        <f t="shared" si="99"/>
        <v>0</v>
      </c>
      <c r="AB422" s="63">
        <f t="shared" si="99"/>
        <v>0</v>
      </c>
    </row>
    <row r="423" spans="1:28">
      <c r="A423" s="1"/>
      <c r="E423" s="63">
        <f t="shared" si="104"/>
        <v>0</v>
      </c>
      <c r="G423" s="63" t="str">
        <f t="shared" si="105"/>
        <v/>
      </c>
      <c r="H423" s="63" t="str">
        <f t="shared" si="106"/>
        <v/>
      </c>
      <c r="K423" s="9">
        <f t="shared" si="107"/>
        <v>0</v>
      </c>
      <c r="L423" s="63" t="str">
        <f t="shared" si="108"/>
        <v/>
      </c>
      <c r="M423" s="63">
        <f t="shared" si="109"/>
        <v>0</v>
      </c>
      <c r="N423" s="63" t="str">
        <f t="shared" si="110"/>
        <v/>
      </c>
      <c r="O423" s="63" t="str">
        <f t="shared" si="111"/>
        <v/>
      </c>
      <c r="P423" s="63" t="str">
        <f t="shared" si="100"/>
        <v/>
      </c>
      <c r="R423" s="9">
        <f t="shared" si="98"/>
        <v>0</v>
      </c>
      <c r="S423" s="63" t="str">
        <f t="shared" si="98"/>
        <v/>
      </c>
      <c r="T423" s="63">
        <f t="shared" si="101"/>
        <v>0</v>
      </c>
      <c r="U423" s="63" t="str">
        <f t="shared" si="102"/>
        <v/>
      </c>
      <c r="V423" s="63" t="str">
        <f t="shared" si="97"/>
        <v/>
      </c>
      <c r="W423" s="63" t="str">
        <f t="shared" si="103"/>
        <v/>
      </c>
      <c r="Z423" s="63" t="str">
        <f t="shared" si="112"/>
        <v/>
      </c>
      <c r="AA423" s="63">
        <f t="shared" si="99"/>
        <v>0</v>
      </c>
      <c r="AB423" s="63">
        <f t="shared" si="99"/>
        <v>0</v>
      </c>
    </row>
    <row r="424" spans="1:28">
      <c r="A424" s="1"/>
      <c r="E424" s="63">
        <f t="shared" si="104"/>
        <v>0</v>
      </c>
      <c r="G424" s="63" t="str">
        <f t="shared" si="105"/>
        <v/>
      </c>
      <c r="H424" s="63" t="str">
        <f t="shared" si="106"/>
        <v/>
      </c>
      <c r="K424" s="9">
        <f t="shared" si="107"/>
        <v>0</v>
      </c>
      <c r="L424" s="63" t="str">
        <f t="shared" si="108"/>
        <v/>
      </c>
      <c r="M424" s="63">
        <f t="shared" si="109"/>
        <v>0</v>
      </c>
      <c r="N424" s="63" t="str">
        <f t="shared" si="110"/>
        <v/>
      </c>
      <c r="O424" s="63" t="str">
        <f t="shared" si="111"/>
        <v/>
      </c>
      <c r="P424" s="63" t="str">
        <f t="shared" si="100"/>
        <v/>
      </c>
      <c r="R424" s="9">
        <f t="shared" si="98"/>
        <v>0</v>
      </c>
      <c r="S424" s="63" t="str">
        <f t="shared" si="98"/>
        <v/>
      </c>
      <c r="T424" s="63">
        <f t="shared" si="101"/>
        <v>0</v>
      </c>
      <c r="U424" s="63" t="str">
        <f t="shared" si="102"/>
        <v/>
      </c>
      <c r="V424" s="63" t="str">
        <f t="shared" si="97"/>
        <v/>
      </c>
      <c r="W424" s="63" t="str">
        <f t="shared" si="103"/>
        <v/>
      </c>
      <c r="Z424" s="63" t="str">
        <f t="shared" si="112"/>
        <v/>
      </c>
      <c r="AA424" s="63">
        <f t="shared" si="99"/>
        <v>0</v>
      </c>
      <c r="AB424" s="63">
        <f t="shared" si="99"/>
        <v>0</v>
      </c>
    </row>
    <row r="425" spans="1:28">
      <c r="A425" s="1"/>
      <c r="E425" s="63">
        <f t="shared" si="104"/>
        <v>0</v>
      </c>
      <c r="G425" s="63" t="str">
        <f t="shared" si="105"/>
        <v/>
      </c>
      <c r="H425" s="63" t="str">
        <f t="shared" si="106"/>
        <v/>
      </c>
      <c r="K425" s="9">
        <f t="shared" si="107"/>
        <v>0</v>
      </c>
      <c r="L425" s="63" t="str">
        <f t="shared" si="108"/>
        <v/>
      </c>
      <c r="M425" s="63">
        <f t="shared" si="109"/>
        <v>0</v>
      </c>
      <c r="N425" s="63" t="str">
        <f t="shared" si="110"/>
        <v/>
      </c>
      <c r="O425" s="63" t="str">
        <f t="shared" si="111"/>
        <v/>
      </c>
      <c r="P425" s="63" t="str">
        <f t="shared" si="100"/>
        <v/>
      </c>
      <c r="R425" s="9">
        <f t="shared" si="98"/>
        <v>0</v>
      </c>
      <c r="S425" s="63" t="str">
        <f t="shared" si="98"/>
        <v/>
      </c>
      <c r="T425" s="63">
        <f t="shared" si="101"/>
        <v>0</v>
      </c>
      <c r="U425" s="63" t="str">
        <f t="shared" si="102"/>
        <v/>
      </c>
      <c r="V425" s="63" t="str">
        <f t="shared" si="97"/>
        <v/>
      </c>
      <c r="W425" s="63" t="str">
        <f t="shared" si="103"/>
        <v/>
      </c>
      <c r="Z425" s="63" t="str">
        <f t="shared" si="112"/>
        <v/>
      </c>
      <c r="AA425" s="63">
        <f t="shared" si="99"/>
        <v>0</v>
      </c>
      <c r="AB425" s="63">
        <f t="shared" si="99"/>
        <v>0</v>
      </c>
    </row>
    <row r="426" spans="1:28">
      <c r="A426" s="1"/>
      <c r="E426" s="63">
        <f t="shared" si="104"/>
        <v>0</v>
      </c>
      <c r="G426" s="63" t="str">
        <f t="shared" si="105"/>
        <v/>
      </c>
      <c r="H426" s="63" t="str">
        <f t="shared" si="106"/>
        <v/>
      </c>
      <c r="K426" s="9">
        <f t="shared" si="107"/>
        <v>0</v>
      </c>
      <c r="L426" s="63" t="str">
        <f t="shared" si="108"/>
        <v/>
      </c>
      <c r="M426" s="63">
        <f t="shared" si="109"/>
        <v>0</v>
      </c>
      <c r="N426" s="63" t="str">
        <f t="shared" si="110"/>
        <v/>
      </c>
      <c r="O426" s="63" t="str">
        <f t="shared" si="111"/>
        <v/>
      </c>
      <c r="P426" s="63" t="str">
        <f t="shared" si="100"/>
        <v/>
      </c>
      <c r="R426" s="9">
        <f t="shared" si="98"/>
        <v>0</v>
      </c>
      <c r="S426" s="63" t="str">
        <f t="shared" si="98"/>
        <v/>
      </c>
      <c r="T426" s="63">
        <f t="shared" si="101"/>
        <v>0</v>
      </c>
      <c r="U426" s="63" t="str">
        <f t="shared" si="102"/>
        <v/>
      </c>
      <c r="V426" s="63" t="str">
        <f t="shared" si="97"/>
        <v/>
      </c>
      <c r="W426" s="63" t="str">
        <f t="shared" si="103"/>
        <v/>
      </c>
      <c r="Z426" s="63" t="str">
        <f t="shared" si="112"/>
        <v/>
      </c>
      <c r="AA426" s="63">
        <f t="shared" si="99"/>
        <v>0</v>
      </c>
      <c r="AB426" s="63">
        <f t="shared" si="99"/>
        <v>0</v>
      </c>
    </row>
    <row r="427" spans="1:28">
      <c r="A427" s="1"/>
      <c r="E427" s="63">
        <f t="shared" si="104"/>
        <v>0</v>
      </c>
      <c r="G427" s="63" t="str">
        <f t="shared" si="105"/>
        <v/>
      </c>
      <c r="H427" s="63" t="str">
        <f t="shared" si="106"/>
        <v/>
      </c>
      <c r="K427" s="9">
        <f t="shared" si="107"/>
        <v>0</v>
      </c>
      <c r="L427" s="63" t="str">
        <f t="shared" si="108"/>
        <v/>
      </c>
      <c r="M427" s="63">
        <f t="shared" si="109"/>
        <v>0</v>
      </c>
      <c r="N427" s="63" t="str">
        <f t="shared" si="110"/>
        <v/>
      </c>
      <c r="O427" s="63" t="str">
        <f t="shared" si="111"/>
        <v/>
      </c>
      <c r="P427" s="63" t="str">
        <f t="shared" si="100"/>
        <v/>
      </c>
      <c r="R427" s="9">
        <f t="shared" si="98"/>
        <v>0</v>
      </c>
      <c r="S427" s="63" t="str">
        <f t="shared" si="98"/>
        <v/>
      </c>
      <c r="T427" s="63">
        <f t="shared" si="101"/>
        <v>0</v>
      </c>
      <c r="U427" s="63" t="str">
        <f t="shared" si="102"/>
        <v/>
      </c>
      <c r="V427" s="63" t="str">
        <f t="shared" si="97"/>
        <v/>
      </c>
      <c r="W427" s="63" t="str">
        <f t="shared" si="103"/>
        <v/>
      </c>
      <c r="Z427" s="63" t="str">
        <f t="shared" si="112"/>
        <v/>
      </c>
      <c r="AA427" s="63">
        <f t="shared" si="99"/>
        <v>0</v>
      </c>
      <c r="AB427" s="63">
        <f t="shared" si="99"/>
        <v>0</v>
      </c>
    </row>
    <row r="428" spans="1:28">
      <c r="A428" s="1"/>
      <c r="E428" s="63">
        <f t="shared" si="104"/>
        <v>0</v>
      </c>
      <c r="G428" s="63" t="str">
        <f t="shared" si="105"/>
        <v/>
      </c>
      <c r="H428" s="63" t="str">
        <f t="shared" si="106"/>
        <v/>
      </c>
      <c r="K428" s="9">
        <f t="shared" si="107"/>
        <v>0</v>
      </c>
      <c r="L428" s="63" t="str">
        <f t="shared" si="108"/>
        <v/>
      </c>
      <c r="M428" s="63">
        <f t="shared" si="109"/>
        <v>0</v>
      </c>
      <c r="N428" s="63" t="str">
        <f t="shared" si="110"/>
        <v/>
      </c>
      <c r="O428" s="63" t="str">
        <f t="shared" si="111"/>
        <v/>
      </c>
      <c r="P428" s="63" t="str">
        <f t="shared" si="100"/>
        <v/>
      </c>
      <c r="R428" s="9">
        <f t="shared" si="98"/>
        <v>0</v>
      </c>
      <c r="S428" s="63" t="str">
        <f t="shared" si="98"/>
        <v/>
      </c>
      <c r="T428" s="63">
        <f t="shared" si="101"/>
        <v>0</v>
      </c>
      <c r="U428" s="63" t="str">
        <f t="shared" si="102"/>
        <v/>
      </c>
      <c r="V428" s="63" t="str">
        <f t="shared" si="97"/>
        <v/>
      </c>
      <c r="W428" s="63" t="str">
        <f t="shared" si="103"/>
        <v/>
      </c>
      <c r="Z428" s="63" t="str">
        <f t="shared" si="112"/>
        <v/>
      </c>
      <c r="AA428" s="63">
        <f t="shared" si="99"/>
        <v>0</v>
      </c>
      <c r="AB428" s="63">
        <f t="shared" si="99"/>
        <v>0</v>
      </c>
    </row>
    <row r="429" spans="1:28">
      <c r="A429" s="1"/>
      <c r="E429" s="63">
        <f t="shared" si="104"/>
        <v>0</v>
      </c>
      <c r="G429" s="63" t="str">
        <f t="shared" si="105"/>
        <v/>
      </c>
      <c r="H429" s="63" t="str">
        <f t="shared" si="106"/>
        <v/>
      </c>
      <c r="K429" s="9">
        <f t="shared" si="107"/>
        <v>0</v>
      </c>
      <c r="L429" s="63" t="str">
        <f t="shared" si="108"/>
        <v/>
      </c>
      <c r="M429" s="63">
        <f t="shared" si="109"/>
        <v>0</v>
      </c>
      <c r="N429" s="63" t="str">
        <f t="shared" si="110"/>
        <v/>
      </c>
      <c r="O429" s="63" t="str">
        <f t="shared" si="111"/>
        <v/>
      </c>
      <c r="P429" s="63" t="str">
        <f t="shared" si="100"/>
        <v/>
      </c>
      <c r="R429" s="9">
        <f t="shared" si="98"/>
        <v>0</v>
      </c>
      <c r="S429" s="63" t="str">
        <f t="shared" si="98"/>
        <v/>
      </c>
      <c r="T429" s="63">
        <f t="shared" si="101"/>
        <v>0</v>
      </c>
      <c r="U429" s="63" t="str">
        <f t="shared" si="102"/>
        <v/>
      </c>
      <c r="V429" s="63" t="str">
        <f t="shared" ref="V429:V473" si="113">IF(AND(R429&lt;$V$2,R430&gt;$V$2),R429,IF(AND(R428&lt;$V$2,R429&gt;$V$2),R429,IF(R429=$V$2,R429,"")))</f>
        <v/>
      </c>
      <c r="W429" s="63" t="str">
        <f t="shared" si="103"/>
        <v/>
      </c>
      <c r="Z429" s="63" t="str">
        <f t="shared" si="112"/>
        <v/>
      </c>
      <c r="AA429" s="63">
        <f t="shared" si="99"/>
        <v>0</v>
      </c>
      <c r="AB429" s="63">
        <f t="shared" si="99"/>
        <v>0</v>
      </c>
    </row>
    <row r="430" spans="1:28">
      <c r="A430" s="1"/>
      <c r="E430" s="63">
        <f t="shared" si="104"/>
        <v>0</v>
      </c>
      <c r="G430" s="63" t="str">
        <f t="shared" si="105"/>
        <v/>
      </c>
      <c r="H430" s="63" t="str">
        <f t="shared" si="106"/>
        <v/>
      </c>
      <c r="K430" s="9">
        <f t="shared" si="107"/>
        <v>0</v>
      </c>
      <c r="L430" s="63" t="str">
        <f t="shared" si="108"/>
        <v/>
      </c>
      <c r="M430" s="63">
        <f t="shared" si="109"/>
        <v>0</v>
      </c>
      <c r="N430" s="63" t="str">
        <f t="shared" si="110"/>
        <v/>
      </c>
      <c r="O430" s="63" t="str">
        <f t="shared" si="111"/>
        <v/>
      </c>
      <c r="P430" s="63" t="str">
        <f t="shared" si="100"/>
        <v/>
      </c>
      <c r="R430" s="9">
        <f t="shared" si="98"/>
        <v>0</v>
      </c>
      <c r="S430" s="63" t="str">
        <f t="shared" si="98"/>
        <v/>
      </c>
      <c r="T430" s="63">
        <f t="shared" si="101"/>
        <v>0</v>
      </c>
      <c r="U430" s="63" t="str">
        <f t="shared" si="102"/>
        <v/>
      </c>
      <c r="V430" s="63" t="str">
        <f t="shared" si="113"/>
        <v/>
      </c>
      <c r="W430" s="63" t="str">
        <f t="shared" si="103"/>
        <v/>
      </c>
      <c r="Z430" s="63" t="str">
        <f t="shared" si="112"/>
        <v/>
      </c>
      <c r="AA430" s="63">
        <f t="shared" si="99"/>
        <v>0</v>
      </c>
      <c r="AB430" s="63">
        <f t="shared" si="99"/>
        <v>0</v>
      </c>
    </row>
    <row r="431" spans="1:28">
      <c r="A431" s="1"/>
      <c r="E431" s="63">
        <f t="shared" si="104"/>
        <v>0</v>
      </c>
      <c r="G431" s="63" t="str">
        <f t="shared" si="105"/>
        <v/>
      </c>
      <c r="H431" s="63" t="str">
        <f t="shared" si="106"/>
        <v/>
      </c>
      <c r="K431" s="9">
        <f t="shared" si="107"/>
        <v>0</v>
      </c>
      <c r="L431" s="63" t="str">
        <f t="shared" si="108"/>
        <v/>
      </c>
      <c r="M431" s="63">
        <f t="shared" si="109"/>
        <v>0</v>
      </c>
      <c r="N431" s="63" t="str">
        <f t="shared" si="110"/>
        <v/>
      </c>
      <c r="O431" s="63" t="str">
        <f t="shared" si="111"/>
        <v/>
      </c>
      <c r="P431" s="63" t="str">
        <f t="shared" si="100"/>
        <v/>
      </c>
      <c r="R431" s="9">
        <f t="shared" si="98"/>
        <v>0</v>
      </c>
      <c r="S431" s="63" t="str">
        <f t="shared" si="98"/>
        <v/>
      </c>
      <c r="T431" s="63">
        <f t="shared" si="101"/>
        <v>0</v>
      </c>
      <c r="U431" s="63" t="str">
        <f t="shared" si="102"/>
        <v/>
      </c>
      <c r="V431" s="63" t="str">
        <f t="shared" si="113"/>
        <v/>
      </c>
      <c r="W431" s="63" t="str">
        <f t="shared" si="103"/>
        <v/>
      </c>
      <c r="Z431" s="63" t="str">
        <f t="shared" si="112"/>
        <v/>
      </c>
      <c r="AA431" s="63">
        <f t="shared" si="99"/>
        <v>0</v>
      </c>
      <c r="AB431" s="63">
        <f t="shared" si="99"/>
        <v>0</v>
      </c>
    </row>
    <row r="432" spans="1:28">
      <c r="A432" s="1"/>
      <c r="E432" s="63">
        <f t="shared" si="104"/>
        <v>0</v>
      </c>
      <c r="G432" s="63" t="str">
        <f t="shared" si="105"/>
        <v/>
      </c>
      <c r="H432" s="63" t="str">
        <f t="shared" si="106"/>
        <v/>
      </c>
      <c r="K432" s="9">
        <f t="shared" si="107"/>
        <v>0</v>
      </c>
      <c r="L432" s="63" t="str">
        <f t="shared" si="108"/>
        <v/>
      </c>
      <c r="M432" s="63">
        <f t="shared" si="109"/>
        <v>0</v>
      </c>
      <c r="N432" s="63" t="str">
        <f t="shared" si="110"/>
        <v/>
      </c>
      <c r="O432" s="63" t="str">
        <f t="shared" si="111"/>
        <v/>
      </c>
      <c r="P432" s="63" t="str">
        <f t="shared" si="100"/>
        <v/>
      </c>
      <c r="R432" s="9">
        <f t="shared" si="98"/>
        <v>0</v>
      </c>
      <c r="S432" s="63" t="str">
        <f t="shared" si="98"/>
        <v/>
      </c>
      <c r="T432" s="63">
        <f t="shared" si="101"/>
        <v>0</v>
      </c>
      <c r="U432" s="63" t="str">
        <f t="shared" si="102"/>
        <v/>
      </c>
      <c r="V432" s="63" t="str">
        <f t="shared" si="113"/>
        <v/>
      </c>
      <c r="W432" s="63" t="str">
        <f t="shared" si="103"/>
        <v/>
      </c>
      <c r="Z432" s="63" t="str">
        <f t="shared" si="112"/>
        <v/>
      </c>
      <c r="AA432" s="63">
        <f t="shared" si="99"/>
        <v>0</v>
      </c>
      <c r="AB432" s="63">
        <f t="shared" si="99"/>
        <v>0</v>
      </c>
    </row>
    <row r="433" spans="1:28">
      <c r="A433" s="1"/>
      <c r="E433" s="63">
        <f t="shared" si="104"/>
        <v>0</v>
      </c>
      <c r="G433" s="63" t="str">
        <f t="shared" si="105"/>
        <v/>
      </c>
      <c r="H433" s="63" t="str">
        <f t="shared" si="106"/>
        <v/>
      </c>
      <c r="K433" s="9">
        <f t="shared" si="107"/>
        <v>0</v>
      </c>
      <c r="L433" s="63" t="str">
        <f t="shared" si="108"/>
        <v/>
      </c>
      <c r="M433" s="63">
        <f t="shared" si="109"/>
        <v>0</v>
      </c>
      <c r="N433" s="63" t="str">
        <f t="shared" si="110"/>
        <v/>
      </c>
      <c r="O433" s="63" t="str">
        <f t="shared" si="111"/>
        <v/>
      </c>
      <c r="P433" s="63" t="str">
        <f t="shared" si="100"/>
        <v/>
      </c>
      <c r="R433" s="9">
        <f t="shared" si="98"/>
        <v>0</v>
      </c>
      <c r="S433" s="63" t="str">
        <f t="shared" si="98"/>
        <v/>
      </c>
      <c r="T433" s="63">
        <f t="shared" si="101"/>
        <v>0</v>
      </c>
      <c r="U433" s="63" t="str">
        <f t="shared" si="102"/>
        <v/>
      </c>
      <c r="V433" s="63" t="str">
        <f t="shared" si="113"/>
        <v/>
      </c>
      <c r="W433" s="63" t="str">
        <f t="shared" si="103"/>
        <v/>
      </c>
      <c r="Z433" s="63" t="str">
        <f t="shared" si="112"/>
        <v/>
      </c>
      <c r="AA433" s="63">
        <f t="shared" si="99"/>
        <v>0</v>
      </c>
      <c r="AB433" s="63">
        <f t="shared" si="99"/>
        <v>0</v>
      </c>
    </row>
    <row r="434" spans="1:28">
      <c r="A434" s="1"/>
      <c r="E434" s="63">
        <f t="shared" si="104"/>
        <v>0</v>
      </c>
      <c r="G434" s="63" t="str">
        <f t="shared" si="105"/>
        <v/>
      </c>
      <c r="H434" s="63" t="str">
        <f t="shared" si="106"/>
        <v/>
      </c>
      <c r="K434" s="9">
        <f t="shared" si="107"/>
        <v>0</v>
      </c>
      <c r="L434" s="63" t="str">
        <f t="shared" si="108"/>
        <v/>
      </c>
      <c r="M434" s="63">
        <f t="shared" si="109"/>
        <v>0</v>
      </c>
      <c r="N434" s="63" t="str">
        <f t="shared" si="110"/>
        <v/>
      </c>
      <c r="O434" s="63" t="str">
        <f t="shared" si="111"/>
        <v/>
      </c>
      <c r="P434" s="63" t="str">
        <f t="shared" si="100"/>
        <v/>
      </c>
      <c r="R434" s="9">
        <f t="shared" si="98"/>
        <v>0</v>
      </c>
      <c r="S434" s="63" t="str">
        <f t="shared" si="98"/>
        <v/>
      </c>
      <c r="T434" s="63">
        <f t="shared" si="101"/>
        <v>0</v>
      </c>
      <c r="U434" s="63" t="str">
        <f t="shared" si="102"/>
        <v/>
      </c>
      <c r="V434" s="63" t="str">
        <f t="shared" si="113"/>
        <v/>
      </c>
      <c r="W434" s="63" t="str">
        <f t="shared" si="103"/>
        <v/>
      </c>
      <c r="Z434" s="63" t="str">
        <f t="shared" si="112"/>
        <v/>
      </c>
      <c r="AA434" s="63">
        <f t="shared" si="99"/>
        <v>0</v>
      </c>
      <c r="AB434" s="63">
        <f t="shared" si="99"/>
        <v>0</v>
      </c>
    </row>
    <row r="435" spans="1:28">
      <c r="A435" s="1"/>
      <c r="E435" s="63">
        <f t="shared" si="104"/>
        <v>0</v>
      </c>
      <c r="G435" s="63" t="str">
        <f t="shared" si="105"/>
        <v/>
      </c>
      <c r="H435" s="63" t="str">
        <f t="shared" si="106"/>
        <v/>
      </c>
      <c r="K435" s="9">
        <f t="shared" si="107"/>
        <v>0</v>
      </c>
      <c r="L435" s="63" t="str">
        <f t="shared" si="108"/>
        <v/>
      </c>
      <c r="M435" s="63">
        <f t="shared" si="109"/>
        <v>0</v>
      </c>
      <c r="N435" s="63" t="str">
        <f t="shared" si="110"/>
        <v/>
      </c>
      <c r="O435" s="63" t="str">
        <f t="shared" si="111"/>
        <v/>
      </c>
      <c r="P435" s="63" t="str">
        <f t="shared" si="100"/>
        <v/>
      </c>
      <c r="R435" s="9">
        <f t="shared" si="98"/>
        <v>0</v>
      </c>
      <c r="S435" s="63" t="str">
        <f t="shared" si="98"/>
        <v/>
      </c>
      <c r="T435" s="63">
        <f t="shared" si="101"/>
        <v>0</v>
      </c>
      <c r="U435" s="63" t="str">
        <f t="shared" si="102"/>
        <v/>
      </c>
      <c r="V435" s="63" t="str">
        <f t="shared" si="113"/>
        <v/>
      </c>
      <c r="W435" s="63" t="str">
        <f t="shared" si="103"/>
        <v/>
      </c>
      <c r="Z435" s="63" t="str">
        <f t="shared" si="112"/>
        <v/>
      </c>
      <c r="AA435" s="63">
        <f t="shared" si="99"/>
        <v>0</v>
      </c>
      <c r="AB435" s="63">
        <f t="shared" si="99"/>
        <v>0</v>
      </c>
    </row>
    <row r="436" spans="1:28">
      <c r="A436" s="1"/>
      <c r="E436" s="63">
        <f t="shared" si="104"/>
        <v>0</v>
      </c>
      <c r="G436" s="63" t="str">
        <f t="shared" si="105"/>
        <v/>
      </c>
      <c r="H436" s="63" t="str">
        <f t="shared" si="106"/>
        <v/>
      </c>
      <c r="K436" s="9">
        <f t="shared" si="107"/>
        <v>0</v>
      </c>
      <c r="L436" s="63" t="str">
        <f t="shared" si="108"/>
        <v/>
      </c>
      <c r="M436" s="63">
        <f t="shared" si="109"/>
        <v>0</v>
      </c>
      <c r="N436" s="63" t="str">
        <f t="shared" si="110"/>
        <v/>
      </c>
      <c r="O436" s="63" t="str">
        <f t="shared" si="111"/>
        <v/>
      </c>
      <c r="P436" s="63" t="str">
        <f t="shared" si="100"/>
        <v/>
      </c>
      <c r="R436" s="9">
        <f t="shared" si="98"/>
        <v>0</v>
      </c>
      <c r="S436" s="63" t="str">
        <f t="shared" si="98"/>
        <v/>
      </c>
      <c r="T436" s="63">
        <f t="shared" si="101"/>
        <v>0</v>
      </c>
      <c r="U436" s="63" t="str">
        <f t="shared" si="102"/>
        <v/>
      </c>
      <c r="V436" s="63" t="str">
        <f t="shared" si="113"/>
        <v/>
      </c>
      <c r="W436" s="63" t="str">
        <f t="shared" si="103"/>
        <v/>
      </c>
      <c r="Z436" s="63" t="str">
        <f t="shared" si="112"/>
        <v/>
      </c>
      <c r="AA436" s="63">
        <f t="shared" si="99"/>
        <v>0</v>
      </c>
      <c r="AB436" s="63">
        <f t="shared" si="99"/>
        <v>0</v>
      </c>
    </row>
    <row r="437" spans="1:28">
      <c r="A437" s="1"/>
      <c r="E437" s="63">
        <f t="shared" si="104"/>
        <v>0</v>
      </c>
      <c r="G437" s="63" t="str">
        <f t="shared" si="105"/>
        <v/>
      </c>
      <c r="H437" s="63" t="str">
        <f t="shared" si="106"/>
        <v/>
      </c>
      <c r="K437" s="9">
        <f t="shared" si="107"/>
        <v>0</v>
      </c>
      <c r="L437" s="63" t="str">
        <f t="shared" si="108"/>
        <v/>
      </c>
      <c r="M437" s="63">
        <f t="shared" si="109"/>
        <v>0</v>
      </c>
      <c r="N437" s="63" t="str">
        <f t="shared" si="110"/>
        <v/>
      </c>
      <c r="O437" s="63" t="str">
        <f t="shared" si="111"/>
        <v/>
      </c>
      <c r="P437" s="63" t="str">
        <f t="shared" si="100"/>
        <v/>
      </c>
      <c r="R437" s="9">
        <f t="shared" si="98"/>
        <v>0</v>
      </c>
      <c r="S437" s="63" t="str">
        <f t="shared" si="98"/>
        <v/>
      </c>
      <c r="T437" s="63">
        <f t="shared" si="101"/>
        <v>0</v>
      </c>
      <c r="U437" s="63" t="str">
        <f t="shared" si="102"/>
        <v/>
      </c>
      <c r="V437" s="63" t="str">
        <f t="shared" si="113"/>
        <v/>
      </c>
      <c r="W437" s="63" t="str">
        <f t="shared" si="103"/>
        <v/>
      </c>
      <c r="Z437" s="63" t="str">
        <f t="shared" si="112"/>
        <v/>
      </c>
      <c r="AA437" s="63">
        <f t="shared" si="99"/>
        <v>0</v>
      </c>
      <c r="AB437" s="63">
        <f t="shared" si="99"/>
        <v>0</v>
      </c>
    </row>
    <row r="438" spans="1:28">
      <c r="A438" s="1"/>
      <c r="E438" s="63">
        <f t="shared" si="104"/>
        <v>0</v>
      </c>
      <c r="G438" s="63" t="str">
        <f t="shared" si="105"/>
        <v/>
      </c>
      <c r="H438" s="63" t="str">
        <f t="shared" si="106"/>
        <v/>
      </c>
      <c r="K438" s="9">
        <f t="shared" si="107"/>
        <v>0</v>
      </c>
      <c r="L438" s="63" t="str">
        <f t="shared" si="108"/>
        <v/>
      </c>
      <c r="M438" s="63">
        <f t="shared" si="109"/>
        <v>0</v>
      </c>
      <c r="N438" s="63" t="str">
        <f t="shared" si="110"/>
        <v/>
      </c>
      <c r="O438" s="63" t="str">
        <f t="shared" si="111"/>
        <v/>
      </c>
      <c r="P438" s="63" t="str">
        <f t="shared" si="100"/>
        <v/>
      </c>
      <c r="R438" s="9">
        <f t="shared" ref="R438:S496" si="114">K438</f>
        <v>0</v>
      </c>
      <c r="S438" s="63" t="str">
        <f t="shared" si="114"/>
        <v/>
      </c>
      <c r="T438" s="63">
        <f t="shared" si="101"/>
        <v>0</v>
      </c>
      <c r="U438" s="63" t="str">
        <f t="shared" si="102"/>
        <v/>
      </c>
      <c r="V438" s="63" t="str">
        <f t="shared" si="113"/>
        <v/>
      </c>
      <c r="W438" s="63" t="str">
        <f t="shared" si="103"/>
        <v/>
      </c>
      <c r="Z438" s="63" t="str">
        <f t="shared" si="112"/>
        <v/>
      </c>
      <c r="AA438" s="63">
        <f t="shared" si="99"/>
        <v>0</v>
      </c>
      <c r="AB438" s="63">
        <f t="shared" si="99"/>
        <v>0</v>
      </c>
    </row>
    <row r="439" spans="1:28">
      <c r="A439" s="1"/>
      <c r="E439" s="63">
        <f t="shared" si="104"/>
        <v>0</v>
      </c>
      <c r="G439" s="63" t="str">
        <f t="shared" si="105"/>
        <v/>
      </c>
      <c r="H439" s="63" t="str">
        <f t="shared" si="106"/>
        <v/>
      </c>
      <c r="K439" s="9">
        <f t="shared" si="107"/>
        <v>0</v>
      </c>
      <c r="L439" s="63" t="str">
        <f t="shared" si="108"/>
        <v/>
      </c>
      <c r="M439" s="63">
        <f t="shared" si="109"/>
        <v>0</v>
      </c>
      <c r="N439" s="63" t="str">
        <f t="shared" si="110"/>
        <v/>
      </c>
      <c r="O439" s="63" t="str">
        <f t="shared" si="111"/>
        <v/>
      </c>
      <c r="P439" s="63" t="str">
        <f t="shared" si="100"/>
        <v/>
      </c>
      <c r="R439" s="9">
        <f t="shared" si="114"/>
        <v>0</v>
      </c>
      <c r="S439" s="63" t="str">
        <f t="shared" si="114"/>
        <v/>
      </c>
      <c r="T439" s="63">
        <f t="shared" si="101"/>
        <v>0</v>
      </c>
      <c r="U439" s="63" t="str">
        <f t="shared" si="102"/>
        <v/>
      </c>
      <c r="V439" s="63" t="str">
        <f t="shared" si="113"/>
        <v/>
      </c>
      <c r="W439" s="63" t="str">
        <f t="shared" si="103"/>
        <v/>
      </c>
      <c r="Z439" s="63" t="str">
        <f t="shared" si="112"/>
        <v/>
      </c>
      <c r="AA439" s="63">
        <f t="shared" si="99"/>
        <v>0</v>
      </c>
      <c r="AB439" s="63">
        <f t="shared" si="99"/>
        <v>0</v>
      </c>
    </row>
    <row r="440" spans="1:28">
      <c r="A440" s="1"/>
      <c r="E440" s="63">
        <f t="shared" si="104"/>
        <v>0</v>
      </c>
      <c r="G440" s="63" t="str">
        <f t="shared" si="105"/>
        <v/>
      </c>
      <c r="H440" s="63" t="str">
        <f t="shared" si="106"/>
        <v/>
      </c>
      <c r="K440" s="9">
        <f t="shared" si="107"/>
        <v>0</v>
      </c>
      <c r="L440" s="63" t="str">
        <f t="shared" si="108"/>
        <v/>
      </c>
      <c r="M440" s="63">
        <f t="shared" si="109"/>
        <v>0</v>
      </c>
      <c r="N440" s="63" t="str">
        <f t="shared" si="110"/>
        <v/>
      </c>
      <c r="O440" s="63" t="str">
        <f t="shared" si="111"/>
        <v/>
      </c>
      <c r="P440" s="63" t="str">
        <f t="shared" si="100"/>
        <v/>
      </c>
      <c r="R440" s="9">
        <f t="shared" si="114"/>
        <v>0</v>
      </c>
      <c r="S440" s="63" t="str">
        <f t="shared" si="114"/>
        <v/>
      </c>
      <c r="T440" s="63">
        <f t="shared" si="101"/>
        <v>0</v>
      </c>
      <c r="U440" s="63" t="str">
        <f t="shared" si="102"/>
        <v/>
      </c>
      <c r="V440" s="63" t="str">
        <f t="shared" si="113"/>
        <v/>
      </c>
      <c r="W440" s="63" t="str">
        <f t="shared" si="103"/>
        <v/>
      </c>
      <c r="Z440" s="63" t="str">
        <f t="shared" si="112"/>
        <v/>
      </c>
      <c r="AA440" s="63">
        <f t="shared" si="99"/>
        <v>0</v>
      </c>
      <c r="AB440" s="63">
        <f t="shared" si="99"/>
        <v>0</v>
      </c>
    </row>
    <row r="441" spans="1:28">
      <c r="A441" s="1"/>
      <c r="E441" s="63">
        <f t="shared" si="104"/>
        <v>0</v>
      </c>
      <c r="G441" s="63" t="str">
        <f t="shared" si="105"/>
        <v/>
      </c>
      <c r="H441" s="63" t="str">
        <f t="shared" si="106"/>
        <v/>
      </c>
      <c r="K441" s="9">
        <f t="shared" si="107"/>
        <v>0</v>
      </c>
      <c r="L441" s="63" t="str">
        <f t="shared" si="108"/>
        <v/>
      </c>
      <c r="M441" s="63">
        <f t="shared" si="109"/>
        <v>0</v>
      </c>
      <c r="N441" s="63" t="str">
        <f t="shared" si="110"/>
        <v/>
      </c>
      <c r="O441" s="63" t="str">
        <f t="shared" si="111"/>
        <v/>
      </c>
      <c r="P441" s="63" t="str">
        <f t="shared" si="100"/>
        <v/>
      </c>
      <c r="R441" s="9">
        <f t="shared" si="114"/>
        <v>0</v>
      </c>
      <c r="S441" s="63" t="str">
        <f t="shared" si="114"/>
        <v/>
      </c>
      <c r="T441" s="63">
        <f t="shared" si="101"/>
        <v>0</v>
      </c>
      <c r="U441" s="63" t="str">
        <f t="shared" si="102"/>
        <v/>
      </c>
      <c r="V441" s="63" t="str">
        <f t="shared" si="113"/>
        <v/>
      </c>
      <c r="W441" s="63" t="str">
        <f t="shared" si="103"/>
        <v/>
      </c>
      <c r="Z441" s="63" t="str">
        <f t="shared" si="112"/>
        <v/>
      </c>
      <c r="AA441" s="63">
        <f t="shared" si="99"/>
        <v>0</v>
      </c>
      <c r="AB441" s="63">
        <f t="shared" si="99"/>
        <v>0</v>
      </c>
    </row>
    <row r="442" spans="1:28">
      <c r="A442" s="1"/>
      <c r="E442" s="63">
        <f t="shared" si="104"/>
        <v>0</v>
      </c>
      <c r="G442" s="63" t="str">
        <f t="shared" si="105"/>
        <v/>
      </c>
      <c r="H442" s="63" t="str">
        <f t="shared" si="106"/>
        <v/>
      </c>
      <c r="K442" s="9">
        <f t="shared" si="107"/>
        <v>0</v>
      </c>
      <c r="L442" s="63" t="str">
        <f t="shared" si="108"/>
        <v/>
      </c>
      <c r="M442" s="63">
        <f t="shared" si="109"/>
        <v>0</v>
      </c>
      <c r="N442" s="63" t="str">
        <f t="shared" si="110"/>
        <v/>
      </c>
      <c r="O442" s="63" t="str">
        <f t="shared" si="111"/>
        <v/>
      </c>
      <c r="P442" s="63" t="str">
        <f t="shared" si="100"/>
        <v/>
      </c>
      <c r="R442" s="9">
        <f t="shared" si="114"/>
        <v>0</v>
      </c>
      <c r="S442" s="63" t="str">
        <f t="shared" si="114"/>
        <v/>
      </c>
      <c r="T442" s="63">
        <f t="shared" si="101"/>
        <v>0</v>
      </c>
      <c r="U442" s="63" t="str">
        <f t="shared" si="102"/>
        <v/>
      </c>
      <c r="V442" s="63" t="str">
        <f t="shared" si="113"/>
        <v/>
      </c>
      <c r="W442" s="63" t="str">
        <f t="shared" si="103"/>
        <v/>
      </c>
      <c r="Z442" s="63" t="str">
        <f t="shared" si="112"/>
        <v/>
      </c>
      <c r="AA442" s="63">
        <f t="shared" si="99"/>
        <v>0</v>
      </c>
      <c r="AB442" s="63">
        <f t="shared" si="99"/>
        <v>0</v>
      </c>
    </row>
    <row r="443" spans="1:28">
      <c r="A443" s="1"/>
      <c r="E443" s="63">
        <f t="shared" si="104"/>
        <v>0</v>
      </c>
      <c r="G443" s="63" t="str">
        <f t="shared" si="105"/>
        <v/>
      </c>
      <c r="H443" s="63" t="str">
        <f t="shared" si="106"/>
        <v/>
      </c>
      <c r="K443" s="9">
        <f t="shared" si="107"/>
        <v>0</v>
      </c>
      <c r="L443" s="63" t="str">
        <f t="shared" si="108"/>
        <v/>
      </c>
      <c r="M443" s="63">
        <f t="shared" si="109"/>
        <v>0</v>
      </c>
      <c r="N443" s="63" t="str">
        <f t="shared" si="110"/>
        <v/>
      </c>
      <c r="O443" s="63" t="str">
        <f t="shared" si="111"/>
        <v/>
      </c>
      <c r="P443" s="63" t="str">
        <f t="shared" si="100"/>
        <v/>
      </c>
      <c r="R443" s="9">
        <f t="shared" si="114"/>
        <v>0</v>
      </c>
      <c r="S443" s="63" t="str">
        <f t="shared" si="114"/>
        <v/>
      </c>
      <c r="T443" s="63">
        <f t="shared" si="101"/>
        <v>0</v>
      </c>
      <c r="U443" s="63" t="str">
        <f t="shared" si="102"/>
        <v/>
      </c>
      <c r="V443" s="63" t="str">
        <f t="shared" si="113"/>
        <v/>
      </c>
      <c r="W443" s="63" t="str">
        <f t="shared" si="103"/>
        <v/>
      </c>
      <c r="Z443" s="63" t="str">
        <f t="shared" si="112"/>
        <v/>
      </c>
      <c r="AA443" s="63">
        <f t="shared" si="99"/>
        <v>0</v>
      </c>
      <c r="AB443" s="63">
        <f t="shared" si="99"/>
        <v>0</v>
      </c>
    </row>
    <row r="444" spans="1:28">
      <c r="A444" s="1"/>
      <c r="E444" s="63">
        <f t="shared" si="104"/>
        <v>0</v>
      </c>
      <c r="G444" s="63" t="str">
        <f t="shared" si="105"/>
        <v/>
      </c>
      <c r="H444" s="63" t="str">
        <f t="shared" si="106"/>
        <v/>
      </c>
      <c r="K444" s="9">
        <f t="shared" si="107"/>
        <v>0</v>
      </c>
      <c r="L444" s="63" t="str">
        <f t="shared" si="108"/>
        <v/>
      </c>
      <c r="M444" s="63">
        <f t="shared" si="109"/>
        <v>0</v>
      </c>
      <c r="N444" s="63" t="str">
        <f t="shared" si="110"/>
        <v/>
      </c>
      <c r="O444" s="63" t="str">
        <f t="shared" si="111"/>
        <v/>
      </c>
      <c r="P444" s="63" t="str">
        <f t="shared" si="100"/>
        <v/>
      </c>
      <c r="R444" s="9">
        <f t="shared" si="114"/>
        <v>0</v>
      </c>
      <c r="S444" s="63" t="str">
        <f t="shared" si="114"/>
        <v/>
      </c>
      <c r="T444" s="63">
        <f t="shared" si="101"/>
        <v>0</v>
      </c>
      <c r="U444" s="63" t="str">
        <f t="shared" si="102"/>
        <v/>
      </c>
      <c r="V444" s="63" t="str">
        <f t="shared" si="113"/>
        <v/>
      </c>
      <c r="W444" s="63" t="str">
        <f t="shared" si="103"/>
        <v/>
      </c>
      <c r="Z444" s="63" t="str">
        <f t="shared" si="112"/>
        <v/>
      </c>
      <c r="AA444" s="63">
        <f t="shared" si="99"/>
        <v>0</v>
      </c>
      <c r="AB444" s="63">
        <f t="shared" si="99"/>
        <v>0</v>
      </c>
    </row>
    <row r="445" spans="1:28">
      <c r="A445" s="1"/>
      <c r="E445" s="63">
        <f t="shared" si="104"/>
        <v>0</v>
      </c>
      <c r="G445" s="63" t="str">
        <f t="shared" si="105"/>
        <v/>
      </c>
      <c r="H445" s="63" t="str">
        <f t="shared" si="106"/>
        <v/>
      </c>
      <c r="K445" s="9">
        <f t="shared" si="107"/>
        <v>0</v>
      </c>
      <c r="L445" s="63" t="str">
        <f t="shared" si="108"/>
        <v/>
      </c>
      <c r="M445" s="63">
        <f t="shared" si="109"/>
        <v>0</v>
      </c>
      <c r="N445" s="63" t="str">
        <f t="shared" si="110"/>
        <v/>
      </c>
      <c r="O445" s="63" t="str">
        <f t="shared" si="111"/>
        <v/>
      </c>
      <c r="P445" s="63" t="str">
        <f t="shared" si="100"/>
        <v/>
      </c>
      <c r="R445" s="9">
        <f t="shared" si="114"/>
        <v>0</v>
      </c>
      <c r="S445" s="63" t="str">
        <f t="shared" si="114"/>
        <v/>
      </c>
      <c r="T445" s="63">
        <f t="shared" si="101"/>
        <v>0</v>
      </c>
      <c r="U445" s="63" t="str">
        <f t="shared" si="102"/>
        <v/>
      </c>
      <c r="V445" s="63" t="str">
        <f t="shared" si="113"/>
        <v/>
      </c>
      <c r="W445" s="63" t="str">
        <f t="shared" si="103"/>
        <v/>
      </c>
      <c r="Z445" s="63" t="str">
        <f t="shared" si="112"/>
        <v/>
      </c>
      <c r="AA445" s="63">
        <f t="shared" si="99"/>
        <v>0</v>
      </c>
      <c r="AB445" s="63">
        <f t="shared" si="99"/>
        <v>0</v>
      </c>
    </row>
    <row r="446" spans="1:28">
      <c r="A446" s="1"/>
      <c r="E446" s="63">
        <f t="shared" si="104"/>
        <v>0</v>
      </c>
      <c r="G446" s="63" t="str">
        <f t="shared" si="105"/>
        <v/>
      </c>
      <c r="H446" s="63" t="str">
        <f t="shared" si="106"/>
        <v/>
      </c>
      <c r="K446" s="9">
        <f t="shared" si="107"/>
        <v>0</v>
      </c>
      <c r="L446" s="63" t="str">
        <f t="shared" si="108"/>
        <v/>
      </c>
      <c r="M446" s="63">
        <f t="shared" si="109"/>
        <v>0</v>
      </c>
      <c r="N446" s="63" t="str">
        <f t="shared" si="110"/>
        <v/>
      </c>
      <c r="O446" s="63" t="str">
        <f t="shared" si="111"/>
        <v/>
      </c>
      <c r="P446" s="63" t="str">
        <f t="shared" si="100"/>
        <v/>
      </c>
      <c r="R446" s="9">
        <f t="shared" si="114"/>
        <v>0</v>
      </c>
      <c r="S446" s="63" t="str">
        <f t="shared" si="114"/>
        <v/>
      </c>
      <c r="T446" s="63">
        <f t="shared" si="101"/>
        <v>0</v>
      </c>
      <c r="U446" s="63" t="str">
        <f t="shared" si="102"/>
        <v/>
      </c>
      <c r="V446" s="63" t="str">
        <f t="shared" si="113"/>
        <v/>
      </c>
      <c r="W446" s="63" t="str">
        <f t="shared" si="103"/>
        <v/>
      </c>
      <c r="Z446" s="63" t="str">
        <f t="shared" si="112"/>
        <v/>
      </c>
      <c r="AA446" s="63">
        <f t="shared" si="99"/>
        <v>0</v>
      </c>
      <c r="AB446" s="63">
        <f t="shared" si="99"/>
        <v>0</v>
      </c>
    </row>
    <row r="447" spans="1:28">
      <c r="A447" s="1"/>
      <c r="E447" s="63">
        <f t="shared" si="104"/>
        <v>0</v>
      </c>
      <c r="G447" s="63" t="str">
        <f t="shared" si="105"/>
        <v/>
      </c>
      <c r="H447" s="63" t="str">
        <f t="shared" si="106"/>
        <v/>
      </c>
      <c r="K447" s="9">
        <f t="shared" si="107"/>
        <v>0</v>
      </c>
      <c r="L447" s="63" t="str">
        <f t="shared" si="108"/>
        <v/>
      </c>
      <c r="M447" s="63">
        <f t="shared" si="109"/>
        <v>0</v>
      </c>
      <c r="N447" s="63" t="str">
        <f t="shared" si="110"/>
        <v/>
      </c>
      <c r="O447" s="63" t="str">
        <f t="shared" si="111"/>
        <v/>
      </c>
      <c r="P447" s="63" t="str">
        <f t="shared" si="100"/>
        <v/>
      </c>
      <c r="R447" s="9">
        <f t="shared" si="114"/>
        <v>0</v>
      </c>
      <c r="S447" s="63" t="str">
        <f t="shared" si="114"/>
        <v/>
      </c>
      <c r="T447" s="63">
        <f t="shared" si="101"/>
        <v>0</v>
      </c>
      <c r="U447" s="63" t="str">
        <f t="shared" si="102"/>
        <v/>
      </c>
      <c r="V447" s="63" t="str">
        <f t="shared" si="113"/>
        <v/>
      </c>
      <c r="W447" s="63" t="str">
        <f t="shared" si="103"/>
        <v/>
      </c>
      <c r="Z447" s="63" t="str">
        <f t="shared" si="112"/>
        <v/>
      </c>
      <c r="AA447" s="63">
        <f t="shared" si="99"/>
        <v>0</v>
      </c>
      <c r="AB447" s="63">
        <f t="shared" si="99"/>
        <v>0</v>
      </c>
    </row>
    <row r="448" spans="1:28">
      <c r="A448" s="1"/>
      <c r="E448" s="63">
        <f t="shared" si="104"/>
        <v>0</v>
      </c>
      <c r="G448" s="63" t="str">
        <f t="shared" si="105"/>
        <v/>
      </c>
      <c r="H448" s="63" t="str">
        <f t="shared" si="106"/>
        <v/>
      </c>
      <c r="K448" s="9">
        <f t="shared" si="107"/>
        <v>0</v>
      </c>
      <c r="L448" s="63" t="str">
        <f t="shared" si="108"/>
        <v/>
      </c>
      <c r="M448" s="63">
        <f t="shared" si="109"/>
        <v>0</v>
      </c>
      <c r="N448" s="63" t="str">
        <f t="shared" si="110"/>
        <v/>
      </c>
      <c r="O448" s="63" t="str">
        <f t="shared" si="111"/>
        <v/>
      </c>
      <c r="P448" s="63" t="str">
        <f t="shared" si="100"/>
        <v/>
      </c>
      <c r="R448" s="9">
        <f t="shared" si="114"/>
        <v>0</v>
      </c>
      <c r="S448" s="63" t="str">
        <f t="shared" si="114"/>
        <v/>
      </c>
      <c r="T448" s="63">
        <f t="shared" si="101"/>
        <v>0</v>
      </c>
      <c r="U448" s="63" t="str">
        <f t="shared" si="102"/>
        <v/>
      </c>
      <c r="V448" s="63" t="str">
        <f t="shared" si="113"/>
        <v/>
      </c>
      <c r="W448" s="63" t="str">
        <f t="shared" si="103"/>
        <v/>
      </c>
      <c r="Z448" s="63" t="str">
        <f t="shared" si="112"/>
        <v/>
      </c>
      <c r="AA448" s="63">
        <f t="shared" si="99"/>
        <v>0</v>
      </c>
      <c r="AB448" s="63">
        <f t="shared" si="99"/>
        <v>0</v>
      </c>
    </row>
    <row r="449" spans="1:28">
      <c r="A449" s="1"/>
      <c r="E449" s="63">
        <f t="shared" si="104"/>
        <v>0</v>
      </c>
      <c r="G449" s="63" t="str">
        <f t="shared" si="105"/>
        <v/>
      </c>
      <c r="H449" s="63" t="str">
        <f t="shared" si="106"/>
        <v/>
      </c>
      <c r="K449" s="9">
        <f t="shared" si="107"/>
        <v>0</v>
      </c>
      <c r="L449" s="63" t="str">
        <f t="shared" si="108"/>
        <v/>
      </c>
      <c r="M449" s="63">
        <f t="shared" si="109"/>
        <v>0</v>
      </c>
      <c r="N449" s="63" t="str">
        <f t="shared" si="110"/>
        <v/>
      </c>
      <c r="O449" s="63" t="str">
        <f t="shared" si="111"/>
        <v/>
      </c>
      <c r="P449" s="63" t="str">
        <f t="shared" si="100"/>
        <v/>
      </c>
      <c r="R449" s="9">
        <f t="shared" si="114"/>
        <v>0</v>
      </c>
      <c r="S449" s="63" t="str">
        <f t="shared" si="114"/>
        <v/>
      </c>
      <c r="T449" s="63">
        <f t="shared" si="101"/>
        <v>0</v>
      </c>
      <c r="U449" s="63" t="str">
        <f t="shared" si="102"/>
        <v/>
      </c>
      <c r="V449" s="63" t="str">
        <f t="shared" si="113"/>
        <v/>
      </c>
      <c r="W449" s="63" t="str">
        <f t="shared" si="103"/>
        <v/>
      </c>
      <c r="Z449" s="63" t="str">
        <f t="shared" si="112"/>
        <v/>
      </c>
      <c r="AA449" s="63">
        <f t="shared" si="99"/>
        <v>0</v>
      </c>
      <c r="AB449" s="63">
        <f t="shared" si="99"/>
        <v>0</v>
      </c>
    </row>
    <row r="450" spans="1:28">
      <c r="A450" s="1"/>
      <c r="E450" s="63">
        <f t="shared" si="104"/>
        <v>0</v>
      </c>
      <c r="G450" s="63" t="str">
        <f t="shared" si="105"/>
        <v/>
      </c>
      <c r="H450" s="63" t="str">
        <f t="shared" si="106"/>
        <v/>
      </c>
      <c r="K450" s="9">
        <f t="shared" si="107"/>
        <v>0</v>
      </c>
      <c r="L450" s="63" t="str">
        <f t="shared" si="108"/>
        <v/>
      </c>
      <c r="M450" s="63">
        <f t="shared" si="109"/>
        <v>0</v>
      </c>
      <c r="N450" s="63" t="str">
        <f t="shared" si="110"/>
        <v/>
      </c>
      <c r="O450" s="63" t="str">
        <f t="shared" si="111"/>
        <v/>
      </c>
      <c r="P450" s="63" t="str">
        <f t="shared" si="100"/>
        <v/>
      </c>
      <c r="R450" s="9">
        <f t="shared" si="114"/>
        <v>0</v>
      </c>
      <c r="S450" s="63" t="str">
        <f t="shared" si="114"/>
        <v/>
      </c>
      <c r="T450" s="63">
        <f t="shared" si="101"/>
        <v>0</v>
      </c>
      <c r="U450" s="63" t="str">
        <f t="shared" si="102"/>
        <v/>
      </c>
      <c r="V450" s="63" t="str">
        <f t="shared" si="113"/>
        <v/>
      </c>
      <c r="W450" s="63" t="str">
        <f t="shared" si="103"/>
        <v/>
      </c>
      <c r="Z450" s="63" t="str">
        <f t="shared" si="112"/>
        <v/>
      </c>
      <c r="AA450" s="63">
        <f t="shared" si="99"/>
        <v>0</v>
      </c>
      <c r="AB450" s="63">
        <f t="shared" si="99"/>
        <v>0</v>
      </c>
    </row>
    <row r="451" spans="1:28">
      <c r="A451" s="1"/>
      <c r="E451" s="63">
        <f t="shared" si="104"/>
        <v>0</v>
      </c>
      <c r="G451" s="63" t="str">
        <f t="shared" si="105"/>
        <v/>
      </c>
      <c r="H451" s="63" t="str">
        <f t="shared" si="106"/>
        <v/>
      </c>
      <c r="K451" s="9">
        <f t="shared" si="107"/>
        <v>0</v>
      </c>
      <c r="L451" s="63" t="str">
        <f t="shared" si="108"/>
        <v/>
      </c>
      <c r="M451" s="63">
        <f t="shared" si="109"/>
        <v>0</v>
      </c>
      <c r="N451" s="63" t="str">
        <f t="shared" si="110"/>
        <v/>
      </c>
      <c r="O451" s="63" t="str">
        <f t="shared" si="111"/>
        <v/>
      </c>
      <c r="P451" s="63" t="str">
        <f t="shared" si="100"/>
        <v/>
      </c>
      <c r="R451" s="9">
        <f t="shared" si="114"/>
        <v>0</v>
      </c>
      <c r="S451" s="63" t="str">
        <f t="shared" si="114"/>
        <v/>
      </c>
      <c r="T451" s="63">
        <f t="shared" si="101"/>
        <v>0</v>
      </c>
      <c r="U451" s="63" t="str">
        <f t="shared" si="102"/>
        <v/>
      </c>
      <c r="V451" s="63" t="str">
        <f t="shared" si="113"/>
        <v/>
      </c>
      <c r="W451" s="63" t="str">
        <f t="shared" si="103"/>
        <v/>
      </c>
      <c r="Z451" s="63" t="str">
        <f t="shared" si="112"/>
        <v/>
      </c>
      <c r="AA451" s="63">
        <f t="shared" ref="AA451:AB480" si="115">A451</f>
        <v>0</v>
      </c>
      <c r="AB451" s="63">
        <f t="shared" si="115"/>
        <v>0</v>
      </c>
    </row>
    <row r="452" spans="1:28">
      <c r="A452" s="1"/>
      <c r="E452" s="63">
        <f t="shared" si="104"/>
        <v>0</v>
      </c>
      <c r="G452" s="63" t="str">
        <f t="shared" si="105"/>
        <v/>
      </c>
      <c r="H452" s="63" t="str">
        <f t="shared" si="106"/>
        <v/>
      </c>
      <c r="K452" s="9">
        <f t="shared" si="107"/>
        <v>0</v>
      </c>
      <c r="L452" s="63" t="str">
        <f t="shared" si="108"/>
        <v/>
      </c>
      <c r="M452" s="63">
        <f t="shared" si="109"/>
        <v>0</v>
      </c>
      <c r="N452" s="63" t="str">
        <f t="shared" si="110"/>
        <v/>
      </c>
      <c r="O452" s="63" t="str">
        <f t="shared" si="111"/>
        <v/>
      </c>
      <c r="P452" s="63" t="str">
        <f t="shared" si="100"/>
        <v/>
      </c>
      <c r="R452" s="9">
        <f t="shared" si="114"/>
        <v>0</v>
      </c>
      <c r="S452" s="63" t="str">
        <f t="shared" si="114"/>
        <v/>
      </c>
      <c r="T452" s="63">
        <f t="shared" si="101"/>
        <v>0</v>
      </c>
      <c r="U452" s="63" t="str">
        <f t="shared" si="102"/>
        <v/>
      </c>
      <c r="V452" s="63" t="str">
        <f t="shared" si="113"/>
        <v/>
      </c>
      <c r="W452" s="63" t="str">
        <f t="shared" si="103"/>
        <v/>
      </c>
      <c r="Z452" s="63" t="str">
        <f t="shared" si="112"/>
        <v/>
      </c>
      <c r="AA452" s="63">
        <f t="shared" si="115"/>
        <v>0</v>
      </c>
      <c r="AB452" s="63">
        <f t="shared" si="115"/>
        <v>0</v>
      </c>
    </row>
    <row r="453" spans="1:28">
      <c r="A453" s="1"/>
      <c r="E453" s="63">
        <f t="shared" si="104"/>
        <v>0</v>
      </c>
      <c r="G453" s="63" t="str">
        <f t="shared" si="105"/>
        <v/>
      </c>
      <c r="H453" s="63" t="str">
        <f t="shared" si="106"/>
        <v/>
      </c>
      <c r="K453" s="9">
        <f t="shared" si="107"/>
        <v>0</v>
      </c>
      <c r="L453" s="63" t="str">
        <f t="shared" si="108"/>
        <v/>
      </c>
      <c r="M453" s="63">
        <f t="shared" si="109"/>
        <v>0</v>
      </c>
      <c r="N453" s="63" t="str">
        <f t="shared" si="110"/>
        <v/>
      </c>
      <c r="O453" s="63" t="str">
        <f t="shared" si="111"/>
        <v/>
      </c>
      <c r="P453" s="63" t="str">
        <f t="shared" si="100"/>
        <v/>
      </c>
      <c r="R453" s="9">
        <f t="shared" si="114"/>
        <v>0</v>
      </c>
      <c r="S453" s="63" t="str">
        <f t="shared" si="114"/>
        <v/>
      </c>
      <c r="T453" s="63">
        <f t="shared" si="101"/>
        <v>0</v>
      </c>
      <c r="U453" s="63" t="str">
        <f t="shared" si="102"/>
        <v/>
      </c>
      <c r="V453" s="63" t="str">
        <f t="shared" si="113"/>
        <v/>
      </c>
      <c r="W453" s="63" t="str">
        <f t="shared" si="103"/>
        <v/>
      </c>
      <c r="Z453" s="63" t="str">
        <f t="shared" si="112"/>
        <v/>
      </c>
      <c r="AA453" s="63">
        <f t="shared" si="115"/>
        <v>0</v>
      </c>
      <c r="AB453" s="63">
        <f t="shared" si="115"/>
        <v>0</v>
      </c>
    </row>
    <row r="454" spans="1:28">
      <c r="A454" s="1"/>
      <c r="E454" s="63">
        <f t="shared" si="104"/>
        <v>0</v>
      </c>
      <c r="G454" s="63" t="str">
        <f t="shared" si="105"/>
        <v/>
      </c>
      <c r="H454" s="63" t="str">
        <f t="shared" si="106"/>
        <v/>
      </c>
      <c r="K454" s="9">
        <f t="shared" si="107"/>
        <v>0</v>
      </c>
      <c r="L454" s="63" t="str">
        <f t="shared" si="108"/>
        <v/>
      </c>
      <c r="M454" s="63">
        <f t="shared" si="109"/>
        <v>0</v>
      </c>
      <c r="N454" s="63" t="str">
        <f t="shared" si="110"/>
        <v/>
      </c>
      <c r="O454" s="63" t="str">
        <f t="shared" si="111"/>
        <v/>
      </c>
      <c r="P454" s="63" t="str">
        <f t="shared" si="100"/>
        <v/>
      </c>
      <c r="R454" s="9">
        <f t="shared" si="114"/>
        <v>0</v>
      </c>
      <c r="S454" s="63" t="str">
        <f t="shared" si="114"/>
        <v/>
      </c>
      <c r="T454" s="63">
        <f t="shared" si="101"/>
        <v>0</v>
      </c>
      <c r="U454" s="63" t="str">
        <f t="shared" si="102"/>
        <v/>
      </c>
      <c r="V454" s="63" t="str">
        <f t="shared" si="113"/>
        <v/>
      </c>
      <c r="W454" s="63" t="str">
        <f t="shared" si="103"/>
        <v/>
      </c>
      <c r="Z454" s="63" t="str">
        <f t="shared" si="112"/>
        <v/>
      </c>
      <c r="AA454" s="63">
        <f t="shared" si="115"/>
        <v>0</v>
      </c>
      <c r="AB454" s="63">
        <f t="shared" si="115"/>
        <v>0</v>
      </c>
    </row>
    <row r="455" spans="1:28">
      <c r="A455" s="1"/>
      <c r="E455" s="63">
        <f t="shared" si="104"/>
        <v>0</v>
      </c>
      <c r="G455" s="63" t="str">
        <f t="shared" si="105"/>
        <v/>
      </c>
      <c r="H455" s="63" t="str">
        <f t="shared" si="106"/>
        <v/>
      </c>
      <c r="K455" s="9">
        <f t="shared" si="107"/>
        <v>0</v>
      </c>
      <c r="L455" s="63" t="str">
        <f t="shared" si="108"/>
        <v/>
      </c>
      <c r="M455" s="63">
        <f t="shared" si="109"/>
        <v>0</v>
      </c>
      <c r="N455" s="63" t="str">
        <f t="shared" si="110"/>
        <v/>
      </c>
      <c r="O455" s="63" t="str">
        <f t="shared" si="111"/>
        <v/>
      </c>
      <c r="P455" s="63" t="str">
        <f t="shared" ref="P455:P507" si="116">IF(O455&lt;&gt;"",L455,"")</f>
        <v/>
      </c>
      <c r="R455" s="9">
        <f t="shared" si="114"/>
        <v>0</v>
      </c>
      <c r="S455" s="63" t="str">
        <f t="shared" si="114"/>
        <v/>
      </c>
      <c r="T455" s="63">
        <f t="shared" ref="T455:T496" si="117">IF(V455&lt;&gt;"",1+T454*1,0)</f>
        <v>0</v>
      </c>
      <c r="U455" s="63" t="str">
        <f t="shared" ref="U455:U496" si="118">IF(T455=0,"",T455)</f>
        <v/>
      </c>
      <c r="V455" s="63" t="str">
        <f t="shared" si="113"/>
        <v/>
      </c>
      <c r="W455" s="63" t="str">
        <f t="shared" ref="W455:W496" si="119">IF(V455&lt;&gt;"",S455,"")</f>
        <v/>
      </c>
      <c r="Z455" s="63" t="str">
        <f t="shared" si="112"/>
        <v/>
      </c>
      <c r="AA455" s="63">
        <f t="shared" si="115"/>
        <v>0</v>
      </c>
      <c r="AB455" s="63">
        <f t="shared" si="115"/>
        <v>0</v>
      </c>
    </row>
    <row r="456" spans="1:28">
      <c r="A456" s="1"/>
      <c r="E456" s="63">
        <f t="shared" ref="E456:E509" si="120">ROUND(A451,2)</f>
        <v>0</v>
      </c>
      <c r="G456" s="63" t="str">
        <f t="shared" ref="G456:G509" si="121">IF(B451="","",ROUND(B451/10,2))</f>
        <v/>
      </c>
      <c r="H456" s="63" t="str">
        <f t="shared" ref="H456:H509" si="122">IF(G456=0,"",G456)</f>
        <v/>
      </c>
      <c r="K456" s="9">
        <f t="shared" ref="K456:K507" si="123">E456</f>
        <v>0</v>
      </c>
      <c r="L456" s="63" t="str">
        <f t="shared" ref="L456:L507" si="124">G456</f>
        <v/>
      </c>
      <c r="M456" s="63">
        <f t="shared" ref="M456:M507" si="125">IF(O456&lt;&gt;"",1+M455*1,0)</f>
        <v>0</v>
      </c>
      <c r="N456" s="63" t="str">
        <f t="shared" ref="N456:N507" si="126">IF(M456=0,"",M456)</f>
        <v/>
      </c>
      <c r="O456" s="63" t="str">
        <f t="shared" ref="O456:O502" si="127">IF(AND(K456&lt;=$O$2,K457&gt;$O$2),K456,IF(AND(K455&lt;=$O$2,K456&gt;$O$2),K456,""))</f>
        <v/>
      </c>
      <c r="P456" s="63" t="str">
        <f t="shared" si="116"/>
        <v/>
      </c>
      <c r="R456" s="9">
        <f t="shared" si="114"/>
        <v>0</v>
      </c>
      <c r="S456" s="63" t="str">
        <f t="shared" si="114"/>
        <v/>
      </c>
      <c r="T456" s="63">
        <f t="shared" si="117"/>
        <v>0</v>
      </c>
      <c r="U456" s="63" t="str">
        <f t="shared" si="118"/>
        <v/>
      </c>
      <c r="V456" s="63" t="str">
        <f t="shared" si="113"/>
        <v/>
      </c>
      <c r="W456" s="63" t="str">
        <f t="shared" si="119"/>
        <v/>
      </c>
      <c r="Z456" s="63" t="str">
        <f t="shared" ref="Z456:Z488" si="128">IF(AB456=0,"",Z455+1)</f>
        <v/>
      </c>
      <c r="AA456" s="63">
        <f t="shared" si="115"/>
        <v>0</v>
      </c>
      <c r="AB456" s="63">
        <f t="shared" si="115"/>
        <v>0</v>
      </c>
    </row>
    <row r="457" spans="1:28">
      <c r="A457" s="1"/>
      <c r="E457" s="63">
        <f t="shared" si="120"/>
        <v>0</v>
      </c>
      <c r="G457" s="63" t="str">
        <f t="shared" si="121"/>
        <v/>
      </c>
      <c r="H457" s="63" t="str">
        <f t="shared" si="122"/>
        <v/>
      </c>
      <c r="K457" s="9">
        <f t="shared" si="123"/>
        <v>0</v>
      </c>
      <c r="L457" s="63" t="str">
        <f t="shared" si="124"/>
        <v/>
      </c>
      <c r="M457" s="63">
        <f t="shared" si="125"/>
        <v>0</v>
      </c>
      <c r="N457" s="63" t="str">
        <f t="shared" si="126"/>
        <v/>
      </c>
      <c r="O457" s="63" t="str">
        <f t="shared" si="127"/>
        <v/>
      </c>
      <c r="P457" s="63" t="str">
        <f t="shared" si="116"/>
        <v/>
      </c>
      <c r="R457" s="9">
        <f t="shared" si="114"/>
        <v>0</v>
      </c>
      <c r="S457" s="63" t="str">
        <f t="shared" si="114"/>
        <v/>
      </c>
      <c r="T457" s="63">
        <f t="shared" si="117"/>
        <v>0</v>
      </c>
      <c r="U457" s="63" t="str">
        <f t="shared" si="118"/>
        <v/>
      </c>
      <c r="V457" s="63" t="str">
        <f t="shared" si="113"/>
        <v/>
      </c>
      <c r="W457" s="63" t="str">
        <f t="shared" si="119"/>
        <v/>
      </c>
      <c r="Z457" s="63" t="str">
        <f t="shared" si="128"/>
        <v/>
      </c>
      <c r="AA457" s="63">
        <f t="shared" si="115"/>
        <v>0</v>
      </c>
      <c r="AB457" s="63">
        <f t="shared" si="115"/>
        <v>0</v>
      </c>
    </row>
    <row r="458" spans="1:28">
      <c r="A458" s="1"/>
      <c r="E458" s="63">
        <f t="shared" si="120"/>
        <v>0</v>
      </c>
      <c r="G458" s="63" t="str">
        <f t="shared" si="121"/>
        <v/>
      </c>
      <c r="H458" s="63" t="str">
        <f t="shared" si="122"/>
        <v/>
      </c>
      <c r="K458" s="9">
        <f t="shared" si="123"/>
        <v>0</v>
      </c>
      <c r="L458" s="63" t="str">
        <f t="shared" si="124"/>
        <v/>
      </c>
      <c r="M458" s="63">
        <f t="shared" si="125"/>
        <v>0</v>
      </c>
      <c r="N458" s="63" t="str">
        <f t="shared" si="126"/>
        <v/>
      </c>
      <c r="O458" s="63" t="str">
        <f t="shared" si="127"/>
        <v/>
      </c>
      <c r="P458" s="63" t="str">
        <f t="shared" si="116"/>
        <v/>
      </c>
      <c r="R458" s="9">
        <f t="shared" si="114"/>
        <v>0</v>
      </c>
      <c r="S458" s="63" t="str">
        <f t="shared" si="114"/>
        <v/>
      </c>
      <c r="T458" s="63">
        <f t="shared" si="117"/>
        <v>0</v>
      </c>
      <c r="U458" s="63" t="str">
        <f t="shared" si="118"/>
        <v/>
      </c>
      <c r="V458" s="63" t="str">
        <f t="shared" si="113"/>
        <v/>
      </c>
      <c r="W458" s="63" t="str">
        <f t="shared" si="119"/>
        <v/>
      </c>
      <c r="Z458" s="63" t="str">
        <f t="shared" si="128"/>
        <v/>
      </c>
      <c r="AA458" s="63">
        <f t="shared" si="115"/>
        <v>0</v>
      </c>
      <c r="AB458" s="63">
        <f t="shared" si="115"/>
        <v>0</v>
      </c>
    </row>
    <row r="459" spans="1:28">
      <c r="A459" s="1"/>
      <c r="E459" s="63">
        <f t="shared" si="120"/>
        <v>0</v>
      </c>
      <c r="G459" s="63" t="str">
        <f t="shared" si="121"/>
        <v/>
      </c>
      <c r="H459" s="63" t="str">
        <f t="shared" si="122"/>
        <v/>
      </c>
      <c r="K459" s="9">
        <f t="shared" si="123"/>
        <v>0</v>
      </c>
      <c r="L459" s="63" t="str">
        <f t="shared" si="124"/>
        <v/>
      </c>
      <c r="M459" s="63">
        <f t="shared" si="125"/>
        <v>0</v>
      </c>
      <c r="N459" s="63" t="str">
        <f t="shared" si="126"/>
        <v/>
      </c>
      <c r="O459" s="63" t="str">
        <f t="shared" si="127"/>
        <v/>
      </c>
      <c r="P459" s="63" t="str">
        <f t="shared" si="116"/>
        <v/>
      </c>
      <c r="R459" s="9">
        <f t="shared" si="114"/>
        <v>0</v>
      </c>
      <c r="S459" s="63" t="str">
        <f t="shared" si="114"/>
        <v/>
      </c>
      <c r="T459" s="63">
        <f t="shared" si="117"/>
        <v>0</v>
      </c>
      <c r="U459" s="63" t="str">
        <f t="shared" si="118"/>
        <v/>
      </c>
      <c r="V459" s="63" t="str">
        <f t="shared" si="113"/>
        <v/>
      </c>
      <c r="W459" s="63" t="str">
        <f t="shared" si="119"/>
        <v/>
      </c>
      <c r="Z459" s="63" t="str">
        <f t="shared" si="128"/>
        <v/>
      </c>
      <c r="AA459" s="63">
        <f t="shared" si="115"/>
        <v>0</v>
      </c>
      <c r="AB459" s="63">
        <f t="shared" si="115"/>
        <v>0</v>
      </c>
    </row>
    <row r="460" spans="1:28">
      <c r="A460" s="1"/>
      <c r="E460" s="63">
        <f t="shared" si="120"/>
        <v>0</v>
      </c>
      <c r="G460" s="63" t="str">
        <f t="shared" si="121"/>
        <v/>
      </c>
      <c r="H460" s="63" t="str">
        <f t="shared" si="122"/>
        <v/>
      </c>
      <c r="K460" s="9">
        <f t="shared" si="123"/>
        <v>0</v>
      </c>
      <c r="L460" s="63" t="str">
        <f t="shared" si="124"/>
        <v/>
      </c>
      <c r="M460" s="63">
        <f t="shared" si="125"/>
        <v>0</v>
      </c>
      <c r="N460" s="63" t="str">
        <f t="shared" si="126"/>
        <v/>
      </c>
      <c r="O460" s="63" t="str">
        <f t="shared" si="127"/>
        <v/>
      </c>
      <c r="P460" s="63" t="str">
        <f t="shared" si="116"/>
        <v/>
      </c>
      <c r="R460" s="9">
        <f t="shared" si="114"/>
        <v>0</v>
      </c>
      <c r="S460" s="63" t="str">
        <f t="shared" si="114"/>
        <v/>
      </c>
      <c r="T460" s="63">
        <f t="shared" si="117"/>
        <v>0</v>
      </c>
      <c r="U460" s="63" t="str">
        <f t="shared" si="118"/>
        <v/>
      </c>
      <c r="V460" s="63" t="str">
        <f t="shared" si="113"/>
        <v/>
      </c>
      <c r="W460" s="63" t="str">
        <f t="shared" si="119"/>
        <v/>
      </c>
      <c r="Z460" s="63" t="str">
        <f t="shared" si="128"/>
        <v/>
      </c>
      <c r="AA460" s="63">
        <f t="shared" si="115"/>
        <v>0</v>
      </c>
      <c r="AB460" s="63">
        <f t="shared" si="115"/>
        <v>0</v>
      </c>
    </row>
    <row r="461" spans="1:28">
      <c r="A461" s="1"/>
      <c r="E461" s="63">
        <f t="shared" si="120"/>
        <v>0</v>
      </c>
      <c r="G461" s="63" t="str">
        <f t="shared" si="121"/>
        <v/>
      </c>
      <c r="H461" s="63" t="str">
        <f t="shared" si="122"/>
        <v/>
      </c>
      <c r="K461" s="9">
        <f t="shared" si="123"/>
        <v>0</v>
      </c>
      <c r="L461" s="63" t="str">
        <f t="shared" si="124"/>
        <v/>
      </c>
      <c r="M461" s="63">
        <f t="shared" si="125"/>
        <v>0</v>
      </c>
      <c r="N461" s="63" t="str">
        <f t="shared" si="126"/>
        <v/>
      </c>
      <c r="O461" s="63" t="str">
        <f t="shared" si="127"/>
        <v/>
      </c>
      <c r="P461" s="63" t="str">
        <f t="shared" si="116"/>
        <v/>
      </c>
      <c r="R461" s="9">
        <f t="shared" si="114"/>
        <v>0</v>
      </c>
      <c r="S461" s="63" t="str">
        <f t="shared" si="114"/>
        <v/>
      </c>
      <c r="T461" s="63">
        <f t="shared" si="117"/>
        <v>0</v>
      </c>
      <c r="U461" s="63" t="str">
        <f t="shared" si="118"/>
        <v/>
      </c>
      <c r="V461" s="63" t="str">
        <f t="shared" si="113"/>
        <v/>
      </c>
      <c r="W461" s="63" t="str">
        <f t="shared" si="119"/>
        <v/>
      </c>
      <c r="Z461" s="63" t="str">
        <f t="shared" si="128"/>
        <v/>
      </c>
      <c r="AA461" s="63">
        <f t="shared" si="115"/>
        <v>0</v>
      </c>
      <c r="AB461" s="63">
        <f t="shared" si="115"/>
        <v>0</v>
      </c>
    </row>
    <row r="462" spans="1:28">
      <c r="A462" s="1"/>
      <c r="E462" s="63">
        <f t="shared" si="120"/>
        <v>0</v>
      </c>
      <c r="G462" s="63" t="str">
        <f t="shared" si="121"/>
        <v/>
      </c>
      <c r="H462" s="63" t="str">
        <f t="shared" si="122"/>
        <v/>
      </c>
      <c r="K462" s="9">
        <f t="shared" si="123"/>
        <v>0</v>
      </c>
      <c r="L462" s="63" t="str">
        <f t="shared" si="124"/>
        <v/>
      </c>
      <c r="M462" s="63">
        <f t="shared" si="125"/>
        <v>0</v>
      </c>
      <c r="N462" s="63" t="str">
        <f t="shared" si="126"/>
        <v/>
      </c>
      <c r="O462" s="63" t="str">
        <f t="shared" si="127"/>
        <v/>
      </c>
      <c r="P462" s="63" t="str">
        <f t="shared" si="116"/>
        <v/>
      </c>
      <c r="R462" s="9">
        <f t="shared" si="114"/>
        <v>0</v>
      </c>
      <c r="S462" s="63" t="str">
        <f t="shared" si="114"/>
        <v/>
      </c>
      <c r="T462" s="63">
        <f t="shared" si="117"/>
        <v>0</v>
      </c>
      <c r="U462" s="63" t="str">
        <f t="shared" si="118"/>
        <v/>
      </c>
      <c r="V462" s="63" t="str">
        <f t="shared" si="113"/>
        <v/>
      </c>
      <c r="W462" s="63" t="str">
        <f t="shared" si="119"/>
        <v/>
      </c>
      <c r="Z462" s="63" t="str">
        <f t="shared" si="128"/>
        <v/>
      </c>
      <c r="AA462" s="63">
        <f t="shared" si="115"/>
        <v>0</v>
      </c>
      <c r="AB462" s="63">
        <f t="shared" si="115"/>
        <v>0</v>
      </c>
    </row>
    <row r="463" spans="1:28">
      <c r="A463" s="1"/>
      <c r="E463" s="63">
        <f t="shared" si="120"/>
        <v>0</v>
      </c>
      <c r="G463" s="63" t="str">
        <f t="shared" si="121"/>
        <v/>
      </c>
      <c r="H463" s="63" t="str">
        <f t="shared" si="122"/>
        <v/>
      </c>
      <c r="K463" s="9">
        <f t="shared" si="123"/>
        <v>0</v>
      </c>
      <c r="L463" s="63" t="str">
        <f t="shared" si="124"/>
        <v/>
      </c>
      <c r="M463" s="63">
        <f t="shared" si="125"/>
        <v>0</v>
      </c>
      <c r="N463" s="63" t="str">
        <f t="shared" si="126"/>
        <v/>
      </c>
      <c r="O463" s="63" t="str">
        <f t="shared" si="127"/>
        <v/>
      </c>
      <c r="P463" s="63" t="str">
        <f t="shared" si="116"/>
        <v/>
      </c>
      <c r="R463" s="9">
        <f t="shared" si="114"/>
        <v>0</v>
      </c>
      <c r="S463" s="63" t="str">
        <f t="shared" si="114"/>
        <v/>
      </c>
      <c r="T463" s="63">
        <f t="shared" si="117"/>
        <v>0</v>
      </c>
      <c r="U463" s="63" t="str">
        <f t="shared" si="118"/>
        <v/>
      </c>
      <c r="V463" s="63" t="str">
        <f t="shared" si="113"/>
        <v/>
      </c>
      <c r="W463" s="63" t="str">
        <f t="shared" si="119"/>
        <v/>
      </c>
      <c r="Z463" s="63" t="str">
        <f t="shared" si="128"/>
        <v/>
      </c>
      <c r="AA463" s="63">
        <f t="shared" si="115"/>
        <v>0</v>
      </c>
      <c r="AB463" s="63">
        <f t="shared" si="115"/>
        <v>0</v>
      </c>
    </row>
    <row r="464" spans="1:28">
      <c r="A464" s="1"/>
      <c r="E464" s="63">
        <f t="shared" si="120"/>
        <v>0</v>
      </c>
      <c r="G464" s="63" t="str">
        <f t="shared" si="121"/>
        <v/>
      </c>
      <c r="H464" s="63" t="str">
        <f t="shared" si="122"/>
        <v/>
      </c>
      <c r="K464" s="9">
        <f t="shared" si="123"/>
        <v>0</v>
      </c>
      <c r="L464" s="63" t="str">
        <f t="shared" si="124"/>
        <v/>
      </c>
      <c r="M464" s="63">
        <f t="shared" si="125"/>
        <v>0</v>
      </c>
      <c r="N464" s="63" t="str">
        <f t="shared" si="126"/>
        <v/>
      </c>
      <c r="O464" s="63" t="str">
        <f t="shared" si="127"/>
        <v/>
      </c>
      <c r="P464" s="63" t="str">
        <f t="shared" si="116"/>
        <v/>
      </c>
      <c r="R464" s="9">
        <f t="shared" si="114"/>
        <v>0</v>
      </c>
      <c r="S464" s="63" t="str">
        <f t="shared" si="114"/>
        <v/>
      </c>
      <c r="T464" s="63">
        <f t="shared" si="117"/>
        <v>0</v>
      </c>
      <c r="U464" s="63" t="str">
        <f t="shared" si="118"/>
        <v/>
      </c>
      <c r="V464" s="63" t="str">
        <f t="shared" si="113"/>
        <v/>
      </c>
      <c r="W464" s="63" t="str">
        <f t="shared" si="119"/>
        <v/>
      </c>
      <c r="Z464" s="63" t="str">
        <f t="shared" si="128"/>
        <v/>
      </c>
      <c r="AA464" s="63">
        <f t="shared" si="115"/>
        <v>0</v>
      </c>
      <c r="AB464" s="63">
        <f t="shared" si="115"/>
        <v>0</v>
      </c>
    </row>
    <row r="465" spans="1:28">
      <c r="A465" s="1"/>
      <c r="E465" s="63">
        <f t="shared" si="120"/>
        <v>0</v>
      </c>
      <c r="G465" s="63" t="str">
        <f t="shared" si="121"/>
        <v/>
      </c>
      <c r="H465" s="63" t="str">
        <f t="shared" si="122"/>
        <v/>
      </c>
      <c r="K465" s="9">
        <f t="shared" si="123"/>
        <v>0</v>
      </c>
      <c r="L465" s="63" t="str">
        <f t="shared" si="124"/>
        <v/>
      </c>
      <c r="M465" s="63">
        <f t="shared" si="125"/>
        <v>0</v>
      </c>
      <c r="N465" s="63" t="str">
        <f t="shared" si="126"/>
        <v/>
      </c>
      <c r="O465" s="63" t="str">
        <f t="shared" si="127"/>
        <v/>
      </c>
      <c r="P465" s="63" t="str">
        <f t="shared" si="116"/>
        <v/>
      </c>
      <c r="R465" s="9">
        <f t="shared" si="114"/>
        <v>0</v>
      </c>
      <c r="S465" s="63" t="str">
        <f t="shared" si="114"/>
        <v/>
      </c>
      <c r="T465" s="63">
        <f t="shared" si="117"/>
        <v>0</v>
      </c>
      <c r="U465" s="63" t="str">
        <f t="shared" si="118"/>
        <v/>
      </c>
      <c r="V465" s="63" t="str">
        <f t="shared" si="113"/>
        <v/>
      </c>
      <c r="W465" s="63" t="str">
        <f t="shared" si="119"/>
        <v/>
      </c>
      <c r="Z465" s="63" t="str">
        <f t="shared" si="128"/>
        <v/>
      </c>
      <c r="AA465" s="63">
        <f t="shared" si="115"/>
        <v>0</v>
      </c>
      <c r="AB465" s="63">
        <f t="shared" si="115"/>
        <v>0</v>
      </c>
    </row>
    <row r="466" spans="1:28">
      <c r="A466" s="1"/>
      <c r="E466" s="63">
        <f t="shared" si="120"/>
        <v>0</v>
      </c>
      <c r="G466" s="63" t="str">
        <f t="shared" si="121"/>
        <v/>
      </c>
      <c r="H466" s="63" t="str">
        <f t="shared" si="122"/>
        <v/>
      </c>
      <c r="K466" s="9">
        <f t="shared" si="123"/>
        <v>0</v>
      </c>
      <c r="L466" s="63" t="str">
        <f t="shared" si="124"/>
        <v/>
      </c>
      <c r="M466" s="63">
        <f t="shared" si="125"/>
        <v>0</v>
      </c>
      <c r="N466" s="63" t="str">
        <f t="shared" si="126"/>
        <v/>
      </c>
      <c r="O466" s="63" t="str">
        <f t="shared" si="127"/>
        <v/>
      </c>
      <c r="P466" s="63" t="str">
        <f t="shared" si="116"/>
        <v/>
      </c>
      <c r="R466" s="9">
        <f t="shared" si="114"/>
        <v>0</v>
      </c>
      <c r="S466" s="63" t="str">
        <f t="shared" si="114"/>
        <v/>
      </c>
      <c r="T466" s="63">
        <f t="shared" si="117"/>
        <v>0</v>
      </c>
      <c r="U466" s="63" t="str">
        <f t="shared" si="118"/>
        <v/>
      </c>
      <c r="V466" s="63" t="str">
        <f t="shared" si="113"/>
        <v/>
      </c>
      <c r="W466" s="63" t="str">
        <f t="shared" si="119"/>
        <v/>
      </c>
      <c r="Z466" s="63" t="str">
        <f t="shared" si="128"/>
        <v/>
      </c>
      <c r="AA466" s="63">
        <f t="shared" si="115"/>
        <v>0</v>
      </c>
      <c r="AB466" s="63">
        <f t="shared" si="115"/>
        <v>0</v>
      </c>
    </row>
    <row r="467" spans="1:28">
      <c r="A467" s="1"/>
      <c r="E467" s="63">
        <f t="shared" si="120"/>
        <v>0</v>
      </c>
      <c r="G467" s="63" t="str">
        <f t="shared" si="121"/>
        <v/>
      </c>
      <c r="H467" s="63" t="str">
        <f t="shared" si="122"/>
        <v/>
      </c>
      <c r="K467" s="9">
        <f t="shared" si="123"/>
        <v>0</v>
      </c>
      <c r="L467" s="63" t="str">
        <f t="shared" si="124"/>
        <v/>
      </c>
      <c r="M467" s="63">
        <f t="shared" si="125"/>
        <v>0</v>
      </c>
      <c r="N467" s="63" t="str">
        <f t="shared" si="126"/>
        <v/>
      </c>
      <c r="O467" s="63" t="str">
        <f t="shared" si="127"/>
        <v/>
      </c>
      <c r="P467" s="63" t="str">
        <f t="shared" si="116"/>
        <v/>
      </c>
      <c r="R467" s="9">
        <f t="shared" si="114"/>
        <v>0</v>
      </c>
      <c r="S467" s="63" t="str">
        <f t="shared" si="114"/>
        <v/>
      </c>
      <c r="T467" s="63">
        <f t="shared" si="117"/>
        <v>0</v>
      </c>
      <c r="U467" s="63" t="str">
        <f t="shared" si="118"/>
        <v/>
      </c>
      <c r="V467" s="63" t="str">
        <f t="shared" si="113"/>
        <v/>
      </c>
      <c r="W467" s="63" t="str">
        <f t="shared" si="119"/>
        <v/>
      </c>
      <c r="Z467" s="63" t="str">
        <f t="shared" si="128"/>
        <v/>
      </c>
      <c r="AA467" s="63">
        <f t="shared" si="115"/>
        <v>0</v>
      </c>
      <c r="AB467" s="63">
        <f t="shared" si="115"/>
        <v>0</v>
      </c>
    </row>
    <row r="468" spans="1:28">
      <c r="A468" s="1"/>
      <c r="E468" s="63">
        <f t="shared" si="120"/>
        <v>0</v>
      </c>
      <c r="G468" s="63" t="str">
        <f t="shared" si="121"/>
        <v/>
      </c>
      <c r="H468" s="63" t="str">
        <f t="shared" si="122"/>
        <v/>
      </c>
      <c r="K468" s="9">
        <f t="shared" si="123"/>
        <v>0</v>
      </c>
      <c r="L468" s="63" t="str">
        <f t="shared" si="124"/>
        <v/>
      </c>
      <c r="M468" s="63">
        <f t="shared" si="125"/>
        <v>0</v>
      </c>
      <c r="N468" s="63" t="str">
        <f t="shared" si="126"/>
        <v/>
      </c>
      <c r="O468" s="63" t="str">
        <f t="shared" si="127"/>
        <v/>
      </c>
      <c r="P468" s="63" t="str">
        <f t="shared" si="116"/>
        <v/>
      </c>
      <c r="R468" s="9">
        <f t="shared" si="114"/>
        <v>0</v>
      </c>
      <c r="S468" s="63" t="str">
        <f t="shared" si="114"/>
        <v/>
      </c>
      <c r="T468" s="63">
        <f t="shared" si="117"/>
        <v>0</v>
      </c>
      <c r="U468" s="63" t="str">
        <f t="shared" si="118"/>
        <v/>
      </c>
      <c r="V468" s="63" t="str">
        <f t="shared" si="113"/>
        <v/>
      </c>
      <c r="W468" s="63" t="str">
        <f t="shared" si="119"/>
        <v/>
      </c>
      <c r="Z468" s="63" t="str">
        <f t="shared" si="128"/>
        <v/>
      </c>
      <c r="AA468" s="63">
        <f t="shared" si="115"/>
        <v>0</v>
      </c>
      <c r="AB468" s="63">
        <f t="shared" si="115"/>
        <v>0</v>
      </c>
    </row>
    <row r="469" spans="1:28">
      <c r="A469" s="1"/>
      <c r="E469" s="63">
        <f t="shared" si="120"/>
        <v>0</v>
      </c>
      <c r="G469" s="63" t="str">
        <f t="shared" si="121"/>
        <v/>
      </c>
      <c r="H469" s="63" t="str">
        <f t="shared" si="122"/>
        <v/>
      </c>
      <c r="K469" s="9">
        <f t="shared" si="123"/>
        <v>0</v>
      </c>
      <c r="L469" s="63" t="str">
        <f t="shared" si="124"/>
        <v/>
      </c>
      <c r="M469" s="63">
        <f t="shared" si="125"/>
        <v>0</v>
      </c>
      <c r="N469" s="63" t="str">
        <f t="shared" si="126"/>
        <v/>
      </c>
      <c r="O469" s="63" t="str">
        <f t="shared" si="127"/>
        <v/>
      </c>
      <c r="P469" s="63" t="str">
        <f t="shared" si="116"/>
        <v/>
      </c>
      <c r="R469" s="9">
        <f t="shared" si="114"/>
        <v>0</v>
      </c>
      <c r="S469" s="63" t="str">
        <f t="shared" si="114"/>
        <v/>
      </c>
      <c r="T469" s="63">
        <f t="shared" si="117"/>
        <v>0</v>
      </c>
      <c r="U469" s="63" t="str">
        <f t="shared" si="118"/>
        <v/>
      </c>
      <c r="V469" s="63" t="str">
        <f t="shared" si="113"/>
        <v/>
      </c>
      <c r="W469" s="63" t="str">
        <f t="shared" si="119"/>
        <v/>
      </c>
      <c r="Z469" s="63" t="str">
        <f t="shared" si="128"/>
        <v/>
      </c>
      <c r="AA469" s="63">
        <f t="shared" si="115"/>
        <v>0</v>
      </c>
      <c r="AB469" s="63">
        <f t="shared" si="115"/>
        <v>0</v>
      </c>
    </row>
    <row r="470" spans="1:28">
      <c r="A470" s="1"/>
      <c r="E470" s="63">
        <f t="shared" si="120"/>
        <v>0</v>
      </c>
      <c r="G470" s="63" t="str">
        <f t="shared" si="121"/>
        <v/>
      </c>
      <c r="H470" s="63" t="str">
        <f t="shared" si="122"/>
        <v/>
      </c>
      <c r="K470" s="9">
        <f t="shared" si="123"/>
        <v>0</v>
      </c>
      <c r="L470" s="63" t="str">
        <f t="shared" si="124"/>
        <v/>
      </c>
      <c r="M470" s="63">
        <f t="shared" si="125"/>
        <v>0</v>
      </c>
      <c r="N470" s="63" t="str">
        <f t="shared" si="126"/>
        <v/>
      </c>
      <c r="O470" s="63" t="str">
        <f t="shared" si="127"/>
        <v/>
      </c>
      <c r="P470" s="63" t="str">
        <f t="shared" si="116"/>
        <v/>
      </c>
      <c r="R470" s="9">
        <f t="shared" si="114"/>
        <v>0</v>
      </c>
      <c r="S470" s="63" t="str">
        <f t="shared" si="114"/>
        <v/>
      </c>
      <c r="T470" s="63">
        <f t="shared" si="117"/>
        <v>0</v>
      </c>
      <c r="U470" s="63" t="str">
        <f t="shared" si="118"/>
        <v/>
      </c>
      <c r="V470" s="63" t="str">
        <f t="shared" si="113"/>
        <v/>
      </c>
      <c r="W470" s="63" t="str">
        <f t="shared" si="119"/>
        <v/>
      </c>
      <c r="Z470" s="63" t="str">
        <f t="shared" si="128"/>
        <v/>
      </c>
      <c r="AA470" s="63">
        <f t="shared" si="115"/>
        <v>0</v>
      </c>
      <c r="AB470" s="63">
        <f t="shared" si="115"/>
        <v>0</v>
      </c>
    </row>
    <row r="471" spans="1:28">
      <c r="A471" s="1"/>
      <c r="E471" s="63">
        <f t="shared" si="120"/>
        <v>0</v>
      </c>
      <c r="G471" s="63" t="str">
        <f t="shared" si="121"/>
        <v/>
      </c>
      <c r="H471" s="63" t="str">
        <f t="shared" si="122"/>
        <v/>
      </c>
      <c r="K471" s="9">
        <f t="shared" si="123"/>
        <v>0</v>
      </c>
      <c r="L471" s="63" t="str">
        <f t="shared" si="124"/>
        <v/>
      </c>
      <c r="M471" s="63">
        <f t="shared" si="125"/>
        <v>0</v>
      </c>
      <c r="N471" s="63" t="str">
        <f t="shared" si="126"/>
        <v/>
      </c>
      <c r="O471" s="63" t="str">
        <f t="shared" si="127"/>
        <v/>
      </c>
      <c r="P471" s="63" t="str">
        <f t="shared" si="116"/>
        <v/>
      </c>
      <c r="R471" s="9">
        <f t="shared" si="114"/>
        <v>0</v>
      </c>
      <c r="S471" s="63" t="str">
        <f t="shared" si="114"/>
        <v/>
      </c>
      <c r="T471" s="63">
        <f t="shared" si="117"/>
        <v>0</v>
      </c>
      <c r="U471" s="63" t="str">
        <f t="shared" si="118"/>
        <v/>
      </c>
      <c r="V471" s="63" t="str">
        <f t="shared" si="113"/>
        <v/>
      </c>
      <c r="W471" s="63" t="str">
        <f t="shared" si="119"/>
        <v/>
      </c>
      <c r="Z471" s="63" t="str">
        <f t="shared" si="128"/>
        <v/>
      </c>
      <c r="AA471" s="63">
        <f t="shared" si="115"/>
        <v>0</v>
      </c>
      <c r="AB471" s="63">
        <f t="shared" si="115"/>
        <v>0</v>
      </c>
    </row>
    <row r="472" spans="1:28">
      <c r="A472" s="1"/>
      <c r="E472" s="63">
        <f t="shared" si="120"/>
        <v>0</v>
      </c>
      <c r="G472" s="63" t="str">
        <f t="shared" si="121"/>
        <v/>
      </c>
      <c r="H472" s="63" t="str">
        <f t="shared" si="122"/>
        <v/>
      </c>
      <c r="K472" s="9">
        <f t="shared" si="123"/>
        <v>0</v>
      </c>
      <c r="L472" s="63" t="str">
        <f t="shared" si="124"/>
        <v/>
      </c>
      <c r="M472" s="63">
        <f t="shared" si="125"/>
        <v>0</v>
      </c>
      <c r="N472" s="63" t="str">
        <f t="shared" si="126"/>
        <v/>
      </c>
      <c r="O472" s="63" t="str">
        <f t="shared" si="127"/>
        <v/>
      </c>
      <c r="P472" s="63" t="str">
        <f t="shared" si="116"/>
        <v/>
      </c>
      <c r="R472" s="9">
        <f t="shared" si="114"/>
        <v>0</v>
      </c>
      <c r="S472" s="63" t="str">
        <f t="shared" si="114"/>
        <v/>
      </c>
      <c r="T472" s="63">
        <f t="shared" si="117"/>
        <v>0</v>
      </c>
      <c r="U472" s="63" t="str">
        <f t="shared" si="118"/>
        <v/>
      </c>
      <c r="V472" s="63" t="str">
        <f t="shared" si="113"/>
        <v/>
      </c>
      <c r="W472" s="63" t="str">
        <f t="shared" si="119"/>
        <v/>
      </c>
      <c r="Z472" s="63" t="str">
        <f t="shared" si="128"/>
        <v/>
      </c>
      <c r="AA472" s="63">
        <f t="shared" si="115"/>
        <v>0</v>
      </c>
      <c r="AB472" s="63">
        <f t="shared" si="115"/>
        <v>0</v>
      </c>
    </row>
    <row r="473" spans="1:28">
      <c r="A473" s="1"/>
      <c r="E473" s="63">
        <f t="shared" si="120"/>
        <v>0</v>
      </c>
      <c r="G473" s="63" t="str">
        <f t="shared" si="121"/>
        <v/>
      </c>
      <c r="H473" s="63" t="str">
        <f t="shared" si="122"/>
        <v/>
      </c>
      <c r="K473" s="9">
        <f t="shared" si="123"/>
        <v>0</v>
      </c>
      <c r="L473" s="63" t="str">
        <f t="shared" si="124"/>
        <v/>
      </c>
      <c r="M473" s="63">
        <f t="shared" si="125"/>
        <v>0</v>
      </c>
      <c r="N473" s="63" t="str">
        <f t="shared" si="126"/>
        <v/>
      </c>
      <c r="O473" s="63" t="str">
        <f t="shared" si="127"/>
        <v/>
      </c>
      <c r="P473" s="63" t="str">
        <f t="shared" si="116"/>
        <v/>
      </c>
      <c r="R473" s="9">
        <f t="shared" si="114"/>
        <v>0</v>
      </c>
      <c r="S473" s="63" t="str">
        <f t="shared" si="114"/>
        <v/>
      </c>
      <c r="T473" s="63">
        <f t="shared" si="117"/>
        <v>0</v>
      </c>
      <c r="U473" s="63" t="str">
        <f t="shared" si="118"/>
        <v/>
      </c>
      <c r="V473" s="63" t="str">
        <f t="shared" si="113"/>
        <v/>
      </c>
      <c r="W473" s="63" t="str">
        <f t="shared" si="119"/>
        <v/>
      </c>
      <c r="Z473" s="63" t="str">
        <f t="shared" si="128"/>
        <v/>
      </c>
      <c r="AA473" s="63">
        <f t="shared" si="115"/>
        <v>0</v>
      </c>
      <c r="AB473" s="63">
        <f t="shared" si="115"/>
        <v>0</v>
      </c>
    </row>
    <row r="474" spans="1:28">
      <c r="A474" s="1"/>
      <c r="E474" s="63">
        <f t="shared" si="120"/>
        <v>0</v>
      </c>
      <c r="G474" s="63" t="str">
        <f t="shared" si="121"/>
        <v/>
      </c>
      <c r="H474" s="63" t="str">
        <f t="shared" si="122"/>
        <v/>
      </c>
      <c r="K474" s="9">
        <f t="shared" si="123"/>
        <v>0</v>
      </c>
      <c r="L474" s="63" t="str">
        <f t="shared" si="124"/>
        <v/>
      </c>
      <c r="M474" s="63">
        <f t="shared" si="125"/>
        <v>0</v>
      </c>
      <c r="N474" s="63" t="str">
        <f t="shared" si="126"/>
        <v/>
      </c>
      <c r="O474" s="63" t="str">
        <f t="shared" si="127"/>
        <v/>
      </c>
      <c r="P474" s="63" t="str">
        <f t="shared" si="116"/>
        <v/>
      </c>
      <c r="R474" s="9">
        <f t="shared" si="114"/>
        <v>0</v>
      </c>
      <c r="S474" s="63" t="str">
        <f t="shared" si="114"/>
        <v/>
      </c>
      <c r="T474" s="63">
        <f t="shared" si="117"/>
        <v>0</v>
      </c>
      <c r="U474" s="63" t="str">
        <f t="shared" si="118"/>
        <v/>
      </c>
      <c r="V474" s="63" t="str">
        <f t="shared" ref="V474:V496" si="129">IF(AND(R474&lt;$V$2,R475&gt;$V$2),R474,IF(AND(R473&lt;$V$2,R474&gt;$V$2),R474,""))</f>
        <v/>
      </c>
      <c r="W474" s="63" t="str">
        <f t="shared" si="119"/>
        <v/>
      </c>
      <c r="Z474" s="63" t="str">
        <f t="shared" si="128"/>
        <v/>
      </c>
      <c r="AA474" s="63">
        <f t="shared" si="115"/>
        <v>0</v>
      </c>
      <c r="AB474" s="63">
        <f t="shared" si="115"/>
        <v>0</v>
      </c>
    </row>
    <row r="475" spans="1:28">
      <c r="A475" s="1"/>
      <c r="E475" s="63">
        <f t="shared" si="120"/>
        <v>0</v>
      </c>
      <c r="G475" s="63" t="str">
        <f t="shared" si="121"/>
        <v/>
      </c>
      <c r="H475" s="63" t="str">
        <f t="shared" si="122"/>
        <v/>
      </c>
      <c r="K475" s="9">
        <f t="shared" si="123"/>
        <v>0</v>
      </c>
      <c r="L475" s="63" t="str">
        <f t="shared" si="124"/>
        <v/>
      </c>
      <c r="M475" s="63">
        <f t="shared" si="125"/>
        <v>0</v>
      </c>
      <c r="N475" s="63" t="str">
        <f t="shared" si="126"/>
        <v/>
      </c>
      <c r="O475" s="63" t="str">
        <f t="shared" si="127"/>
        <v/>
      </c>
      <c r="P475" s="63" t="str">
        <f t="shared" si="116"/>
        <v/>
      </c>
      <c r="R475" s="9">
        <f t="shared" si="114"/>
        <v>0</v>
      </c>
      <c r="S475" s="63" t="str">
        <f t="shared" si="114"/>
        <v/>
      </c>
      <c r="T475" s="63">
        <f t="shared" si="117"/>
        <v>0</v>
      </c>
      <c r="U475" s="63" t="str">
        <f t="shared" si="118"/>
        <v/>
      </c>
      <c r="V475" s="63" t="str">
        <f t="shared" si="129"/>
        <v/>
      </c>
      <c r="W475" s="63" t="str">
        <f t="shared" si="119"/>
        <v/>
      </c>
      <c r="Z475" s="63" t="str">
        <f t="shared" si="128"/>
        <v/>
      </c>
      <c r="AA475" s="63">
        <f t="shared" si="115"/>
        <v>0</v>
      </c>
      <c r="AB475" s="63">
        <f t="shared" si="115"/>
        <v>0</v>
      </c>
    </row>
    <row r="476" spans="1:28">
      <c r="A476" s="1"/>
      <c r="E476" s="63">
        <f t="shared" si="120"/>
        <v>0</v>
      </c>
      <c r="G476" s="63" t="str">
        <f t="shared" si="121"/>
        <v/>
      </c>
      <c r="H476" s="63" t="str">
        <f t="shared" si="122"/>
        <v/>
      </c>
      <c r="K476" s="9">
        <f t="shared" si="123"/>
        <v>0</v>
      </c>
      <c r="L476" s="63" t="str">
        <f t="shared" si="124"/>
        <v/>
      </c>
      <c r="M476" s="63">
        <f t="shared" si="125"/>
        <v>0</v>
      </c>
      <c r="N476" s="63" t="str">
        <f t="shared" si="126"/>
        <v/>
      </c>
      <c r="O476" s="63" t="str">
        <f t="shared" si="127"/>
        <v/>
      </c>
      <c r="P476" s="63" t="str">
        <f t="shared" si="116"/>
        <v/>
      </c>
      <c r="R476" s="9">
        <f t="shared" si="114"/>
        <v>0</v>
      </c>
      <c r="S476" s="63" t="str">
        <f t="shared" si="114"/>
        <v/>
      </c>
      <c r="T476" s="63">
        <f t="shared" si="117"/>
        <v>0</v>
      </c>
      <c r="U476" s="63" t="str">
        <f t="shared" si="118"/>
        <v/>
      </c>
      <c r="V476" s="63" t="str">
        <f t="shared" si="129"/>
        <v/>
      </c>
      <c r="W476" s="63" t="str">
        <f t="shared" si="119"/>
        <v/>
      </c>
      <c r="Z476" s="63" t="str">
        <f t="shared" si="128"/>
        <v/>
      </c>
      <c r="AA476" s="63">
        <f t="shared" si="115"/>
        <v>0</v>
      </c>
      <c r="AB476" s="63">
        <f t="shared" si="115"/>
        <v>0</v>
      </c>
    </row>
    <row r="477" spans="1:28">
      <c r="A477" s="1"/>
      <c r="E477" s="63">
        <f t="shared" si="120"/>
        <v>0</v>
      </c>
      <c r="G477" s="63" t="str">
        <f t="shared" si="121"/>
        <v/>
      </c>
      <c r="H477" s="63" t="str">
        <f t="shared" si="122"/>
        <v/>
      </c>
      <c r="K477" s="9">
        <f t="shared" si="123"/>
        <v>0</v>
      </c>
      <c r="L477" s="63" t="str">
        <f t="shared" si="124"/>
        <v/>
      </c>
      <c r="M477" s="63">
        <f t="shared" si="125"/>
        <v>0</v>
      </c>
      <c r="N477" s="63" t="str">
        <f t="shared" si="126"/>
        <v/>
      </c>
      <c r="O477" s="63" t="str">
        <f t="shared" si="127"/>
        <v/>
      </c>
      <c r="P477" s="63" t="str">
        <f t="shared" si="116"/>
        <v/>
      </c>
      <c r="R477" s="9">
        <f t="shared" si="114"/>
        <v>0</v>
      </c>
      <c r="S477" s="63" t="str">
        <f t="shared" si="114"/>
        <v/>
      </c>
      <c r="T477" s="63">
        <f t="shared" si="117"/>
        <v>0</v>
      </c>
      <c r="U477" s="63" t="str">
        <f t="shared" si="118"/>
        <v/>
      </c>
      <c r="V477" s="63" t="str">
        <f t="shared" si="129"/>
        <v/>
      </c>
      <c r="W477" s="63" t="str">
        <f t="shared" si="119"/>
        <v/>
      </c>
      <c r="Z477" s="63" t="str">
        <f t="shared" si="128"/>
        <v/>
      </c>
      <c r="AA477" s="63">
        <f t="shared" si="115"/>
        <v>0</v>
      </c>
      <c r="AB477" s="63">
        <f t="shared" si="115"/>
        <v>0</v>
      </c>
    </row>
    <row r="478" spans="1:28">
      <c r="A478" s="1"/>
      <c r="E478" s="63">
        <f t="shared" si="120"/>
        <v>0</v>
      </c>
      <c r="G478" s="63" t="str">
        <f t="shared" si="121"/>
        <v/>
      </c>
      <c r="H478" s="63" t="str">
        <f t="shared" si="122"/>
        <v/>
      </c>
      <c r="K478" s="9">
        <f t="shared" si="123"/>
        <v>0</v>
      </c>
      <c r="L478" s="63" t="str">
        <f t="shared" si="124"/>
        <v/>
      </c>
      <c r="M478" s="63">
        <f t="shared" si="125"/>
        <v>0</v>
      </c>
      <c r="N478" s="63" t="str">
        <f t="shared" si="126"/>
        <v/>
      </c>
      <c r="O478" s="63" t="str">
        <f t="shared" si="127"/>
        <v/>
      </c>
      <c r="P478" s="63" t="str">
        <f t="shared" si="116"/>
        <v/>
      </c>
      <c r="R478" s="9">
        <f t="shared" si="114"/>
        <v>0</v>
      </c>
      <c r="S478" s="63" t="str">
        <f t="shared" si="114"/>
        <v/>
      </c>
      <c r="T478" s="63">
        <f t="shared" si="117"/>
        <v>0</v>
      </c>
      <c r="U478" s="63" t="str">
        <f t="shared" si="118"/>
        <v/>
      </c>
      <c r="V478" s="63" t="str">
        <f t="shared" si="129"/>
        <v/>
      </c>
      <c r="W478" s="63" t="str">
        <f t="shared" si="119"/>
        <v/>
      </c>
      <c r="Z478" s="63" t="str">
        <f t="shared" si="128"/>
        <v/>
      </c>
      <c r="AA478" s="63">
        <f t="shared" si="115"/>
        <v>0</v>
      </c>
      <c r="AB478" s="63">
        <f t="shared" si="115"/>
        <v>0</v>
      </c>
    </row>
    <row r="479" spans="1:28">
      <c r="A479" s="1"/>
      <c r="E479" s="63">
        <f t="shared" si="120"/>
        <v>0</v>
      </c>
      <c r="G479" s="63" t="str">
        <f t="shared" si="121"/>
        <v/>
      </c>
      <c r="H479" s="63" t="str">
        <f t="shared" si="122"/>
        <v/>
      </c>
      <c r="K479" s="9">
        <f t="shared" si="123"/>
        <v>0</v>
      </c>
      <c r="L479" s="63" t="str">
        <f t="shared" si="124"/>
        <v/>
      </c>
      <c r="M479" s="63">
        <f t="shared" si="125"/>
        <v>0</v>
      </c>
      <c r="N479" s="63" t="str">
        <f t="shared" si="126"/>
        <v/>
      </c>
      <c r="O479" s="63" t="str">
        <f t="shared" si="127"/>
        <v/>
      </c>
      <c r="P479" s="63" t="str">
        <f t="shared" si="116"/>
        <v/>
      </c>
      <c r="R479" s="9">
        <f t="shared" si="114"/>
        <v>0</v>
      </c>
      <c r="S479" s="63" t="str">
        <f t="shared" si="114"/>
        <v/>
      </c>
      <c r="T479" s="63">
        <f t="shared" si="117"/>
        <v>0</v>
      </c>
      <c r="U479" s="63" t="str">
        <f t="shared" si="118"/>
        <v/>
      </c>
      <c r="V479" s="63" t="str">
        <f t="shared" si="129"/>
        <v/>
      </c>
      <c r="W479" s="63" t="str">
        <f t="shared" si="119"/>
        <v/>
      </c>
      <c r="Z479" s="63" t="str">
        <f t="shared" si="128"/>
        <v/>
      </c>
      <c r="AA479" s="63">
        <f t="shared" si="115"/>
        <v>0</v>
      </c>
      <c r="AB479" s="63">
        <f t="shared" si="115"/>
        <v>0</v>
      </c>
    </row>
    <row r="480" spans="1:28">
      <c r="A480" s="1"/>
      <c r="E480" s="63">
        <f t="shared" si="120"/>
        <v>0</v>
      </c>
      <c r="G480" s="63" t="str">
        <f t="shared" si="121"/>
        <v/>
      </c>
      <c r="H480" s="63" t="str">
        <f t="shared" si="122"/>
        <v/>
      </c>
      <c r="K480" s="9">
        <f t="shared" si="123"/>
        <v>0</v>
      </c>
      <c r="L480" s="63" t="str">
        <f t="shared" si="124"/>
        <v/>
      </c>
      <c r="M480" s="63">
        <f t="shared" si="125"/>
        <v>0</v>
      </c>
      <c r="N480" s="63" t="str">
        <f t="shared" si="126"/>
        <v/>
      </c>
      <c r="O480" s="63" t="str">
        <f t="shared" si="127"/>
        <v/>
      </c>
      <c r="P480" s="63" t="str">
        <f t="shared" si="116"/>
        <v/>
      </c>
      <c r="R480" s="9">
        <f t="shared" si="114"/>
        <v>0</v>
      </c>
      <c r="S480" s="63" t="str">
        <f t="shared" si="114"/>
        <v/>
      </c>
      <c r="T480" s="63">
        <f t="shared" si="117"/>
        <v>0</v>
      </c>
      <c r="U480" s="63" t="str">
        <f t="shared" si="118"/>
        <v/>
      </c>
      <c r="V480" s="63" t="str">
        <f t="shared" si="129"/>
        <v/>
      </c>
      <c r="W480" s="63" t="str">
        <f t="shared" si="119"/>
        <v/>
      </c>
      <c r="Z480" s="63" t="str">
        <f t="shared" si="128"/>
        <v/>
      </c>
      <c r="AA480" s="63">
        <f t="shared" si="115"/>
        <v>0</v>
      </c>
      <c r="AB480" s="63">
        <f t="shared" si="115"/>
        <v>0</v>
      </c>
    </row>
    <row r="481" spans="1:26">
      <c r="A481" s="1"/>
      <c r="E481" s="63">
        <f t="shared" si="120"/>
        <v>0</v>
      </c>
      <c r="G481" s="63" t="str">
        <f t="shared" si="121"/>
        <v/>
      </c>
      <c r="H481" s="63" t="str">
        <f t="shared" si="122"/>
        <v/>
      </c>
      <c r="K481" s="9">
        <f t="shared" si="123"/>
        <v>0</v>
      </c>
      <c r="L481" s="63" t="str">
        <f t="shared" si="124"/>
        <v/>
      </c>
      <c r="M481" s="63">
        <f t="shared" si="125"/>
        <v>0</v>
      </c>
      <c r="N481" s="63" t="str">
        <f t="shared" si="126"/>
        <v/>
      </c>
      <c r="O481" s="63" t="str">
        <f t="shared" si="127"/>
        <v/>
      </c>
      <c r="P481" s="63" t="str">
        <f t="shared" si="116"/>
        <v/>
      </c>
      <c r="R481" s="9">
        <f t="shared" si="114"/>
        <v>0</v>
      </c>
      <c r="S481" s="63" t="str">
        <f t="shared" si="114"/>
        <v/>
      </c>
      <c r="T481" s="63">
        <f t="shared" si="117"/>
        <v>0</v>
      </c>
      <c r="U481" s="63" t="str">
        <f t="shared" si="118"/>
        <v/>
      </c>
      <c r="V481" s="63" t="str">
        <f t="shared" si="129"/>
        <v/>
      </c>
      <c r="W481" s="63" t="str">
        <f t="shared" si="119"/>
        <v/>
      </c>
      <c r="Z481" s="63" t="str">
        <f t="shared" si="128"/>
        <v/>
      </c>
    </row>
    <row r="482" spans="1:26">
      <c r="A482" s="1"/>
      <c r="E482" s="63">
        <f t="shared" si="120"/>
        <v>0</v>
      </c>
      <c r="G482" s="63" t="str">
        <f t="shared" si="121"/>
        <v/>
      </c>
      <c r="H482" s="63" t="str">
        <f t="shared" si="122"/>
        <v/>
      </c>
      <c r="K482" s="9">
        <f t="shared" si="123"/>
        <v>0</v>
      </c>
      <c r="L482" s="63" t="str">
        <f t="shared" si="124"/>
        <v/>
      </c>
      <c r="M482" s="63">
        <f t="shared" si="125"/>
        <v>0</v>
      </c>
      <c r="N482" s="63" t="str">
        <f t="shared" si="126"/>
        <v/>
      </c>
      <c r="O482" s="63" t="str">
        <f t="shared" si="127"/>
        <v/>
      </c>
      <c r="P482" s="63" t="str">
        <f t="shared" si="116"/>
        <v/>
      </c>
      <c r="R482" s="9">
        <f t="shared" si="114"/>
        <v>0</v>
      </c>
      <c r="S482" s="63" t="str">
        <f t="shared" si="114"/>
        <v/>
      </c>
      <c r="T482" s="63">
        <f t="shared" si="117"/>
        <v>0</v>
      </c>
      <c r="U482" s="63" t="str">
        <f t="shared" si="118"/>
        <v/>
      </c>
      <c r="V482" s="63" t="str">
        <f t="shared" si="129"/>
        <v/>
      </c>
      <c r="W482" s="63" t="str">
        <f t="shared" si="119"/>
        <v/>
      </c>
      <c r="Z482" s="63" t="str">
        <f t="shared" si="128"/>
        <v/>
      </c>
    </row>
    <row r="483" spans="1:26">
      <c r="A483" s="1"/>
      <c r="E483" s="63">
        <f t="shared" si="120"/>
        <v>0</v>
      </c>
      <c r="G483" s="63" t="str">
        <f t="shared" si="121"/>
        <v/>
      </c>
      <c r="H483" s="63" t="str">
        <f t="shared" si="122"/>
        <v/>
      </c>
      <c r="K483" s="9">
        <f t="shared" si="123"/>
        <v>0</v>
      </c>
      <c r="L483" s="63" t="str">
        <f t="shared" si="124"/>
        <v/>
      </c>
      <c r="M483" s="63">
        <f t="shared" si="125"/>
        <v>0</v>
      </c>
      <c r="N483" s="63" t="str">
        <f t="shared" si="126"/>
        <v/>
      </c>
      <c r="O483" s="63" t="str">
        <f t="shared" si="127"/>
        <v/>
      </c>
      <c r="P483" s="63" t="str">
        <f t="shared" si="116"/>
        <v/>
      </c>
      <c r="R483" s="9">
        <f t="shared" si="114"/>
        <v>0</v>
      </c>
      <c r="S483" s="63" t="str">
        <f t="shared" si="114"/>
        <v/>
      </c>
      <c r="T483" s="63">
        <f t="shared" si="117"/>
        <v>0</v>
      </c>
      <c r="U483" s="63" t="str">
        <f t="shared" si="118"/>
        <v/>
      </c>
      <c r="V483" s="63" t="str">
        <f t="shared" si="129"/>
        <v/>
      </c>
      <c r="W483" s="63" t="str">
        <f t="shared" si="119"/>
        <v/>
      </c>
      <c r="Z483" s="63" t="str">
        <f t="shared" si="128"/>
        <v/>
      </c>
    </row>
    <row r="484" spans="1:26">
      <c r="A484" s="1"/>
      <c r="E484" s="63">
        <f t="shared" si="120"/>
        <v>0</v>
      </c>
      <c r="G484" s="63" t="str">
        <f t="shared" si="121"/>
        <v/>
      </c>
      <c r="H484" s="63" t="str">
        <f t="shared" si="122"/>
        <v/>
      </c>
      <c r="K484" s="9">
        <f t="shared" si="123"/>
        <v>0</v>
      </c>
      <c r="L484" s="63" t="str">
        <f t="shared" si="124"/>
        <v/>
      </c>
      <c r="M484" s="63">
        <f t="shared" si="125"/>
        <v>0</v>
      </c>
      <c r="N484" s="63" t="str">
        <f t="shared" si="126"/>
        <v/>
      </c>
      <c r="O484" s="63" t="str">
        <f t="shared" si="127"/>
        <v/>
      </c>
      <c r="P484" s="63" t="str">
        <f t="shared" si="116"/>
        <v/>
      </c>
      <c r="R484" s="9">
        <f t="shared" si="114"/>
        <v>0</v>
      </c>
      <c r="S484" s="63" t="str">
        <f t="shared" si="114"/>
        <v/>
      </c>
      <c r="T484" s="63">
        <f t="shared" si="117"/>
        <v>0</v>
      </c>
      <c r="U484" s="63" t="str">
        <f t="shared" si="118"/>
        <v/>
      </c>
      <c r="V484" s="63" t="str">
        <f t="shared" si="129"/>
        <v/>
      </c>
      <c r="W484" s="63" t="str">
        <f t="shared" si="119"/>
        <v/>
      </c>
      <c r="Z484" s="63" t="str">
        <f t="shared" si="128"/>
        <v/>
      </c>
    </row>
    <row r="485" spans="1:26">
      <c r="A485" s="1"/>
      <c r="E485" s="63">
        <f t="shared" si="120"/>
        <v>0</v>
      </c>
      <c r="G485" s="63" t="str">
        <f t="shared" si="121"/>
        <v/>
      </c>
      <c r="H485" s="63" t="str">
        <f t="shared" si="122"/>
        <v/>
      </c>
      <c r="K485" s="9">
        <f t="shared" si="123"/>
        <v>0</v>
      </c>
      <c r="L485" s="63" t="str">
        <f t="shared" si="124"/>
        <v/>
      </c>
      <c r="M485" s="63">
        <f t="shared" si="125"/>
        <v>0</v>
      </c>
      <c r="N485" s="63" t="str">
        <f t="shared" si="126"/>
        <v/>
      </c>
      <c r="O485" s="63" t="str">
        <f t="shared" si="127"/>
        <v/>
      </c>
      <c r="P485" s="63" t="str">
        <f t="shared" si="116"/>
        <v/>
      </c>
      <c r="R485" s="9">
        <f t="shared" si="114"/>
        <v>0</v>
      </c>
      <c r="S485" s="63" t="str">
        <f t="shared" si="114"/>
        <v/>
      </c>
      <c r="T485" s="63">
        <f t="shared" si="117"/>
        <v>0</v>
      </c>
      <c r="U485" s="63" t="str">
        <f t="shared" si="118"/>
        <v/>
      </c>
      <c r="V485" s="63" t="str">
        <f t="shared" si="129"/>
        <v/>
      </c>
      <c r="W485" s="63" t="str">
        <f t="shared" si="119"/>
        <v/>
      </c>
      <c r="Z485" s="63" t="str">
        <f t="shared" si="128"/>
        <v/>
      </c>
    </row>
    <row r="486" spans="1:26">
      <c r="A486" s="1"/>
      <c r="E486" s="63">
        <f t="shared" si="120"/>
        <v>0</v>
      </c>
      <c r="G486" s="63" t="str">
        <f t="shared" si="121"/>
        <v/>
      </c>
      <c r="H486" s="63" t="str">
        <f t="shared" si="122"/>
        <v/>
      </c>
      <c r="K486" s="9">
        <f t="shared" si="123"/>
        <v>0</v>
      </c>
      <c r="L486" s="63" t="str">
        <f t="shared" si="124"/>
        <v/>
      </c>
      <c r="M486" s="63">
        <f t="shared" si="125"/>
        <v>0</v>
      </c>
      <c r="N486" s="63" t="str">
        <f t="shared" si="126"/>
        <v/>
      </c>
      <c r="O486" s="63" t="str">
        <f t="shared" si="127"/>
        <v/>
      </c>
      <c r="P486" s="63" t="str">
        <f t="shared" si="116"/>
        <v/>
      </c>
      <c r="R486" s="9">
        <f t="shared" si="114"/>
        <v>0</v>
      </c>
      <c r="S486" s="63" t="str">
        <f t="shared" si="114"/>
        <v/>
      </c>
      <c r="T486" s="63">
        <f t="shared" si="117"/>
        <v>0</v>
      </c>
      <c r="U486" s="63" t="str">
        <f t="shared" si="118"/>
        <v/>
      </c>
      <c r="V486" s="63" t="str">
        <f t="shared" si="129"/>
        <v/>
      </c>
      <c r="W486" s="63" t="str">
        <f t="shared" si="119"/>
        <v/>
      </c>
      <c r="Z486" s="63" t="str">
        <f t="shared" si="128"/>
        <v/>
      </c>
    </row>
    <row r="487" spans="1:26">
      <c r="A487" s="1"/>
      <c r="E487" s="63">
        <f t="shared" si="120"/>
        <v>0</v>
      </c>
      <c r="G487" s="63" t="str">
        <f t="shared" si="121"/>
        <v/>
      </c>
      <c r="H487" s="63" t="str">
        <f t="shared" si="122"/>
        <v/>
      </c>
      <c r="K487" s="9">
        <f t="shared" si="123"/>
        <v>0</v>
      </c>
      <c r="L487" s="63" t="str">
        <f t="shared" si="124"/>
        <v/>
      </c>
      <c r="M487" s="63">
        <f t="shared" si="125"/>
        <v>0</v>
      </c>
      <c r="N487" s="63" t="str">
        <f t="shared" si="126"/>
        <v/>
      </c>
      <c r="O487" s="63" t="str">
        <f t="shared" si="127"/>
        <v/>
      </c>
      <c r="P487" s="63" t="str">
        <f t="shared" si="116"/>
        <v/>
      </c>
      <c r="R487" s="9">
        <f t="shared" si="114"/>
        <v>0</v>
      </c>
      <c r="S487" s="63" t="str">
        <f t="shared" si="114"/>
        <v/>
      </c>
      <c r="T487" s="63">
        <f t="shared" si="117"/>
        <v>0</v>
      </c>
      <c r="U487" s="63" t="str">
        <f t="shared" si="118"/>
        <v/>
      </c>
      <c r="V487" s="63" t="str">
        <f t="shared" si="129"/>
        <v/>
      </c>
      <c r="W487" s="63" t="str">
        <f t="shared" si="119"/>
        <v/>
      </c>
      <c r="Z487" s="63" t="str">
        <f t="shared" si="128"/>
        <v/>
      </c>
    </row>
    <row r="488" spans="1:26">
      <c r="A488" s="1"/>
      <c r="E488" s="63">
        <f t="shared" si="120"/>
        <v>0</v>
      </c>
      <c r="G488" s="63" t="str">
        <f t="shared" si="121"/>
        <v/>
      </c>
      <c r="H488" s="63" t="str">
        <f t="shared" si="122"/>
        <v/>
      </c>
      <c r="K488" s="9">
        <f t="shared" si="123"/>
        <v>0</v>
      </c>
      <c r="L488" s="63" t="str">
        <f t="shared" si="124"/>
        <v/>
      </c>
      <c r="M488" s="63">
        <f t="shared" si="125"/>
        <v>0</v>
      </c>
      <c r="N488" s="63" t="str">
        <f t="shared" si="126"/>
        <v/>
      </c>
      <c r="O488" s="63" t="str">
        <f t="shared" si="127"/>
        <v/>
      </c>
      <c r="P488" s="63" t="str">
        <f t="shared" si="116"/>
        <v/>
      </c>
      <c r="R488" s="9">
        <f t="shared" si="114"/>
        <v>0</v>
      </c>
      <c r="S488" s="63" t="str">
        <f t="shared" si="114"/>
        <v/>
      </c>
      <c r="T488" s="63">
        <f t="shared" si="117"/>
        <v>0</v>
      </c>
      <c r="U488" s="63" t="str">
        <f t="shared" si="118"/>
        <v/>
      </c>
      <c r="V488" s="63" t="str">
        <f t="shared" si="129"/>
        <v/>
      </c>
      <c r="W488" s="63" t="str">
        <f t="shared" si="119"/>
        <v/>
      </c>
      <c r="Z488" s="63" t="str">
        <f t="shared" si="128"/>
        <v/>
      </c>
    </row>
    <row r="489" spans="1:26">
      <c r="A489" s="1"/>
      <c r="E489" s="63">
        <f t="shared" si="120"/>
        <v>0</v>
      </c>
      <c r="G489" s="63" t="str">
        <f t="shared" si="121"/>
        <v/>
      </c>
      <c r="H489" s="63" t="str">
        <f t="shared" si="122"/>
        <v/>
      </c>
      <c r="K489" s="9">
        <f t="shared" si="123"/>
        <v>0</v>
      </c>
      <c r="L489" s="63" t="str">
        <f t="shared" si="124"/>
        <v/>
      </c>
      <c r="M489" s="63">
        <f t="shared" si="125"/>
        <v>0</v>
      </c>
      <c r="N489" s="63" t="str">
        <f t="shared" si="126"/>
        <v/>
      </c>
      <c r="O489" s="63" t="str">
        <f t="shared" si="127"/>
        <v/>
      </c>
      <c r="P489" s="63" t="str">
        <f t="shared" si="116"/>
        <v/>
      </c>
      <c r="R489" s="9">
        <f t="shared" si="114"/>
        <v>0</v>
      </c>
      <c r="S489" s="63" t="str">
        <f t="shared" si="114"/>
        <v/>
      </c>
      <c r="T489" s="63">
        <f t="shared" si="117"/>
        <v>0</v>
      </c>
      <c r="U489" s="63" t="str">
        <f t="shared" si="118"/>
        <v/>
      </c>
      <c r="V489" s="63" t="str">
        <f t="shared" si="129"/>
        <v/>
      </c>
      <c r="W489" s="63" t="str">
        <f t="shared" si="119"/>
        <v/>
      </c>
    </row>
    <row r="490" spans="1:26">
      <c r="A490" s="1"/>
      <c r="E490" s="63">
        <f t="shared" si="120"/>
        <v>0</v>
      </c>
      <c r="G490" s="63" t="str">
        <f t="shared" si="121"/>
        <v/>
      </c>
      <c r="H490" s="63" t="str">
        <f t="shared" si="122"/>
        <v/>
      </c>
      <c r="K490" s="9">
        <f t="shared" si="123"/>
        <v>0</v>
      </c>
      <c r="L490" s="63" t="str">
        <f t="shared" si="124"/>
        <v/>
      </c>
      <c r="M490" s="63">
        <f t="shared" si="125"/>
        <v>0</v>
      </c>
      <c r="N490" s="63" t="str">
        <f t="shared" si="126"/>
        <v/>
      </c>
      <c r="O490" s="63" t="str">
        <f t="shared" si="127"/>
        <v/>
      </c>
      <c r="P490" s="63" t="str">
        <f t="shared" si="116"/>
        <v/>
      </c>
      <c r="R490" s="9">
        <f t="shared" si="114"/>
        <v>0</v>
      </c>
      <c r="S490" s="63" t="str">
        <f t="shared" si="114"/>
        <v/>
      </c>
      <c r="T490" s="63">
        <f t="shared" si="117"/>
        <v>0</v>
      </c>
      <c r="U490" s="63" t="str">
        <f t="shared" si="118"/>
        <v/>
      </c>
      <c r="V490" s="63" t="str">
        <f t="shared" si="129"/>
        <v/>
      </c>
      <c r="W490" s="63" t="str">
        <f t="shared" si="119"/>
        <v/>
      </c>
    </row>
    <row r="491" spans="1:26">
      <c r="A491" s="1"/>
      <c r="E491" s="63">
        <f t="shared" si="120"/>
        <v>0</v>
      </c>
      <c r="G491" s="63" t="str">
        <f t="shared" si="121"/>
        <v/>
      </c>
      <c r="H491" s="63" t="str">
        <f t="shared" si="122"/>
        <v/>
      </c>
      <c r="K491" s="9">
        <f t="shared" si="123"/>
        <v>0</v>
      </c>
      <c r="L491" s="63" t="str">
        <f t="shared" si="124"/>
        <v/>
      </c>
      <c r="M491" s="63">
        <f t="shared" si="125"/>
        <v>0</v>
      </c>
      <c r="N491" s="63" t="str">
        <f t="shared" si="126"/>
        <v/>
      </c>
      <c r="O491" s="63" t="str">
        <f t="shared" si="127"/>
        <v/>
      </c>
      <c r="P491" s="63" t="str">
        <f t="shared" si="116"/>
        <v/>
      </c>
      <c r="R491" s="9">
        <f t="shared" si="114"/>
        <v>0</v>
      </c>
      <c r="S491" s="63" t="str">
        <f t="shared" si="114"/>
        <v/>
      </c>
      <c r="T491" s="63">
        <f t="shared" si="117"/>
        <v>0</v>
      </c>
      <c r="U491" s="63" t="str">
        <f t="shared" si="118"/>
        <v/>
      </c>
      <c r="V491" s="63" t="str">
        <f t="shared" si="129"/>
        <v/>
      </c>
      <c r="W491" s="63" t="str">
        <f t="shared" si="119"/>
        <v/>
      </c>
    </row>
    <row r="492" spans="1:26">
      <c r="A492" s="1"/>
      <c r="E492" s="63">
        <f t="shared" si="120"/>
        <v>0</v>
      </c>
      <c r="G492" s="63" t="str">
        <f t="shared" si="121"/>
        <v/>
      </c>
      <c r="H492" s="63" t="str">
        <f t="shared" si="122"/>
        <v/>
      </c>
      <c r="K492" s="9">
        <f t="shared" si="123"/>
        <v>0</v>
      </c>
      <c r="L492" s="63" t="str">
        <f t="shared" si="124"/>
        <v/>
      </c>
      <c r="M492" s="63">
        <f t="shared" si="125"/>
        <v>0</v>
      </c>
      <c r="N492" s="63" t="str">
        <f t="shared" si="126"/>
        <v/>
      </c>
      <c r="O492" s="63" t="str">
        <f t="shared" si="127"/>
        <v/>
      </c>
      <c r="P492" s="63" t="str">
        <f t="shared" si="116"/>
        <v/>
      </c>
      <c r="R492" s="9">
        <f t="shared" si="114"/>
        <v>0</v>
      </c>
      <c r="S492" s="63" t="str">
        <f t="shared" si="114"/>
        <v/>
      </c>
      <c r="T492" s="63">
        <f t="shared" si="117"/>
        <v>0</v>
      </c>
      <c r="U492" s="63" t="str">
        <f t="shared" si="118"/>
        <v/>
      </c>
      <c r="V492" s="63" t="str">
        <f t="shared" si="129"/>
        <v/>
      </c>
      <c r="W492" s="63" t="str">
        <f t="shared" si="119"/>
        <v/>
      </c>
    </row>
    <row r="493" spans="1:26">
      <c r="A493" s="1"/>
      <c r="E493" s="63">
        <f t="shared" si="120"/>
        <v>0</v>
      </c>
      <c r="G493" s="63" t="str">
        <f t="shared" si="121"/>
        <v/>
      </c>
      <c r="H493" s="63" t="str">
        <f t="shared" si="122"/>
        <v/>
      </c>
      <c r="K493" s="9">
        <f t="shared" si="123"/>
        <v>0</v>
      </c>
      <c r="L493" s="63" t="str">
        <f t="shared" si="124"/>
        <v/>
      </c>
      <c r="M493" s="63">
        <f t="shared" si="125"/>
        <v>0</v>
      </c>
      <c r="N493" s="63" t="str">
        <f t="shared" si="126"/>
        <v/>
      </c>
      <c r="O493" s="63" t="str">
        <f t="shared" si="127"/>
        <v/>
      </c>
      <c r="P493" s="63" t="str">
        <f t="shared" si="116"/>
        <v/>
      </c>
      <c r="R493" s="9">
        <f t="shared" si="114"/>
        <v>0</v>
      </c>
      <c r="S493" s="63" t="str">
        <f t="shared" si="114"/>
        <v/>
      </c>
      <c r="T493" s="63">
        <f t="shared" si="117"/>
        <v>0</v>
      </c>
      <c r="U493" s="63" t="str">
        <f t="shared" si="118"/>
        <v/>
      </c>
      <c r="V493" s="63" t="str">
        <f t="shared" si="129"/>
        <v/>
      </c>
      <c r="W493" s="63" t="str">
        <f t="shared" si="119"/>
        <v/>
      </c>
    </row>
    <row r="494" spans="1:26">
      <c r="A494" s="1"/>
      <c r="E494" s="63">
        <f t="shared" si="120"/>
        <v>0</v>
      </c>
      <c r="G494" s="63" t="str">
        <f t="shared" si="121"/>
        <v/>
      </c>
      <c r="H494" s="63" t="str">
        <f t="shared" si="122"/>
        <v/>
      </c>
      <c r="K494" s="9">
        <f t="shared" si="123"/>
        <v>0</v>
      </c>
      <c r="L494" s="63" t="str">
        <f t="shared" si="124"/>
        <v/>
      </c>
      <c r="M494" s="63">
        <f t="shared" si="125"/>
        <v>0</v>
      </c>
      <c r="N494" s="63" t="str">
        <f t="shared" si="126"/>
        <v/>
      </c>
      <c r="O494" s="63" t="str">
        <f t="shared" si="127"/>
        <v/>
      </c>
      <c r="P494" s="63" t="str">
        <f t="shared" si="116"/>
        <v/>
      </c>
      <c r="R494" s="9">
        <f t="shared" si="114"/>
        <v>0</v>
      </c>
      <c r="S494" s="63" t="str">
        <f t="shared" si="114"/>
        <v/>
      </c>
      <c r="T494" s="63">
        <f t="shared" si="117"/>
        <v>0</v>
      </c>
      <c r="U494" s="63" t="str">
        <f t="shared" si="118"/>
        <v/>
      </c>
      <c r="V494" s="63" t="str">
        <f t="shared" si="129"/>
        <v/>
      </c>
      <c r="W494" s="63" t="str">
        <f t="shared" si="119"/>
        <v/>
      </c>
    </row>
    <row r="495" spans="1:26">
      <c r="A495" s="1"/>
      <c r="E495" s="63">
        <f t="shared" si="120"/>
        <v>0</v>
      </c>
      <c r="G495" s="63" t="str">
        <f t="shared" si="121"/>
        <v/>
      </c>
      <c r="H495" s="63" t="str">
        <f t="shared" si="122"/>
        <v/>
      </c>
      <c r="K495" s="9">
        <f t="shared" si="123"/>
        <v>0</v>
      </c>
      <c r="L495" s="63" t="str">
        <f t="shared" si="124"/>
        <v/>
      </c>
      <c r="M495" s="63">
        <f t="shared" si="125"/>
        <v>0</v>
      </c>
      <c r="N495" s="63" t="str">
        <f t="shared" si="126"/>
        <v/>
      </c>
      <c r="O495" s="63" t="str">
        <f t="shared" si="127"/>
        <v/>
      </c>
      <c r="P495" s="63" t="str">
        <f t="shared" si="116"/>
        <v/>
      </c>
      <c r="R495" s="9">
        <f t="shared" si="114"/>
        <v>0</v>
      </c>
      <c r="S495" s="63" t="str">
        <f t="shared" si="114"/>
        <v/>
      </c>
      <c r="T495" s="63">
        <f t="shared" si="117"/>
        <v>0</v>
      </c>
      <c r="U495" s="63" t="str">
        <f t="shared" si="118"/>
        <v/>
      </c>
      <c r="V495" s="63" t="str">
        <f t="shared" si="129"/>
        <v/>
      </c>
      <c r="W495" s="63" t="str">
        <f t="shared" si="119"/>
        <v/>
      </c>
    </row>
    <row r="496" spans="1:26">
      <c r="A496" s="1"/>
      <c r="E496" s="63">
        <f t="shared" si="120"/>
        <v>0</v>
      </c>
      <c r="G496" s="63" t="str">
        <f t="shared" si="121"/>
        <v/>
      </c>
      <c r="H496" s="63" t="str">
        <f t="shared" si="122"/>
        <v/>
      </c>
      <c r="K496" s="9">
        <f t="shared" si="123"/>
        <v>0</v>
      </c>
      <c r="L496" s="63" t="str">
        <f t="shared" si="124"/>
        <v/>
      </c>
      <c r="M496" s="63">
        <f t="shared" si="125"/>
        <v>0</v>
      </c>
      <c r="N496" s="63" t="str">
        <f t="shared" si="126"/>
        <v/>
      </c>
      <c r="O496" s="63" t="str">
        <f t="shared" si="127"/>
        <v/>
      </c>
      <c r="P496" s="63" t="str">
        <f t="shared" si="116"/>
        <v/>
      </c>
      <c r="R496" s="9">
        <f t="shared" si="114"/>
        <v>0</v>
      </c>
      <c r="S496" s="63" t="str">
        <f t="shared" si="114"/>
        <v/>
      </c>
      <c r="T496" s="63">
        <f t="shared" si="117"/>
        <v>0</v>
      </c>
      <c r="U496" s="63" t="str">
        <f t="shared" si="118"/>
        <v/>
      </c>
      <c r="V496" s="63" t="str">
        <f t="shared" si="129"/>
        <v/>
      </c>
      <c r="W496" s="63" t="str">
        <f t="shared" si="119"/>
        <v/>
      </c>
    </row>
    <row r="497" spans="1:23">
      <c r="A497" s="1"/>
      <c r="E497" s="63">
        <f t="shared" si="120"/>
        <v>0</v>
      </c>
      <c r="G497" s="63" t="str">
        <f t="shared" si="121"/>
        <v/>
      </c>
      <c r="H497" s="63" t="str">
        <f t="shared" si="122"/>
        <v/>
      </c>
      <c r="K497" s="9">
        <f t="shared" si="123"/>
        <v>0</v>
      </c>
      <c r="L497" s="63" t="str">
        <f t="shared" si="124"/>
        <v/>
      </c>
      <c r="M497" s="63">
        <f t="shared" si="125"/>
        <v>0</v>
      </c>
      <c r="N497" s="63" t="str">
        <f t="shared" si="126"/>
        <v/>
      </c>
      <c r="O497" s="63" t="str">
        <f t="shared" si="127"/>
        <v/>
      </c>
      <c r="P497" s="63" t="str">
        <f t="shared" si="116"/>
        <v/>
      </c>
      <c r="R497" s="9">
        <f t="shared" ref="R497:R508" si="130">K497</f>
        <v>0</v>
      </c>
      <c r="S497" s="63" t="str">
        <f t="shared" ref="S497:S508" si="131">L497</f>
        <v/>
      </c>
      <c r="T497" s="63">
        <f t="shared" ref="T497:T508" si="132">IF(V497&lt;&gt;"",1+T496*1,0)</f>
        <v>0</v>
      </c>
      <c r="U497" s="63" t="str">
        <f t="shared" ref="U497:U508" si="133">IF(T497=0,"",T497)</f>
        <v/>
      </c>
      <c r="V497" s="63" t="str">
        <f t="shared" ref="V497:V508" si="134">IF(AND(R497&lt;$V$2,R498&gt;$V$2),R497,IF(AND(R496&lt;$V$2,R497&gt;$V$2),R497,""))</f>
        <v/>
      </c>
      <c r="W497" s="63" t="str">
        <f t="shared" ref="W497:W508" si="135">IF(V497&lt;&gt;"",S497,"")</f>
        <v/>
      </c>
    </row>
    <row r="498" spans="1:23">
      <c r="A498" s="1"/>
      <c r="E498" s="63">
        <f t="shared" si="120"/>
        <v>0</v>
      </c>
      <c r="G498" s="63" t="str">
        <f t="shared" si="121"/>
        <v/>
      </c>
      <c r="H498" s="63" t="str">
        <f t="shared" si="122"/>
        <v/>
      </c>
      <c r="K498" s="9">
        <f t="shared" si="123"/>
        <v>0</v>
      </c>
      <c r="L498" s="63" t="str">
        <f t="shared" si="124"/>
        <v/>
      </c>
      <c r="M498" s="63">
        <f t="shared" si="125"/>
        <v>0</v>
      </c>
      <c r="N498" s="63" t="str">
        <f t="shared" si="126"/>
        <v/>
      </c>
      <c r="O498" s="63" t="str">
        <f t="shared" si="127"/>
        <v/>
      </c>
      <c r="P498" s="63" t="str">
        <f t="shared" si="116"/>
        <v/>
      </c>
      <c r="R498" s="9">
        <f t="shared" si="130"/>
        <v>0</v>
      </c>
      <c r="S498" s="63" t="str">
        <f t="shared" si="131"/>
        <v/>
      </c>
      <c r="T498" s="63">
        <f t="shared" si="132"/>
        <v>0</v>
      </c>
      <c r="U498" s="63" t="str">
        <f t="shared" si="133"/>
        <v/>
      </c>
      <c r="V498" s="63" t="str">
        <f t="shared" si="134"/>
        <v/>
      </c>
      <c r="W498" s="63" t="str">
        <f t="shared" si="135"/>
        <v/>
      </c>
    </row>
    <row r="499" spans="1:23">
      <c r="A499" s="1"/>
      <c r="E499" s="63">
        <f t="shared" si="120"/>
        <v>0</v>
      </c>
      <c r="G499" s="63" t="str">
        <f t="shared" si="121"/>
        <v/>
      </c>
      <c r="H499" s="63" t="str">
        <f t="shared" si="122"/>
        <v/>
      </c>
      <c r="K499" s="9">
        <f t="shared" si="123"/>
        <v>0</v>
      </c>
      <c r="L499" s="63" t="str">
        <f t="shared" si="124"/>
        <v/>
      </c>
      <c r="M499" s="63">
        <f t="shared" si="125"/>
        <v>0</v>
      </c>
      <c r="N499" s="63" t="str">
        <f t="shared" si="126"/>
        <v/>
      </c>
      <c r="O499" s="63" t="str">
        <f t="shared" si="127"/>
        <v/>
      </c>
      <c r="P499" s="63" t="str">
        <f t="shared" si="116"/>
        <v/>
      </c>
      <c r="R499" s="9">
        <f t="shared" si="130"/>
        <v>0</v>
      </c>
      <c r="S499" s="63" t="str">
        <f t="shared" si="131"/>
        <v/>
      </c>
      <c r="T499" s="63">
        <f t="shared" si="132"/>
        <v>0</v>
      </c>
      <c r="U499" s="63" t="str">
        <f t="shared" si="133"/>
        <v/>
      </c>
      <c r="V499" s="63" t="str">
        <f t="shared" si="134"/>
        <v/>
      </c>
      <c r="W499" s="63" t="str">
        <f t="shared" si="135"/>
        <v/>
      </c>
    </row>
    <row r="500" spans="1:23">
      <c r="A500" s="1"/>
      <c r="E500" s="63">
        <f t="shared" si="120"/>
        <v>0</v>
      </c>
      <c r="G500" s="63" t="str">
        <f t="shared" si="121"/>
        <v/>
      </c>
      <c r="H500" s="63" t="str">
        <f t="shared" si="122"/>
        <v/>
      </c>
      <c r="K500" s="9">
        <f t="shared" si="123"/>
        <v>0</v>
      </c>
      <c r="L500" s="63" t="str">
        <f t="shared" si="124"/>
        <v/>
      </c>
      <c r="M500" s="63">
        <f t="shared" si="125"/>
        <v>0</v>
      </c>
      <c r="N500" s="63" t="str">
        <f t="shared" si="126"/>
        <v/>
      </c>
      <c r="O500" s="63" t="str">
        <f t="shared" si="127"/>
        <v/>
      </c>
      <c r="P500" s="63" t="str">
        <f t="shared" si="116"/>
        <v/>
      </c>
      <c r="R500" s="9">
        <f t="shared" si="130"/>
        <v>0</v>
      </c>
      <c r="S500" s="63" t="str">
        <f t="shared" si="131"/>
        <v/>
      </c>
      <c r="T500" s="63">
        <f t="shared" si="132"/>
        <v>0</v>
      </c>
      <c r="U500" s="63" t="str">
        <f t="shared" si="133"/>
        <v/>
      </c>
      <c r="V500" s="63" t="str">
        <f t="shared" si="134"/>
        <v/>
      </c>
      <c r="W500" s="63" t="str">
        <f t="shared" si="135"/>
        <v/>
      </c>
    </row>
    <row r="501" spans="1:23">
      <c r="A501" s="1"/>
      <c r="E501" s="63">
        <f t="shared" si="120"/>
        <v>0</v>
      </c>
      <c r="G501" s="63" t="str">
        <f t="shared" si="121"/>
        <v/>
      </c>
      <c r="H501" s="63" t="str">
        <f t="shared" si="122"/>
        <v/>
      </c>
      <c r="K501" s="9">
        <f t="shared" si="123"/>
        <v>0</v>
      </c>
      <c r="L501" s="63" t="str">
        <f t="shared" si="124"/>
        <v/>
      </c>
      <c r="M501" s="63">
        <f t="shared" si="125"/>
        <v>0</v>
      </c>
      <c r="N501" s="63" t="str">
        <f t="shared" si="126"/>
        <v/>
      </c>
      <c r="O501" s="63" t="str">
        <f t="shared" si="127"/>
        <v/>
      </c>
      <c r="P501" s="63" t="str">
        <f t="shared" si="116"/>
        <v/>
      </c>
      <c r="R501" s="9">
        <f t="shared" si="130"/>
        <v>0</v>
      </c>
      <c r="S501" s="63" t="str">
        <f t="shared" si="131"/>
        <v/>
      </c>
      <c r="T501" s="63">
        <f t="shared" si="132"/>
        <v>0</v>
      </c>
      <c r="U501" s="63" t="str">
        <f t="shared" si="133"/>
        <v/>
      </c>
      <c r="V501" s="63" t="str">
        <f t="shared" si="134"/>
        <v/>
      </c>
      <c r="W501" s="63" t="str">
        <f t="shared" si="135"/>
        <v/>
      </c>
    </row>
    <row r="502" spans="1:23">
      <c r="A502" s="1"/>
      <c r="E502" s="63">
        <f t="shared" si="120"/>
        <v>0</v>
      </c>
      <c r="G502" s="63" t="str">
        <f t="shared" si="121"/>
        <v/>
      </c>
      <c r="H502" s="63" t="str">
        <f t="shared" si="122"/>
        <v/>
      </c>
      <c r="K502" s="9">
        <f t="shared" si="123"/>
        <v>0</v>
      </c>
      <c r="L502" s="63" t="str">
        <f t="shared" si="124"/>
        <v/>
      </c>
      <c r="M502" s="63">
        <f t="shared" si="125"/>
        <v>0</v>
      </c>
      <c r="N502" s="63" t="str">
        <f t="shared" si="126"/>
        <v/>
      </c>
      <c r="O502" s="63" t="str">
        <f t="shared" si="127"/>
        <v/>
      </c>
      <c r="P502" s="63" t="str">
        <f t="shared" si="116"/>
        <v/>
      </c>
      <c r="R502" s="9">
        <f t="shared" si="130"/>
        <v>0</v>
      </c>
      <c r="S502" s="63" t="str">
        <f t="shared" si="131"/>
        <v/>
      </c>
      <c r="T502" s="63">
        <f t="shared" si="132"/>
        <v>0</v>
      </c>
      <c r="U502" s="63" t="str">
        <f t="shared" si="133"/>
        <v/>
      </c>
      <c r="V502" s="63" t="str">
        <f t="shared" si="134"/>
        <v/>
      </c>
      <c r="W502" s="63" t="str">
        <f t="shared" si="135"/>
        <v/>
      </c>
    </row>
    <row r="503" spans="1:23">
      <c r="A503" s="1"/>
      <c r="E503" s="63">
        <f t="shared" si="120"/>
        <v>0</v>
      </c>
      <c r="G503" s="63" t="str">
        <f t="shared" si="121"/>
        <v/>
      </c>
      <c r="H503" s="63" t="str">
        <f t="shared" si="122"/>
        <v/>
      </c>
      <c r="K503" s="9">
        <f t="shared" si="123"/>
        <v>0</v>
      </c>
      <c r="L503" s="63" t="str">
        <f t="shared" si="124"/>
        <v/>
      </c>
      <c r="M503" s="63">
        <f t="shared" si="125"/>
        <v>0</v>
      </c>
      <c r="N503" s="63" t="str">
        <f t="shared" si="126"/>
        <v/>
      </c>
      <c r="O503" s="63" t="str">
        <f t="shared" ref="O503:O507" si="136">IF(AND(K503&lt;$O$2,K504&gt;$O$2),K503,IF(AND(K502&lt;$O$2,K503&gt;$O$2),K503,""))</f>
        <v/>
      </c>
      <c r="P503" s="63" t="str">
        <f t="shared" si="116"/>
        <v/>
      </c>
      <c r="R503" s="9">
        <f t="shared" si="130"/>
        <v>0</v>
      </c>
      <c r="S503" s="63" t="str">
        <f t="shared" si="131"/>
        <v/>
      </c>
      <c r="T503" s="63">
        <f t="shared" si="132"/>
        <v>0</v>
      </c>
      <c r="U503" s="63" t="str">
        <f t="shared" si="133"/>
        <v/>
      </c>
      <c r="V503" s="63" t="str">
        <f t="shared" si="134"/>
        <v/>
      </c>
      <c r="W503" s="63" t="str">
        <f t="shared" si="135"/>
        <v/>
      </c>
    </row>
    <row r="504" spans="1:23">
      <c r="A504" s="1"/>
      <c r="E504" s="63">
        <f t="shared" si="120"/>
        <v>0</v>
      </c>
      <c r="G504" s="63" t="str">
        <f t="shared" si="121"/>
        <v/>
      </c>
      <c r="H504" s="63" t="str">
        <f t="shared" si="122"/>
        <v/>
      </c>
      <c r="K504" s="9">
        <f t="shared" si="123"/>
        <v>0</v>
      </c>
      <c r="L504" s="63" t="str">
        <f t="shared" si="124"/>
        <v/>
      </c>
      <c r="M504" s="63">
        <f t="shared" si="125"/>
        <v>0</v>
      </c>
      <c r="N504" s="63" t="str">
        <f t="shared" si="126"/>
        <v/>
      </c>
      <c r="O504" s="63" t="str">
        <f t="shared" si="136"/>
        <v/>
      </c>
      <c r="P504" s="63" t="str">
        <f t="shared" si="116"/>
        <v/>
      </c>
      <c r="R504" s="9">
        <f t="shared" si="130"/>
        <v>0</v>
      </c>
      <c r="S504" s="63" t="str">
        <f t="shared" si="131"/>
        <v/>
      </c>
      <c r="T504" s="63">
        <f t="shared" si="132"/>
        <v>0</v>
      </c>
      <c r="U504" s="63" t="str">
        <f t="shared" si="133"/>
        <v/>
      </c>
      <c r="V504" s="63" t="str">
        <f t="shared" si="134"/>
        <v/>
      </c>
      <c r="W504" s="63" t="str">
        <f t="shared" si="135"/>
        <v/>
      </c>
    </row>
    <row r="505" spans="1:23">
      <c r="A505" s="1"/>
      <c r="E505" s="63">
        <f t="shared" si="120"/>
        <v>0</v>
      </c>
      <c r="G505" s="63" t="str">
        <f t="shared" si="121"/>
        <v/>
      </c>
      <c r="H505" s="63" t="str">
        <f t="shared" si="122"/>
        <v/>
      </c>
      <c r="K505" s="9">
        <f t="shared" si="123"/>
        <v>0</v>
      </c>
      <c r="L505" s="63" t="str">
        <f t="shared" si="124"/>
        <v/>
      </c>
      <c r="M505" s="63">
        <f t="shared" si="125"/>
        <v>0</v>
      </c>
      <c r="N505" s="63" t="str">
        <f t="shared" si="126"/>
        <v/>
      </c>
      <c r="O505" s="63" t="str">
        <f t="shared" si="136"/>
        <v/>
      </c>
      <c r="P505" s="63" t="str">
        <f t="shared" si="116"/>
        <v/>
      </c>
      <c r="R505" s="9">
        <f t="shared" si="130"/>
        <v>0</v>
      </c>
      <c r="S505" s="63" t="str">
        <f t="shared" si="131"/>
        <v/>
      </c>
      <c r="T505" s="63">
        <f t="shared" si="132"/>
        <v>0</v>
      </c>
      <c r="U505" s="63" t="str">
        <f t="shared" si="133"/>
        <v/>
      </c>
      <c r="V505" s="63" t="str">
        <f t="shared" si="134"/>
        <v/>
      </c>
      <c r="W505" s="63" t="str">
        <f t="shared" si="135"/>
        <v/>
      </c>
    </row>
    <row r="506" spans="1:23">
      <c r="A506" s="1"/>
      <c r="E506" s="63">
        <f t="shared" si="120"/>
        <v>0</v>
      </c>
      <c r="G506" s="63" t="str">
        <f t="shared" si="121"/>
        <v/>
      </c>
      <c r="H506" s="63" t="str">
        <f t="shared" si="122"/>
        <v/>
      </c>
      <c r="K506" s="9">
        <f t="shared" si="123"/>
        <v>0</v>
      </c>
      <c r="L506" s="63" t="str">
        <f t="shared" si="124"/>
        <v/>
      </c>
      <c r="M506" s="63">
        <f t="shared" si="125"/>
        <v>0</v>
      </c>
      <c r="N506" s="63" t="str">
        <f t="shared" si="126"/>
        <v/>
      </c>
      <c r="O506" s="63" t="str">
        <f t="shared" si="136"/>
        <v/>
      </c>
      <c r="P506" s="63" t="str">
        <f t="shared" si="116"/>
        <v/>
      </c>
      <c r="R506" s="9">
        <f t="shared" si="130"/>
        <v>0</v>
      </c>
      <c r="S506" s="63" t="str">
        <f t="shared" si="131"/>
        <v/>
      </c>
      <c r="T506" s="63">
        <f t="shared" si="132"/>
        <v>0</v>
      </c>
      <c r="U506" s="63" t="str">
        <f t="shared" si="133"/>
        <v/>
      </c>
      <c r="V506" s="63" t="str">
        <f t="shared" si="134"/>
        <v/>
      </c>
      <c r="W506" s="63" t="str">
        <f t="shared" si="135"/>
        <v/>
      </c>
    </row>
    <row r="507" spans="1:23">
      <c r="A507" s="1"/>
      <c r="E507" s="63">
        <f t="shared" si="120"/>
        <v>0</v>
      </c>
      <c r="G507" s="63" t="str">
        <f t="shared" si="121"/>
        <v/>
      </c>
      <c r="H507" s="63" t="str">
        <f t="shared" si="122"/>
        <v/>
      </c>
      <c r="K507" s="9">
        <f t="shared" si="123"/>
        <v>0</v>
      </c>
      <c r="L507" s="63" t="str">
        <f t="shared" si="124"/>
        <v/>
      </c>
      <c r="M507" s="63">
        <f t="shared" si="125"/>
        <v>0</v>
      </c>
      <c r="N507" s="63" t="str">
        <f t="shared" si="126"/>
        <v/>
      </c>
      <c r="O507" s="63" t="str">
        <f t="shared" si="136"/>
        <v/>
      </c>
      <c r="P507" s="63" t="str">
        <f t="shared" si="116"/>
        <v/>
      </c>
      <c r="R507" s="9">
        <f t="shared" si="130"/>
        <v>0</v>
      </c>
      <c r="S507" s="63" t="str">
        <f t="shared" si="131"/>
        <v/>
      </c>
      <c r="T507" s="63">
        <f t="shared" si="132"/>
        <v>0</v>
      </c>
      <c r="U507" s="63" t="str">
        <f t="shared" si="133"/>
        <v/>
      </c>
      <c r="V507" s="63" t="str">
        <f t="shared" si="134"/>
        <v/>
      </c>
      <c r="W507" s="63" t="str">
        <f t="shared" si="135"/>
        <v/>
      </c>
    </row>
    <row r="508" spans="1:23">
      <c r="A508" s="1"/>
      <c r="E508" s="63">
        <f t="shared" si="120"/>
        <v>0</v>
      </c>
      <c r="G508" s="63" t="str">
        <f t="shared" si="121"/>
        <v/>
      </c>
      <c r="H508" s="63" t="str">
        <f t="shared" si="122"/>
        <v/>
      </c>
      <c r="R508" s="9">
        <f t="shared" si="130"/>
        <v>0</v>
      </c>
      <c r="S508" s="63">
        <f t="shared" si="131"/>
        <v>0</v>
      </c>
      <c r="T508" s="63">
        <f t="shared" si="132"/>
        <v>0</v>
      </c>
      <c r="U508" s="63" t="str">
        <f t="shared" si="133"/>
        <v/>
      </c>
      <c r="V508" s="63" t="str">
        <f t="shared" si="134"/>
        <v/>
      </c>
      <c r="W508" s="63" t="str">
        <f t="shared" si="135"/>
        <v/>
      </c>
    </row>
    <row r="509" spans="1:23">
      <c r="A509" s="1"/>
      <c r="E509" s="63">
        <f t="shared" si="120"/>
        <v>0</v>
      </c>
      <c r="G509" s="63" t="str">
        <f t="shared" si="121"/>
        <v/>
      </c>
      <c r="H509" s="63" t="str">
        <f t="shared" si="122"/>
        <v/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B510"/>
  <sheetViews>
    <sheetView topLeftCell="C1" zoomScaleNormal="100" workbookViewId="0">
      <pane ySplit="7" topLeftCell="A8" activePane="bottomLeft" state="frozen"/>
      <selection pane="bottomLeft" activeCell="O19" sqref="O19"/>
    </sheetView>
  </sheetViews>
  <sheetFormatPr defaultRowHeight="14.25"/>
  <cols>
    <col min="3" max="3" width="10.25" bestFit="1" customWidth="1"/>
    <col min="4" max="4" width="10.5" style="5" bestFit="1" customWidth="1"/>
    <col min="5" max="5" width="13.75" customWidth="1"/>
    <col min="6" max="6" width="5.875" bestFit="1" customWidth="1"/>
    <col min="7" max="7" width="7.25" customWidth="1"/>
    <col min="8" max="8" width="35.875" bestFit="1" customWidth="1"/>
    <col min="10" max="10" width="15.5" bestFit="1" customWidth="1"/>
    <col min="11" max="11" width="9.25" style="63" bestFit="1" customWidth="1"/>
    <col min="12" max="15" width="9" style="63"/>
    <col min="16" max="16" width="2.75" style="63" customWidth="1"/>
    <col min="17" max="17" width="14.25" style="63" bestFit="1" customWidth="1"/>
    <col min="18" max="28" width="4.625" style="20" customWidth="1"/>
  </cols>
  <sheetData>
    <row r="1" spans="1:28">
      <c r="B1" s="4" t="s">
        <v>20</v>
      </c>
      <c r="C1" s="7">
        <f>MAX(C10:C510)</f>
        <v>29</v>
      </c>
      <c r="D1" s="11" t="s">
        <v>36</v>
      </c>
      <c r="E1" s="7"/>
      <c r="F1" s="7"/>
      <c r="G1" s="7"/>
      <c r="H1" s="7" t="s">
        <v>14</v>
      </c>
      <c r="I1" s="8">
        <f>MAX('współrzędne terenu'!E:E)-MIN('współrzędne terenu'!E:E)</f>
        <v>113.2</v>
      </c>
      <c r="J1" t="s">
        <v>22</v>
      </c>
      <c r="L1" s="63" t="s">
        <v>101</v>
      </c>
      <c r="O1" s="63">
        <f>dane!C25</f>
        <v>1</v>
      </c>
      <c r="Q1" s="68" t="s">
        <v>111</v>
      </c>
      <c r="R1" s="69">
        <v>2</v>
      </c>
      <c r="S1" s="69">
        <v>2.5</v>
      </c>
      <c r="T1" s="69">
        <v>3</v>
      </c>
      <c r="U1" s="69">
        <v>3.5</v>
      </c>
      <c r="V1" s="69">
        <v>4</v>
      </c>
      <c r="W1" s="69">
        <v>5</v>
      </c>
      <c r="X1" s="69">
        <v>6</v>
      </c>
      <c r="Y1" s="69">
        <v>6.5</v>
      </c>
      <c r="Z1" s="69">
        <v>7</v>
      </c>
      <c r="AA1" s="69">
        <v>7.5</v>
      </c>
      <c r="AB1" s="69">
        <v>8</v>
      </c>
    </row>
    <row r="2" spans="1:28">
      <c r="B2" t="s">
        <v>35</v>
      </c>
      <c r="C2" s="7">
        <f>dane!C5</f>
        <v>5</v>
      </c>
      <c r="D2" s="11" t="s">
        <v>22</v>
      </c>
      <c r="E2" s="7">
        <f>HLOOKUP(C2,R1:AB2,2)</f>
        <v>6</v>
      </c>
      <c r="F2" s="7"/>
      <c r="G2" s="7"/>
      <c r="H2" s="7" t="s">
        <v>15</v>
      </c>
      <c r="I2" s="23">
        <f>MAX(E10:E510)-MIN(E10:E510)</f>
        <v>113</v>
      </c>
      <c r="J2" t="s">
        <v>22</v>
      </c>
      <c r="L2" s="63" t="s">
        <v>102</v>
      </c>
      <c r="O2" s="63">
        <f>dane!C26</f>
        <v>1</v>
      </c>
      <c r="Q2" s="68" t="s">
        <v>112</v>
      </c>
      <c r="R2" s="69">
        <v>1</v>
      </c>
      <c r="S2" s="69">
        <v>2</v>
      </c>
      <c r="T2" s="69">
        <v>3</v>
      </c>
      <c r="U2" s="69">
        <v>4</v>
      </c>
      <c r="V2" s="69">
        <v>5</v>
      </c>
      <c r="W2" s="69">
        <v>6</v>
      </c>
      <c r="X2" s="69">
        <v>7</v>
      </c>
      <c r="Y2" s="69">
        <v>8</v>
      </c>
      <c r="Z2" s="69">
        <v>9</v>
      </c>
      <c r="AA2" s="69">
        <v>10</v>
      </c>
      <c r="AB2" s="69">
        <v>11</v>
      </c>
    </row>
    <row r="3" spans="1:28">
      <c r="B3" t="s">
        <v>53</v>
      </c>
      <c r="C3" s="7">
        <f>dane!C6</f>
        <v>1</v>
      </c>
      <c r="D3" s="11"/>
      <c r="E3" s="7"/>
      <c r="F3" s="7"/>
      <c r="G3" s="7"/>
      <c r="H3" s="7"/>
      <c r="I3" s="24"/>
      <c r="Q3" s="70"/>
      <c r="R3" s="69" t="s">
        <v>120</v>
      </c>
      <c r="S3" s="69" t="s">
        <v>121</v>
      </c>
      <c r="T3" s="69" t="s">
        <v>122</v>
      </c>
      <c r="U3" s="69" t="s">
        <v>123</v>
      </c>
      <c r="V3" s="69" t="s">
        <v>124</v>
      </c>
      <c r="W3" s="69" t="s">
        <v>125</v>
      </c>
      <c r="X3" s="69" t="s">
        <v>126</v>
      </c>
      <c r="Y3" s="69" t="s">
        <v>127</v>
      </c>
      <c r="Z3" s="69" t="s">
        <v>128</v>
      </c>
      <c r="AA3" s="69" t="s">
        <v>129</v>
      </c>
      <c r="AB3" s="69" t="s">
        <v>130</v>
      </c>
    </row>
    <row r="4" spans="1:28">
      <c r="C4" s="7"/>
      <c r="D4" s="10"/>
      <c r="E4" s="7"/>
      <c r="F4" s="7"/>
      <c r="G4" s="7"/>
      <c r="H4" s="7" t="s">
        <v>16</v>
      </c>
      <c r="I4" s="8">
        <f>I1-I2</f>
        <v>0.20000000000000284</v>
      </c>
      <c r="J4" t="s">
        <v>22</v>
      </c>
      <c r="M4" s="63" t="s">
        <v>100</v>
      </c>
      <c r="Q4" s="70" t="s">
        <v>131</v>
      </c>
      <c r="R4" s="69" t="s">
        <v>132</v>
      </c>
      <c r="S4" s="69" t="s">
        <v>132</v>
      </c>
      <c r="T4" s="69" t="s">
        <v>132</v>
      </c>
      <c r="U4" s="69" t="s">
        <v>132</v>
      </c>
      <c r="V4" s="69" t="s">
        <v>132</v>
      </c>
      <c r="W4" s="69" t="s">
        <v>132</v>
      </c>
      <c r="X4" s="69" t="s">
        <v>133</v>
      </c>
      <c r="Y4" s="69" t="s">
        <v>133</v>
      </c>
      <c r="Z4" s="69" t="s">
        <v>133</v>
      </c>
      <c r="AA4" s="69" t="s">
        <v>133</v>
      </c>
      <c r="AB4" s="69" t="s">
        <v>133</v>
      </c>
    </row>
    <row r="5" spans="1:28" ht="52.5" customHeight="1">
      <c r="A5" s="71" t="s">
        <v>21</v>
      </c>
      <c r="B5" s="71"/>
      <c r="C5" s="25">
        <f>dane!C8</f>
        <v>0.01</v>
      </c>
      <c r="D5" s="12" t="s">
        <v>22</v>
      </c>
      <c r="E5" s="7"/>
      <c r="F5" s="7"/>
      <c r="G5" s="7"/>
      <c r="H5" s="7" t="s">
        <v>24</v>
      </c>
      <c r="I5" s="8">
        <f>MAX('współrzędne terenu'!E:E)</f>
        <v>113.19</v>
      </c>
      <c r="J5" t="s">
        <v>23</v>
      </c>
      <c r="R5" s="20" t="s">
        <v>132</v>
      </c>
    </row>
    <row r="6" spans="1:28">
      <c r="C6" s="7"/>
      <c r="D6" s="10"/>
      <c r="E6" s="7"/>
      <c r="F6" s="7"/>
      <c r="G6" s="7"/>
      <c r="H6" s="7" t="s">
        <v>25</v>
      </c>
      <c r="I6" s="23">
        <f>MAX(E10:E510)</f>
        <v>113</v>
      </c>
      <c r="J6" t="s">
        <v>23</v>
      </c>
      <c r="R6" s="20" t="s">
        <v>132</v>
      </c>
    </row>
    <row r="7" spans="1:28">
      <c r="C7" s="7" t="s">
        <v>18</v>
      </c>
      <c r="D7" s="10" t="s">
        <v>19</v>
      </c>
      <c r="E7" s="7" t="s">
        <v>17</v>
      </c>
      <c r="F7" s="7"/>
      <c r="G7" s="7"/>
      <c r="H7" s="7" t="s">
        <v>16</v>
      </c>
      <c r="I7" s="8">
        <f>I5-I6</f>
        <v>0.18999999999999773</v>
      </c>
      <c r="J7" t="s">
        <v>22</v>
      </c>
    </row>
    <row r="9" spans="1:28" ht="15" customHeight="1">
      <c r="D9" s="6"/>
      <c r="G9" t="s">
        <v>43</v>
      </c>
      <c r="H9" t="s">
        <v>44</v>
      </c>
      <c r="I9" t="s">
        <v>50</v>
      </c>
      <c r="J9" t="s">
        <v>52</v>
      </c>
      <c r="K9" s="63" t="s">
        <v>54</v>
      </c>
    </row>
    <row r="10" spans="1:28">
      <c r="C10">
        <v>1</v>
      </c>
      <c r="D10" s="5">
        <f>'współrzędne pali'!G2</f>
        <v>4</v>
      </c>
      <c r="E10">
        <v>0</v>
      </c>
      <c r="G10" t="str">
        <f>'współrzędne pali'!B2</f>
        <v>S6_W</v>
      </c>
      <c r="H10" t="str">
        <f>"P"&amp;IF(C10&lt;5,$E$2+$O$1,IF(C10&gt;$C$1-4,$E$2+$O$2,$E$2))</f>
        <v>P7</v>
      </c>
      <c r="I10" s="1">
        <f t="shared" ref="I10:I74" si="0">$C$2</f>
        <v>5</v>
      </c>
      <c r="J10" s="1">
        <f>$C$3</f>
        <v>1</v>
      </c>
      <c r="K10" s="63" t="str">
        <f>HLOOKUP(H10,$R$3:$AB$4,2)</f>
        <v>_P</v>
      </c>
    </row>
    <row r="11" spans="1:28">
      <c r="C11">
        <f t="shared" ref="C11:C65" si="1">IF(D10&lt;&gt;"",C10+1,"")</f>
        <v>2</v>
      </c>
      <c r="D11" s="5">
        <f>'współrzędne pali'!G3</f>
        <v>4</v>
      </c>
      <c r="E11">
        <f>IF(D10&lt;&gt;"",E10+D10,"")</f>
        <v>4</v>
      </c>
      <c r="G11" t="str">
        <f>'współrzędne pali'!B3</f>
        <v>S6_K</v>
      </c>
      <c r="H11" s="63" t="str">
        <f t="shared" ref="H11:H74" si="2">"P"&amp;IF(C11&lt;5,$E$2+$O$1,IF(C11&gt;$C$1-4,$E$2+$O$2,$E$2))</f>
        <v>P7</v>
      </c>
      <c r="I11" s="1">
        <f t="shared" si="0"/>
        <v>5</v>
      </c>
      <c r="J11" s="1">
        <f t="shared" ref="J11:J74" si="3">$C$3</f>
        <v>1</v>
      </c>
      <c r="K11" s="63" t="str">
        <f t="shared" ref="K11:K74" si="4">HLOOKUP(H11,$R$3:$AB$4,2)</f>
        <v>_P</v>
      </c>
    </row>
    <row r="12" spans="1:28">
      <c r="C12">
        <f t="shared" si="1"/>
        <v>3</v>
      </c>
      <c r="D12" s="5">
        <f>'współrzędne pali'!G4</f>
        <v>4</v>
      </c>
      <c r="E12">
        <f t="shared" ref="E12:E75" si="5">IF(D11&lt;&gt;"",E11+D11,"")</f>
        <v>8</v>
      </c>
      <c r="G12" t="str">
        <f>'współrzędne pali'!B4</f>
        <v>S6_W</v>
      </c>
      <c r="H12" s="63" t="str">
        <f t="shared" si="2"/>
        <v>P7</v>
      </c>
      <c r="I12" s="1">
        <f t="shared" si="0"/>
        <v>5</v>
      </c>
      <c r="J12" s="1">
        <f t="shared" si="3"/>
        <v>1</v>
      </c>
      <c r="K12" s="63" t="str">
        <f t="shared" si="4"/>
        <v>_P</v>
      </c>
    </row>
    <row r="13" spans="1:28">
      <c r="C13">
        <f t="shared" si="1"/>
        <v>4</v>
      </c>
      <c r="D13" s="5">
        <f>'współrzędne pali'!G5</f>
        <v>4</v>
      </c>
      <c r="E13">
        <f t="shared" si="5"/>
        <v>12</v>
      </c>
      <c r="G13" t="str">
        <f>'współrzędne pali'!B5</f>
        <v>S6_W</v>
      </c>
      <c r="H13" s="63" t="str">
        <f t="shared" si="2"/>
        <v>P7</v>
      </c>
      <c r="I13" s="1">
        <f t="shared" si="0"/>
        <v>5</v>
      </c>
      <c r="J13" s="1">
        <f t="shared" si="3"/>
        <v>1</v>
      </c>
      <c r="K13" s="63" t="str">
        <f t="shared" si="4"/>
        <v>_P</v>
      </c>
    </row>
    <row r="14" spans="1:28">
      <c r="C14">
        <f t="shared" si="1"/>
        <v>5</v>
      </c>
      <c r="D14" s="5">
        <f>'współrzędne pali'!G6</f>
        <v>4</v>
      </c>
      <c r="E14">
        <f t="shared" si="5"/>
        <v>16</v>
      </c>
      <c r="G14" t="str">
        <f>'współrzędne pali'!B6</f>
        <v>S6</v>
      </c>
      <c r="H14" s="63" t="str">
        <f t="shared" si="2"/>
        <v>P6</v>
      </c>
      <c r="I14" s="1">
        <f t="shared" si="0"/>
        <v>5</v>
      </c>
      <c r="J14" s="1">
        <f t="shared" si="3"/>
        <v>1</v>
      </c>
      <c r="K14" s="63" t="str">
        <f t="shared" si="4"/>
        <v xml:space="preserve"> </v>
      </c>
    </row>
    <row r="15" spans="1:28">
      <c r="C15">
        <f t="shared" si="1"/>
        <v>6</v>
      </c>
      <c r="D15" s="5">
        <f>'współrzędne pali'!G7</f>
        <v>4</v>
      </c>
      <c r="E15">
        <f t="shared" si="5"/>
        <v>20</v>
      </c>
      <c r="G15" t="str">
        <f>'współrzędne pali'!B7</f>
        <v>S6</v>
      </c>
      <c r="H15" s="63" t="str">
        <f t="shared" si="2"/>
        <v>P6</v>
      </c>
      <c r="I15" s="1">
        <f t="shared" si="0"/>
        <v>5</v>
      </c>
      <c r="J15" s="1">
        <f t="shared" si="3"/>
        <v>1</v>
      </c>
      <c r="K15" s="63" t="str">
        <f t="shared" si="4"/>
        <v xml:space="preserve"> </v>
      </c>
    </row>
    <row r="16" spans="1:28">
      <c r="C16">
        <f t="shared" si="1"/>
        <v>7</v>
      </c>
      <c r="D16" s="5">
        <f>'współrzędne pali'!G8</f>
        <v>4</v>
      </c>
      <c r="E16">
        <f t="shared" si="5"/>
        <v>24</v>
      </c>
      <c r="G16" t="str">
        <f>'współrzędne pali'!B8</f>
        <v>S6</v>
      </c>
      <c r="H16" s="63" t="str">
        <f t="shared" si="2"/>
        <v>P6</v>
      </c>
      <c r="I16" s="1">
        <f t="shared" si="0"/>
        <v>5</v>
      </c>
      <c r="J16" s="1">
        <f t="shared" si="3"/>
        <v>1</v>
      </c>
      <c r="K16" s="63" t="str">
        <f t="shared" si="4"/>
        <v xml:space="preserve"> </v>
      </c>
    </row>
    <row r="17" spans="3:11">
      <c r="C17">
        <f t="shared" si="1"/>
        <v>8</v>
      </c>
      <c r="D17" s="5">
        <f>'współrzędne pali'!G9</f>
        <v>4</v>
      </c>
      <c r="E17">
        <f t="shared" si="5"/>
        <v>28</v>
      </c>
      <c r="G17" t="str">
        <f>'współrzędne pali'!B9</f>
        <v>S6</v>
      </c>
      <c r="H17" s="63" t="str">
        <f t="shared" si="2"/>
        <v>P6</v>
      </c>
      <c r="I17" s="1">
        <f t="shared" si="0"/>
        <v>5</v>
      </c>
      <c r="J17" s="1">
        <f t="shared" si="3"/>
        <v>1</v>
      </c>
      <c r="K17" s="63" t="str">
        <f t="shared" si="4"/>
        <v xml:space="preserve"> </v>
      </c>
    </row>
    <row r="18" spans="3:11">
      <c r="C18">
        <f t="shared" si="1"/>
        <v>9</v>
      </c>
      <c r="D18" s="5">
        <f>'współrzędne pali'!G10</f>
        <v>4</v>
      </c>
      <c r="E18">
        <f t="shared" si="5"/>
        <v>32</v>
      </c>
      <c r="G18" t="str">
        <f>'współrzędne pali'!B10</f>
        <v>S6</v>
      </c>
      <c r="H18" s="63" t="str">
        <f t="shared" si="2"/>
        <v>P6</v>
      </c>
      <c r="I18" s="1">
        <f t="shared" si="0"/>
        <v>5</v>
      </c>
      <c r="J18" s="1">
        <f t="shared" si="3"/>
        <v>1</v>
      </c>
      <c r="K18" s="63" t="str">
        <f t="shared" si="4"/>
        <v xml:space="preserve"> </v>
      </c>
    </row>
    <row r="19" spans="3:11">
      <c r="C19">
        <f t="shared" si="1"/>
        <v>10</v>
      </c>
      <c r="D19" s="5">
        <f>'współrzędne pali'!G11</f>
        <v>4</v>
      </c>
      <c r="E19">
        <f t="shared" si="5"/>
        <v>36</v>
      </c>
      <c r="G19" t="str">
        <f>'współrzędne pali'!B11</f>
        <v>S6</v>
      </c>
      <c r="H19" s="63" t="str">
        <f t="shared" si="2"/>
        <v>P6</v>
      </c>
      <c r="I19" s="1">
        <f t="shared" si="0"/>
        <v>5</v>
      </c>
      <c r="J19" s="1">
        <f t="shared" si="3"/>
        <v>1</v>
      </c>
      <c r="K19" s="63" t="str">
        <f t="shared" si="4"/>
        <v xml:space="preserve"> </v>
      </c>
    </row>
    <row r="20" spans="3:11">
      <c r="C20">
        <f t="shared" si="1"/>
        <v>11</v>
      </c>
      <c r="D20" s="5">
        <f>'współrzędne pali'!G12</f>
        <v>4</v>
      </c>
      <c r="E20">
        <f t="shared" si="5"/>
        <v>40</v>
      </c>
      <c r="G20" t="str">
        <f>'współrzędne pali'!B12</f>
        <v>S6</v>
      </c>
      <c r="H20" s="63" t="str">
        <f t="shared" si="2"/>
        <v>P6</v>
      </c>
      <c r="I20" s="1">
        <f t="shared" si="0"/>
        <v>5</v>
      </c>
      <c r="J20" s="1">
        <f t="shared" si="3"/>
        <v>1</v>
      </c>
      <c r="K20" s="63" t="str">
        <f t="shared" si="4"/>
        <v xml:space="preserve"> </v>
      </c>
    </row>
    <row r="21" spans="3:11">
      <c r="C21">
        <f t="shared" si="1"/>
        <v>12</v>
      </c>
      <c r="D21" s="5">
        <f>'współrzędne pali'!G13</f>
        <v>4</v>
      </c>
      <c r="E21">
        <f t="shared" si="5"/>
        <v>44</v>
      </c>
      <c r="G21" t="str">
        <f>'współrzędne pali'!B13</f>
        <v>S6</v>
      </c>
      <c r="H21" s="63" t="str">
        <f t="shared" si="2"/>
        <v>P6</v>
      </c>
      <c r="I21" s="1">
        <f t="shared" si="0"/>
        <v>5</v>
      </c>
      <c r="J21" s="1">
        <f t="shared" si="3"/>
        <v>1</v>
      </c>
      <c r="K21" s="63" t="str">
        <f t="shared" si="4"/>
        <v xml:space="preserve"> </v>
      </c>
    </row>
    <row r="22" spans="3:11">
      <c r="C22">
        <f t="shared" si="1"/>
        <v>13</v>
      </c>
      <c r="D22" s="5">
        <f>'współrzędne pali'!G14</f>
        <v>4</v>
      </c>
      <c r="E22">
        <f t="shared" si="5"/>
        <v>48</v>
      </c>
      <c r="G22" t="str">
        <f>'współrzędne pali'!B14</f>
        <v>S6</v>
      </c>
      <c r="H22" s="63" t="str">
        <f t="shared" si="2"/>
        <v>P6</v>
      </c>
      <c r="I22" s="1">
        <f t="shared" si="0"/>
        <v>5</v>
      </c>
      <c r="J22" s="1">
        <f t="shared" si="3"/>
        <v>1</v>
      </c>
      <c r="K22" s="63" t="str">
        <f t="shared" si="4"/>
        <v xml:space="preserve"> </v>
      </c>
    </row>
    <row r="23" spans="3:11">
      <c r="C23">
        <f t="shared" si="1"/>
        <v>14</v>
      </c>
      <c r="D23" s="5">
        <f>'współrzędne pali'!G15</f>
        <v>4</v>
      </c>
      <c r="E23">
        <f t="shared" si="5"/>
        <v>52</v>
      </c>
      <c r="G23" t="str">
        <f>'współrzędne pali'!B15</f>
        <v>S6</v>
      </c>
      <c r="H23" s="63" t="str">
        <f t="shared" si="2"/>
        <v>P6</v>
      </c>
      <c r="I23" s="1">
        <f t="shared" si="0"/>
        <v>5</v>
      </c>
      <c r="J23" s="1">
        <f t="shared" si="3"/>
        <v>1</v>
      </c>
      <c r="K23" s="63" t="str">
        <f t="shared" si="4"/>
        <v xml:space="preserve"> </v>
      </c>
    </row>
    <row r="24" spans="3:11">
      <c r="C24">
        <f t="shared" si="1"/>
        <v>15</v>
      </c>
      <c r="D24" s="5">
        <f>'współrzędne pali'!G16</f>
        <v>4</v>
      </c>
      <c r="E24">
        <f t="shared" si="5"/>
        <v>56</v>
      </c>
      <c r="G24" t="str">
        <f>'współrzędne pali'!B16</f>
        <v>S6</v>
      </c>
      <c r="H24" s="63" t="str">
        <f t="shared" si="2"/>
        <v>P6</v>
      </c>
      <c r="I24" s="1">
        <f t="shared" si="0"/>
        <v>5</v>
      </c>
      <c r="J24" s="1">
        <f t="shared" si="3"/>
        <v>1</v>
      </c>
      <c r="K24" s="63" t="str">
        <f t="shared" si="4"/>
        <v xml:space="preserve"> </v>
      </c>
    </row>
    <row r="25" spans="3:11">
      <c r="C25">
        <f t="shared" si="1"/>
        <v>16</v>
      </c>
      <c r="D25" s="5">
        <f>'współrzędne pali'!G17</f>
        <v>4</v>
      </c>
      <c r="E25">
        <f t="shared" si="5"/>
        <v>60</v>
      </c>
      <c r="G25" t="str">
        <f>'współrzędne pali'!B17</f>
        <v>S6</v>
      </c>
      <c r="H25" s="63" t="str">
        <f t="shared" si="2"/>
        <v>P6</v>
      </c>
      <c r="I25" s="1">
        <f t="shared" si="0"/>
        <v>5</v>
      </c>
      <c r="J25" s="1">
        <f t="shared" si="3"/>
        <v>1</v>
      </c>
      <c r="K25" s="63" t="str">
        <f t="shared" si="4"/>
        <v xml:space="preserve"> </v>
      </c>
    </row>
    <row r="26" spans="3:11">
      <c r="C26">
        <f t="shared" si="1"/>
        <v>17</v>
      </c>
      <c r="D26" s="5">
        <f>'współrzędne pali'!G18</f>
        <v>5</v>
      </c>
      <c r="E26">
        <f t="shared" si="5"/>
        <v>64</v>
      </c>
      <c r="G26" t="str">
        <f>'współrzędne pali'!B18</f>
        <v>S6</v>
      </c>
      <c r="H26" s="63" t="str">
        <f t="shared" si="2"/>
        <v>P6</v>
      </c>
      <c r="I26" s="1">
        <f t="shared" si="0"/>
        <v>5</v>
      </c>
      <c r="J26" s="1">
        <f t="shared" si="3"/>
        <v>1</v>
      </c>
      <c r="K26" s="63" t="str">
        <f t="shared" si="4"/>
        <v xml:space="preserve"> </v>
      </c>
    </row>
    <row r="27" spans="3:11">
      <c r="C27">
        <f t="shared" si="1"/>
        <v>18</v>
      </c>
      <c r="D27" s="5">
        <f>'współrzędne pali'!G19</f>
        <v>3</v>
      </c>
      <c r="E27">
        <f t="shared" si="5"/>
        <v>69</v>
      </c>
      <c r="G27" t="str">
        <f>'współrzędne pali'!B19</f>
        <v>S6</v>
      </c>
      <c r="H27" s="63" t="str">
        <f t="shared" si="2"/>
        <v>P6</v>
      </c>
      <c r="I27" s="1">
        <f t="shared" si="0"/>
        <v>5</v>
      </c>
      <c r="J27" s="1">
        <f t="shared" si="3"/>
        <v>1</v>
      </c>
      <c r="K27" s="63" t="str">
        <f t="shared" si="4"/>
        <v xml:space="preserve"> </v>
      </c>
    </row>
    <row r="28" spans="3:11">
      <c r="C28">
        <f t="shared" si="1"/>
        <v>19</v>
      </c>
      <c r="D28" s="5">
        <f>'współrzędne pali'!G20</f>
        <v>4</v>
      </c>
      <c r="E28">
        <f t="shared" si="5"/>
        <v>72</v>
      </c>
      <c r="G28" t="str">
        <f>'współrzędne pali'!B20</f>
        <v>S6</v>
      </c>
      <c r="H28" s="63" t="str">
        <f t="shared" si="2"/>
        <v>P6</v>
      </c>
      <c r="I28" s="1">
        <f t="shared" si="0"/>
        <v>5</v>
      </c>
      <c r="J28" s="1">
        <f t="shared" si="3"/>
        <v>1</v>
      </c>
      <c r="K28" s="63" t="str">
        <f t="shared" si="4"/>
        <v xml:space="preserve"> </v>
      </c>
    </row>
    <row r="29" spans="3:11">
      <c r="C29">
        <f t="shared" si="1"/>
        <v>20</v>
      </c>
      <c r="D29" s="5">
        <f>'współrzędne pali'!G21</f>
        <v>5</v>
      </c>
      <c r="E29">
        <f t="shared" si="5"/>
        <v>76</v>
      </c>
      <c r="G29" t="str">
        <f>'współrzędne pali'!B21</f>
        <v>S6</v>
      </c>
      <c r="H29" s="63" t="str">
        <f t="shared" si="2"/>
        <v>P6</v>
      </c>
      <c r="I29" s="1">
        <f t="shared" si="0"/>
        <v>5</v>
      </c>
      <c r="J29" s="1">
        <f t="shared" si="3"/>
        <v>1</v>
      </c>
      <c r="K29" s="63" t="str">
        <f t="shared" si="4"/>
        <v xml:space="preserve"> </v>
      </c>
    </row>
    <row r="30" spans="3:11">
      <c r="C30">
        <f t="shared" si="1"/>
        <v>21</v>
      </c>
      <c r="D30" s="5">
        <f>'współrzędne pali'!G22</f>
        <v>3</v>
      </c>
      <c r="E30">
        <f t="shared" si="5"/>
        <v>81</v>
      </c>
      <c r="G30" t="str">
        <f>'współrzędne pali'!B22</f>
        <v>S6</v>
      </c>
      <c r="H30" s="63" t="str">
        <f t="shared" si="2"/>
        <v>P6</v>
      </c>
      <c r="I30" s="1">
        <f t="shared" si="0"/>
        <v>5</v>
      </c>
      <c r="J30" s="1">
        <f t="shared" si="3"/>
        <v>1</v>
      </c>
      <c r="K30" s="63" t="str">
        <f t="shared" si="4"/>
        <v xml:space="preserve"> </v>
      </c>
    </row>
    <row r="31" spans="3:11">
      <c r="C31">
        <f t="shared" si="1"/>
        <v>22</v>
      </c>
      <c r="D31" s="5">
        <f>'współrzędne pali'!G23</f>
        <v>4</v>
      </c>
      <c r="E31">
        <f t="shared" si="5"/>
        <v>84</v>
      </c>
      <c r="G31" t="str">
        <f>'współrzędne pali'!B23</f>
        <v>S6</v>
      </c>
      <c r="H31" s="63" t="str">
        <f t="shared" si="2"/>
        <v>P6</v>
      </c>
      <c r="I31" s="1">
        <f t="shared" si="0"/>
        <v>5</v>
      </c>
      <c r="J31" s="1">
        <f t="shared" si="3"/>
        <v>1</v>
      </c>
      <c r="K31" s="63" t="str">
        <f t="shared" si="4"/>
        <v xml:space="preserve"> </v>
      </c>
    </row>
    <row r="32" spans="3:11">
      <c r="C32">
        <f t="shared" si="1"/>
        <v>23</v>
      </c>
      <c r="D32" s="5">
        <f>'współrzędne pali'!G24</f>
        <v>4</v>
      </c>
      <c r="E32">
        <f t="shared" si="5"/>
        <v>88</v>
      </c>
      <c r="G32" t="str">
        <f>'współrzędne pali'!B24</f>
        <v>S6</v>
      </c>
      <c r="H32" s="63" t="str">
        <f t="shared" si="2"/>
        <v>P6</v>
      </c>
      <c r="I32" s="1">
        <f t="shared" si="0"/>
        <v>5</v>
      </c>
      <c r="J32" s="1">
        <f t="shared" si="3"/>
        <v>1</v>
      </c>
      <c r="K32" s="63" t="str">
        <f t="shared" si="4"/>
        <v xml:space="preserve"> </v>
      </c>
    </row>
    <row r="33" spans="3:11">
      <c r="C33">
        <f t="shared" si="1"/>
        <v>24</v>
      </c>
      <c r="D33" s="5">
        <f>'współrzędne pali'!G25</f>
        <v>4</v>
      </c>
      <c r="E33">
        <f t="shared" si="5"/>
        <v>92</v>
      </c>
      <c r="G33" t="str">
        <f>'współrzędne pali'!B25</f>
        <v>S6</v>
      </c>
      <c r="H33" s="63" t="str">
        <f t="shared" si="2"/>
        <v>P6</v>
      </c>
      <c r="I33" s="1">
        <f t="shared" si="0"/>
        <v>5</v>
      </c>
      <c r="J33" s="1">
        <f t="shared" si="3"/>
        <v>1</v>
      </c>
      <c r="K33" s="63" t="str">
        <f t="shared" si="4"/>
        <v xml:space="preserve"> </v>
      </c>
    </row>
    <row r="34" spans="3:11">
      <c r="C34">
        <f t="shared" si="1"/>
        <v>25</v>
      </c>
      <c r="D34" s="5">
        <f>'współrzędne pali'!G26</f>
        <v>4</v>
      </c>
      <c r="E34">
        <f t="shared" si="5"/>
        <v>96</v>
      </c>
      <c r="G34" t="str">
        <f>'współrzędne pali'!B26</f>
        <v>S6</v>
      </c>
      <c r="H34" s="63" t="str">
        <f t="shared" si="2"/>
        <v>P6</v>
      </c>
      <c r="I34" s="1">
        <f t="shared" si="0"/>
        <v>5</v>
      </c>
      <c r="J34" s="1">
        <f t="shared" si="3"/>
        <v>1</v>
      </c>
      <c r="K34" s="63" t="str">
        <f t="shared" si="4"/>
        <v xml:space="preserve"> </v>
      </c>
    </row>
    <row r="35" spans="3:11">
      <c r="C35">
        <f t="shared" si="1"/>
        <v>26</v>
      </c>
      <c r="D35" s="5">
        <f>'współrzędne pali'!G27</f>
        <v>5</v>
      </c>
      <c r="E35">
        <f t="shared" si="5"/>
        <v>100</v>
      </c>
      <c r="G35" t="str">
        <f>'współrzędne pali'!B27</f>
        <v>S6_W</v>
      </c>
      <c r="H35" s="63" t="str">
        <f t="shared" si="2"/>
        <v>P7</v>
      </c>
      <c r="I35" s="1">
        <f t="shared" si="0"/>
        <v>5</v>
      </c>
      <c r="J35" s="1">
        <f t="shared" si="3"/>
        <v>1</v>
      </c>
      <c r="K35" s="63" t="str">
        <f t="shared" si="4"/>
        <v>_P</v>
      </c>
    </row>
    <row r="36" spans="3:11">
      <c r="C36">
        <f t="shared" si="1"/>
        <v>27</v>
      </c>
      <c r="D36" s="5">
        <f>'współrzędne pali'!G28</f>
        <v>4</v>
      </c>
      <c r="E36">
        <f t="shared" si="5"/>
        <v>105</v>
      </c>
      <c r="G36" t="str">
        <f>'współrzędne pali'!B28</f>
        <v>S6_W</v>
      </c>
      <c r="H36" s="63" t="str">
        <f t="shared" si="2"/>
        <v>P7</v>
      </c>
      <c r="I36" s="1">
        <f t="shared" si="0"/>
        <v>5</v>
      </c>
      <c r="J36" s="1">
        <f t="shared" si="3"/>
        <v>1</v>
      </c>
      <c r="K36" s="63" t="str">
        <f t="shared" si="4"/>
        <v>_P</v>
      </c>
    </row>
    <row r="37" spans="3:11">
      <c r="C37">
        <f t="shared" si="1"/>
        <v>28</v>
      </c>
      <c r="D37" s="5">
        <f>'współrzędne pali'!G29</f>
        <v>4</v>
      </c>
      <c r="E37">
        <f t="shared" si="5"/>
        <v>109</v>
      </c>
      <c r="G37" t="str">
        <f>'współrzędne pali'!B29</f>
        <v>S6_W</v>
      </c>
      <c r="H37" s="63" t="str">
        <f t="shared" si="2"/>
        <v>P7</v>
      </c>
      <c r="I37" s="1">
        <f t="shared" si="0"/>
        <v>5</v>
      </c>
      <c r="J37" s="1">
        <f t="shared" si="3"/>
        <v>1</v>
      </c>
      <c r="K37" s="63" t="str">
        <f t="shared" si="4"/>
        <v>_P</v>
      </c>
    </row>
    <row r="38" spans="3:11">
      <c r="C38">
        <f t="shared" si="1"/>
        <v>29</v>
      </c>
      <c r="D38" s="5" t="str">
        <f>'współrzędne pali'!G30</f>
        <v/>
      </c>
      <c r="E38">
        <f t="shared" si="5"/>
        <v>113</v>
      </c>
      <c r="G38" t="str">
        <f>'współrzędne pali'!B30</f>
        <v>S6_W</v>
      </c>
      <c r="H38" s="63" t="str">
        <f t="shared" si="2"/>
        <v>P7</v>
      </c>
      <c r="I38" s="1">
        <f t="shared" si="0"/>
        <v>5</v>
      </c>
      <c r="J38" s="1">
        <f t="shared" si="3"/>
        <v>1</v>
      </c>
      <c r="K38" s="63" t="str">
        <f t="shared" si="4"/>
        <v>_P</v>
      </c>
    </row>
    <row r="39" spans="3:11">
      <c r="C39" t="str">
        <f t="shared" si="1"/>
        <v/>
      </c>
      <c r="D39" s="5" t="str">
        <f>'współrzędne pali'!G31</f>
        <v/>
      </c>
      <c r="E39" t="str">
        <f t="shared" si="5"/>
        <v/>
      </c>
      <c r="G39" t="str">
        <f>'współrzędne pali'!B31</f>
        <v>S6_W</v>
      </c>
      <c r="H39" s="63" t="str">
        <f t="shared" si="2"/>
        <v>P7</v>
      </c>
      <c r="I39" s="1">
        <f t="shared" si="0"/>
        <v>5</v>
      </c>
      <c r="J39" s="1">
        <f t="shared" si="3"/>
        <v>1</v>
      </c>
      <c r="K39" s="63" t="str">
        <f t="shared" si="4"/>
        <v>_P</v>
      </c>
    </row>
    <row r="40" spans="3:11">
      <c r="C40" t="str">
        <f t="shared" si="1"/>
        <v/>
      </c>
      <c r="D40" s="5" t="str">
        <f>'współrzędne pali'!G32</f>
        <v/>
      </c>
      <c r="E40" t="str">
        <f t="shared" si="5"/>
        <v/>
      </c>
      <c r="G40" t="str">
        <f>'współrzędne pali'!B32</f>
        <v>S6_W</v>
      </c>
      <c r="H40" s="63" t="str">
        <f t="shared" si="2"/>
        <v>P7</v>
      </c>
      <c r="I40" s="1">
        <f t="shared" si="0"/>
        <v>5</v>
      </c>
      <c r="J40" s="1">
        <f t="shared" si="3"/>
        <v>1</v>
      </c>
      <c r="K40" s="63" t="str">
        <f t="shared" si="4"/>
        <v>_P</v>
      </c>
    </row>
    <row r="41" spans="3:11">
      <c r="C41" t="str">
        <f t="shared" si="1"/>
        <v/>
      </c>
      <c r="D41" s="5" t="str">
        <f>'współrzędne pali'!G33</f>
        <v/>
      </c>
      <c r="E41" t="str">
        <f t="shared" si="5"/>
        <v/>
      </c>
      <c r="G41" t="str">
        <f>'współrzędne pali'!B33</f>
        <v>S6_W</v>
      </c>
      <c r="H41" s="63" t="str">
        <f t="shared" si="2"/>
        <v>P7</v>
      </c>
      <c r="I41" s="1">
        <f t="shared" si="0"/>
        <v>5</v>
      </c>
      <c r="J41" s="1">
        <f t="shared" si="3"/>
        <v>1</v>
      </c>
      <c r="K41" s="63" t="str">
        <f t="shared" si="4"/>
        <v>_P</v>
      </c>
    </row>
    <row r="42" spans="3:11">
      <c r="C42" t="str">
        <f t="shared" si="1"/>
        <v/>
      </c>
      <c r="D42" s="5" t="str">
        <f>'współrzędne pali'!G34</f>
        <v/>
      </c>
      <c r="E42" t="str">
        <f t="shared" si="5"/>
        <v/>
      </c>
      <c r="G42" t="str">
        <f>'współrzędne pali'!B34</f>
        <v>S6_W</v>
      </c>
      <c r="H42" s="63" t="str">
        <f t="shared" si="2"/>
        <v>P7</v>
      </c>
      <c r="I42" s="1">
        <f t="shared" si="0"/>
        <v>5</v>
      </c>
      <c r="J42" s="1">
        <f t="shared" si="3"/>
        <v>1</v>
      </c>
      <c r="K42" s="63" t="str">
        <f t="shared" si="4"/>
        <v>_P</v>
      </c>
    </row>
    <row r="43" spans="3:11">
      <c r="C43" t="str">
        <f t="shared" si="1"/>
        <v/>
      </c>
      <c r="D43" s="5" t="str">
        <f>'współrzędne pali'!G35</f>
        <v/>
      </c>
      <c r="E43" t="str">
        <f t="shared" si="5"/>
        <v/>
      </c>
      <c r="G43" t="str">
        <f>'współrzędne pali'!B35</f>
        <v>S6_W</v>
      </c>
      <c r="H43" s="63" t="str">
        <f t="shared" si="2"/>
        <v>P7</v>
      </c>
      <c r="I43" s="1">
        <f t="shared" si="0"/>
        <v>5</v>
      </c>
      <c r="J43" s="1">
        <f t="shared" si="3"/>
        <v>1</v>
      </c>
      <c r="K43" s="63" t="str">
        <f t="shared" si="4"/>
        <v>_P</v>
      </c>
    </row>
    <row r="44" spans="3:11">
      <c r="C44" t="str">
        <f t="shared" si="1"/>
        <v/>
      </c>
      <c r="D44" s="5" t="str">
        <f>'współrzędne pali'!G36</f>
        <v/>
      </c>
      <c r="E44" t="str">
        <f t="shared" si="5"/>
        <v/>
      </c>
      <c r="G44" t="str">
        <f>'współrzędne pali'!B36</f>
        <v>S6_W</v>
      </c>
      <c r="H44" s="63" t="str">
        <f t="shared" si="2"/>
        <v>P7</v>
      </c>
      <c r="I44" s="1">
        <f t="shared" si="0"/>
        <v>5</v>
      </c>
      <c r="J44" s="1">
        <f t="shared" si="3"/>
        <v>1</v>
      </c>
      <c r="K44" s="63" t="str">
        <f t="shared" si="4"/>
        <v>_P</v>
      </c>
    </row>
    <row r="45" spans="3:11">
      <c r="C45" t="str">
        <f t="shared" si="1"/>
        <v/>
      </c>
      <c r="D45" s="5" t="str">
        <f>'współrzędne pali'!G37</f>
        <v/>
      </c>
      <c r="E45" t="str">
        <f t="shared" si="5"/>
        <v/>
      </c>
      <c r="G45" t="str">
        <f>'współrzędne pali'!B37</f>
        <v>S6_W</v>
      </c>
      <c r="H45" s="63" t="str">
        <f t="shared" si="2"/>
        <v>P7</v>
      </c>
      <c r="I45" s="1">
        <f t="shared" si="0"/>
        <v>5</v>
      </c>
      <c r="J45" s="1">
        <f t="shared" si="3"/>
        <v>1</v>
      </c>
      <c r="K45" s="63" t="str">
        <f t="shared" si="4"/>
        <v>_P</v>
      </c>
    </row>
    <row r="46" spans="3:11">
      <c r="C46" t="str">
        <f t="shared" si="1"/>
        <v/>
      </c>
      <c r="D46" s="5" t="str">
        <f>'współrzędne pali'!G38</f>
        <v/>
      </c>
      <c r="E46" t="str">
        <f t="shared" si="5"/>
        <v/>
      </c>
      <c r="G46" t="str">
        <f>'współrzędne pali'!B38</f>
        <v>S6_W</v>
      </c>
      <c r="H46" s="63" t="str">
        <f t="shared" si="2"/>
        <v>P7</v>
      </c>
      <c r="I46" s="1">
        <f t="shared" si="0"/>
        <v>5</v>
      </c>
      <c r="J46" s="1">
        <f t="shared" si="3"/>
        <v>1</v>
      </c>
      <c r="K46" s="63" t="str">
        <f t="shared" si="4"/>
        <v>_P</v>
      </c>
    </row>
    <row r="47" spans="3:11">
      <c r="C47" t="str">
        <f t="shared" si="1"/>
        <v/>
      </c>
      <c r="D47" s="5" t="str">
        <f>'współrzędne pali'!G39</f>
        <v/>
      </c>
      <c r="E47" t="str">
        <f t="shared" si="5"/>
        <v/>
      </c>
      <c r="G47" t="str">
        <f>'współrzędne pali'!B39</f>
        <v>S6_W</v>
      </c>
      <c r="H47" s="63" t="str">
        <f t="shared" si="2"/>
        <v>P7</v>
      </c>
      <c r="I47" s="1">
        <f t="shared" si="0"/>
        <v>5</v>
      </c>
      <c r="J47" s="1">
        <f t="shared" si="3"/>
        <v>1</v>
      </c>
      <c r="K47" s="63" t="str">
        <f t="shared" si="4"/>
        <v>_P</v>
      </c>
    </row>
    <row r="48" spans="3:11">
      <c r="C48" t="str">
        <f t="shared" si="1"/>
        <v/>
      </c>
      <c r="D48" s="5" t="str">
        <f>'współrzędne pali'!G40</f>
        <v/>
      </c>
      <c r="E48" t="str">
        <f t="shared" si="5"/>
        <v/>
      </c>
      <c r="G48" t="str">
        <f>'współrzędne pali'!B40</f>
        <v>S6_W</v>
      </c>
      <c r="H48" s="63" t="str">
        <f t="shared" si="2"/>
        <v>P7</v>
      </c>
      <c r="I48" s="1">
        <f t="shared" si="0"/>
        <v>5</v>
      </c>
      <c r="J48" s="1">
        <f t="shared" si="3"/>
        <v>1</v>
      </c>
      <c r="K48" s="63" t="str">
        <f t="shared" si="4"/>
        <v>_P</v>
      </c>
    </row>
    <row r="49" spans="3:11">
      <c r="C49" t="str">
        <f t="shared" si="1"/>
        <v/>
      </c>
      <c r="D49" s="5" t="str">
        <f>'współrzędne pali'!G41</f>
        <v/>
      </c>
      <c r="E49" t="str">
        <f t="shared" si="5"/>
        <v/>
      </c>
      <c r="G49" t="str">
        <f>'współrzędne pali'!B41</f>
        <v>S6_W</v>
      </c>
      <c r="H49" s="63" t="str">
        <f t="shared" si="2"/>
        <v>P7</v>
      </c>
      <c r="I49" s="1">
        <f t="shared" si="0"/>
        <v>5</v>
      </c>
      <c r="J49" s="1">
        <f t="shared" si="3"/>
        <v>1</v>
      </c>
      <c r="K49" s="63" t="str">
        <f t="shared" si="4"/>
        <v>_P</v>
      </c>
    </row>
    <row r="50" spans="3:11">
      <c r="C50" t="str">
        <f t="shared" si="1"/>
        <v/>
      </c>
      <c r="D50" s="5" t="str">
        <f>'współrzędne pali'!G42</f>
        <v/>
      </c>
      <c r="E50" t="str">
        <f t="shared" si="5"/>
        <v/>
      </c>
      <c r="G50" t="str">
        <f>'współrzędne pali'!B42</f>
        <v>S6_W</v>
      </c>
      <c r="H50" s="63" t="str">
        <f t="shared" si="2"/>
        <v>P7</v>
      </c>
      <c r="I50" s="1">
        <f t="shared" si="0"/>
        <v>5</v>
      </c>
      <c r="J50" s="1">
        <f t="shared" si="3"/>
        <v>1</v>
      </c>
      <c r="K50" s="63" t="str">
        <f t="shared" si="4"/>
        <v>_P</v>
      </c>
    </row>
    <row r="51" spans="3:11">
      <c r="C51" t="str">
        <f t="shared" si="1"/>
        <v/>
      </c>
      <c r="D51" s="5" t="str">
        <f>'współrzędne pali'!G43</f>
        <v/>
      </c>
      <c r="E51" t="str">
        <f t="shared" si="5"/>
        <v/>
      </c>
      <c r="G51" t="str">
        <f>'współrzędne pali'!B43</f>
        <v>S6_W</v>
      </c>
      <c r="H51" s="63" t="str">
        <f t="shared" si="2"/>
        <v>P7</v>
      </c>
      <c r="I51" s="1">
        <f t="shared" si="0"/>
        <v>5</v>
      </c>
      <c r="J51" s="1">
        <f t="shared" si="3"/>
        <v>1</v>
      </c>
      <c r="K51" s="63" t="str">
        <f t="shared" si="4"/>
        <v>_P</v>
      </c>
    </row>
    <row r="52" spans="3:11">
      <c r="C52" t="str">
        <f t="shared" si="1"/>
        <v/>
      </c>
      <c r="D52" s="5" t="str">
        <f>'współrzędne pali'!G44</f>
        <v/>
      </c>
      <c r="E52" t="str">
        <f t="shared" si="5"/>
        <v/>
      </c>
      <c r="G52" t="str">
        <f>'współrzędne pali'!B44</f>
        <v>S6_W</v>
      </c>
      <c r="H52" s="63" t="str">
        <f t="shared" si="2"/>
        <v>P7</v>
      </c>
      <c r="I52" s="1">
        <f t="shared" si="0"/>
        <v>5</v>
      </c>
      <c r="J52" s="1">
        <f t="shared" si="3"/>
        <v>1</v>
      </c>
      <c r="K52" s="63" t="str">
        <f t="shared" si="4"/>
        <v>_P</v>
      </c>
    </row>
    <row r="53" spans="3:11">
      <c r="C53" t="str">
        <f t="shared" si="1"/>
        <v/>
      </c>
      <c r="D53" s="5" t="str">
        <f>'współrzędne pali'!G45</f>
        <v/>
      </c>
      <c r="E53" t="str">
        <f t="shared" si="5"/>
        <v/>
      </c>
      <c r="G53" t="str">
        <f>'współrzędne pali'!B45</f>
        <v>S6_W</v>
      </c>
      <c r="H53" s="63" t="str">
        <f t="shared" si="2"/>
        <v>P7</v>
      </c>
      <c r="I53" s="1">
        <f t="shared" si="0"/>
        <v>5</v>
      </c>
      <c r="J53" s="1">
        <f t="shared" si="3"/>
        <v>1</v>
      </c>
      <c r="K53" s="63" t="str">
        <f t="shared" si="4"/>
        <v>_P</v>
      </c>
    </row>
    <row r="54" spans="3:11">
      <c r="C54" t="str">
        <f t="shared" si="1"/>
        <v/>
      </c>
      <c r="D54" s="5" t="str">
        <f>'współrzędne pali'!G46</f>
        <v/>
      </c>
      <c r="E54" t="str">
        <f t="shared" si="5"/>
        <v/>
      </c>
      <c r="G54" t="str">
        <f>'współrzędne pali'!B46</f>
        <v>S6_W</v>
      </c>
      <c r="H54" s="63" t="str">
        <f t="shared" si="2"/>
        <v>P7</v>
      </c>
      <c r="I54" s="1">
        <f t="shared" si="0"/>
        <v>5</v>
      </c>
      <c r="J54" s="1">
        <f t="shared" si="3"/>
        <v>1</v>
      </c>
      <c r="K54" s="63" t="str">
        <f t="shared" si="4"/>
        <v>_P</v>
      </c>
    </row>
    <row r="55" spans="3:11">
      <c r="C55" t="str">
        <f t="shared" si="1"/>
        <v/>
      </c>
      <c r="D55" s="5" t="str">
        <f>'współrzędne pali'!G47</f>
        <v/>
      </c>
      <c r="E55" t="str">
        <f t="shared" si="5"/>
        <v/>
      </c>
      <c r="G55" t="str">
        <f>'współrzędne pali'!B47</f>
        <v>S6_W</v>
      </c>
      <c r="H55" s="63" t="str">
        <f t="shared" si="2"/>
        <v>P7</v>
      </c>
      <c r="I55" s="1">
        <f t="shared" si="0"/>
        <v>5</v>
      </c>
      <c r="J55" s="1">
        <f t="shared" si="3"/>
        <v>1</v>
      </c>
      <c r="K55" s="63" t="str">
        <f t="shared" si="4"/>
        <v>_P</v>
      </c>
    </row>
    <row r="56" spans="3:11">
      <c r="C56" t="str">
        <f t="shared" si="1"/>
        <v/>
      </c>
      <c r="D56" s="5" t="str">
        <f>'współrzędne pali'!G48</f>
        <v/>
      </c>
      <c r="E56" t="str">
        <f t="shared" si="5"/>
        <v/>
      </c>
      <c r="G56" t="str">
        <f>'współrzędne pali'!B48</f>
        <v>S6_W</v>
      </c>
      <c r="H56" s="63" t="str">
        <f t="shared" si="2"/>
        <v>P7</v>
      </c>
      <c r="I56" s="1">
        <f t="shared" si="0"/>
        <v>5</v>
      </c>
      <c r="J56" s="1">
        <f t="shared" si="3"/>
        <v>1</v>
      </c>
      <c r="K56" s="63" t="str">
        <f t="shared" si="4"/>
        <v>_P</v>
      </c>
    </row>
    <row r="57" spans="3:11">
      <c r="C57" t="str">
        <f t="shared" si="1"/>
        <v/>
      </c>
      <c r="D57" s="5" t="str">
        <f>'współrzędne pali'!G49</f>
        <v/>
      </c>
      <c r="E57" t="str">
        <f t="shared" si="5"/>
        <v/>
      </c>
      <c r="G57" t="str">
        <f>'współrzędne pali'!B49</f>
        <v>S6_W</v>
      </c>
      <c r="H57" s="63" t="str">
        <f t="shared" si="2"/>
        <v>P7</v>
      </c>
      <c r="I57" s="1">
        <f t="shared" si="0"/>
        <v>5</v>
      </c>
      <c r="J57" s="1">
        <f t="shared" si="3"/>
        <v>1</v>
      </c>
      <c r="K57" s="63" t="str">
        <f t="shared" si="4"/>
        <v>_P</v>
      </c>
    </row>
    <row r="58" spans="3:11">
      <c r="C58" t="str">
        <f t="shared" si="1"/>
        <v/>
      </c>
      <c r="D58" s="5" t="str">
        <f>'współrzędne pali'!G50</f>
        <v/>
      </c>
      <c r="E58" t="str">
        <f t="shared" si="5"/>
        <v/>
      </c>
      <c r="G58" t="str">
        <f>'współrzędne pali'!B50</f>
        <v>S6_W</v>
      </c>
      <c r="H58" s="63" t="str">
        <f t="shared" si="2"/>
        <v>P7</v>
      </c>
      <c r="I58" s="1">
        <f t="shared" si="0"/>
        <v>5</v>
      </c>
      <c r="J58" s="1">
        <f t="shared" si="3"/>
        <v>1</v>
      </c>
      <c r="K58" s="63" t="str">
        <f t="shared" si="4"/>
        <v>_P</v>
      </c>
    </row>
    <row r="59" spans="3:11">
      <c r="C59" t="str">
        <f t="shared" si="1"/>
        <v/>
      </c>
      <c r="D59" s="5" t="str">
        <f>'współrzędne pali'!G51</f>
        <v/>
      </c>
      <c r="E59" t="str">
        <f t="shared" si="5"/>
        <v/>
      </c>
      <c r="G59" t="str">
        <f>'współrzędne pali'!B51</f>
        <v>S6_W</v>
      </c>
      <c r="H59" s="63" t="str">
        <f t="shared" si="2"/>
        <v>P7</v>
      </c>
      <c r="I59" s="1">
        <f t="shared" si="0"/>
        <v>5</v>
      </c>
      <c r="J59" s="1">
        <f t="shared" si="3"/>
        <v>1</v>
      </c>
      <c r="K59" s="63" t="str">
        <f t="shared" si="4"/>
        <v>_P</v>
      </c>
    </row>
    <row r="60" spans="3:11">
      <c r="C60" t="str">
        <f t="shared" si="1"/>
        <v/>
      </c>
      <c r="D60" s="5" t="str">
        <f>'współrzędne pali'!G52</f>
        <v/>
      </c>
      <c r="E60" t="str">
        <f t="shared" si="5"/>
        <v/>
      </c>
      <c r="G60" t="str">
        <f>'współrzędne pali'!B52</f>
        <v>S6_W</v>
      </c>
      <c r="H60" s="63" t="str">
        <f t="shared" si="2"/>
        <v>P7</v>
      </c>
      <c r="I60" s="1">
        <f t="shared" si="0"/>
        <v>5</v>
      </c>
      <c r="J60" s="1">
        <f t="shared" si="3"/>
        <v>1</v>
      </c>
      <c r="K60" s="63" t="str">
        <f t="shared" si="4"/>
        <v>_P</v>
      </c>
    </row>
    <row r="61" spans="3:11">
      <c r="C61" t="str">
        <f t="shared" si="1"/>
        <v/>
      </c>
      <c r="D61" s="5" t="str">
        <f>'współrzędne pali'!G53</f>
        <v/>
      </c>
      <c r="E61" t="str">
        <f t="shared" si="5"/>
        <v/>
      </c>
      <c r="G61" t="str">
        <f>'współrzędne pali'!B53</f>
        <v>S6_W</v>
      </c>
      <c r="H61" s="63" t="str">
        <f t="shared" si="2"/>
        <v>P7</v>
      </c>
      <c r="I61" s="1">
        <f t="shared" si="0"/>
        <v>5</v>
      </c>
      <c r="J61" s="1">
        <f t="shared" si="3"/>
        <v>1</v>
      </c>
      <c r="K61" s="63" t="str">
        <f t="shared" si="4"/>
        <v>_P</v>
      </c>
    </row>
    <row r="62" spans="3:11">
      <c r="C62" t="str">
        <f t="shared" si="1"/>
        <v/>
      </c>
      <c r="D62" s="5" t="str">
        <f>'współrzędne pali'!G54</f>
        <v/>
      </c>
      <c r="E62" t="str">
        <f t="shared" si="5"/>
        <v/>
      </c>
      <c r="G62" t="str">
        <f>'współrzędne pali'!B54</f>
        <v>S6_W</v>
      </c>
      <c r="H62" s="63" t="str">
        <f t="shared" si="2"/>
        <v>P7</v>
      </c>
      <c r="I62" s="1">
        <f t="shared" si="0"/>
        <v>5</v>
      </c>
      <c r="J62" s="1">
        <f t="shared" si="3"/>
        <v>1</v>
      </c>
      <c r="K62" s="63" t="str">
        <f t="shared" si="4"/>
        <v>_P</v>
      </c>
    </row>
    <row r="63" spans="3:11">
      <c r="C63" t="str">
        <f t="shared" si="1"/>
        <v/>
      </c>
      <c r="D63" s="5" t="str">
        <f>'współrzędne pali'!G55</f>
        <v/>
      </c>
      <c r="E63" t="str">
        <f t="shared" si="5"/>
        <v/>
      </c>
      <c r="G63" t="str">
        <f>'współrzędne pali'!B55</f>
        <v>S6_W</v>
      </c>
      <c r="H63" s="63" t="str">
        <f t="shared" si="2"/>
        <v>P7</v>
      </c>
      <c r="I63" s="1">
        <f t="shared" si="0"/>
        <v>5</v>
      </c>
      <c r="J63" s="1">
        <f t="shared" si="3"/>
        <v>1</v>
      </c>
      <c r="K63" s="63" t="str">
        <f t="shared" si="4"/>
        <v>_P</v>
      </c>
    </row>
    <row r="64" spans="3:11">
      <c r="C64" t="str">
        <f t="shared" si="1"/>
        <v/>
      </c>
      <c r="D64" s="5" t="str">
        <f>'współrzędne pali'!G56</f>
        <v/>
      </c>
      <c r="E64" t="str">
        <f t="shared" si="5"/>
        <v/>
      </c>
      <c r="G64" t="str">
        <f>'współrzędne pali'!B56</f>
        <v>S6_W</v>
      </c>
      <c r="H64" s="63" t="str">
        <f t="shared" si="2"/>
        <v>P7</v>
      </c>
      <c r="I64" s="1">
        <f t="shared" si="0"/>
        <v>5</v>
      </c>
      <c r="J64" s="1">
        <f t="shared" si="3"/>
        <v>1</v>
      </c>
      <c r="K64" s="63" t="str">
        <f t="shared" si="4"/>
        <v>_P</v>
      </c>
    </row>
    <row r="65" spans="3:11">
      <c r="C65" t="str">
        <f t="shared" si="1"/>
        <v/>
      </c>
      <c r="D65" s="5" t="str">
        <f>'współrzędne pali'!G57</f>
        <v/>
      </c>
      <c r="E65" t="str">
        <f t="shared" si="5"/>
        <v/>
      </c>
      <c r="G65" t="str">
        <f>'współrzędne pali'!B57</f>
        <v>S6_W</v>
      </c>
      <c r="H65" s="63" t="str">
        <f t="shared" si="2"/>
        <v>P7</v>
      </c>
      <c r="I65" s="1">
        <f t="shared" si="0"/>
        <v>5</v>
      </c>
      <c r="J65" s="1">
        <f t="shared" si="3"/>
        <v>1</v>
      </c>
      <c r="K65" s="63" t="str">
        <f t="shared" si="4"/>
        <v>_P</v>
      </c>
    </row>
    <row r="66" spans="3:11">
      <c r="C66" t="str">
        <f>IF(D65&lt;&gt;"",C65+1,"")</f>
        <v/>
      </c>
      <c r="D66" s="5" t="str">
        <f>'współrzędne pali'!G58</f>
        <v/>
      </c>
      <c r="E66" t="str">
        <f t="shared" si="5"/>
        <v/>
      </c>
      <c r="G66" t="str">
        <f>'współrzędne pali'!B58</f>
        <v>S6_W</v>
      </c>
      <c r="H66" s="63" t="str">
        <f t="shared" si="2"/>
        <v>P7</v>
      </c>
      <c r="I66" s="1">
        <f t="shared" si="0"/>
        <v>5</v>
      </c>
      <c r="J66" s="1">
        <f t="shared" si="3"/>
        <v>1</v>
      </c>
      <c r="K66" s="63" t="str">
        <f t="shared" si="4"/>
        <v>_P</v>
      </c>
    </row>
    <row r="67" spans="3:11">
      <c r="C67" t="str">
        <f t="shared" ref="C67:C130" si="6">IF(D66&lt;&gt;"",C66+1,"")</f>
        <v/>
      </c>
      <c r="D67" s="5" t="str">
        <f>'współrzędne pali'!G59</f>
        <v/>
      </c>
      <c r="E67" t="str">
        <f t="shared" si="5"/>
        <v/>
      </c>
      <c r="G67" t="str">
        <f>'współrzędne pali'!B59</f>
        <v>S6_W</v>
      </c>
      <c r="H67" s="63" t="str">
        <f t="shared" si="2"/>
        <v>P7</v>
      </c>
      <c r="I67" s="1">
        <f t="shared" si="0"/>
        <v>5</v>
      </c>
      <c r="J67" s="1">
        <f t="shared" si="3"/>
        <v>1</v>
      </c>
      <c r="K67" s="63" t="str">
        <f t="shared" si="4"/>
        <v>_P</v>
      </c>
    </row>
    <row r="68" spans="3:11">
      <c r="C68" t="str">
        <f t="shared" si="6"/>
        <v/>
      </c>
      <c r="D68" s="5" t="str">
        <f>'współrzędne pali'!G60</f>
        <v/>
      </c>
      <c r="E68" t="str">
        <f t="shared" si="5"/>
        <v/>
      </c>
      <c r="G68" t="str">
        <f>'współrzędne pali'!B60</f>
        <v>S6_W</v>
      </c>
      <c r="H68" s="63" t="str">
        <f t="shared" si="2"/>
        <v>P7</v>
      </c>
      <c r="I68" s="1">
        <f t="shared" si="0"/>
        <v>5</v>
      </c>
      <c r="J68" s="1">
        <f t="shared" si="3"/>
        <v>1</v>
      </c>
      <c r="K68" s="63" t="str">
        <f t="shared" si="4"/>
        <v>_P</v>
      </c>
    </row>
    <row r="69" spans="3:11">
      <c r="C69" t="str">
        <f t="shared" si="6"/>
        <v/>
      </c>
      <c r="D69" s="5" t="str">
        <f>'współrzędne pali'!G61</f>
        <v/>
      </c>
      <c r="E69" t="str">
        <f t="shared" si="5"/>
        <v/>
      </c>
      <c r="G69" t="str">
        <f>'współrzędne pali'!B61</f>
        <v>S6_W</v>
      </c>
      <c r="H69" s="63" t="str">
        <f t="shared" si="2"/>
        <v>P7</v>
      </c>
      <c r="I69" s="1">
        <f t="shared" si="0"/>
        <v>5</v>
      </c>
      <c r="J69" s="1">
        <f t="shared" si="3"/>
        <v>1</v>
      </c>
      <c r="K69" s="63" t="str">
        <f t="shared" si="4"/>
        <v>_P</v>
      </c>
    </row>
    <row r="70" spans="3:11">
      <c r="C70" t="str">
        <f t="shared" si="6"/>
        <v/>
      </c>
      <c r="D70" s="5" t="str">
        <f>'współrzędne pali'!G62</f>
        <v/>
      </c>
      <c r="E70" t="str">
        <f t="shared" si="5"/>
        <v/>
      </c>
      <c r="G70" t="str">
        <f>'współrzędne pali'!B62</f>
        <v>S6_W</v>
      </c>
      <c r="H70" s="63" t="str">
        <f t="shared" si="2"/>
        <v>P7</v>
      </c>
      <c r="I70" s="1">
        <f t="shared" si="0"/>
        <v>5</v>
      </c>
      <c r="J70" s="1">
        <f t="shared" si="3"/>
        <v>1</v>
      </c>
      <c r="K70" s="63" t="str">
        <f t="shared" si="4"/>
        <v>_P</v>
      </c>
    </row>
    <row r="71" spans="3:11">
      <c r="C71" t="str">
        <f t="shared" si="6"/>
        <v/>
      </c>
      <c r="D71" s="5" t="str">
        <f>'współrzędne pali'!G63</f>
        <v/>
      </c>
      <c r="E71" t="str">
        <f t="shared" si="5"/>
        <v/>
      </c>
      <c r="G71" t="str">
        <f>'współrzędne pali'!B63</f>
        <v>S6_W</v>
      </c>
      <c r="H71" s="63" t="str">
        <f t="shared" si="2"/>
        <v>P7</v>
      </c>
      <c r="I71" s="1">
        <f t="shared" si="0"/>
        <v>5</v>
      </c>
      <c r="J71" s="1">
        <f t="shared" si="3"/>
        <v>1</v>
      </c>
      <c r="K71" s="63" t="str">
        <f t="shared" si="4"/>
        <v>_P</v>
      </c>
    </row>
    <row r="72" spans="3:11">
      <c r="C72" t="str">
        <f t="shared" si="6"/>
        <v/>
      </c>
      <c r="D72" s="5" t="str">
        <f>'współrzędne pali'!G64</f>
        <v/>
      </c>
      <c r="E72" t="str">
        <f t="shared" si="5"/>
        <v/>
      </c>
      <c r="G72" t="str">
        <f>'współrzędne pali'!B64</f>
        <v>S6_W</v>
      </c>
      <c r="H72" s="63" t="str">
        <f t="shared" si="2"/>
        <v>P7</v>
      </c>
      <c r="I72" s="1">
        <f t="shared" si="0"/>
        <v>5</v>
      </c>
      <c r="J72" s="1">
        <f t="shared" si="3"/>
        <v>1</v>
      </c>
      <c r="K72" s="63" t="str">
        <f t="shared" si="4"/>
        <v>_P</v>
      </c>
    </row>
    <row r="73" spans="3:11">
      <c r="C73" t="str">
        <f t="shared" si="6"/>
        <v/>
      </c>
      <c r="D73" s="5" t="str">
        <f>'współrzędne pali'!G65</f>
        <v/>
      </c>
      <c r="E73" t="str">
        <f t="shared" si="5"/>
        <v/>
      </c>
      <c r="G73" t="str">
        <f>'współrzędne pali'!B65</f>
        <v>S6_W</v>
      </c>
      <c r="H73" s="63" t="str">
        <f t="shared" si="2"/>
        <v>P7</v>
      </c>
      <c r="I73" s="1">
        <f t="shared" si="0"/>
        <v>5</v>
      </c>
      <c r="J73" s="1">
        <f t="shared" si="3"/>
        <v>1</v>
      </c>
      <c r="K73" s="63" t="str">
        <f t="shared" si="4"/>
        <v>_P</v>
      </c>
    </row>
    <row r="74" spans="3:11">
      <c r="C74" t="str">
        <f t="shared" si="6"/>
        <v/>
      </c>
      <c r="D74" s="5" t="str">
        <f>'współrzędne pali'!G66</f>
        <v/>
      </c>
      <c r="E74" t="str">
        <f t="shared" si="5"/>
        <v/>
      </c>
      <c r="G74" t="str">
        <f>'współrzędne pali'!B66</f>
        <v>S6_W</v>
      </c>
      <c r="H74" s="63" t="str">
        <f t="shared" si="2"/>
        <v>P7</v>
      </c>
      <c r="I74" s="1">
        <f t="shared" si="0"/>
        <v>5</v>
      </c>
      <c r="J74" s="1">
        <f t="shared" si="3"/>
        <v>1</v>
      </c>
      <c r="K74" s="63" t="str">
        <f t="shared" si="4"/>
        <v>_P</v>
      </c>
    </row>
    <row r="75" spans="3:11">
      <c r="C75" t="str">
        <f t="shared" si="6"/>
        <v/>
      </c>
      <c r="D75" s="5" t="str">
        <f>'współrzędne pali'!G67</f>
        <v/>
      </c>
      <c r="E75" t="str">
        <f t="shared" si="5"/>
        <v/>
      </c>
      <c r="G75" t="str">
        <f>'współrzędne pali'!B67</f>
        <v>S6_W</v>
      </c>
      <c r="H75" s="63" t="str">
        <f t="shared" ref="H75:H138" si="7">"P"&amp;IF(C75&lt;5,$E$2+$O$1,IF(C75&gt;$C$1-4,$E$2+$O$2,$E$2))</f>
        <v>P7</v>
      </c>
      <c r="I75" s="1">
        <f t="shared" ref="I75:I138" si="8">$C$2</f>
        <v>5</v>
      </c>
      <c r="J75" s="1">
        <f t="shared" ref="J75:J138" si="9">$C$3</f>
        <v>1</v>
      </c>
      <c r="K75" s="63" t="str">
        <f t="shared" ref="K75:K138" si="10">HLOOKUP(H75,$R$3:$AB$4,2)</f>
        <v>_P</v>
      </c>
    </row>
    <row r="76" spans="3:11">
      <c r="C76" t="str">
        <f t="shared" si="6"/>
        <v/>
      </c>
      <c r="D76" s="5" t="str">
        <f>'współrzędne pali'!G68</f>
        <v/>
      </c>
      <c r="E76" t="str">
        <f t="shared" ref="E76:E139" si="11">IF(D75&lt;&gt;"",E75+D75,"")</f>
        <v/>
      </c>
      <c r="G76" t="str">
        <f>'współrzędne pali'!B68</f>
        <v>S6_W</v>
      </c>
      <c r="H76" s="63" t="str">
        <f t="shared" si="7"/>
        <v>P7</v>
      </c>
      <c r="I76" s="1">
        <f t="shared" si="8"/>
        <v>5</v>
      </c>
      <c r="J76" s="1">
        <f t="shared" si="9"/>
        <v>1</v>
      </c>
      <c r="K76" s="63" t="str">
        <f t="shared" si="10"/>
        <v>_P</v>
      </c>
    </row>
    <row r="77" spans="3:11">
      <c r="C77" t="str">
        <f t="shared" si="6"/>
        <v/>
      </c>
      <c r="D77" s="5" t="str">
        <f>'współrzędne pali'!G69</f>
        <v/>
      </c>
      <c r="E77" t="str">
        <f t="shared" si="11"/>
        <v/>
      </c>
      <c r="G77" t="str">
        <f>'współrzędne pali'!B69</f>
        <v>S6_W</v>
      </c>
      <c r="H77" s="63" t="str">
        <f t="shared" si="7"/>
        <v>P7</v>
      </c>
      <c r="I77" s="1">
        <f t="shared" si="8"/>
        <v>5</v>
      </c>
      <c r="J77" s="1">
        <f t="shared" si="9"/>
        <v>1</v>
      </c>
      <c r="K77" s="63" t="str">
        <f t="shared" si="10"/>
        <v>_P</v>
      </c>
    </row>
    <row r="78" spans="3:11">
      <c r="C78" t="str">
        <f t="shared" si="6"/>
        <v/>
      </c>
      <c r="D78" s="5" t="str">
        <f>'współrzędne pali'!G70</f>
        <v/>
      </c>
      <c r="E78" t="str">
        <f t="shared" si="11"/>
        <v/>
      </c>
      <c r="G78" t="str">
        <f>'współrzędne pali'!B70</f>
        <v>S6_W</v>
      </c>
      <c r="H78" s="63" t="str">
        <f t="shared" si="7"/>
        <v>P7</v>
      </c>
      <c r="I78" s="1">
        <f t="shared" si="8"/>
        <v>5</v>
      </c>
      <c r="J78" s="1">
        <f t="shared" si="9"/>
        <v>1</v>
      </c>
      <c r="K78" s="63" t="str">
        <f t="shared" si="10"/>
        <v>_P</v>
      </c>
    </row>
    <row r="79" spans="3:11">
      <c r="C79" t="str">
        <f t="shared" si="6"/>
        <v/>
      </c>
      <c r="D79" s="5" t="str">
        <f>'współrzędne pali'!G71</f>
        <v/>
      </c>
      <c r="E79" t="str">
        <f t="shared" si="11"/>
        <v/>
      </c>
      <c r="G79" t="str">
        <f>'współrzędne pali'!B71</f>
        <v>S6_W</v>
      </c>
      <c r="H79" s="63" t="str">
        <f t="shared" si="7"/>
        <v>P7</v>
      </c>
      <c r="I79" s="1">
        <f t="shared" si="8"/>
        <v>5</v>
      </c>
      <c r="J79" s="1">
        <f t="shared" si="9"/>
        <v>1</v>
      </c>
      <c r="K79" s="63" t="str">
        <f t="shared" si="10"/>
        <v>_P</v>
      </c>
    </row>
    <row r="80" spans="3:11">
      <c r="C80" t="str">
        <f t="shared" si="6"/>
        <v/>
      </c>
      <c r="D80" s="5" t="str">
        <f>'współrzędne pali'!G72</f>
        <v/>
      </c>
      <c r="E80" t="str">
        <f t="shared" si="11"/>
        <v/>
      </c>
      <c r="G80" t="str">
        <f>'współrzędne pali'!B72</f>
        <v>S6_W</v>
      </c>
      <c r="H80" s="63" t="str">
        <f t="shared" si="7"/>
        <v>P7</v>
      </c>
      <c r="I80" s="1">
        <f t="shared" si="8"/>
        <v>5</v>
      </c>
      <c r="J80" s="1">
        <f t="shared" si="9"/>
        <v>1</v>
      </c>
      <c r="K80" s="63" t="str">
        <f t="shared" si="10"/>
        <v>_P</v>
      </c>
    </row>
    <row r="81" spans="3:11">
      <c r="C81" t="str">
        <f t="shared" si="6"/>
        <v/>
      </c>
      <c r="D81" s="5" t="str">
        <f>'współrzędne pali'!G73</f>
        <v/>
      </c>
      <c r="E81" t="str">
        <f t="shared" si="11"/>
        <v/>
      </c>
      <c r="G81" t="str">
        <f>'współrzędne pali'!B73</f>
        <v>S6_W</v>
      </c>
      <c r="H81" s="63" t="str">
        <f t="shared" si="7"/>
        <v>P7</v>
      </c>
      <c r="I81" s="1">
        <f t="shared" si="8"/>
        <v>5</v>
      </c>
      <c r="J81" s="1">
        <f t="shared" si="9"/>
        <v>1</v>
      </c>
      <c r="K81" s="63" t="str">
        <f t="shared" si="10"/>
        <v>_P</v>
      </c>
    </row>
    <row r="82" spans="3:11">
      <c r="C82" t="str">
        <f t="shared" si="6"/>
        <v/>
      </c>
      <c r="D82" s="5" t="str">
        <f>'współrzędne pali'!G74</f>
        <v/>
      </c>
      <c r="E82" t="str">
        <f t="shared" si="11"/>
        <v/>
      </c>
      <c r="G82" t="str">
        <f>'współrzędne pali'!B74</f>
        <v>S6_W</v>
      </c>
      <c r="H82" s="63" t="str">
        <f t="shared" si="7"/>
        <v>P7</v>
      </c>
      <c r="I82" s="1">
        <f t="shared" si="8"/>
        <v>5</v>
      </c>
      <c r="J82" s="1">
        <f t="shared" si="9"/>
        <v>1</v>
      </c>
      <c r="K82" s="63" t="str">
        <f t="shared" si="10"/>
        <v>_P</v>
      </c>
    </row>
    <row r="83" spans="3:11">
      <c r="C83" t="str">
        <f t="shared" si="6"/>
        <v/>
      </c>
      <c r="D83" s="5" t="str">
        <f>'współrzędne pali'!G75</f>
        <v/>
      </c>
      <c r="E83" t="str">
        <f t="shared" si="11"/>
        <v/>
      </c>
      <c r="G83" t="str">
        <f>'współrzędne pali'!B75</f>
        <v>S6_W</v>
      </c>
      <c r="H83" s="63" t="str">
        <f t="shared" si="7"/>
        <v>P7</v>
      </c>
      <c r="I83" s="1">
        <f t="shared" si="8"/>
        <v>5</v>
      </c>
      <c r="J83" s="1">
        <f t="shared" si="9"/>
        <v>1</v>
      </c>
      <c r="K83" s="63" t="str">
        <f t="shared" si="10"/>
        <v>_P</v>
      </c>
    </row>
    <row r="84" spans="3:11">
      <c r="C84" t="str">
        <f t="shared" si="6"/>
        <v/>
      </c>
      <c r="D84" s="5" t="str">
        <f>'współrzędne pali'!G76</f>
        <v/>
      </c>
      <c r="E84" t="str">
        <f t="shared" si="11"/>
        <v/>
      </c>
      <c r="G84" t="str">
        <f>'współrzędne pali'!B76</f>
        <v>S6_W</v>
      </c>
      <c r="H84" s="63" t="str">
        <f t="shared" si="7"/>
        <v>P7</v>
      </c>
      <c r="I84" s="1">
        <f t="shared" si="8"/>
        <v>5</v>
      </c>
      <c r="J84" s="1">
        <f t="shared" si="9"/>
        <v>1</v>
      </c>
      <c r="K84" s="63" t="str">
        <f t="shared" si="10"/>
        <v>_P</v>
      </c>
    </row>
    <row r="85" spans="3:11">
      <c r="C85" t="str">
        <f t="shared" si="6"/>
        <v/>
      </c>
      <c r="D85" s="5" t="str">
        <f>'współrzędne pali'!G77</f>
        <v/>
      </c>
      <c r="E85" t="str">
        <f t="shared" si="11"/>
        <v/>
      </c>
      <c r="G85" t="str">
        <f>'współrzędne pali'!B77</f>
        <v>S6_W</v>
      </c>
      <c r="H85" s="63" t="str">
        <f t="shared" si="7"/>
        <v>P7</v>
      </c>
      <c r="I85" s="1">
        <f t="shared" si="8"/>
        <v>5</v>
      </c>
      <c r="J85" s="1">
        <f t="shared" si="9"/>
        <v>1</v>
      </c>
      <c r="K85" s="63" t="str">
        <f t="shared" si="10"/>
        <v>_P</v>
      </c>
    </row>
    <row r="86" spans="3:11">
      <c r="C86" t="str">
        <f t="shared" si="6"/>
        <v/>
      </c>
      <c r="D86" s="5" t="str">
        <f>'współrzędne pali'!G78</f>
        <v/>
      </c>
      <c r="E86" t="str">
        <f t="shared" si="11"/>
        <v/>
      </c>
      <c r="G86" t="str">
        <f>'współrzędne pali'!B78</f>
        <v>S6_W</v>
      </c>
      <c r="H86" s="63" t="str">
        <f t="shared" si="7"/>
        <v>P7</v>
      </c>
      <c r="I86" s="1">
        <f t="shared" si="8"/>
        <v>5</v>
      </c>
      <c r="J86" s="1">
        <f t="shared" si="9"/>
        <v>1</v>
      </c>
      <c r="K86" s="63" t="str">
        <f t="shared" si="10"/>
        <v>_P</v>
      </c>
    </row>
    <row r="87" spans="3:11">
      <c r="C87" t="str">
        <f t="shared" si="6"/>
        <v/>
      </c>
      <c r="D87" s="5" t="str">
        <f>'współrzędne pali'!G79</f>
        <v/>
      </c>
      <c r="E87" t="str">
        <f t="shared" si="11"/>
        <v/>
      </c>
      <c r="G87" t="str">
        <f>'współrzędne pali'!B79</f>
        <v>S6_W</v>
      </c>
      <c r="H87" s="63" t="str">
        <f t="shared" si="7"/>
        <v>P7</v>
      </c>
      <c r="I87" s="1">
        <f t="shared" si="8"/>
        <v>5</v>
      </c>
      <c r="J87" s="1">
        <f t="shared" si="9"/>
        <v>1</v>
      </c>
      <c r="K87" s="63" t="str">
        <f t="shared" si="10"/>
        <v>_P</v>
      </c>
    </row>
    <row r="88" spans="3:11">
      <c r="C88" t="str">
        <f t="shared" si="6"/>
        <v/>
      </c>
      <c r="D88" s="5" t="str">
        <f>'współrzędne pali'!G80</f>
        <v/>
      </c>
      <c r="E88" t="str">
        <f t="shared" si="11"/>
        <v/>
      </c>
      <c r="G88" t="str">
        <f>'współrzędne pali'!B80</f>
        <v>S6_W</v>
      </c>
      <c r="H88" s="63" t="str">
        <f t="shared" si="7"/>
        <v>P7</v>
      </c>
      <c r="I88" s="1">
        <f t="shared" si="8"/>
        <v>5</v>
      </c>
      <c r="J88" s="1">
        <f t="shared" si="9"/>
        <v>1</v>
      </c>
      <c r="K88" s="63" t="str">
        <f t="shared" si="10"/>
        <v>_P</v>
      </c>
    </row>
    <row r="89" spans="3:11">
      <c r="C89" t="str">
        <f t="shared" si="6"/>
        <v/>
      </c>
      <c r="D89" s="5" t="str">
        <f>'współrzędne pali'!G81</f>
        <v/>
      </c>
      <c r="E89" t="str">
        <f t="shared" si="11"/>
        <v/>
      </c>
      <c r="G89" t="str">
        <f>'współrzędne pali'!B81</f>
        <v>S6_W</v>
      </c>
      <c r="H89" s="63" t="str">
        <f t="shared" si="7"/>
        <v>P7</v>
      </c>
      <c r="I89" s="1">
        <f t="shared" si="8"/>
        <v>5</v>
      </c>
      <c r="J89" s="1">
        <f t="shared" si="9"/>
        <v>1</v>
      </c>
      <c r="K89" s="63" t="str">
        <f t="shared" si="10"/>
        <v>_P</v>
      </c>
    </row>
    <row r="90" spans="3:11">
      <c r="C90" t="str">
        <f t="shared" si="6"/>
        <v/>
      </c>
      <c r="D90" s="5" t="str">
        <f>'współrzędne pali'!G82</f>
        <v/>
      </c>
      <c r="E90" t="str">
        <f t="shared" si="11"/>
        <v/>
      </c>
      <c r="G90" t="str">
        <f>'współrzędne pali'!B82</f>
        <v>S6_W</v>
      </c>
      <c r="H90" s="63" t="str">
        <f t="shared" si="7"/>
        <v>P7</v>
      </c>
      <c r="I90" s="1">
        <f t="shared" si="8"/>
        <v>5</v>
      </c>
      <c r="J90" s="1">
        <f t="shared" si="9"/>
        <v>1</v>
      </c>
      <c r="K90" s="63" t="str">
        <f t="shared" si="10"/>
        <v>_P</v>
      </c>
    </row>
    <row r="91" spans="3:11">
      <c r="C91" t="str">
        <f t="shared" si="6"/>
        <v/>
      </c>
      <c r="D91" s="5" t="str">
        <f>'współrzędne pali'!G83</f>
        <v/>
      </c>
      <c r="E91" t="str">
        <f t="shared" si="11"/>
        <v/>
      </c>
      <c r="G91" t="str">
        <f>'współrzędne pali'!B83</f>
        <v>S6_W</v>
      </c>
      <c r="H91" s="63" t="str">
        <f t="shared" si="7"/>
        <v>P7</v>
      </c>
      <c r="I91" s="1">
        <f t="shared" si="8"/>
        <v>5</v>
      </c>
      <c r="J91" s="1">
        <f t="shared" si="9"/>
        <v>1</v>
      </c>
      <c r="K91" s="63" t="str">
        <f t="shared" si="10"/>
        <v>_P</v>
      </c>
    </row>
    <row r="92" spans="3:11">
      <c r="C92" t="str">
        <f t="shared" si="6"/>
        <v/>
      </c>
      <c r="D92" s="5" t="str">
        <f>'współrzędne pali'!G84</f>
        <v/>
      </c>
      <c r="E92" t="str">
        <f t="shared" si="11"/>
        <v/>
      </c>
      <c r="G92" t="str">
        <f>'współrzędne pali'!B84</f>
        <v>S6_W</v>
      </c>
      <c r="H92" s="63" t="str">
        <f t="shared" si="7"/>
        <v>P7</v>
      </c>
      <c r="I92" s="1">
        <f t="shared" si="8"/>
        <v>5</v>
      </c>
      <c r="J92" s="1">
        <f t="shared" si="9"/>
        <v>1</v>
      </c>
      <c r="K92" s="63" t="str">
        <f t="shared" si="10"/>
        <v>_P</v>
      </c>
    </row>
    <row r="93" spans="3:11">
      <c r="C93" t="str">
        <f t="shared" si="6"/>
        <v/>
      </c>
      <c r="D93" s="5" t="str">
        <f>'współrzędne pali'!G85</f>
        <v/>
      </c>
      <c r="E93" t="str">
        <f t="shared" si="11"/>
        <v/>
      </c>
      <c r="G93" t="str">
        <f>'współrzędne pali'!B85</f>
        <v>S6_W</v>
      </c>
      <c r="H93" s="63" t="str">
        <f t="shared" si="7"/>
        <v>P7</v>
      </c>
      <c r="I93" s="1">
        <f t="shared" si="8"/>
        <v>5</v>
      </c>
      <c r="J93" s="1">
        <f t="shared" si="9"/>
        <v>1</v>
      </c>
      <c r="K93" s="63" t="str">
        <f t="shared" si="10"/>
        <v>_P</v>
      </c>
    </row>
    <row r="94" spans="3:11">
      <c r="C94" t="str">
        <f t="shared" si="6"/>
        <v/>
      </c>
      <c r="D94" s="5" t="str">
        <f>'współrzędne pali'!G86</f>
        <v/>
      </c>
      <c r="E94" t="str">
        <f t="shared" si="11"/>
        <v/>
      </c>
      <c r="G94" t="str">
        <f>'współrzędne pali'!B86</f>
        <v>S6_W</v>
      </c>
      <c r="H94" s="63" t="str">
        <f t="shared" si="7"/>
        <v>P7</v>
      </c>
      <c r="I94" s="1">
        <f t="shared" si="8"/>
        <v>5</v>
      </c>
      <c r="J94" s="1">
        <f t="shared" si="9"/>
        <v>1</v>
      </c>
      <c r="K94" s="63" t="str">
        <f t="shared" si="10"/>
        <v>_P</v>
      </c>
    </row>
    <row r="95" spans="3:11">
      <c r="C95" t="str">
        <f t="shared" si="6"/>
        <v/>
      </c>
      <c r="D95" s="5" t="str">
        <f>'współrzędne pali'!G87</f>
        <v/>
      </c>
      <c r="E95" t="str">
        <f t="shared" si="11"/>
        <v/>
      </c>
      <c r="G95" t="str">
        <f>'współrzędne pali'!B87</f>
        <v>S6_W</v>
      </c>
      <c r="H95" s="63" t="str">
        <f t="shared" si="7"/>
        <v>P7</v>
      </c>
      <c r="I95" s="1">
        <f t="shared" si="8"/>
        <v>5</v>
      </c>
      <c r="J95" s="1">
        <f t="shared" si="9"/>
        <v>1</v>
      </c>
      <c r="K95" s="63" t="str">
        <f t="shared" si="10"/>
        <v>_P</v>
      </c>
    </row>
    <row r="96" spans="3:11">
      <c r="C96" t="str">
        <f t="shared" si="6"/>
        <v/>
      </c>
      <c r="D96" s="5" t="str">
        <f>'współrzędne pali'!G88</f>
        <v/>
      </c>
      <c r="E96" t="str">
        <f t="shared" si="11"/>
        <v/>
      </c>
      <c r="G96" t="str">
        <f>'współrzędne pali'!B88</f>
        <v>S6_W</v>
      </c>
      <c r="H96" s="63" t="str">
        <f t="shared" si="7"/>
        <v>P7</v>
      </c>
      <c r="I96" s="1">
        <f t="shared" si="8"/>
        <v>5</v>
      </c>
      <c r="J96" s="1">
        <f t="shared" si="9"/>
        <v>1</v>
      </c>
      <c r="K96" s="63" t="str">
        <f t="shared" si="10"/>
        <v>_P</v>
      </c>
    </row>
    <row r="97" spans="3:11">
      <c r="C97" t="str">
        <f t="shared" si="6"/>
        <v/>
      </c>
      <c r="D97" s="5" t="str">
        <f>'współrzędne pali'!G89</f>
        <v/>
      </c>
      <c r="E97" t="str">
        <f t="shared" si="11"/>
        <v/>
      </c>
      <c r="G97" t="str">
        <f>'współrzędne pali'!B89</f>
        <v>S6_W</v>
      </c>
      <c r="H97" s="63" t="str">
        <f t="shared" si="7"/>
        <v>P7</v>
      </c>
      <c r="I97" s="1">
        <f t="shared" si="8"/>
        <v>5</v>
      </c>
      <c r="J97" s="1">
        <f t="shared" si="9"/>
        <v>1</v>
      </c>
      <c r="K97" s="63" t="str">
        <f t="shared" si="10"/>
        <v>_P</v>
      </c>
    </row>
    <row r="98" spans="3:11">
      <c r="C98" t="str">
        <f t="shared" si="6"/>
        <v/>
      </c>
      <c r="D98" s="5" t="str">
        <f>'współrzędne pali'!G90</f>
        <v/>
      </c>
      <c r="E98" t="str">
        <f t="shared" si="11"/>
        <v/>
      </c>
      <c r="G98" t="str">
        <f>'współrzędne pali'!B90</f>
        <v>S6_W</v>
      </c>
      <c r="H98" s="63" t="str">
        <f t="shared" si="7"/>
        <v>P7</v>
      </c>
      <c r="I98" s="1">
        <f t="shared" si="8"/>
        <v>5</v>
      </c>
      <c r="J98" s="1">
        <f t="shared" si="9"/>
        <v>1</v>
      </c>
      <c r="K98" s="63" t="str">
        <f t="shared" si="10"/>
        <v>_P</v>
      </c>
    </row>
    <row r="99" spans="3:11">
      <c r="C99" t="str">
        <f t="shared" si="6"/>
        <v/>
      </c>
      <c r="D99" s="5" t="str">
        <f>'współrzędne pali'!G91</f>
        <v/>
      </c>
      <c r="E99" t="str">
        <f t="shared" si="11"/>
        <v/>
      </c>
      <c r="G99" t="str">
        <f>'współrzędne pali'!B91</f>
        <v>S6_W</v>
      </c>
      <c r="H99" s="63" t="str">
        <f t="shared" si="7"/>
        <v>P7</v>
      </c>
      <c r="I99" s="1">
        <f t="shared" si="8"/>
        <v>5</v>
      </c>
      <c r="J99" s="1">
        <f t="shared" si="9"/>
        <v>1</v>
      </c>
      <c r="K99" s="63" t="str">
        <f t="shared" si="10"/>
        <v>_P</v>
      </c>
    </row>
    <row r="100" spans="3:11">
      <c r="C100" t="str">
        <f t="shared" si="6"/>
        <v/>
      </c>
      <c r="D100" s="5" t="str">
        <f>'współrzędne pali'!G92</f>
        <v/>
      </c>
      <c r="E100" t="str">
        <f t="shared" si="11"/>
        <v/>
      </c>
      <c r="G100" t="str">
        <f>'współrzędne pali'!B92</f>
        <v>S6_W</v>
      </c>
      <c r="H100" s="63" t="str">
        <f t="shared" si="7"/>
        <v>P7</v>
      </c>
      <c r="I100" s="1">
        <f t="shared" si="8"/>
        <v>5</v>
      </c>
      <c r="J100" s="1">
        <f t="shared" si="9"/>
        <v>1</v>
      </c>
      <c r="K100" s="63" t="str">
        <f t="shared" si="10"/>
        <v>_P</v>
      </c>
    </row>
    <row r="101" spans="3:11">
      <c r="C101" t="str">
        <f t="shared" si="6"/>
        <v/>
      </c>
      <c r="D101" s="5" t="str">
        <f>'współrzędne pali'!G93</f>
        <v/>
      </c>
      <c r="E101" t="str">
        <f t="shared" si="11"/>
        <v/>
      </c>
      <c r="G101" t="str">
        <f>'współrzędne pali'!B93</f>
        <v>S6_W</v>
      </c>
      <c r="H101" s="63" t="str">
        <f t="shared" si="7"/>
        <v>P7</v>
      </c>
      <c r="I101" s="1">
        <f t="shared" si="8"/>
        <v>5</v>
      </c>
      <c r="J101" s="1">
        <f t="shared" si="9"/>
        <v>1</v>
      </c>
      <c r="K101" s="63" t="str">
        <f t="shared" si="10"/>
        <v>_P</v>
      </c>
    </row>
    <row r="102" spans="3:11">
      <c r="C102" t="str">
        <f t="shared" si="6"/>
        <v/>
      </c>
      <c r="D102" s="5" t="str">
        <f>'współrzędne pali'!G94</f>
        <v/>
      </c>
      <c r="E102" t="str">
        <f t="shared" si="11"/>
        <v/>
      </c>
      <c r="G102" t="str">
        <f>'współrzędne pali'!B94</f>
        <v>S6_W</v>
      </c>
      <c r="H102" s="63" t="str">
        <f t="shared" si="7"/>
        <v>P7</v>
      </c>
      <c r="I102" s="1">
        <f t="shared" si="8"/>
        <v>5</v>
      </c>
      <c r="J102" s="1">
        <f t="shared" si="9"/>
        <v>1</v>
      </c>
      <c r="K102" s="63" t="str">
        <f t="shared" si="10"/>
        <v>_P</v>
      </c>
    </row>
    <row r="103" spans="3:11">
      <c r="C103" t="str">
        <f t="shared" si="6"/>
        <v/>
      </c>
      <c r="D103" s="5" t="str">
        <f>'współrzędne pali'!G95</f>
        <v/>
      </c>
      <c r="E103" t="str">
        <f t="shared" si="11"/>
        <v/>
      </c>
      <c r="G103" t="str">
        <f>'współrzędne pali'!B95</f>
        <v>S6_W</v>
      </c>
      <c r="H103" s="63" t="str">
        <f t="shared" si="7"/>
        <v>P7</v>
      </c>
      <c r="I103" s="1">
        <f t="shared" si="8"/>
        <v>5</v>
      </c>
      <c r="J103" s="1">
        <f t="shared" si="9"/>
        <v>1</v>
      </c>
      <c r="K103" s="63" t="str">
        <f t="shared" si="10"/>
        <v>_P</v>
      </c>
    </row>
    <row r="104" spans="3:11">
      <c r="C104" t="str">
        <f t="shared" si="6"/>
        <v/>
      </c>
      <c r="D104" s="5" t="str">
        <f>'współrzędne pali'!G96</f>
        <v/>
      </c>
      <c r="E104" t="str">
        <f t="shared" si="11"/>
        <v/>
      </c>
      <c r="G104" t="str">
        <f>'współrzędne pali'!B96</f>
        <v>S6_W</v>
      </c>
      <c r="H104" s="63" t="str">
        <f t="shared" si="7"/>
        <v>P7</v>
      </c>
      <c r="I104" s="1">
        <f t="shared" si="8"/>
        <v>5</v>
      </c>
      <c r="J104" s="1">
        <f t="shared" si="9"/>
        <v>1</v>
      </c>
      <c r="K104" s="63" t="str">
        <f t="shared" si="10"/>
        <v>_P</v>
      </c>
    </row>
    <row r="105" spans="3:11">
      <c r="C105" t="str">
        <f t="shared" si="6"/>
        <v/>
      </c>
      <c r="D105" s="5" t="str">
        <f>'współrzędne pali'!G97</f>
        <v/>
      </c>
      <c r="E105" t="str">
        <f t="shared" si="11"/>
        <v/>
      </c>
      <c r="G105" t="str">
        <f>'współrzędne pali'!B97</f>
        <v>S6_W</v>
      </c>
      <c r="H105" s="63" t="str">
        <f t="shared" si="7"/>
        <v>P7</v>
      </c>
      <c r="I105" s="1">
        <f t="shared" si="8"/>
        <v>5</v>
      </c>
      <c r="J105" s="1">
        <f t="shared" si="9"/>
        <v>1</v>
      </c>
      <c r="K105" s="63" t="str">
        <f t="shared" si="10"/>
        <v>_P</v>
      </c>
    </row>
    <row r="106" spans="3:11">
      <c r="C106" t="str">
        <f t="shared" si="6"/>
        <v/>
      </c>
      <c r="D106" s="5" t="str">
        <f>'współrzędne pali'!G98</f>
        <v/>
      </c>
      <c r="E106" t="str">
        <f t="shared" si="11"/>
        <v/>
      </c>
      <c r="G106" t="str">
        <f>'współrzędne pali'!B98</f>
        <v>S6_W</v>
      </c>
      <c r="H106" s="63" t="str">
        <f t="shared" si="7"/>
        <v>P7</v>
      </c>
      <c r="I106" s="1">
        <f t="shared" si="8"/>
        <v>5</v>
      </c>
      <c r="J106" s="1">
        <f t="shared" si="9"/>
        <v>1</v>
      </c>
      <c r="K106" s="63" t="str">
        <f t="shared" si="10"/>
        <v>_P</v>
      </c>
    </row>
    <row r="107" spans="3:11">
      <c r="C107" t="str">
        <f t="shared" si="6"/>
        <v/>
      </c>
      <c r="D107" s="5" t="str">
        <f>'współrzędne pali'!G99</f>
        <v/>
      </c>
      <c r="E107" t="str">
        <f t="shared" si="11"/>
        <v/>
      </c>
      <c r="G107" t="str">
        <f>'współrzędne pali'!B99</f>
        <v>S6_W</v>
      </c>
      <c r="H107" s="63" t="str">
        <f t="shared" si="7"/>
        <v>P7</v>
      </c>
      <c r="I107" s="1">
        <f t="shared" si="8"/>
        <v>5</v>
      </c>
      <c r="J107" s="1">
        <f t="shared" si="9"/>
        <v>1</v>
      </c>
      <c r="K107" s="63" t="str">
        <f t="shared" si="10"/>
        <v>_P</v>
      </c>
    </row>
    <row r="108" spans="3:11">
      <c r="C108" t="str">
        <f t="shared" si="6"/>
        <v/>
      </c>
      <c r="D108" s="5" t="str">
        <f>'współrzędne pali'!G100</f>
        <v/>
      </c>
      <c r="E108" t="str">
        <f t="shared" si="11"/>
        <v/>
      </c>
      <c r="G108" t="str">
        <f>'współrzędne pali'!B100</f>
        <v>S6_W</v>
      </c>
      <c r="H108" s="63" t="str">
        <f t="shared" si="7"/>
        <v>P7</v>
      </c>
      <c r="I108" s="1">
        <f t="shared" si="8"/>
        <v>5</v>
      </c>
      <c r="J108" s="1">
        <f t="shared" si="9"/>
        <v>1</v>
      </c>
      <c r="K108" s="63" t="str">
        <f t="shared" si="10"/>
        <v>_P</v>
      </c>
    </row>
    <row r="109" spans="3:11">
      <c r="C109" t="str">
        <f t="shared" si="6"/>
        <v/>
      </c>
      <c r="D109" s="5" t="str">
        <f>'współrzędne pali'!G101</f>
        <v/>
      </c>
      <c r="E109" t="str">
        <f t="shared" si="11"/>
        <v/>
      </c>
      <c r="G109" t="str">
        <f>'współrzędne pali'!B101</f>
        <v>S6_W</v>
      </c>
      <c r="H109" s="63" t="str">
        <f t="shared" si="7"/>
        <v>P7</v>
      </c>
      <c r="I109" s="1">
        <f t="shared" si="8"/>
        <v>5</v>
      </c>
      <c r="J109" s="1">
        <f t="shared" si="9"/>
        <v>1</v>
      </c>
      <c r="K109" s="63" t="str">
        <f t="shared" si="10"/>
        <v>_P</v>
      </c>
    </row>
    <row r="110" spans="3:11">
      <c r="C110" t="str">
        <f t="shared" si="6"/>
        <v/>
      </c>
      <c r="D110" s="5" t="str">
        <f>'współrzędne pali'!G102</f>
        <v/>
      </c>
      <c r="E110" t="str">
        <f t="shared" si="11"/>
        <v/>
      </c>
      <c r="G110" t="str">
        <f>'współrzędne pali'!B102</f>
        <v>S6_W</v>
      </c>
      <c r="H110" s="63" t="str">
        <f t="shared" si="7"/>
        <v>P7</v>
      </c>
      <c r="I110" s="1">
        <f t="shared" si="8"/>
        <v>5</v>
      </c>
      <c r="J110" s="1">
        <f t="shared" si="9"/>
        <v>1</v>
      </c>
      <c r="K110" s="63" t="str">
        <f t="shared" si="10"/>
        <v>_P</v>
      </c>
    </row>
    <row r="111" spans="3:11">
      <c r="C111" t="str">
        <f t="shared" si="6"/>
        <v/>
      </c>
      <c r="D111" s="5" t="str">
        <f>'współrzędne pali'!G103</f>
        <v/>
      </c>
      <c r="E111" t="str">
        <f t="shared" si="11"/>
        <v/>
      </c>
      <c r="G111" t="str">
        <f>'współrzędne pali'!B103</f>
        <v>S6_W</v>
      </c>
      <c r="H111" s="63" t="str">
        <f t="shared" si="7"/>
        <v>P7</v>
      </c>
      <c r="I111" s="1">
        <f t="shared" si="8"/>
        <v>5</v>
      </c>
      <c r="J111" s="1">
        <f t="shared" si="9"/>
        <v>1</v>
      </c>
      <c r="K111" s="63" t="str">
        <f t="shared" si="10"/>
        <v>_P</v>
      </c>
    </row>
    <row r="112" spans="3:11">
      <c r="C112" t="str">
        <f t="shared" si="6"/>
        <v/>
      </c>
      <c r="D112" s="5" t="str">
        <f>'współrzędne pali'!G104</f>
        <v/>
      </c>
      <c r="E112" t="str">
        <f t="shared" si="11"/>
        <v/>
      </c>
      <c r="G112" t="str">
        <f>'współrzędne pali'!B104</f>
        <v>S6_W</v>
      </c>
      <c r="H112" s="63" t="str">
        <f t="shared" si="7"/>
        <v>P7</v>
      </c>
      <c r="I112" s="1">
        <f t="shared" si="8"/>
        <v>5</v>
      </c>
      <c r="J112" s="1">
        <f t="shared" si="9"/>
        <v>1</v>
      </c>
      <c r="K112" s="63" t="str">
        <f t="shared" si="10"/>
        <v>_P</v>
      </c>
    </row>
    <row r="113" spans="3:11">
      <c r="C113" t="str">
        <f t="shared" si="6"/>
        <v/>
      </c>
      <c r="D113" s="5" t="str">
        <f>'współrzędne pali'!G105</f>
        <v/>
      </c>
      <c r="E113" t="str">
        <f t="shared" si="11"/>
        <v/>
      </c>
      <c r="G113" t="str">
        <f>'współrzędne pali'!B105</f>
        <v>S6_W</v>
      </c>
      <c r="H113" s="63" t="str">
        <f t="shared" si="7"/>
        <v>P7</v>
      </c>
      <c r="I113" s="1">
        <f t="shared" si="8"/>
        <v>5</v>
      </c>
      <c r="J113" s="1">
        <f t="shared" si="9"/>
        <v>1</v>
      </c>
      <c r="K113" s="63" t="str">
        <f t="shared" si="10"/>
        <v>_P</v>
      </c>
    </row>
    <row r="114" spans="3:11">
      <c r="C114" t="str">
        <f t="shared" si="6"/>
        <v/>
      </c>
      <c r="D114" s="5" t="str">
        <f>'współrzędne pali'!G106</f>
        <v/>
      </c>
      <c r="E114" t="str">
        <f t="shared" si="11"/>
        <v/>
      </c>
      <c r="G114" t="str">
        <f>'współrzędne pali'!B106</f>
        <v>S6_W</v>
      </c>
      <c r="H114" s="63" t="str">
        <f t="shared" si="7"/>
        <v>P7</v>
      </c>
      <c r="I114" s="1">
        <f t="shared" si="8"/>
        <v>5</v>
      </c>
      <c r="J114" s="1">
        <f t="shared" si="9"/>
        <v>1</v>
      </c>
      <c r="K114" s="63" t="str">
        <f t="shared" si="10"/>
        <v>_P</v>
      </c>
    </row>
    <row r="115" spans="3:11">
      <c r="C115" t="str">
        <f t="shared" si="6"/>
        <v/>
      </c>
      <c r="D115" s="5" t="str">
        <f>'współrzędne pali'!G107</f>
        <v/>
      </c>
      <c r="E115" t="str">
        <f t="shared" si="11"/>
        <v/>
      </c>
      <c r="G115" t="str">
        <f>'współrzędne pali'!B107</f>
        <v>S6_W</v>
      </c>
      <c r="H115" s="63" t="str">
        <f t="shared" si="7"/>
        <v>P7</v>
      </c>
      <c r="I115" s="1">
        <f t="shared" si="8"/>
        <v>5</v>
      </c>
      <c r="J115" s="1">
        <f t="shared" si="9"/>
        <v>1</v>
      </c>
      <c r="K115" s="63" t="str">
        <f t="shared" si="10"/>
        <v>_P</v>
      </c>
    </row>
    <row r="116" spans="3:11">
      <c r="C116" t="str">
        <f t="shared" si="6"/>
        <v/>
      </c>
      <c r="D116" s="5" t="str">
        <f>'współrzędne pali'!G108</f>
        <v/>
      </c>
      <c r="E116" t="str">
        <f t="shared" si="11"/>
        <v/>
      </c>
      <c r="G116" t="str">
        <f>'współrzędne pali'!B108</f>
        <v>S5_W</v>
      </c>
      <c r="H116" s="63" t="str">
        <f t="shared" si="7"/>
        <v>P7</v>
      </c>
      <c r="I116" s="1">
        <f t="shared" si="8"/>
        <v>5</v>
      </c>
      <c r="J116" s="1">
        <f t="shared" si="9"/>
        <v>1</v>
      </c>
      <c r="K116" s="63" t="str">
        <f t="shared" si="10"/>
        <v>_P</v>
      </c>
    </row>
    <row r="117" spans="3:11">
      <c r="C117" t="str">
        <f t="shared" si="6"/>
        <v/>
      </c>
      <c r="D117" s="5" t="str">
        <f>'współrzędne pali'!G109</f>
        <v/>
      </c>
      <c r="E117" t="str">
        <f t="shared" si="11"/>
        <v/>
      </c>
      <c r="G117" t="str">
        <f>'współrzędne pali'!B109</f>
        <v>S5_W</v>
      </c>
      <c r="H117" s="63" t="str">
        <f t="shared" si="7"/>
        <v>P7</v>
      </c>
      <c r="I117" s="1">
        <f t="shared" si="8"/>
        <v>5</v>
      </c>
      <c r="J117" s="1">
        <f t="shared" si="9"/>
        <v>1</v>
      </c>
      <c r="K117" s="63" t="str">
        <f t="shared" si="10"/>
        <v>_P</v>
      </c>
    </row>
    <row r="118" spans="3:11">
      <c r="C118" t="str">
        <f t="shared" si="6"/>
        <v/>
      </c>
      <c r="D118" s="5" t="str">
        <f>'współrzędne pali'!G110</f>
        <v/>
      </c>
      <c r="E118" t="str">
        <f t="shared" si="11"/>
        <v/>
      </c>
      <c r="G118" t="str">
        <f>'współrzędne pali'!B110</f>
        <v>S5_W</v>
      </c>
      <c r="H118" s="63" t="str">
        <f t="shared" si="7"/>
        <v>P7</v>
      </c>
      <c r="I118" s="1">
        <f t="shared" si="8"/>
        <v>5</v>
      </c>
      <c r="J118" s="1">
        <f t="shared" si="9"/>
        <v>1</v>
      </c>
      <c r="K118" s="63" t="str">
        <f t="shared" si="10"/>
        <v>_P</v>
      </c>
    </row>
    <row r="119" spans="3:11">
      <c r="C119" t="str">
        <f t="shared" si="6"/>
        <v/>
      </c>
      <c r="D119" s="5" t="str">
        <f>'współrzędne pali'!G111</f>
        <v/>
      </c>
      <c r="E119" t="str">
        <f t="shared" si="11"/>
        <v/>
      </c>
      <c r="G119" t="str">
        <f>'współrzędne pali'!B111</f>
        <v>S5_W</v>
      </c>
      <c r="H119" s="63" t="str">
        <f t="shared" si="7"/>
        <v>P7</v>
      </c>
      <c r="I119" s="1">
        <f t="shared" si="8"/>
        <v>5</v>
      </c>
      <c r="J119" s="1">
        <f t="shared" si="9"/>
        <v>1</v>
      </c>
      <c r="K119" s="63" t="str">
        <f t="shared" si="10"/>
        <v>_P</v>
      </c>
    </row>
    <row r="120" spans="3:11">
      <c r="C120" t="str">
        <f t="shared" si="6"/>
        <v/>
      </c>
      <c r="D120" s="5" t="str">
        <f>'współrzędne pali'!G112</f>
        <v/>
      </c>
      <c r="E120" t="str">
        <f t="shared" si="11"/>
        <v/>
      </c>
      <c r="G120" t="str">
        <f>'współrzędne pali'!B112</f>
        <v>S5_W</v>
      </c>
      <c r="H120" s="63" t="str">
        <f t="shared" si="7"/>
        <v>P7</v>
      </c>
      <c r="I120" s="1">
        <f t="shared" si="8"/>
        <v>5</v>
      </c>
      <c r="J120" s="1">
        <f t="shared" si="9"/>
        <v>1</v>
      </c>
      <c r="K120" s="63" t="str">
        <f t="shared" si="10"/>
        <v>_P</v>
      </c>
    </row>
    <row r="121" spans="3:11">
      <c r="C121" t="str">
        <f t="shared" si="6"/>
        <v/>
      </c>
      <c r="D121" s="5" t="str">
        <f>'współrzędne pali'!G113</f>
        <v/>
      </c>
      <c r="E121" t="str">
        <f t="shared" si="11"/>
        <v/>
      </c>
      <c r="G121" t="str">
        <f>'współrzędne pali'!B113</f>
        <v>S5_W</v>
      </c>
      <c r="H121" s="63" t="str">
        <f t="shared" si="7"/>
        <v>P7</v>
      </c>
      <c r="I121" s="1">
        <f t="shared" si="8"/>
        <v>5</v>
      </c>
      <c r="J121" s="1">
        <f t="shared" si="9"/>
        <v>1</v>
      </c>
      <c r="K121" s="63" t="str">
        <f t="shared" si="10"/>
        <v>_P</v>
      </c>
    </row>
    <row r="122" spans="3:11">
      <c r="C122" t="str">
        <f t="shared" si="6"/>
        <v/>
      </c>
      <c r="D122" s="5" t="str">
        <f>'współrzędne pali'!G114</f>
        <v/>
      </c>
      <c r="E122" t="str">
        <f t="shared" si="11"/>
        <v/>
      </c>
      <c r="G122" t="str">
        <f>'współrzędne pali'!B114</f>
        <v>S5_W</v>
      </c>
      <c r="H122" s="63" t="str">
        <f t="shared" si="7"/>
        <v>P7</v>
      </c>
      <c r="I122" s="1">
        <f t="shared" si="8"/>
        <v>5</v>
      </c>
      <c r="J122" s="1">
        <f t="shared" si="9"/>
        <v>1</v>
      </c>
      <c r="K122" s="63" t="str">
        <f t="shared" si="10"/>
        <v>_P</v>
      </c>
    </row>
    <row r="123" spans="3:11">
      <c r="C123" t="str">
        <f t="shared" si="6"/>
        <v/>
      </c>
      <c r="D123" s="5" t="str">
        <f>'współrzędne pali'!G115</f>
        <v/>
      </c>
      <c r="E123" t="str">
        <f t="shared" si="11"/>
        <v/>
      </c>
      <c r="G123" t="str">
        <f>'współrzędne pali'!B115</f>
        <v>S5_W</v>
      </c>
      <c r="H123" s="63" t="str">
        <f t="shared" si="7"/>
        <v>P7</v>
      </c>
      <c r="I123" s="1">
        <f t="shared" si="8"/>
        <v>5</v>
      </c>
      <c r="J123" s="1">
        <f t="shared" si="9"/>
        <v>1</v>
      </c>
      <c r="K123" s="63" t="str">
        <f t="shared" si="10"/>
        <v>_P</v>
      </c>
    </row>
    <row r="124" spans="3:11">
      <c r="C124" t="str">
        <f t="shared" si="6"/>
        <v/>
      </c>
      <c r="D124" s="5" t="str">
        <f>'współrzędne pali'!G116</f>
        <v/>
      </c>
      <c r="E124" t="str">
        <f t="shared" si="11"/>
        <v/>
      </c>
      <c r="G124" t="str">
        <f>'współrzędne pali'!B116</f>
        <v>S5_W</v>
      </c>
      <c r="H124" s="63" t="str">
        <f t="shared" si="7"/>
        <v>P7</v>
      </c>
      <c r="I124" s="1">
        <f t="shared" si="8"/>
        <v>5</v>
      </c>
      <c r="J124" s="1">
        <f t="shared" si="9"/>
        <v>1</v>
      </c>
      <c r="K124" s="63" t="str">
        <f t="shared" si="10"/>
        <v>_P</v>
      </c>
    </row>
    <row r="125" spans="3:11">
      <c r="C125" t="str">
        <f t="shared" si="6"/>
        <v/>
      </c>
      <c r="D125" s="5" t="str">
        <f>'współrzędne pali'!G117</f>
        <v/>
      </c>
      <c r="E125" t="str">
        <f t="shared" si="11"/>
        <v/>
      </c>
      <c r="G125" t="str">
        <f>'współrzędne pali'!B117</f>
        <v>S5_W</v>
      </c>
      <c r="H125" s="63" t="str">
        <f t="shared" si="7"/>
        <v>P7</v>
      </c>
      <c r="I125" s="1">
        <f t="shared" si="8"/>
        <v>5</v>
      </c>
      <c r="J125" s="1">
        <f t="shared" si="9"/>
        <v>1</v>
      </c>
      <c r="K125" s="63" t="str">
        <f t="shared" si="10"/>
        <v>_P</v>
      </c>
    </row>
    <row r="126" spans="3:11">
      <c r="C126" t="str">
        <f t="shared" si="6"/>
        <v/>
      </c>
      <c r="D126" s="5" t="str">
        <f>'współrzędne pali'!G118</f>
        <v/>
      </c>
      <c r="E126" t="str">
        <f t="shared" si="11"/>
        <v/>
      </c>
      <c r="G126" t="str">
        <f>'współrzędne pali'!B118</f>
        <v>S5_W</v>
      </c>
      <c r="H126" s="63" t="str">
        <f t="shared" si="7"/>
        <v>P7</v>
      </c>
      <c r="I126" s="1">
        <f t="shared" si="8"/>
        <v>5</v>
      </c>
      <c r="J126" s="1">
        <f t="shared" si="9"/>
        <v>1</v>
      </c>
      <c r="K126" s="63" t="str">
        <f t="shared" si="10"/>
        <v>_P</v>
      </c>
    </row>
    <row r="127" spans="3:11">
      <c r="C127" t="str">
        <f t="shared" si="6"/>
        <v/>
      </c>
      <c r="D127" s="5" t="str">
        <f>'współrzędne pali'!G119</f>
        <v/>
      </c>
      <c r="E127" t="str">
        <f t="shared" si="11"/>
        <v/>
      </c>
      <c r="G127" t="str">
        <f>'współrzędne pali'!B119</f>
        <v>S5_W</v>
      </c>
      <c r="H127" s="63" t="str">
        <f t="shared" si="7"/>
        <v>P7</v>
      </c>
      <c r="I127" s="1">
        <f t="shared" si="8"/>
        <v>5</v>
      </c>
      <c r="J127" s="1">
        <f t="shared" si="9"/>
        <v>1</v>
      </c>
      <c r="K127" s="63" t="str">
        <f t="shared" si="10"/>
        <v>_P</v>
      </c>
    </row>
    <row r="128" spans="3:11">
      <c r="C128" t="str">
        <f t="shared" si="6"/>
        <v/>
      </c>
      <c r="D128" s="5" t="str">
        <f>'współrzędne pali'!G120</f>
        <v/>
      </c>
      <c r="E128" t="str">
        <f t="shared" si="11"/>
        <v/>
      </c>
      <c r="G128" t="str">
        <f>'współrzędne pali'!B120</f>
        <v>S5_W</v>
      </c>
      <c r="H128" s="63" t="str">
        <f t="shared" si="7"/>
        <v>P7</v>
      </c>
      <c r="I128" s="1">
        <f t="shared" si="8"/>
        <v>5</v>
      </c>
      <c r="J128" s="1">
        <f t="shared" si="9"/>
        <v>1</v>
      </c>
      <c r="K128" s="63" t="str">
        <f t="shared" si="10"/>
        <v>_P</v>
      </c>
    </row>
    <row r="129" spans="3:13">
      <c r="C129" t="str">
        <f t="shared" si="6"/>
        <v/>
      </c>
      <c r="D129" s="5" t="str">
        <f>'współrzędne pali'!G121</f>
        <v/>
      </c>
      <c r="E129" t="str">
        <f t="shared" si="11"/>
        <v/>
      </c>
      <c r="G129" t="str">
        <f>'współrzędne pali'!B121</f>
        <v>S5_W</v>
      </c>
      <c r="H129" s="63" t="str">
        <f t="shared" si="7"/>
        <v>P7</v>
      </c>
      <c r="I129" s="1">
        <f t="shared" si="8"/>
        <v>5</v>
      </c>
      <c r="J129" s="1">
        <f t="shared" si="9"/>
        <v>1</v>
      </c>
      <c r="K129" s="63" t="str">
        <f t="shared" si="10"/>
        <v>_P</v>
      </c>
    </row>
    <row r="130" spans="3:13">
      <c r="C130" t="str">
        <f t="shared" si="6"/>
        <v/>
      </c>
      <c r="D130" s="5" t="str">
        <f>'współrzędne pali'!G122</f>
        <v/>
      </c>
      <c r="E130" t="str">
        <f t="shared" si="11"/>
        <v/>
      </c>
      <c r="G130" t="str">
        <f>'współrzędne pali'!B122</f>
        <v>S5_W</v>
      </c>
      <c r="H130" s="63" t="str">
        <f t="shared" si="7"/>
        <v>P7</v>
      </c>
      <c r="I130" s="1">
        <f t="shared" si="8"/>
        <v>5</v>
      </c>
      <c r="J130" s="1">
        <f t="shared" si="9"/>
        <v>1</v>
      </c>
      <c r="K130" s="63" t="str">
        <f t="shared" si="10"/>
        <v>_P</v>
      </c>
    </row>
    <row r="131" spans="3:13">
      <c r="C131" t="str">
        <f t="shared" ref="C131:C194" si="12">IF(D130&lt;&gt;"",C130+1,"")</f>
        <v/>
      </c>
      <c r="D131" s="5" t="str">
        <f>'współrzędne pali'!G123</f>
        <v/>
      </c>
      <c r="E131" t="str">
        <f t="shared" si="11"/>
        <v/>
      </c>
      <c r="G131" t="str">
        <f>'współrzędne pali'!B123</f>
        <v>S5_W</v>
      </c>
      <c r="H131" s="63" t="str">
        <f t="shared" si="7"/>
        <v>P7</v>
      </c>
      <c r="I131" s="1">
        <f t="shared" si="8"/>
        <v>5</v>
      </c>
      <c r="J131" s="1">
        <f t="shared" si="9"/>
        <v>1</v>
      </c>
      <c r="K131" s="63" t="str">
        <f t="shared" si="10"/>
        <v>_P</v>
      </c>
    </row>
    <row r="132" spans="3:13">
      <c r="C132" t="str">
        <f t="shared" si="12"/>
        <v/>
      </c>
      <c r="D132" s="5" t="str">
        <f>'współrzędne pali'!G124</f>
        <v/>
      </c>
      <c r="E132" t="str">
        <f t="shared" si="11"/>
        <v/>
      </c>
      <c r="G132" t="str">
        <f>'współrzędne pali'!B124</f>
        <v>S5_W</v>
      </c>
      <c r="H132" s="63" t="str">
        <f t="shared" si="7"/>
        <v>P7</v>
      </c>
      <c r="I132" s="1">
        <f t="shared" si="8"/>
        <v>5</v>
      </c>
      <c r="J132" s="1">
        <f t="shared" si="9"/>
        <v>1</v>
      </c>
      <c r="K132" s="63" t="str">
        <f t="shared" si="10"/>
        <v>_P</v>
      </c>
    </row>
    <row r="133" spans="3:13">
      <c r="C133" t="str">
        <f t="shared" si="12"/>
        <v/>
      </c>
      <c r="D133" s="5" t="str">
        <f>'współrzędne pali'!G125</f>
        <v/>
      </c>
      <c r="E133" t="str">
        <f t="shared" si="11"/>
        <v/>
      </c>
      <c r="G133" t="str">
        <f>'współrzędne pali'!B125</f>
        <v>S5_W</v>
      </c>
      <c r="H133" s="63" t="str">
        <f t="shared" si="7"/>
        <v>P7</v>
      </c>
      <c r="I133" s="1">
        <f t="shared" si="8"/>
        <v>5</v>
      </c>
      <c r="J133" s="1">
        <f t="shared" si="9"/>
        <v>1</v>
      </c>
      <c r="K133" s="63" t="str">
        <f t="shared" si="10"/>
        <v>_P</v>
      </c>
    </row>
    <row r="134" spans="3:13">
      <c r="C134" t="str">
        <f t="shared" si="12"/>
        <v/>
      </c>
      <c r="D134" s="5" t="str">
        <f>'współrzędne pali'!G126</f>
        <v/>
      </c>
      <c r="E134" t="str">
        <f t="shared" si="11"/>
        <v/>
      </c>
      <c r="G134" t="str">
        <f>'współrzędne pali'!B126</f>
        <v>S5_W</v>
      </c>
      <c r="H134" s="63" t="str">
        <f t="shared" si="7"/>
        <v>P7</v>
      </c>
      <c r="I134" s="1">
        <f t="shared" si="8"/>
        <v>5</v>
      </c>
      <c r="J134" s="1">
        <f t="shared" si="9"/>
        <v>1</v>
      </c>
      <c r="K134" s="63" t="str">
        <f t="shared" si="10"/>
        <v>_P</v>
      </c>
    </row>
    <row r="135" spans="3:13">
      <c r="C135" t="str">
        <f t="shared" si="12"/>
        <v/>
      </c>
      <c r="D135" s="5" t="str">
        <f>'współrzędne pali'!G127</f>
        <v/>
      </c>
      <c r="E135" t="str">
        <f t="shared" si="11"/>
        <v/>
      </c>
      <c r="G135" t="str">
        <f>'współrzędne pali'!B127</f>
        <v>S5_W</v>
      </c>
      <c r="H135" s="63" t="str">
        <f t="shared" si="7"/>
        <v>P7</v>
      </c>
      <c r="I135" s="1">
        <f t="shared" si="8"/>
        <v>5</v>
      </c>
      <c r="J135" s="1">
        <f t="shared" si="9"/>
        <v>1</v>
      </c>
      <c r="K135" s="63" t="str">
        <f t="shared" si="10"/>
        <v>_P</v>
      </c>
      <c r="M135" s="63" t="e">
        <f t="shared" ref="M135:M198" si="13">IF(AND(I135=5,OR(C135&lt;6,C135-C126+5&gt;0)),"_P","")</f>
        <v>#VALUE!</v>
      </c>
    </row>
    <row r="136" spans="3:13">
      <c r="C136" t="str">
        <f t="shared" si="12"/>
        <v/>
      </c>
      <c r="D136" s="5" t="str">
        <f>'współrzędne pali'!G128</f>
        <v/>
      </c>
      <c r="E136" t="str">
        <f t="shared" si="11"/>
        <v/>
      </c>
      <c r="G136" t="str">
        <f>'współrzędne pali'!B128</f>
        <v>S5_W</v>
      </c>
      <c r="H136" s="63" t="str">
        <f t="shared" si="7"/>
        <v>P7</v>
      </c>
      <c r="I136" s="1">
        <f t="shared" si="8"/>
        <v>5</v>
      </c>
      <c r="J136" s="1">
        <f t="shared" si="9"/>
        <v>1</v>
      </c>
      <c r="K136" s="63" t="str">
        <f t="shared" si="10"/>
        <v>_P</v>
      </c>
      <c r="M136" s="63" t="e">
        <f t="shared" si="13"/>
        <v>#VALUE!</v>
      </c>
    </row>
    <row r="137" spans="3:13">
      <c r="C137" t="str">
        <f t="shared" si="12"/>
        <v/>
      </c>
      <c r="D137" s="5" t="str">
        <f>'współrzędne pali'!G129</f>
        <v/>
      </c>
      <c r="E137" t="str">
        <f t="shared" si="11"/>
        <v/>
      </c>
      <c r="G137" t="str">
        <f>'współrzędne pali'!B129</f>
        <v>S5_W</v>
      </c>
      <c r="H137" s="63" t="str">
        <f t="shared" si="7"/>
        <v>P7</v>
      </c>
      <c r="I137" s="1">
        <f t="shared" si="8"/>
        <v>5</v>
      </c>
      <c r="J137" s="1">
        <f t="shared" si="9"/>
        <v>1</v>
      </c>
      <c r="K137" s="63" t="str">
        <f t="shared" si="10"/>
        <v>_P</v>
      </c>
      <c r="M137" s="63" t="e">
        <f t="shared" si="13"/>
        <v>#VALUE!</v>
      </c>
    </row>
    <row r="138" spans="3:13">
      <c r="C138" t="str">
        <f t="shared" si="12"/>
        <v/>
      </c>
      <c r="D138" s="5" t="str">
        <f>'współrzędne pali'!G130</f>
        <v/>
      </c>
      <c r="E138" t="str">
        <f t="shared" si="11"/>
        <v/>
      </c>
      <c r="G138" t="str">
        <f>'współrzędne pali'!B130</f>
        <v>S5_W</v>
      </c>
      <c r="H138" s="63" t="str">
        <f t="shared" si="7"/>
        <v>P7</v>
      </c>
      <c r="I138" s="1">
        <f t="shared" si="8"/>
        <v>5</v>
      </c>
      <c r="J138" s="1">
        <f t="shared" si="9"/>
        <v>1</v>
      </c>
      <c r="K138" s="63" t="str">
        <f t="shared" si="10"/>
        <v>_P</v>
      </c>
      <c r="M138" s="63" t="e">
        <f t="shared" si="13"/>
        <v>#VALUE!</v>
      </c>
    </row>
    <row r="139" spans="3:13">
      <c r="C139" t="str">
        <f t="shared" si="12"/>
        <v/>
      </c>
      <c r="D139" s="5" t="str">
        <f>'współrzędne pali'!G131</f>
        <v/>
      </c>
      <c r="E139" t="str">
        <f t="shared" si="11"/>
        <v/>
      </c>
      <c r="G139" t="str">
        <f>'współrzędne pali'!B131</f>
        <v>S5_W</v>
      </c>
      <c r="H139" s="63" t="str">
        <f t="shared" ref="H139:H202" si="14">"P"&amp;IF(C139&lt;5,$E$2+$O$1,IF(C139&gt;$C$1-4,$E$2+$O$2,$E$2))</f>
        <v>P7</v>
      </c>
      <c r="I139" s="1">
        <f t="shared" ref="I139:I202" si="15">$C$2</f>
        <v>5</v>
      </c>
      <c r="J139" s="1">
        <f t="shared" ref="J139:J202" si="16">$C$3</f>
        <v>1</v>
      </c>
      <c r="K139" s="63" t="str">
        <f t="shared" ref="K139:K202" si="17">HLOOKUP(H139,$R$3:$AB$4,2)</f>
        <v>_P</v>
      </c>
      <c r="M139" s="63" t="e">
        <f t="shared" si="13"/>
        <v>#VALUE!</v>
      </c>
    </row>
    <row r="140" spans="3:13">
      <c r="C140" t="str">
        <f t="shared" si="12"/>
        <v/>
      </c>
      <c r="D140" s="5" t="str">
        <f>'współrzędne pali'!G132</f>
        <v/>
      </c>
      <c r="E140" t="str">
        <f t="shared" ref="E140:E203" si="18">IF(D139&lt;&gt;"",E139+D139,"")</f>
        <v/>
      </c>
      <c r="G140" t="str">
        <f>'współrzędne pali'!B132</f>
        <v>S5_W</v>
      </c>
      <c r="H140" s="63" t="str">
        <f t="shared" si="14"/>
        <v>P7</v>
      </c>
      <c r="I140" s="1">
        <f t="shared" si="15"/>
        <v>5</v>
      </c>
      <c r="J140" s="1">
        <f t="shared" si="16"/>
        <v>1</v>
      </c>
      <c r="K140" s="63" t="str">
        <f t="shared" si="17"/>
        <v>_P</v>
      </c>
      <c r="M140" s="63" t="e">
        <f t="shared" si="13"/>
        <v>#VALUE!</v>
      </c>
    </row>
    <row r="141" spans="3:13">
      <c r="C141" t="str">
        <f t="shared" si="12"/>
        <v/>
      </c>
      <c r="D141" s="5" t="str">
        <f>'współrzędne pali'!G133</f>
        <v/>
      </c>
      <c r="E141" t="str">
        <f t="shared" si="18"/>
        <v/>
      </c>
      <c r="G141" t="str">
        <f>'współrzędne pali'!B133</f>
        <v>S5_W</v>
      </c>
      <c r="H141" s="63" t="str">
        <f t="shared" si="14"/>
        <v>P7</v>
      </c>
      <c r="I141" s="1">
        <f t="shared" si="15"/>
        <v>5</v>
      </c>
      <c r="J141" s="1">
        <f t="shared" si="16"/>
        <v>1</v>
      </c>
      <c r="K141" s="63" t="str">
        <f t="shared" si="17"/>
        <v>_P</v>
      </c>
      <c r="M141" s="63" t="e">
        <f t="shared" si="13"/>
        <v>#VALUE!</v>
      </c>
    </row>
    <row r="142" spans="3:13">
      <c r="C142" t="str">
        <f t="shared" si="12"/>
        <v/>
      </c>
      <c r="D142" s="5" t="str">
        <f>'współrzędne pali'!G134</f>
        <v/>
      </c>
      <c r="E142" t="str">
        <f t="shared" si="18"/>
        <v/>
      </c>
      <c r="G142" t="str">
        <f>'współrzędne pali'!B134</f>
        <v>S5_W</v>
      </c>
      <c r="H142" s="63" t="str">
        <f t="shared" si="14"/>
        <v>P7</v>
      </c>
      <c r="I142" s="1">
        <f t="shared" si="15"/>
        <v>5</v>
      </c>
      <c r="J142" s="1">
        <f t="shared" si="16"/>
        <v>1</v>
      </c>
      <c r="K142" s="63" t="str">
        <f t="shared" si="17"/>
        <v>_P</v>
      </c>
      <c r="M142" s="63" t="e">
        <f t="shared" si="13"/>
        <v>#VALUE!</v>
      </c>
    </row>
    <row r="143" spans="3:13">
      <c r="C143" t="str">
        <f t="shared" si="12"/>
        <v/>
      </c>
      <c r="D143" s="5" t="str">
        <f>'współrzędne pali'!G135</f>
        <v/>
      </c>
      <c r="E143" t="str">
        <f t="shared" si="18"/>
        <v/>
      </c>
      <c r="G143" t="str">
        <f>'współrzędne pali'!B135</f>
        <v>S5_W</v>
      </c>
      <c r="H143" s="63" t="str">
        <f t="shared" si="14"/>
        <v>P7</v>
      </c>
      <c r="I143" s="1">
        <f t="shared" si="15"/>
        <v>5</v>
      </c>
      <c r="J143" s="1">
        <f t="shared" si="16"/>
        <v>1</v>
      </c>
      <c r="K143" s="63" t="str">
        <f t="shared" si="17"/>
        <v>_P</v>
      </c>
      <c r="M143" s="63" t="e">
        <f t="shared" si="13"/>
        <v>#VALUE!</v>
      </c>
    </row>
    <row r="144" spans="3:13">
      <c r="C144" t="str">
        <f t="shared" si="12"/>
        <v/>
      </c>
      <c r="D144" s="5" t="str">
        <f>'współrzędne pali'!G136</f>
        <v/>
      </c>
      <c r="E144" t="str">
        <f t="shared" si="18"/>
        <v/>
      </c>
      <c r="G144" t="str">
        <f>'współrzędne pali'!B136</f>
        <v>S5_W</v>
      </c>
      <c r="H144" s="63" t="str">
        <f t="shared" si="14"/>
        <v>P7</v>
      </c>
      <c r="I144" s="1">
        <f t="shared" si="15"/>
        <v>5</v>
      </c>
      <c r="J144" s="1">
        <f t="shared" si="16"/>
        <v>1</v>
      </c>
      <c r="K144" s="63" t="str">
        <f t="shared" si="17"/>
        <v>_P</v>
      </c>
      <c r="M144" s="63" t="e">
        <f t="shared" si="13"/>
        <v>#VALUE!</v>
      </c>
    </row>
    <row r="145" spans="3:13">
      <c r="C145" t="str">
        <f t="shared" si="12"/>
        <v/>
      </c>
      <c r="D145" s="5" t="str">
        <f>'współrzędne pali'!G137</f>
        <v/>
      </c>
      <c r="E145" t="str">
        <f t="shared" si="18"/>
        <v/>
      </c>
      <c r="G145" t="str">
        <f>'współrzędne pali'!B137</f>
        <v>S5_W</v>
      </c>
      <c r="H145" s="63" t="str">
        <f t="shared" si="14"/>
        <v>P7</v>
      </c>
      <c r="I145" s="1">
        <f t="shared" si="15"/>
        <v>5</v>
      </c>
      <c r="J145" s="1">
        <f t="shared" si="16"/>
        <v>1</v>
      </c>
      <c r="K145" s="63" t="str">
        <f t="shared" si="17"/>
        <v>_P</v>
      </c>
      <c r="M145" s="63" t="e">
        <f t="shared" si="13"/>
        <v>#VALUE!</v>
      </c>
    </row>
    <row r="146" spans="3:13">
      <c r="C146" t="str">
        <f t="shared" si="12"/>
        <v/>
      </c>
      <c r="D146" s="5" t="str">
        <f>'współrzędne pali'!G138</f>
        <v/>
      </c>
      <c r="E146" t="str">
        <f t="shared" si="18"/>
        <v/>
      </c>
      <c r="G146" t="str">
        <f>'współrzędne pali'!B138</f>
        <v>S5_W</v>
      </c>
      <c r="H146" s="63" t="str">
        <f t="shared" si="14"/>
        <v>P7</v>
      </c>
      <c r="I146" s="1">
        <f t="shared" si="15"/>
        <v>5</v>
      </c>
      <c r="J146" s="1">
        <f t="shared" si="16"/>
        <v>1</v>
      </c>
      <c r="K146" s="63" t="str">
        <f t="shared" si="17"/>
        <v>_P</v>
      </c>
      <c r="M146" s="63" t="e">
        <f t="shared" si="13"/>
        <v>#VALUE!</v>
      </c>
    </row>
    <row r="147" spans="3:13">
      <c r="C147" t="str">
        <f t="shared" si="12"/>
        <v/>
      </c>
      <c r="D147" s="5" t="str">
        <f>'współrzędne pali'!G139</f>
        <v/>
      </c>
      <c r="E147" t="str">
        <f t="shared" si="18"/>
        <v/>
      </c>
      <c r="G147" t="str">
        <f>'współrzędne pali'!B139</f>
        <v>S5_W</v>
      </c>
      <c r="H147" s="63" t="str">
        <f t="shared" si="14"/>
        <v>P7</v>
      </c>
      <c r="I147" s="1">
        <f t="shared" si="15"/>
        <v>5</v>
      </c>
      <c r="J147" s="1">
        <f t="shared" si="16"/>
        <v>1</v>
      </c>
      <c r="K147" s="63" t="str">
        <f t="shared" si="17"/>
        <v>_P</v>
      </c>
      <c r="M147" s="63" t="e">
        <f t="shared" si="13"/>
        <v>#VALUE!</v>
      </c>
    </row>
    <row r="148" spans="3:13">
      <c r="C148" t="str">
        <f t="shared" si="12"/>
        <v/>
      </c>
      <c r="D148" s="5" t="str">
        <f>'współrzędne pali'!G140</f>
        <v/>
      </c>
      <c r="E148" t="str">
        <f t="shared" si="18"/>
        <v/>
      </c>
      <c r="G148" t="str">
        <f>'współrzędne pali'!B140</f>
        <v>S5_W</v>
      </c>
      <c r="H148" s="63" t="str">
        <f t="shared" si="14"/>
        <v>P7</v>
      </c>
      <c r="I148" s="1">
        <f t="shared" si="15"/>
        <v>5</v>
      </c>
      <c r="J148" s="1">
        <f t="shared" si="16"/>
        <v>1</v>
      </c>
      <c r="K148" s="63" t="str">
        <f t="shared" si="17"/>
        <v>_P</v>
      </c>
      <c r="M148" s="63" t="e">
        <f t="shared" si="13"/>
        <v>#VALUE!</v>
      </c>
    </row>
    <row r="149" spans="3:13">
      <c r="C149" t="str">
        <f t="shared" si="12"/>
        <v/>
      </c>
      <c r="D149" s="5" t="str">
        <f>'współrzędne pali'!G141</f>
        <v/>
      </c>
      <c r="E149" t="str">
        <f t="shared" si="18"/>
        <v/>
      </c>
      <c r="G149" t="str">
        <f>'współrzędne pali'!B141</f>
        <v>S5_W</v>
      </c>
      <c r="H149" s="63" t="str">
        <f t="shared" si="14"/>
        <v>P7</v>
      </c>
      <c r="I149" s="1">
        <f t="shared" si="15"/>
        <v>5</v>
      </c>
      <c r="J149" s="1">
        <f t="shared" si="16"/>
        <v>1</v>
      </c>
      <c r="K149" s="63" t="str">
        <f t="shared" si="17"/>
        <v>_P</v>
      </c>
      <c r="M149" s="63" t="e">
        <f t="shared" si="13"/>
        <v>#VALUE!</v>
      </c>
    </row>
    <row r="150" spans="3:13">
      <c r="C150" t="str">
        <f t="shared" si="12"/>
        <v/>
      </c>
      <c r="D150" s="5" t="str">
        <f>'współrzędne pali'!G142</f>
        <v/>
      </c>
      <c r="E150" t="str">
        <f t="shared" si="18"/>
        <v/>
      </c>
      <c r="G150" t="str">
        <f>'współrzędne pali'!B142</f>
        <v>S5_W</v>
      </c>
      <c r="H150" s="63" t="str">
        <f t="shared" si="14"/>
        <v>P7</v>
      </c>
      <c r="I150" s="1">
        <f t="shared" si="15"/>
        <v>5</v>
      </c>
      <c r="J150" s="1">
        <f t="shared" si="16"/>
        <v>1</v>
      </c>
      <c r="K150" s="63" t="str">
        <f t="shared" si="17"/>
        <v>_P</v>
      </c>
      <c r="M150" s="63" t="e">
        <f t="shared" si="13"/>
        <v>#VALUE!</v>
      </c>
    </row>
    <row r="151" spans="3:13">
      <c r="C151" t="str">
        <f t="shared" si="12"/>
        <v/>
      </c>
      <c r="D151" s="5" t="str">
        <f>'współrzędne pali'!G143</f>
        <v/>
      </c>
      <c r="E151" t="str">
        <f t="shared" si="18"/>
        <v/>
      </c>
      <c r="G151" t="str">
        <f>'współrzędne pali'!B143</f>
        <v>S5_W</v>
      </c>
      <c r="H151" s="63" t="str">
        <f t="shared" si="14"/>
        <v>P7</v>
      </c>
      <c r="I151" s="1">
        <f t="shared" si="15"/>
        <v>5</v>
      </c>
      <c r="J151" s="1">
        <f t="shared" si="16"/>
        <v>1</v>
      </c>
      <c r="K151" s="63" t="str">
        <f t="shared" si="17"/>
        <v>_P</v>
      </c>
      <c r="M151" s="63" t="e">
        <f t="shared" si="13"/>
        <v>#VALUE!</v>
      </c>
    </row>
    <row r="152" spans="3:13">
      <c r="C152" t="str">
        <f t="shared" si="12"/>
        <v/>
      </c>
      <c r="D152" s="5" t="str">
        <f>'współrzędne pali'!G144</f>
        <v/>
      </c>
      <c r="E152" t="str">
        <f t="shared" si="18"/>
        <v/>
      </c>
      <c r="G152" t="str">
        <f>'współrzędne pali'!B144</f>
        <v>S5_W</v>
      </c>
      <c r="H152" s="63" t="str">
        <f t="shared" si="14"/>
        <v>P7</v>
      </c>
      <c r="I152" s="1">
        <f t="shared" si="15"/>
        <v>5</v>
      </c>
      <c r="J152" s="1">
        <f t="shared" si="16"/>
        <v>1</v>
      </c>
      <c r="K152" s="63" t="str">
        <f t="shared" si="17"/>
        <v>_P</v>
      </c>
      <c r="M152" s="63" t="e">
        <f t="shared" si="13"/>
        <v>#VALUE!</v>
      </c>
    </row>
    <row r="153" spans="3:13">
      <c r="C153" t="str">
        <f t="shared" si="12"/>
        <v/>
      </c>
      <c r="D153" s="5" t="str">
        <f>'współrzędne pali'!G145</f>
        <v/>
      </c>
      <c r="E153" t="str">
        <f t="shared" si="18"/>
        <v/>
      </c>
      <c r="G153" t="str">
        <f>'współrzędne pali'!B145</f>
        <v>S5_W</v>
      </c>
      <c r="H153" s="63" t="str">
        <f t="shared" si="14"/>
        <v>P7</v>
      </c>
      <c r="I153" s="1">
        <f t="shared" si="15"/>
        <v>5</v>
      </c>
      <c r="J153" s="1">
        <f t="shared" si="16"/>
        <v>1</v>
      </c>
      <c r="K153" s="63" t="str">
        <f t="shared" si="17"/>
        <v>_P</v>
      </c>
      <c r="M153" s="63" t="e">
        <f t="shared" si="13"/>
        <v>#VALUE!</v>
      </c>
    </row>
    <row r="154" spans="3:13">
      <c r="C154" t="str">
        <f t="shared" si="12"/>
        <v/>
      </c>
      <c r="D154" s="5" t="str">
        <f>'współrzędne pali'!G146</f>
        <v/>
      </c>
      <c r="E154" t="str">
        <f t="shared" si="18"/>
        <v/>
      </c>
      <c r="G154" t="str">
        <f>'współrzędne pali'!B146</f>
        <v>S5_W</v>
      </c>
      <c r="H154" s="63" t="str">
        <f t="shared" si="14"/>
        <v>P7</v>
      </c>
      <c r="I154" s="1">
        <f t="shared" si="15"/>
        <v>5</v>
      </c>
      <c r="J154" s="1">
        <f t="shared" si="16"/>
        <v>1</v>
      </c>
      <c r="K154" s="63" t="str">
        <f t="shared" si="17"/>
        <v>_P</v>
      </c>
      <c r="M154" s="63" t="e">
        <f t="shared" si="13"/>
        <v>#VALUE!</v>
      </c>
    </row>
    <row r="155" spans="3:13">
      <c r="C155" t="str">
        <f t="shared" si="12"/>
        <v/>
      </c>
      <c r="D155" s="5" t="str">
        <f>'współrzędne pali'!G147</f>
        <v/>
      </c>
      <c r="E155" t="str">
        <f t="shared" si="18"/>
        <v/>
      </c>
      <c r="G155" t="str">
        <f>'współrzędne pali'!B147</f>
        <v>S5_W</v>
      </c>
      <c r="H155" s="63" t="str">
        <f t="shared" si="14"/>
        <v>P7</v>
      </c>
      <c r="I155" s="1">
        <f t="shared" si="15"/>
        <v>5</v>
      </c>
      <c r="J155" s="1">
        <f t="shared" si="16"/>
        <v>1</v>
      </c>
      <c r="K155" s="63" t="str">
        <f t="shared" si="17"/>
        <v>_P</v>
      </c>
      <c r="M155" s="63" t="e">
        <f t="shared" si="13"/>
        <v>#VALUE!</v>
      </c>
    </row>
    <row r="156" spans="3:13">
      <c r="C156" t="str">
        <f t="shared" si="12"/>
        <v/>
      </c>
      <c r="D156" s="5" t="str">
        <f>'współrzędne pali'!G148</f>
        <v/>
      </c>
      <c r="E156" t="str">
        <f t="shared" si="18"/>
        <v/>
      </c>
      <c r="G156" t="str">
        <f>'współrzędne pali'!B148</f>
        <v>S11_K</v>
      </c>
      <c r="H156" s="63" t="str">
        <f t="shared" si="14"/>
        <v>P7</v>
      </c>
      <c r="I156" s="1">
        <f t="shared" si="15"/>
        <v>5</v>
      </c>
      <c r="J156" s="1">
        <f t="shared" si="16"/>
        <v>1</v>
      </c>
      <c r="K156" s="63" t="str">
        <f t="shared" si="17"/>
        <v>_P</v>
      </c>
      <c r="M156" s="63" t="e">
        <f t="shared" si="13"/>
        <v>#VALUE!</v>
      </c>
    </row>
    <row r="157" spans="3:13">
      <c r="C157" t="str">
        <f t="shared" si="12"/>
        <v/>
      </c>
      <c r="D157" s="5" t="str">
        <f>'współrzędne pali'!G149</f>
        <v/>
      </c>
      <c r="E157" t="str">
        <f t="shared" si="18"/>
        <v/>
      </c>
      <c r="G157" t="str">
        <f>'współrzędne pali'!B149</f>
        <v>S11_K</v>
      </c>
      <c r="H157" s="63" t="str">
        <f t="shared" si="14"/>
        <v>P7</v>
      </c>
      <c r="I157" s="1">
        <f t="shared" si="15"/>
        <v>5</v>
      </c>
      <c r="J157" s="1">
        <f t="shared" si="16"/>
        <v>1</v>
      </c>
      <c r="K157" s="63" t="str">
        <f t="shared" si="17"/>
        <v>_P</v>
      </c>
      <c r="M157" s="63" t="e">
        <f t="shared" si="13"/>
        <v>#VALUE!</v>
      </c>
    </row>
    <row r="158" spans="3:13">
      <c r="C158" t="str">
        <f t="shared" si="12"/>
        <v/>
      </c>
      <c r="D158" s="5" t="str">
        <f>'współrzędne pali'!G150</f>
        <v/>
      </c>
      <c r="E158" t="str">
        <f t="shared" si="18"/>
        <v/>
      </c>
      <c r="G158" t="str">
        <f>'współrzędne pali'!B150</f>
        <v>S11</v>
      </c>
      <c r="H158" s="63" t="str">
        <f t="shared" si="14"/>
        <v>P7</v>
      </c>
      <c r="I158" s="1">
        <f t="shared" si="15"/>
        <v>5</v>
      </c>
      <c r="J158" s="1">
        <f t="shared" si="16"/>
        <v>1</v>
      </c>
      <c r="K158" s="63" t="str">
        <f t="shared" si="17"/>
        <v>_P</v>
      </c>
      <c r="M158" s="63" t="e">
        <f t="shared" si="13"/>
        <v>#VALUE!</v>
      </c>
    </row>
    <row r="159" spans="3:13">
      <c r="C159" t="str">
        <f t="shared" si="12"/>
        <v/>
      </c>
      <c r="D159" s="5" t="str">
        <f>'współrzędne pali'!G151</f>
        <v/>
      </c>
      <c r="E159" t="str">
        <f t="shared" si="18"/>
        <v/>
      </c>
      <c r="G159" t="str">
        <f>'współrzędne pali'!B151</f>
        <v>S11_K</v>
      </c>
      <c r="H159" s="63" t="str">
        <f t="shared" si="14"/>
        <v>P7</v>
      </c>
      <c r="I159" s="1">
        <f t="shared" si="15"/>
        <v>5</v>
      </c>
      <c r="J159" s="1">
        <f t="shared" si="16"/>
        <v>1</v>
      </c>
      <c r="K159" s="63" t="str">
        <f t="shared" si="17"/>
        <v>_P</v>
      </c>
      <c r="M159" s="63" t="e">
        <f t="shared" si="13"/>
        <v>#VALUE!</v>
      </c>
    </row>
    <row r="160" spans="3:13">
      <c r="C160" t="str">
        <f t="shared" si="12"/>
        <v/>
      </c>
      <c r="D160" s="5" t="str">
        <f>'współrzędne pali'!G152</f>
        <v/>
      </c>
      <c r="E160" t="str">
        <f t="shared" si="18"/>
        <v/>
      </c>
      <c r="G160" t="str">
        <f>'współrzędne pali'!B152</f>
        <v>S11_K</v>
      </c>
      <c r="H160" s="63" t="str">
        <f t="shared" si="14"/>
        <v>P7</v>
      </c>
      <c r="I160" s="1">
        <f t="shared" si="15"/>
        <v>5</v>
      </c>
      <c r="J160" s="1">
        <f t="shared" si="16"/>
        <v>1</v>
      </c>
      <c r="K160" s="63" t="str">
        <f t="shared" si="17"/>
        <v>_P</v>
      </c>
      <c r="M160" s="63" t="e">
        <f t="shared" si="13"/>
        <v>#VALUE!</v>
      </c>
    </row>
    <row r="161" spans="3:13">
      <c r="C161" t="str">
        <f t="shared" si="12"/>
        <v/>
      </c>
      <c r="D161" s="5" t="str">
        <f>'współrzędne pali'!G153</f>
        <v/>
      </c>
      <c r="E161" t="str">
        <f t="shared" si="18"/>
        <v/>
      </c>
      <c r="G161" t="str">
        <f>'współrzędne pali'!B153</f>
        <v>S11</v>
      </c>
      <c r="H161" s="63" t="str">
        <f t="shared" si="14"/>
        <v>P7</v>
      </c>
      <c r="I161" s="1">
        <f t="shared" si="15"/>
        <v>5</v>
      </c>
      <c r="J161" s="1">
        <f t="shared" si="16"/>
        <v>1</v>
      </c>
      <c r="K161" s="63" t="str">
        <f t="shared" si="17"/>
        <v>_P</v>
      </c>
      <c r="M161" s="63" t="e">
        <f t="shared" si="13"/>
        <v>#VALUE!</v>
      </c>
    </row>
    <row r="162" spans="3:13">
      <c r="C162" t="str">
        <f t="shared" si="12"/>
        <v/>
      </c>
      <c r="D162" s="5" t="str">
        <f>'współrzędne pali'!G154</f>
        <v/>
      </c>
      <c r="E162" t="str">
        <f t="shared" si="18"/>
        <v/>
      </c>
      <c r="G162" t="str">
        <f>'współrzędne pali'!B154</f>
        <v>S11</v>
      </c>
      <c r="H162" s="63" t="str">
        <f t="shared" si="14"/>
        <v>P7</v>
      </c>
      <c r="I162" s="1">
        <f t="shared" si="15"/>
        <v>5</v>
      </c>
      <c r="J162" s="1">
        <f t="shared" si="16"/>
        <v>1</v>
      </c>
      <c r="K162" s="63" t="str">
        <f t="shared" si="17"/>
        <v>_P</v>
      </c>
      <c r="M162" s="63" t="e">
        <f t="shared" si="13"/>
        <v>#VALUE!</v>
      </c>
    </row>
    <row r="163" spans="3:13">
      <c r="C163" t="str">
        <f t="shared" si="12"/>
        <v/>
      </c>
      <c r="D163" s="5" t="str">
        <f>'współrzędne pali'!G155</f>
        <v/>
      </c>
      <c r="E163" t="str">
        <f t="shared" si="18"/>
        <v/>
      </c>
      <c r="G163" t="str">
        <f>'współrzędne pali'!B155</f>
        <v>S11</v>
      </c>
      <c r="H163" s="63" t="str">
        <f t="shared" si="14"/>
        <v>P7</v>
      </c>
      <c r="I163" s="1">
        <f t="shared" si="15"/>
        <v>5</v>
      </c>
      <c r="J163" s="1">
        <f t="shared" si="16"/>
        <v>1</v>
      </c>
      <c r="K163" s="63" t="str">
        <f t="shared" si="17"/>
        <v>_P</v>
      </c>
      <c r="M163" s="63" t="e">
        <f t="shared" si="13"/>
        <v>#VALUE!</v>
      </c>
    </row>
    <row r="164" spans="3:13">
      <c r="C164" t="str">
        <f t="shared" si="12"/>
        <v/>
      </c>
      <c r="D164" s="5" t="str">
        <f>'współrzędne pali'!G156</f>
        <v/>
      </c>
      <c r="E164" t="str">
        <f t="shared" si="18"/>
        <v/>
      </c>
      <c r="G164" t="str">
        <f>'współrzędne pali'!B156</f>
        <v>S11</v>
      </c>
      <c r="H164" s="63" t="str">
        <f t="shared" si="14"/>
        <v>P7</v>
      </c>
      <c r="I164" s="1">
        <f t="shared" si="15"/>
        <v>5</v>
      </c>
      <c r="J164" s="1">
        <f t="shared" si="16"/>
        <v>1</v>
      </c>
      <c r="K164" s="63" t="str">
        <f t="shared" si="17"/>
        <v>_P</v>
      </c>
      <c r="M164" s="63" t="e">
        <f t="shared" si="13"/>
        <v>#VALUE!</v>
      </c>
    </row>
    <row r="165" spans="3:13">
      <c r="C165" t="str">
        <f t="shared" si="12"/>
        <v/>
      </c>
      <c r="D165" s="5" t="str">
        <f>'współrzędne pali'!G157</f>
        <v/>
      </c>
      <c r="E165" t="str">
        <f t="shared" si="18"/>
        <v/>
      </c>
      <c r="G165" t="str">
        <f>'współrzędne pali'!B157</f>
        <v>S11</v>
      </c>
      <c r="H165" s="63" t="str">
        <f t="shared" si="14"/>
        <v>P7</v>
      </c>
      <c r="I165" s="1">
        <f t="shared" si="15"/>
        <v>5</v>
      </c>
      <c r="J165" s="1">
        <f t="shared" si="16"/>
        <v>1</v>
      </c>
      <c r="K165" s="63" t="str">
        <f t="shared" si="17"/>
        <v>_P</v>
      </c>
      <c r="M165" s="63" t="e">
        <f t="shared" si="13"/>
        <v>#VALUE!</v>
      </c>
    </row>
    <row r="166" spans="3:13">
      <c r="C166" t="str">
        <f t="shared" si="12"/>
        <v/>
      </c>
      <c r="D166" s="5" t="str">
        <f>'współrzędne pali'!G158</f>
        <v/>
      </c>
      <c r="E166" t="str">
        <f t="shared" si="18"/>
        <v/>
      </c>
      <c r="G166" t="str">
        <f>'współrzędne pali'!B158</f>
        <v>S11</v>
      </c>
      <c r="H166" s="63" t="str">
        <f t="shared" si="14"/>
        <v>P7</v>
      </c>
      <c r="I166" s="1">
        <f t="shared" si="15"/>
        <v>5</v>
      </c>
      <c r="J166" s="1">
        <f t="shared" si="16"/>
        <v>1</v>
      </c>
      <c r="K166" s="63" t="str">
        <f t="shared" si="17"/>
        <v>_P</v>
      </c>
      <c r="M166" s="63" t="e">
        <f t="shared" si="13"/>
        <v>#VALUE!</v>
      </c>
    </row>
    <row r="167" spans="3:13">
      <c r="C167" t="str">
        <f t="shared" si="12"/>
        <v/>
      </c>
      <c r="D167" s="5" t="str">
        <f>'współrzędne pali'!G159</f>
        <v/>
      </c>
      <c r="E167" t="str">
        <f t="shared" si="18"/>
        <v/>
      </c>
      <c r="G167" t="str">
        <f>'współrzędne pali'!B159</f>
        <v>S11</v>
      </c>
      <c r="H167" s="63" t="str">
        <f t="shared" si="14"/>
        <v>P7</v>
      </c>
      <c r="I167" s="1">
        <f t="shared" si="15"/>
        <v>5</v>
      </c>
      <c r="J167" s="1">
        <f t="shared" si="16"/>
        <v>1</v>
      </c>
      <c r="K167" s="63" t="str">
        <f t="shared" si="17"/>
        <v>_P</v>
      </c>
      <c r="M167" s="63" t="e">
        <f t="shared" si="13"/>
        <v>#VALUE!</v>
      </c>
    </row>
    <row r="168" spans="3:13">
      <c r="C168" t="str">
        <f t="shared" si="12"/>
        <v/>
      </c>
      <c r="D168" s="5" t="str">
        <f>'współrzędne pali'!G160</f>
        <v/>
      </c>
      <c r="E168" t="str">
        <f t="shared" si="18"/>
        <v/>
      </c>
      <c r="G168" t="str">
        <f>'współrzędne pali'!B160</f>
        <v>S11</v>
      </c>
      <c r="H168" s="63" t="str">
        <f t="shared" si="14"/>
        <v>P7</v>
      </c>
      <c r="I168" s="1">
        <f t="shared" si="15"/>
        <v>5</v>
      </c>
      <c r="J168" s="1">
        <f t="shared" si="16"/>
        <v>1</v>
      </c>
      <c r="K168" s="63" t="str">
        <f t="shared" si="17"/>
        <v>_P</v>
      </c>
      <c r="M168" s="63" t="e">
        <f t="shared" si="13"/>
        <v>#VALUE!</v>
      </c>
    </row>
    <row r="169" spans="3:13">
      <c r="C169" t="str">
        <f t="shared" si="12"/>
        <v/>
      </c>
      <c r="D169" s="5" t="str">
        <f>'współrzędne pali'!G161</f>
        <v/>
      </c>
      <c r="E169" t="str">
        <f t="shared" si="18"/>
        <v/>
      </c>
      <c r="G169" t="str">
        <f>'współrzędne pali'!B161</f>
        <v>S11</v>
      </c>
      <c r="H169" s="63" t="str">
        <f t="shared" si="14"/>
        <v>P7</v>
      </c>
      <c r="I169" s="1">
        <f t="shared" si="15"/>
        <v>5</v>
      </c>
      <c r="J169" s="1">
        <f t="shared" si="16"/>
        <v>1</v>
      </c>
      <c r="K169" s="63" t="str">
        <f t="shared" si="17"/>
        <v>_P</v>
      </c>
      <c r="M169" s="63" t="e">
        <f t="shared" si="13"/>
        <v>#VALUE!</v>
      </c>
    </row>
    <row r="170" spans="3:13">
      <c r="C170" t="str">
        <f t="shared" si="12"/>
        <v/>
      </c>
      <c r="D170" s="5" t="str">
        <f>'współrzędne pali'!G162</f>
        <v/>
      </c>
      <c r="E170" t="str">
        <f t="shared" si="18"/>
        <v/>
      </c>
      <c r="G170" t="str">
        <f>'współrzędne pali'!B162</f>
        <v>S11</v>
      </c>
      <c r="H170" s="63" t="str">
        <f t="shared" si="14"/>
        <v>P7</v>
      </c>
      <c r="I170" s="1">
        <f t="shared" si="15"/>
        <v>5</v>
      </c>
      <c r="J170" s="1">
        <f t="shared" si="16"/>
        <v>1</v>
      </c>
      <c r="K170" s="63" t="str">
        <f t="shared" si="17"/>
        <v>_P</v>
      </c>
      <c r="M170" s="63" t="e">
        <f t="shared" si="13"/>
        <v>#VALUE!</v>
      </c>
    </row>
    <row r="171" spans="3:13">
      <c r="C171" t="str">
        <f t="shared" si="12"/>
        <v/>
      </c>
      <c r="D171" s="5" t="str">
        <f>'współrzędne pali'!G163</f>
        <v/>
      </c>
      <c r="E171" t="str">
        <f t="shared" si="18"/>
        <v/>
      </c>
      <c r="G171" t="str">
        <f>'współrzędne pali'!B163</f>
        <v>S11</v>
      </c>
      <c r="H171" s="63" t="str">
        <f t="shared" si="14"/>
        <v>P7</v>
      </c>
      <c r="I171" s="1">
        <f t="shared" si="15"/>
        <v>5</v>
      </c>
      <c r="J171" s="1">
        <f t="shared" si="16"/>
        <v>1</v>
      </c>
      <c r="K171" s="63" t="str">
        <f t="shared" si="17"/>
        <v>_P</v>
      </c>
      <c r="M171" s="63" t="e">
        <f t="shared" si="13"/>
        <v>#VALUE!</v>
      </c>
    </row>
    <row r="172" spans="3:13">
      <c r="C172" t="str">
        <f t="shared" si="12"/>
        <v/>
      </c>
      <c r="D172" s="5" t="str">
        <f>'współrzędne pali'!G164</f>
        <v/>
      </c>
      <c r="E172" t="str">
        <f t="shared" si="18"/>
        <v/>
      </c>
      <c r="G172" t="str">
        <f>'współrzędne pali'!B164</f>
        <v>S11</v>
      </c>
      <c r="H172" s="63" t="str">
        <f t="shared" si="14"/>
        <v>P7</v>
      </c>
      <c r="I172" s="1">
        <f t="shared" si="15"/>
        <v>5</v>
      </c>
      <c r="J172" s="1">
        <f t="shared" si="16"/>
        <v>1</v>
      </c>
      <c r="K172" s="63" t="str">
        <f t="shared" si="17"/>
        <v>_P</v>
      </c>
      <c r="M172" s="63" t="e">
        <f t="shared" si="13"/>
        <v>#VALUE!</v>
      </c>
    </row>
    <row r="173" spans="3:13">
      <c r="C173" t="str">
        <f t="shared" si="12"/>
        <v/>
      </c>
      <c r="D173" s="5" t="str">
        <f>'współrzędne pali'!G165</f>
        <v/>
      </c>
      <c r="E173" t="str">
        <f t="shared" si="18"/>
        <v/>
      </c>
      <c r="G173" t="str">
        <f>'współrzędne pali'!B165</f>
        <v>S11</v>
      </c>
      <c r="H173" s="63" t="str">
        <f t="shared" si="14"/>
        <v>P7</v>
      </c>
      <c r="I173" s="1">
        <f t="shared" si="15"/>
        <v>5</v>
      </c>
      <c r="J173" s="1">
        <f t="shared" si="16"/>
        <v>1</v>
      </c>
      <c r="K173" s="63" t="str">
        <f t="shared" si="17"/>
        <v>_P</v>
      </c>
      <c r="M173" s="63" t="e">
        <f t="shared" si="13"/>
        <v>#VALUE!</v>
      </c>
    </row>
    <row r="174" spans="3:13">
      <c r="C174" t="str">
        <f t="shared" si="12"/>
        <v/>
      </c>
      <c r="D174" s="5" t="str">
        <f>'współrzędne pali'!G166</f>
        <v/>
      </c>
      <c r="E174" t="str">
        <f t="shared" si="18"/>
        <v/>
      </c>
      <c r="G174" t="str">
        <f>'współrzędne pali'!B166</f>
        <v>S11</v>
      </c>
      <c r="H174" s="63" t="str">
        <f t="shared" si="14"/>
        <v>P7</v>
      </c>
      <c r="I174" s="1">
        <f t="shared" si="15"/>
        <v>5</v>
      </c>
      <c r="J174" s="1">
        <f t="shared" si="16"/>
        <v>1</v>
      </c>
      <c r="K174" s="63" t="str">
        <f t="shared" si="17"/>
        <v>_P</v>
      </c>
      <c r="M174" s="63" t="e">
        <f t="shared" si="13"/>
        <v>#VALUE!</v>
      </c>
    </row>
    <row r="175" spans="3:13">
      <c r="C175" t="str">
        <f t="shared" si="12"/>
        <v/>
      </c>
      <c r="D175" s="5" t="str">
        <f>'współrzędne pali'!G167</f>
        <v/>
      </c>
      <c r="E175" t="str">
        <f t="shared" si="18"/>
        <v/>
      </c>
      <c r="G175">
        <f>'współrzędne pali'!B167</f>
        <v>0</v>
      </c>
      <c r="H175" s="63" t="str">
        <f t="shared" si="14"/>
        <v>P7</v>
      </c>
      <c r="I175" s="1">
        <f t="shared" si="15"/>
        <v>5</v>
      </c>
      <c r="J175" s="1">
        <f t="shared" si="16"/>
        <v>1</v>
      </c>
      <c r="K175" s="63" t="str">
        <f t="shared" si="17"/>
        <v>_P</v>
      </c>
      <c r="M175" s="63" t="e">
        <f t="shared" si="13"/>
        <v>#VALUE!</v>
      </c>
    </row>
    <row r="176" spans="3:13">
      <c r="C176" t="str">
        <f t="shared" si="12"/>
        <v/>
      </c>
      <c r="D176" s="5" t="str">
        <f>'współrzędne pali'!G168</f>
        <v/>
      </c>
      <c r="E176" t="str">
        <f t="shared" si="18"/>
        <v/>
      </c>
      <c r="G176">
        <f>'współrzędne pali'!B168</f>
        <v>0</v>
      </c>
      <c r="H176" s="63" t="str">
        <f t="shared" si="14"/>
        <v>P7</v>
      </c>
      <c r="I176" s="1">
        <f t="shared" si="15"/>
        <v>5</v>
      </c>
      <c r="J176" s="1">
        <f t="shared" si="16"/>
        <v>1</v>
      </c>
      <c r="K176" s="63" t="str">
        <f t="shared" si="17"/>
        <v>_P</v>
      </c>
      <c r="M176" s="63" t="e">
        <f t="shared" si="13"/>
        <v>#VALUE!</v>
      </c>
    </row>
    <row r="177" spans="3:13">
      <c r="C177" t="str">
        <f t="shared" si="12"/>
        <v/>
      </c>
      <c r="D177" s="5" t="str">
        <f>'współrzędne pali'!G169</f>
        <v/>
      </c>
      <c r="E177" t="str">
        <f t="shared" si="18"/>
        <v/>
      </c>
      <c r="G177">
        <f>'współrzędne pali'!B169</f>
        <v>0</v>
      </c>
      <c r="H177" s="63" t="str">
        <f t="shared" si="14"/>
        <v>P7</v>
      </c>
      <c r="I177" s="1">
        <f t="shared" si="15"/>
        <v>5</v>
      </c>
      <c r="J177" s="1">
        <f t="shared" si="16"/>
        <v>1</v>
      </c>
      <c r="K177" s="63" t="str">
        <f t="shared" si="17"/>
        <v>_P</v>
      </c>
      <c r="M177" s="63" t="e">
        <f t="shared" si="13"/>
        <v>#VALUE!</v>
      </c>
    </row>
    <row r="178" spans="3:13">
      <c r="C178" t="str">
        <f t="shared" si="12"/>
        <v/>
      </c>
      <c r="D178" s="5" t="str">
        <f>'współrzędne pali'!G170</f>
        <v/>
      </c>
      <c r="E178" t="str">
        <f t="shared" si="18"/>
        <v/>
      </c>
      <c r="G178">
        <f>'współrzędne pali'!B170</f>
        <v>0</v>
      </c>
      <c r="H178" s="63" t="str">
        <f t="shared" si="14"/>
        <v>P7</v>
      </c>
      <c r="I178" s="1">
        <f t="shared" si="15"/>
        <v>5</v>
      </c>
      <c r="J178" s="1">
        <f t="shared" si="16"/>
        <v>1</v>
      </c>
      <c r="K178" s="63" t="str">
        <f t="shared" si="17"/>
        <v>_P</v>
      </c>
      <c r="M178" s="63" t="e">
        <f t="shared" si="13"/>
        <v>#VALUE!</v>
      </c>
    </row>
    <row r="179" spans="3:13">
      <c r="C179" t="str">
        <f t="shared" si="12"/>
        <v/>
      </c>
      <c r="D179" s="5" t="str">
        <f>'współrzędne pali'!G171</f>
        <v/>
      </c>
      <c r="E179" t="str">
        <f t="shared" si="18"/>
        <v/>
      </c>
      <c r="G179">
        <f>'współrzędne pali'!B171</f>
        <v>0</v>
      </c>
      <c r="H179" s="63" t="str">
        <f t="shared" si="14"/>
        <v>P7</v>
      </c>
      <c r="I179" s="1">
        <f t="shared" si="15"/>
        <v>5</v>
      </c>
      <c r="J179" s="1">
        <f t="shared" si="16"/>
        <v>1</v>
      </c>
      <c r="K179" s="63" t="str">
        <f t="shared" si="17"/>
        <v>_P</v>
      </c>
      <c r="M179" s="63" t="e">
        <f t="shared" si="13"/>
        <v>#VALUE!</v>
      </c>
    </row>
    <row r="180" spans="3:13">
      <c r="C180" t="str">
        <f t="shared" si="12"/>
        <v/>
      </c>
      <c r="D180" s="5" t="str">
        <f>'współrzędne pali'!G172</f>
        <v/>
      </c>
      <c r="E180" t="str">
        <f t="shared" si="18"/>
        <v/>
      </c>
      <c r="G180">
        <f>'współrzędne pali'!B172</f>
        <v>0</v>
      </c>
      <c r="H180" s="63" t="str">
        <f t="shared" si="14"/>
        <v>P7</v>
      </c>
      <c r="I180" s="1">
        <f t="shared" si="15"/>
        <v>5</v>
      </c>
      <c r="J180" s="1">
        <f t="shared" si="16"/>
        <v>1</v>
      </c>
      <c r="K180" s="63" t="str">
        <f t="shared" si="17"/>
        <v>_P</v>
      </c>
      <c r="M180" s="63" t="e">
        <f t="shared" si="13"/>
        <v>#VALUE!</v>
      </c>
    </row>
    <row r="181" spans="3:13">
      <c r="C181" t="str">
        <f t="shared" si="12"/>
        <v/>
      </c>
      <c r="D181" s="5" t="str">
        <f>'współrzędne pali'!G173</f>
        <v/>
      </c>
      <c r="E181" t="str">
        <f t="shared" si="18"/>
        <v/>
      </c>
      <c r="G181">
        <f>'współrzędne pali'!B173</f>
        <v>0</v>
      </c>
      <c r="H181" s="63" t="str">
        <f t="shared" si="14"/>
        <v>P7</v>
      </c>
      <c r="I181" s="1">
        <f t="shared" si="15"/>
        <v>5</v>
      </c>
      <c r="J181" s="1">
        <f t="shared" si="16"/>
        <v>1</v>
      </c>
      <c r="K181" s="63" t="str">
        <f t="shared" si="17"/>
        <v>_P</v>
      </c>
      <c r="M181" s="63" t="e">
        <f t="shared" si="13"/>
        <v>#VALUE!</v>
      </c>
    </row>
    <row r="182" spans="3:13">
      <c r="C182" t="str">
        <f t="shared" si="12"/>
        <v/>
      </c>
      <c r="D182" s="5" t="str">
        <f>'współrzędne pali'!G174</f>
        <v/>
      </c>
      <c r="E182" t="str">
        <f t="shared" si="18"/>
        <v/>
      </c>
      <c r="G182">
        <f>'współrzędne pali'!B174</f>
        <v>0</v>
      </c>
      <c r="H182" s="63" t="str">
        <f t="shared" si="14"/>
        <v>P7</v>
      </c>
      <c r="I182" s="1">
        <f t="shared" si="15"/>
        <v>5</v>
      </c>
      <c r="J182" s="1">
        <f t="shared" si="16"/>
        <v>1</v>
      </c>
      <c r="K182" s="63" t="str">
        <f t="shared" si="17"/>
        <v>_P</v>
      </c>
      <c r="M182" s="63" t="e">
        <f t="shared" si="13"/>
        <v>#VALUE!</v>
      </c>
    </row>
    <row r="183" spans="3:13">
      <c r="C183" t="str">
        <f t="shared" si="12"/>
        <v/>
      </c>
      <c r="D183" s="5" t="str">
        <f>'współrzędne pali'!G175</f>
        <v/>
      </c>
      <c r="E183" t="str">
        <f t="shared" si="18"/>
        <v/>
      </c>
      <c r="G183">
        <f>'współrzędne pali'!B175</f>
        <v>0</v>
      </c>
      <c r="H183" s="63" t="str">
        <f t="shared" si="14"/>
        <v>P7</v>
      </c>
      <c r="I183" s="1">
        <f t="shared" si="15"/>
        <v>5</v>
      </c>
      <c r="J183" s="1">
        <f t="shared" si="16"/>
        <v>1</v>
      </c>
      <c r="K183" s="63" t="str">
        <f t="shared" si="17"/>
        <v>_P</v>
      </c>
      <c r="M183" s="63" t="e">
        <f t="shared" si="13"/>
        <v>#VALUE!</v>
      </c>
    </row>
    <row r="184" spans="3:13">
      <c r="C184" t="str">
        <f t="shared" si="12"/>
        <v/>
      </c>
      <c r="D184" s="5" t="str">
        <f>'współrzędne pali'!G176</f>
        <v/>
      </c>
      <c r="E184" t="str">
        <f t="shared" si="18"/>
        <v/>
      </c>
      <c r="G184">
        <f>'współrzędne pali'!B176</f>
        <v>0</v>
      </c>
      <c r="H184" s="63" t="str">
        <f t="shared" si="14"/>
        <v>P7</v>
      </c>
      <c r="I184" s="1">
        <f t="shared" si="15"/>
        <v>5</v>
      </c>
      <c r="J184" s="1">
        <f t="shared" si="16"/>
        <v>1</v>
      </c>
      <c r="K184" s="63" t="str">
        <f t="shared" si="17"/>
        <v>_P</v>
      </c>
      <c r="M184" s="63" t="e">
        <f t="shared" si="13"/>
        <v>#VALUE!</v>
      </c>
    </row>
    <row r="185" spans="3:13">
      <c r="C185" t="str">
        <f t="shared" si="12"/>
        <v/>
      </c>
      <c r="D185" s="5" t="str">
        <f>'współrzędne pali'!G177</f>
        <v/>
      </c>
      <c r="E185" t="str">
        <f t="shared" si="18"/>
        <v/>
      </c>
      <c r="G185">
        <f>'współrzędne pali'!B177</f>
        <v>0</v>
      </c>
      <c r="H185" s="63" t="str">
        <f t="shared" si="14"/>
        <v>P7</v>
      </c>
      <c r="I185" s="1">
        <f t="shared" si="15"/>
        <v>5</v>
      </c>
      <c r="J185" s="1">
        <f t="shared" si="16"/>
        <v>1</v>
      </c>
      <c r="K185" s="63" t="str">
        <f t="shared" si="17"/>
        <v>_P</v>
      </c>
      <c r="M185" s="63" t="e">
        <f t="shared" si="13"/>
        <v>#VALUE!</v>
      </c>
    </row>
    <row r="186" spans="3:13">
      <c r="C186" t="str">
        <f t="shared" si="12"/>
        <v/>
      </c>
      <c r="D186" s="5" t="str">
        <f>'współrzędne pali'!G178</f>
        <v/>
      </c>
      <c r="E186" t="str">
        <f t="shared" si="18"/>
        <v/>
      </c>
      <c r="G186">
        <f>'współrzędne pali'!B178</f>
        <v>0</v>
      </c>
      <c r="H186" s="63" t="str">
        <f t="shared" si="14"/>
        <v>P7</v>
      </c>
      <c r="I186" s="1">
        <f t="shared" si="15"/>
        <v>5</v>
      </c>
      <c r="J186" s="1">
        <f t="shared" si="16"/>
        <v>1</v>
      </c>
      <c r="K186" s="63" t="str">
        <f t="shared" si="17"/>
        <v>_P</v>
      </c>
      <c r="M186" s="63" t="e">
        <f t="shared" si="13"/>
        <v>#VALUE!</v>
      </c>
    </row>
    <row r="187" spans="3:13">
      <c r="C187" t="str">
        <f t="shared" si="12"/>
        <v/>
      </c>
      <c r="D187" s="5" t="str">
        <f>'współrzędne pali'!G179</f>
        <v/>
      </c>
      <c r="E187" t="str">
        <f t="shared" si="18"/>
        <v/>
      </c>
      <c r="G187">
        <f>'współrzędne pali'!B179</f>
        <v>0</v>
      </c>
      <c r="H187" s="63" t="str">
        <f t="shared" si="14"/>
        <v>P7</v>
      </c>
      <c r="I187" s="1">
        <f t="shared" si="15"/>
        <v>5</v>
      </c>
      <c r="J187" s="1">
        <f t="shared" si="16"/>
        <v>1</v>
      </c>
      <c r="K187" s="63" t="str">
        <f t="shared" si="17"/>
        <v>_P</v>
      </c>
      <c r="M187" s="63" t="e">
        <f t="shared" si="13"/>
        <v>#VALUE!</v>
      </c>
    </row>
    <row r="188" spans="3:13">
      <c r="C188" t="str">
        <f t="shared" si="12"/>
        <v/>
      </c>
      <c r="D188" s="5" t="str">
        <f>'współrzędne pali'!G180</f>
        <v/>
      </c>
      <c r="E188" t="str">
        <f t="shared" si="18"/>
        <v/>
      </c>
      <c r="G188">
        <f>'współrzędne pali'!B180</f>
        <v>0</v>
      </c>
      <c r="H188" s="63" t="str">
        <f t="shared" si="14"/>
        <v>P7</v>
      </c>
      <c r="I188" s="1">
        <f t="shared" si="15"/>
        <v>5</v>
      </c>
      <c r="J188" s="1">
        <f t="shared" si="16"/>
        <v>1</v>
      </c>
      <c r="K188" s="63" t="str">
        <f t="shared" si="17"/>
        <v>_P</v>
      </c>
      <c r="M188" s="63" t="e">
        <f t="shared" si="13"/>
        <v>#VALUE!</v>
      </c>
    </row>
    <row r="189" spans="3:13">
      <c r="C189" t="str">
        <f t="shared" si="12"/>
        <v/>
      </c>
      <c r="D189" s="5" t="str">
        <f>'współrzędne pali'!G181</f>
        <v/>
      </c>
      <c r="E189" t="str">
        <f t="shared" si="18"/>
        <v/>
      </c>
      <c r="G189">
        <f>'współrzędne pali'!B181</f>
        <v>0</v>
      </c>
      <c r="H189" s="63" t="str">
        <f t="shared" si="14"/>
        <v>P7</v>
      </c>
      <c r="I189" s="1">
        <f t="shared" si="15"/>
        <v>5</v>
      </c>
      <c r="J189" s="1">
        <f t="shared" si="16"/>
        <v>1</v>
      </c>
      <c r="K189" s="63" t="str">
        <f t="shared" si="17"/>
        <v>_P</v>
      </c>
      <c r="M189" s="63" t="e">
        <f t="shared" si="13"/>
        <v>#VALUE!</v>
      </c>
    </row>
    <row r="190" spans="3:13">
      <c r="C190" t="str">
        <f t="shared" si="12"/>
        <v/>
      </c>
      <c r="D190" s="5" t="str">
        <f>'współrzędne pali'!G182</f>
        <v/>
      </c>
      <c r="E190" t="str">
        <f t="shared" si="18"/>
        <v/>
      </c>
      <c r="G190">
        <f>'współrzędne pali'!B182</f>
        <v>0</v>
      </c>
      <c r="H190" s="63" t="str">
        <f t="shared" si="14"/>
        <v>P7</v>
      </c>
      <c r="I190" s="1">
        <f t="shared" si="15"/>
        <v>5</v>
      </c>
      <c r="J190" s="1">
        <f t="shared" si="16"/>
        <v>1</v>
      </c>
      <c r="K190" s="63" t="str">
        <f t="shared" si="17"/>
        <v>_P</v>
      </c>
      <c r="M190" s="63" t="e">
        <f t="shared" si="13"/>
        <v>#VALUE!</v>
      </c>
    </row>
    <row r="191" spans="3:13">
      <c r="C191" t="str">
        <f t="shared" si="12"/>
        <v/>
      </c>
      <c r="D191" s="5" t="str">
        <f>'współrzędne pali'!G183</f>
        <v/>
      </c>
      <c r="E191" t="str">
        <f t="shared" si="18"/>
        <v/>
      </c>
      <c r="G191">
        <f>'współrzędne pali'!B183</f>
        <v>0</v>
      </c>
      <c r="H191" s="63" t="str">
        <f t="shared" si="14"/>
        <v>P7</v>
      </c>
      <c r="I191" s="1">
        <f t="shared" si="15"/>
        <v>5</v>
      </c>
      <c r="J191" s="1">
        <f t="shared" si="16"/>
        <v>1</v>
      </c>
      <c r="K191" s="63" t="str">
        <f t="shared" si="17"/>
        <v>_P</v>
      </c>
      <c r="M191" s="63" t="e">
        <f t="shared" si="13"/>
        <v>#VALUE!</v>
      </c>
    </row>
    <row r="192" spans="3:13">
      <c r="C192" t="str">
        <f t="shared" si="12"/>
        <v/>
      </c>
      <c r="D192" s="5" t="str">
        <f>'współrzędne pali'!G184</f>
        <v/>
      </c>
      <c r="E192" t="str">
        <f t="shared" si="18"/>
        <v/>
      </c>
      <c r="G192">
        <f>'współrzędne pali'!B184</f>
        <v>0</v>
      </c>
      <c r="H192" s="63" t="str">
        <f t="shared" si="14"/>
        <v>P7</v>
      </c>
      <c r="I192" s="1">
        <f t="shared" si="15"/>
        <v>5</v>
      </c>
      <c r="J192" s="1">
        <f t="shared" si="16"/>
        <v>1</v>
      </c>
      <c r="K192" s="63" t="str">
        <f t="shared" si="17"/>
        <v>_P</v>
      </c>
      <c r="M192" s="63" t="e">
        <f t="shared" si="13"/>
        <v>#VALUE!</v>
      </c>
    </row>
    <row r="193" spans="3:13">
      <c r="C193" t="str">
        <f t="shared" si="12"/>
        <v/>
      </c>
      <c r="D193" s="5" t="str">
        <f>'współrzędne pali'!G185</f>
        <v/>
      </c>
      <c r="E193" t="str">
        <f t="shared" si="18"/>
        <v/>
      </c>
      <c r="G193">
        <f>'współrzędne pali'!B185</f>
        <v>0</v>
      </c>
      <c r="H193" s="63" t="str">
        <f t="shared" si="14"/>
        <v>P7</v>
      </c>
      <c r="I193" s="1">
        <f t="shared" si="15"/>
        <v>5</v>
      </c>
      <c r="J193" s="1">
        <f t="shared" si="16"/>
        <v>1</v>
      </c>
      <c r="K193" s="63" t="str">
        <f t="shared" si="17"/>
        <v>_P</v>
      </c>
      <c r="M193" s="63" t="e">
        <f t="shared" si="13"/>
        <v>#VALUE!</v>
      </c>
    </row>
    <row r="194" spans="3:13">
      <c r="C194" t="str">
        <f t="shared" si="12"/>
        <v/>
      </c>
      <c r="D194" s="5" t="str">
        <f>'współrzędne pali'!G186</f>
        <v/>
      </c>
      <c r="E194" t="str">
        <f t="shared" si="18"/>
        <v/>
      </c>
      <c r="G194">
        <f>'współrzędne pali'!B186</f>
        <v>0</v>
      </c>
      <c r="H194" s="63" t="str">
        <f t="shared" si="14"/>
        <v>P7</v>
      </c>
      <c r="I194" s="1">
        <f t="shared" si="15"/>
        <v>5</v>
      </c>
      <c r="J194" s="1">
        <f t="shared" si="16"/>
        <v>1</v>
      </c>
      <c r="K194" s="63" t="str">
        <f t="shared" si="17"/>
        <v>_P</v>
      </c>
      <c r="M194" s="63" t="e">
        <f t="shared" si="13"/>
        <v>#VALUE!</v>
      </c>
    </row>
    <row r="195" spans="3:13">
      <c r="C195" t="str">
        <f t="shared" ref="C195:C258" si="19">IF(D194&lt;&gt;"",C194+1,"")</f>
        <v/>
      </c>
      <c r="D195" s="5" t="str">
        <f>'współrzędne pali'!G187</f>
        <v/>
      </c>
      <c r="E195" t="str">
        <f t="shared" si="18"/>
        <v/>
      </c>
      <c r="G195">
        <f>'współrzędne pali'!B187</f>
        <v>0</v>
      </c>
      <c r="H195" s="63" t="str">
        <f t="shared" si="14"/>
        <v>P7</v>
      </c>
      <c r="I195" s="1">
        <f t="shared" si="15"/>
        <v>5</v>
      </c>
      <c r="J195" s="1">
        <f t="shared" si="16"/>
        <v>1</v>
      </c>
      <c r="K195" s="63" t="str">
        <f t="shared" si="17"/>
        <v>_P</v>
      </c>
      <c r="M195" s="63" t="e">
        <f t="shared" si="13"/>
        <v>#VALUE!</v>
      </c>
    </row>
    <row r="196" spans="3:13">
      <c r="C196" t="str">
        <f t="shared" si="19"/>
        <v/>
      </c>
      <c r="D196" s="5" t="str">
        <f>'współrzędne pali'!G188</f>
        <v/>
      </c>
      <c r="E196" t="str">
        <f t="shared" si="18"/>
        <v/>
      </c>
      <c r="G196">
        <f>'współrzędne pali'!B188</f>
        <v>0</v>
      </c>
      <c r="H196" s="63" t="str">
        <f t="shared" si="14"/>
        <v>P7</v>
      </c>
      <c r="I196" s="1">
        <f t="shared" si="15"/>
        <v>5</v>
      </c>
      <c r="J196" s="1">
        <f t="shared" si="16"/>
        <v>1</v>
      </c>
      <c r="K196" s="63" t="str">
        <f t="shared" si="17"/>
        <v>_P</v>
      </c>
      <c r="M196" s="63" t="e">
        <f t="shared" si="13"/>
        <v>#VALUE!</v>
      </c>
    </row>
    <row r="197" spans="3:13">
      <c r="C197" t="str">
        <f t="shared" si="19"/>
        <v/>
      </c>
      <c r="D197" s="5" t="str">
        <f>'współrzędne pali'!G189</f>
        <v/>
      </c>
      <c r="E197" t="str">
        <f t="shared" si="18"/>
        <v/>
      </c>
      <c r="G197">
        <f>'współrzędne pali'!B189</f>
        <v>0</v>
      </c>
      <c r="H197" s="63" t="str">
        <f t="shared" si="14"/>
        <v>P7</v>
      </c>
      <c r="I197" s="1">
        <f t="shared" si="15"/>
        <v>5</v>
      </c>
      <c r="J197" s="1">
        <f t="shared" si="16"/>
        <v>1</v>
      </c>
      <c r="K197" s="63" t="str">
        <f t="shared" si="17"/>
        <v>_P</v>
      </c>
      <c r="M197" s="63" t="e">
        <f t="shared" si="13"/>
        <v>#VALUE!</v>
      </c>
    </row>
    <row r="198" spans="3:13">
      <c r="C198" t="str">
        <f t="shared" si="19"/>
        <v/>
      </c>
      <c r="D198" s="5" t="str">
        <f>'współrzędne pali'!G190</f>
        <v/>
      </c>
      <c r="E198" t="str">
        <f t="shared" si="18"/>
        <v/>
      </c>
      <c r="G198">
        <f>'współrzędne pali'!B190</f>
        <v>0</v>
      </c>
      <c r="H198" s="63" t="str">
        <f t="shared" si="14"/>
        <v>P7</v>
      </c>
      <c r="I198" s="1">
        <f t="shared" si="15"/>
        <v>5</v>
      </c>
      <c r="J198" s="1">
        <f t="shared" si="16"/>
        <v>1</v>
      </c>
      <c r="K198" s="63" t="str">
        <f t="shared" si="17"/>
        <v>_P</v>
      </c>
      <c r="M198" s="63" t="e">
        <f t="shared" si="13"/>
        <v>#VALUE!</v>
      </c>
    </row>
    <row r="199" spans="3:13">
      <c r="C199" t="str">
        <f t="shared" si="19"/>
        <v/>
      </c>
      <c r="D199" s="5" t="str">
        <f>'współrzędne pali'!G191</f>
        <v/>
      </c>
      <c r="E199" t="str">
        <f t="shared" si="18"/>
        <v/>
      </c>
      <c r="G199">
        <f>'współrzędne pali'!B191</f>
        <v>0</v>
      </c>
      <c r="H199" s="63" t="str">
        <f t="shared" si="14"/>
        <v>P7</v>
      </c>
      <c r="I199" s="1">
        <f t="shared" si="15"/>
        <v>5</v>
      </c>
      <c r="J199" s="1">
        <f t="shared" si="16"/>
        <v>1</v>
      </c>
      <c r="K199" s="63" t="str">
        <f t="shared" si="17"/>
        <v>_P</v>
      </c>
      <c r="M199" s="63" t="e">
        <f t="shared" ref="M199:M204" si="20">IF(AND(I199=5,OR(C199&lt;6,C199-C190+5&gt;0)),"_P","")</f>
        <v>#VALUE!</v>
      </c>
    </row>
    <row r="200" spans="3:13">
      <c r="C200" t="str">
        <f t="shared" si="19"/>
        <v/>
      </c>
      <c r="D200" s="5" t="str">
        <f>'współrzędne pali'!G192</f>
        <v/>
      </c>
      <c r="E200" t="str">
        <f t="shared" si="18"/>
        <v/>
      </c>
      <c r="G200">
        <f>'współrzędne pali'!B192</f>
        <v>0</v>
      </c>
      <c r="H200" s="63" t="str">
        <f t="shared" si="14"/>
        <v>P7</v>
      </c>
      <c r="I200" s="1">
        <f t="shared" si="15"/>
        <v>5</v>
      </c>
      <c r="J200" s="1">
        <f t="shared" si="16"/>
        <v>1</v>
      </c>
      <c r="K200" s="63" t="str">
        <f t="shared" si="17"/>
        <v>_P</v>
      </c>
      <c r="M200" s="63" t="e">
        <f t="shared" si="20"/>
        <v>#VALUE!</v>
      </c>
    </row>
    <row r="201" spans="3:13">
      <c r="C201" t="str">
        <f t="shared" si="19"/>
        <v/>
      </c>
      <c r="D201" s="5" t="str">
        <f>'współrzędne pali'!G193</f>
        <v/>
      </c>
      <c r="E201" t="str">
        <f t="shared" si="18"/>
        <v/>
      </c>
      <c r="G201">
        <f>'współrzędne pali'!B193</f>
        <v>0</v>
      </c>
      <c r="H201" s="63" t="str">
        <f t="shared" si="14"/>
        <v>P7</v>
      </c>
      <c r="I201" s="1">
        <f t="shared" si="15"/>
        <v>5</v>
      </c>
      <c r="J201" s="1">
        <f t="shared" si="16"/>
        <v>1</v>
      </c>
      <c r="K201" s="63" t="str">
        <f t="shared" si="17"/>
        <v>_P</v>
      </c>
      <c r="M201" s="63" t="e">
        <f t="shared" si="20"/>
        <v>#VALUE!</v>
      </c>
    </row>
    <row r="202" spans="3:13">
      <c r="C202" t="str">
        <f t="shared" si="19"/>
        <v/>
      </c>
      <c r="D202" s="5" t="str">
        <f>'współrzędne pali'!G194</f>
        <v/>
      </c>
      <c r="E202" t="str">
        <f t="shared" si="18"/>
        <v/>
      </c>
      <c r="G202">
        <f>'współrzędne pali'!B194</f>
        <v>0</v>
      </c>
      <c r="H202" s="63" t="str">
        <f t="shared" si="14"/>
        <v>P7</v>
      </c>
      <c r="I202" s="1">
        <f t="shared" si="15"/>
        <v>5</v>
      </c>
      <c r="J202" s="1">
        <f t="shared" si="16"/>
        <v>1</v>
      </c>
      <c r="K202" s="63" t="str">
        <f t="shared" si="17"/>
        <v>_P</v>
      </c>
      <c r="M202" s="63" t="e">
        <f t="shared" si="20"/>
        <v>#VALUE!</v>
      </c>
    </row>
    <row r="203" spans="3:13">
      <c r="C203" t="str">
        <f t="shared" si="19"/>
        <v/>
      </c>
      <c r="D203" s="5" t="str">
        <f>'współrzędne pali'!G195</f>
        <v/>
      </c>
      <c r="E203" t="str">
        <f t="shared" si="18"/>
        <v/>
      </c>
      <c r="G203">
        <f>'współrzędne pali'!B195</f>
        <v>0</v>
      </c>
      <c r="H203" s="63" t="str">
        <f t="shared" ref="H203:H266" si="21">"P"&amp;IF(C203&lt;5,$E$2+$O$1,IF(C203&gt;$C$1-4,$E$2+$O$2,$E$2))</f>
        <v>P7</v>
      </c>
      <c r="I203" s="1">
        <f t="shared" ref="I203:I266" si="22">$C$2</f>
        <v>5</v>
      </c>
      <c r="J203" s="1">
        <f t="shared" ref="J203:J259" si="23">$C$3</f>
        <v>1</v>
      </c>
      <c r="K203" s="63" t="str">
        <f t="shared" ref="K203:K266" si="24">HLOOKUP(H203,$R$3:$AB$4,2)</f>
        <v>_P</v>
      </c>
      <c r="M203" s="63" t="e">
        <f t="shared" si="20"/>
        <v>#VALUE!</v>
      </c>
    </row>
    <row r="204" spans="3:13">
      <c r="C204" t="str">
        <f t="shared" si="19"/>
        <v/>
      </c>
      <c r="D204" s="5" t="str">
        <f>'współrzędne pali'!G196</f>
        <v/>
      </c>
      <c r="E204" t="str">
        <f t="shared" ref="E204:E267" si="25">IF(D203&lt;&gt;"",E203+D203,"")</f>
        <v/>
      </c>
      <c r="G204">
        <f>'współrzędne pali'!B196</f>
        <v>0</v>
      </c>
      <c r="H204" s="63" t="str">
        <f t="shared" si="21"/>
        <v>P7</v>
      </c>
      <c r="I204" s="1">
        <f t="shared" si="22"/>
        <v>5</v>
      </c>
      <c r="J204" s="1">
        <f t="shared" si="23"/>
        <v>1</v>
      </c>
      <c r="K204" s="63" t="str">
        <f t="shared" si="24"/>
        <v>_P</v>
      </c>
      <c r="M204" s="63" t="e">
        <f t="shared" si="20"/>
        <v>#VALUE!</v>
      </c>
    </row>
    <row r="205" spans="3:13">
      <c r="C205" t="str">
        <f t="shared" si="19"/>
        <v/>
      </c>
      <c r="D205" s="5" t="str">
        <f>'współrzędne pali'!G197</f>
        <v/>
      </c>
      <c r="E205" t="str">
        <f t="shared" si="25"/>
        <v/>
      </c>
      <c r="G205">
        <f>'współrzędne pali'!B197</f>
        <v>0</v>
      </c>
      <c r="H205" s="63" t="str">
        <f t="shared" si="21"/>
        <v>P7</v>
      </c>
      <c r="I205" s="1">
        <f t="shared" si="22"/>
        <v>5</v>
      </c>
      <c r="J205" s="1">
        <f t="shared" si="23"/>
        <v>1</v>
      </c>
      <c r="K205" s="63" t="str">
        <f t="shared" si="24"/>
        <v>_P</v>
      </c>
    </row>
    <row r="206" spans="3:13">
      <c r="C206" t="str">
        <f t="shared" si="19"/>
        <v/>
      </c>
      <c r="D206" s="5" t="str">
        <f>'współrzędne pali'!G198</f>
        <v/>
      </c>
      <c r="E206" t="str">
        <f t="shared" si="25"/>
        <v/>
      </c>
      <c r="G206">
        <f>'współrzędne pali'!B198</f>
        <v>0</v>
      </c>
      <c r="H206" s="63" t="str">
        <f t="shared" si="21"/>
        <v>P7</v>
      </c>
      <c r="I206" s="1">
        <f t="shared" si="22"/>
        <v>5</v>
      </c>
      <c r="J206" s="1">
        <f t="shared" si="23"/>
        <v>1</v>
      </c>
      <c r="K206" s="63" t="str">
        <f t="shared" si="24"/>
        <v>_P</v>
      </c>
    </row>
    <row r="207" spans="3:13">
      <c r="C207" t="str">
        <f t="shared" si="19"/>
        <v/>
      </c>
      <c r="D207" s="5" t="str">
        <f>'współrzędne pali'!G199</f>
        <v/>
      </c>
      <c r="E207" t="str">
        <f t="shared" si="25"/>
        <v/>
      </c>
      <c r="G207">
        <f>'współrzędne pali'!B199</f>
        <v>0</v>
      </c>
      <c r="H207" s="63" t="str">
        <f t="shared" si="21"/>
        <v>P7</v>
      </c>
      <c r="I207" s="1">
        <f t="shared" si="22"/>
        <v>5</v>
      </c>
      <c r="J207" s="1">
        <f t="shared" si="23"/>
        <v>1</v>
      </c>
      <c r="K207" s="63" t="str">
        <f t="shared" si="24"/>
        <v>_P</v>
      </c>
    </row>
    <row r="208" spans="3:13">
      <c r="C208" t="str">
        <f t="shared" si="19"/>
        <v/>
      </c>
      <c r="D208" s="5" t="str">
        <f>'współrzędne pali'!G200</f>
        <v/>
      </c>
      <c r="E208" t="str">
        <f t="shared" si="25"/>
        <v/>
      </c>
      <c r="G208">
        <f>'współrzędne pali'!B200</f>
        <v>0</v>
      </c>
      <c r="H208" s="63" t="str">
        <f t="shared" si="21"/>
        <v>P7</v>
      </c>
      <c r="I208" s="1">
        <f t="shared" si="22"/>
        <v>5</v>
      </c>
      <c r="J208" s="1">
        <f t="shared" si="23"/>
        <v>1</v>
      </c>
      <c r="K208" s="63" t="str">
        <f t="shared" si="24"/>
        <v>_P</v>
      </c>
    </row>
    <row r="209" spans="3:11">
      <c r="C209" t="str">
        <f t="shared" si="19"/>
        <v/>
      </c>
      <c r="D209" s="5" t="str">
        <f>'współrzędne pali'!G201</f>
        <v/>
      </c>
      <c r="E209" t="str">
        <f t="shared" si="25"/>
        <v/>
      </c>
      <c r="G209">
        <f>'współrzędne pali'!B201</f>
        <v>0</v>
      </c>
      <c r="H209" s="63" t="str">
        <f t="shared" si="21"/>
        <v>P7</v>
      </c>
      <c r="I209" s="1">
        <f t="shared" si="22"/>
        <v>5</v>
      </c>
      <c r="J209" s="1">
        <f t="shared" si="23"/>
        <v>1</v>
      </c>
      <c r="K209" s="63" t="str">
        <f t="shared" si="24"/>
        <v>_P</v>
      </c>
    </row>
    <row r="210" spans="3:11">
      <c r="C210" t="str">
        <f t="shared" si="19"/>
        <v/>
      </c>
      <c r="D210" s="5" t="str">
        <f>'współrzędne pali'!G202</f>
        <v/>
      </c>
      <c r="E210" t="str">
        <f t="shared" si="25"/>
        <v/>
      </c>
      <c r="G210">
        <f>'współrzędne pali'!B202</f>
        <v>0</v>
      </c>
      <c r="H210" s="63" t="str">
        <f t="shared" si="21"/>
        <v>P7</v>
      </c>
      <c r="I210" s="1">
        <f t="shared" si="22"/>
        <v>5</v>
      </c>
      <c r="J210" s="1">
        <f t="shared" si="23"/>
        <v>1</v>
      </c>
      <c r="K210" s="63" t="str">
        <f t="shared" si="24"/>
        <v>_P</v>
      </c>
    </row>
    <row r="211" spans="3:11">
      <c r="C211" t="str">
        <f t="shared" si="19"/>
        <v/>
      </c>
      <c r="D211" s="5" t="str">
        <f>'współrzędne pali'!G203</f>
        <v/>
      </c>
      <c r="E211" t="str">
        <f t="shared" si="25"/>
        <v/>
      </c>
      <c r="G211">
        <f>'współrzędne pali'!B203</f>
        <v>0</v>
      </c>
      <c r="H211" s="63" t="str">
        <f t="shared" si="21"/>
        <v>P7</v>
      </c>
      <c r="I211" s="1">
        <f t="shared" si="22"/>
        <v>5</v>
      </c>
      <c r="J211" s="1">
        <f t="shared" si="23"/>
        <v>1</v>
      </c>
      <c r="K211" s="63" t="str">
        <f t="shared" si="24"/>
        <v>_P</v>
      </c>
    </row>
    <row r="212" spans="3:11">
      <c r="C212" t="str">
        <f t="shared" si="19"/>
        <v/>
      </c>
      <c r="D212" s="5" t="str">
        <f>'współrzędne pali'!G204</f>
        <v/>
      </c>
      <c r="E212" t="str">
        <f t="shared" si="25"/>
        <v/>
      </c>
      <c r="G212">
        <f>'współrzędne pali'!B204</f>
        <v>0</v>
      </c>
      <c r="H212" s="63" t="str">
        <f t="shared" si="21"/>
        <v>P7</v>
      </c>
      <c r="I212" s="1">
        <f t="shared" si="22"/>
        <v>5</v>
      </c>
      <c r="J212" s="1">
        <f t="shared" si="23"/>
        <v>1</v>
      </c>
      <c r="K212" s="63" t="str">
        <f t="shared" si="24"/>
        <v>_P</v>
      </c>
    </row>
    <row r="213" spans="3:11">
      <c r="C213" t="str">
        <f t="shared" si="19"/>
        <v/>
      </c>
      <c r="D213" s="5" t="str">
        <f>'współrzędne pali'!G205</f>
        <v/>
      </c>
      <c r="E213" t="str">
        <f t="shared" si="25"/>
        <v/>
      </c>
      <c r="G213">
        <f>'współrzędne pali'!B205</f>
        <v>0</v>
      </c>
      <c r="H213" s="63" t="str">
        <f t="shared" si="21"/>
        <v>P7</v>
      </c>
      <c r="I213" s="1">
        <f t="shared" si="22"/>
        <v>5</v>
      </c>
      <c r="J213" s="1">
        <f t="shared" si="23"/>
        <v>1</v>
      </c>
      <c r="K213" s="63" t="str">
        <f t="shared" si="24"/>
        <v>_P</v>
      </c>
    </row>
    <row r="214" spans="3:11">
      <c r="C214" t="str">
        <f t="shared" si="19"/>
        <v/>
      </c>
      <c r="D214" s="5" t="str">
        <f>'współrzędne pali'!G206</f>
        <v/>
      </c>
      <c r="E214" t="str">
        <f t="shared" si="25"/>
        <v/>
      </c>
      <c r="G214">
        <f>'współrzędne pali'!B206</f>
        <v>0</v>
      </c>
      <c r="H214" s="63" t="str">
        <f t="shared" si="21"/>
        <v>P7</v>
      </c>
      <c r="I214" s="1">
        <f t="shared" si="22"/>
        <v>5</v>
      </c>
      <c r="J214" s="1">
        <f t="shared" si="23"/>
        <v>1</v>
      </c>
      <c r="K214" s="63" t="str">
        <f t="shared" si="24"/>
        <v>_P</v>
      </c>
    </row>
    <row r="215" spans="3:11">
      <c r="C215" t="str">
        <f t="shared" si="19"/>
        <v/>
      </c>
      <c r="D215" s="5" t="str">
        <f>'współrzędne pali'!G207</f>
        <v/>
      </c>
      <c r="E215" t="str">
        <f t="shared" si="25"/>
        <v/>
      </c>
      <c r="G215">
        <f>'współrzędne pali'!B207</f>
        <v>0</v>
      </c>
      <c r="H215" s="63" t="str">
        <f t="shared" si="21"/>
        <v>P7</v>
      </c>
      <c r="I215" s="1">
        <f t="shared" si="22"/>
        <v>5</v>
      </c>
      <c r="J215" s="1">
        <f t="shared" si="23"/>
        <v>1</v>
      </c>
      <c r="K215" s="63" t="str">
        <f t="shared" si="24"/>
        <v>_P</v>
      </c>
    </row>
    <row r="216" spans="3:11">
      <c r="C216" t="str">
        <f t="shared" si="19"/>
        <v/>
      </c>
      <c r="D216" s="5" t="str">
        <f>'współrzędne pali'!G208</f>
        <v/>
      </c>
      <c r="E216" t="str">
        <f t="shared" si="25"/>
        <v/>
      </c>
      <c r="G216">
        <f>'współrzędne pali'!B208</f>
        <v>0</v>
      </c>
      <c r="H216" s="63" t="str">
        <f t="shared" si="21"/>
        <v>P7</v>
      </c>
      <c r="I216" s="1">
        <f t="shared" si="22"/>
        <v>5</v>
      </c>
      <c r="J216" s="1">
        <f t="shared" si="23"/>
        <v>1</v>
      </c>
      <c r="K216" s="63" t="str">
        <f t="shared" si="24"/>
        <v>_P</v>
      </c>
    </row>
    <row r="217" spans="3:11">
      <c r="C217" t="str">
        <f t="shared" si="19"/>
        <v/>
      </c>
      <c r="D217" s="5" t="str">
        <f>'współrzędne pali'!G209</f>
        <v/>
      </c>
      <c r="E217" t="str">
        <f t="shared" si="25"/>
        <v/>
      </c>
      <c r="G217">
        <f>'współrzędne pali'!B209</f>
        <v>0</v>
      </c>
      <c r="H217" s="63" t="str">
        <f t="shared" si="21"/>
        <v>P7</v>
      </c>
      <c r="I217" s="1">
        <f t="shared" si="22"/>
        <v>5</v>
      </c>
      <c r="J217" s="1">
        <f t="shared" si="23"/>
        <v>1</v>
      </c>
      <c r="K217" s="63" t="str">
        <f t="shared" si="24"/>
        <v>_P</v>
      </c>
    </row>
    <row r="218" spans="3:11">
      <c r="C218" t="str">
        <f t="shared" si="19"/>
        <v/>
      </c>
      <c r="D218" s="5" t="str">
        <f>'współrzędne pali'!G210</f>
        <v/>
      </c>
      <c r="E218" t="str">
        <f t="shared" si="25"/>
        <v/>
      </c>
      <c r="G218">
        <f>'współrzędne pali'!B210</f>
        <v>0</v>
      </c>
      <c r="H218" s="63" t="str">
        <f t="shared" si="21"/>
        <v>P7</v>
      </c>
      <c r="I218" s="1">
        <f t="shared" si="22"/>
        <v>5</v>
      </c>
      <c r="J218" s="1">
        <f t="shared" si="23"/>
        <v>1</v>
      </c>
      <c r="K218" s="63" t="str">
        <f t="shared" si="24"/>
        <v>_P</v>
      </c>
    </row>
    <row r="219" spans="3:11">
      <c r="C219" t="str">
        <f t="shared" si="19"/>
        <v/>
      </c>
      <c r="D219" s="5" t="str">
        <f>'współrzędne pali'!G211</f>
        <v/>
      </c>
      <c r="E219" t="str">
        <f t="shared" si="25"/>
        <v/>
      </c>
      <c r="G219">
        <f>'współrzędne pali'!B211</f>
        <v>0</v>
      </c>
      <c r="H219" s="63" t="str">
        <f t="shared" si="21"/>
        <v>P7</v>
      </c>
      <c r="I219" s="1">
        <f t="shared" si="22"/>
        <v>5</v>
      </c>
      <c r="J219" s="1">
        <f t="shared" si="23"/>
        <v>1</v>
      </c>
      <c r="K219" s="63" t="str">
        <f t="shared" si="24"/>
        <v>_P</v>
      </c>
    </row>
    <row r="220" spans="3:11">
      <c r="C220" t="str">
        <f t="shared" si="19"/>
        <v/>
      </c>
      <c r="D220" s="5" t="str">
        <f>'współrzędne pali'!G212</f>
        <v/>
      </c>
      <c r="E220" t="str">
        <f t="shared" si="25"/>
        <v/>
      </c>
      <c r="G220">
        <f>'współrzędne pali'!B212</f>
        <v>0</v>
      </c>
      <c r="H220" s="63" t="str">
        <f t="shared" si="21"/>
        <v>P7</v>
      </c>
      <c r="I220" s="1">
        <f t="shared" si="22"/>
        <v>5</v>
      </c>
      <c r="J220" s="1">
        <f t="shared" si="23"/>
        <v>1</v>
      </c>
      <c r="K220" s="63" t="str">
        <f t="shared" si="24"/>
        <v>_P</v>
      </c>
    </row>
    <row r="221" spans="3:11">
      <c r="C221" t="str">
        <f t="shared" si="19"/>
        <v/>
      </c>
      <c r="D221" s="5" t="str">
        <f>'współrzędne pali'!G213</f>
        <v/>
      </c>
      <c r="E221" t="str">
        <f t="shared" si="25"/>
        <v/>
      </c>
      <c r="G221">
        <f>'współrzędne pali'!B213</f>
        <v>0</v>
      </c>
      <c r="H221" s="63" t="str">
        <f t="shared" si="21"/>
        <v>P7</v>
      </c>
      <c r="I221" s="1">
        <f t="shared" si="22"/>
        <v>5</v>
      </c>
      <c r="J221" s="1">
        <f t="shared" si="23"/>
        <v>1</v>
      </c>
      <c r="K221" s="63" t="str">
        <f t="shared" si="24"/>
        <v>_P</v>
      </c>
    </row>
    <row r="222" spans="3:11">
      <c r="C222" t="str">
        <f t="shared" si="19"/>
        <v/>
      </c>
      <c r="D222" s="5" t="str">
        <f>'współrzędne pali'!G214</f>
        <v/>
      </c>
      <c r="E222" t="str">
        <f t="shared" si="25"/>
        <v/>
      </c>
      <c r="G222">
        <f>'współrzędne pali'!B214</f>
        <v>0</v>
      </c>
      <c r="H222" s="63" t="str">
        <f t="shared" si="21"/>
        <v>P7</v>
      </c>
      <c r="I222" s="1">
        <f t="shared" si="22"/>
        <v>5</v>
      </c>
      <c r="J222" s="1">
        <f t="shared" si="23"/>
        <v>1</v>
      </c>
      <c r="K222" s="63" t="str">
        <f t="shared" si="24"/>
        <v>_P</v>
      </c>
    </row>
    <row r="223" spans="3:11">
      <c r="C223" t="str">
        <f t="shared" si="19"/>
        <v/>
      </c>
      <c r="D223" s="5" t="str">
        <f>'współrzędne pali'!G215</f>
        <v/>
      </c>
      <c r="E223" t="str">
        <f t="shared" si="25"/>
        <v/>
      </c>
      <c r="G223">
        <f>'współrzędne pali'!B215</f>
        <v>0</v>
      </c>
      <c r="H223" s="63" t="str">
        <f t="shared" si="21"/>
        <v>P7</v>
      </c>
      <c r="I223" s="1">
        <f t="shared" si="22"/>
        <v>5</v>
      </c>
      <c r="J223" s="1">
        <f t="shared" si="23"/>
        <v>1</v>
      </c>
      <c r="K223" s="63" t="str">
        <f t="shared" si="24"/>
        <v>_P</v>
      </c>
    </row>
    <row r="224" spans="3:11">
      <c r="C224" t="str">
        <f t="shared" si="19"/>
        <v/>
      </c>
      <c r="D224" s="5" t="str">
        <f>'współrzędne pali'!G216</f>
        <v/>
      </c>
      <c r="E224" t="str">
        <f t="shared" si="25"/>
        <v/>
      </c>
      <c r="G224">
        <f>'współrzędne pali'!B216</f>
        <v>0</v>
      </c>
      <c r="H224" s="63" t="str">
        <f t="shared" si="21"/>
        <v>P7</v>
      </c>
      <c r="I224" s="1">
        <f t="shared" si="22"/>
        <v>5</v>
      </c>
      <c r="J224" s="1">
        <f t="shared" si="23"/>
        <v>1</v>
      </c>
      <c r="K224" s="63" t="str">
        <f t="shared" si="24"/>
        <v>_P</v>
      </c>
    </row>
    <row r="225" spans="3:11">
      <c r="C225" t="str">
        <f t="shared" si="19"/>
        <v/>
      </c>
      <c r="D225" s="5" t="str">
        <f>'współrzędne pali'!G217</f>
        <v/>
      </c>
      <c r="E225" t="str">
        <f t="shared" si="25"/>
        <v/>
      </c>
      <c r="G225">
        <f>'współrzędne pali'!B217</f>
        <v>0</v>
      </c>
      <c r="H225" s="63" t="str">
        <f t="shared" si="21"/>
        <v>P7</v>
      </c>
      <c r="I225" s="1">
        <f t="shared" si="22"/>
        <v>5</v>
      </c>
      <c r="J225" s="1">
        <f t="shared" si="23"/>
        <v>1</v>
      </c>
      <c r="K225" s="63" t="str">
        <f t="shared" si="24"/>
        <v>_P</v>
      </c>
    </row>
    <row r="226" spans="3:11">
      <c r="C226" t="str">
        <f t="shared" si="19"/>
        <v/>
      </c>
      <c r="D226" s="5" t="str">
        <f>'współrzędne pali'!G218</f>
        <v/>
      </c>
      <c r="E226" t="str">
        <f t="shared" si="25"/>
        <v/>
      </c>
      <c r="G226">
        <f>'współrzędne pali'!B218</f>
        <v>0</v>
      </c>
      <c r="H226" s="63" t="str">
        <f t="shared" si="21"/>
        <v>P7</v>
      </c>
      <c r="I226" s="1">
        <f t="shared" si="22"/>
        <v>5</v>
      </c>
      <c r="J226" s="1">
        <f t="shared" si="23"/>
        <v>1</v>
      </c>
      <c r="K226" s="63" t="str">
        <f t="shared" si="24"/>
        <v>_P</v>
      </c>
    </row>
    <row r="227" spans="3:11">
      <c r="C227" t="str">
        <f t="shared" si="19"/>
        <v/>
      </c>
      <c r="D227" s="5" t="str">
        <f>'współrzędne pali'!G219</f>
        <v/>
      </c>
      <c r="E227" t="str">
        <f t="shared" si="25"/>
        <v/>
      </c>
      <c r="G227">
        <f>'współrzędne pali'!B219</f>
        <v>0</v>
      </c>
      <c r="H227" s="63" t="str">
        <f t="shared" si="21"/>
        <v>P7</v>
      </c>
      <c r="I227" s="1">
        <f t="shared" si="22"/>
        <v>5</v>
      </c>
      <c r="J227" s="1">
        <f t="shared" si="23"/>
        <v>1</v>
      </c>
      <c r="K227" s="63" t="str">
        <f t="shared" si="24"/>
        <v>_P</v>
      </c>
    </row>
    <row r="228" spans="3:11">
      <c r="C228" t="str">
        <f t="shared" si="19"/>
        <v/>
      </c>
      <c r="D228" s="5" t="str">
        <f>'współrzędne pali'!G220</f>
        <v/>
      </c>
      <c r="E228" t="str">
        <f t="shared" si="25"/>
        <v/>
      </c>
      <c r="G228">
        <f>'współrzędne pali'!B220</f>
        <v>0</v>
      </c>
      <c r="H228" s="63" t="str">
        <f t="shared" si="21"/>
        <v>P7</v>
      </c>
      <c r="I228" s="1">
        <f t="shared" si="22"/>
        <v>5</v>
      </c>
      <c r="J228" s="1">
        <f t="shared" si="23"/>
        <v>1</v>
      </c>
      <c r="K228" s="63" t="str">
        <f t="shared" si="24"/>
        <v>_P</v>
      </c>
    </row>
    <row r="229" spans="3:11">
      <c r="C229" t="str">
        <f t="shared" si="19"/>
        <v/>
      </c>
      <c r="D229" s="5" t="str">
        <f>'współrzędne pali'!G221</f>
        <v/>
      </c>
      <c r="E229" t="str">
        <f t="shared" si="25"/>
        <v/>
      </c>
      <c r="G229">
        <f>'współrzędne pali'!B221</f>
        <v>0</v>
      </c>
      <c r="H229" s="63" t="str">
        <f t="shared" si="21"/>
        <v>P7</v>
      </c>
      <c r="I229" s="1">
        <f t="shared" si="22"/>
        <v>5</v>
      </c>
      <c r="J229" s="1">
        <f t="shared" si="23"/>
        <v>1</v>
      </c>
      <c r="K229" s="63" t="str">
        <f t="shared" si="24"/>
        <v>_P</v>
      </c>
    </row>
    <row r="230" spans="3:11">
      <c r="C230" t="str">
        <f t="shared" si="19"/>
        <v/>
      </c>
      <c r="D230" s="5" t="str">
        <f>'współrzędne pali'!G222</f>
        <v/>
      </c>
      <c r="E230" t="str">
        <f t="shared" si="25"/>
        <v/>
      </c>
      <c r="G230">
        <f>'współrzędne pali'!B222</f>
        <v>0</v>
      </c>
      <c r="H230" s="63" t="str">
        <f t="shared" si="21"/>
        <v>P7</v>
      </c>
      <c r="I230" s="1">
        <f t="shared" si="22"/>
        <v>5</v>
      </c>
      <c r="J230" s="1">
        <f t="shared" si="23"/>
        <v>1</v>
      </c>
      <c r="K230" s="63" t="str">
        <f t="shared" si="24"/>
        <v>_P</v>
      </c>
    </row>
    <row r="231" spans="3:11">
      <c r="C231" t="str">
        <f t="shared" si="19"/>
        <v/>
      </c>
      <c r="D231" s="5" t="str">
        <f>'współrzędne pali'!G223</f>
        <v/>
      </c>
      <c r="E231" t="str">
        <f t="shared" si="25"/>
        <v/>
      </c>
      <c r="G231">
        <f>'współrzędne pali'!B223</f>
        <v>0</v>
      </c>
      <c r="H231" s="63" t="str">
        <f t="shared" si="21"/>
        <v>P7</v>
      </c>
      <c r="I231" s="1">
        <f t="shared" si="22"/>
        <v>5</v>
      </c>
      <c r="J231" s="1">
        <f t="shared" si="23"/>
        <v>1</v>
      </c>
      <c r="K231" s="63" t="str">
        <f t="shared" si="24"/>
        <v>_P</v>
      </c>
    </row>
    <row r="232" spans="3:11">
      <c r="C232" t="str">
        <f t="shared" si="19"/>
        <v/>
      </c>
      <c r="D232" s="5" t="str">
        <f>'współrzędne pali'!G224</f>
        <v/>
      </c>
      <c r="E232" t="str">
        <f t="shared" si="25"/>
        <v/>
      </c>
      <c r="G232">
        <f>'współrzędne pali'!B224</f>
        <v>0</v>
      </c>
      <c r="H232" s="63" t="str">
        <f t="shared" si="21"/>
        <v>P7</v>
      </c>
      <c r="I232" s="1">
        <f t="shared" si="22"/>
        <v>5</v>
      </c>
      <c r="J232" s="1">
        <f t="shared" si="23"/>
        <v>1</v>
      </c>
      <c r="K232" s="63" t="str">
        <f t="shared" si="24"/>
        <v>_P</v>
      </c>
    </row>
    <row r="233" spans="3:11">
      <c r="C233" t="str">
        <f t="shared" si="19"/>
        <v/>
      </c>
      <c r="D233" s="5" t="str">
        <f>'współrzędne pali'!G225</f>
        <v/>
      </c>
      <c r="E233" t="str">
        <f t="shared" si="25"/>
        <v/>
      </c>
      <c r="G233">
        <f>'współrzędne pali'!B225</f>
        <v>0</v>
      </c>
      <c r="H233" s="63" t="str">
        <f t="shared" si="21"/>
        <v>P7</v>
      </c>
      <c r="I233" s="1">
        <f t="shared" si="22"/>
        <v>5</v>
      </c>
      <c r="J233" s="1">
        <f t="shared" si="23"/>
        <v>1</v>
      </c>
      <c r="K233" s="63" t="str">
        <f t="shared" si="24"/>
        <v>_P</v>
      </c>
    </row>
    <row r="234" spans="3:11">
      <c r="C234" t="str">
        <f t="shared" si="19"/>
        <v/>
      </c>
      <c r="D234" s="5" t="str">
        <f>'współrzędne pali'!G226</f>
        <v/>
      </c>
      <c r="E234" t="str">
        <f t="shared" si="25"/>
        <v/>
      </c>
      <c r="G234">
        <f>'współrzędne pali'!B226</f>
        <v>0</v>
      </c>
      <c r="H234" s="63" t="str">
        <f t="shared" si="21"/>
        <v>P7</v>
      </c>
      <c r="I234" s="1">
        <f t="shared" si="22"/>
        <v>5</v>
      </c>
      <c r="J234" s="1">
        <f t="shared" si="23"/>
        <v>1</v>
      </c>
      <c r="K234" s="63" t="str">
        <f t="shared" si="24"/>
        <v>_P</v>
      </c>
    </row>
    <row r="235" spans="3:11">
      <c r="C235" t="str">
        <f t="shared" si="19"/>
        <v/>
      </c>
      <c r="D235" s="5" t="str">
        <f>'współrzędne pali'!G227</f>
        <v/>
      </c>
      <c r="E235" t="str">
        <f t="shared" si="25"/>
        <v/>
      </c>
      <c r="G235">
        <f>'współrzędne pali'!B227</f>
        <v>0</v>
      </c>
      <c r="H235" s="63" t="str">
        <f t="shared" si="21"/>
        <v>P7</v>
      </c>
      <c r="I235" s="1">
        <f t="shared" si="22"/>
        <v>5</v>
      </c>
      <c r="J235" s="1">
        <f t="shared" si="23"/>
        <v>1</v>
      </c>
      <c r="K235" s="63" t="str">
        <f t="shared" si="24"/>
        <v>_P</v>
      </c>
    </row>
    <row r="236" spans="3:11">
      <c r="C236" t="str">
        <f t="shared" si="19"/>
        <v/>
      </c>
      <c r="D236" s="5" t="str">
        <f>'współrzędne pali'!G228</f>
        <v/>
      </c>
      <c r="E236" t="str">
        <f t="shared" si="25"/>
        <v/>
      </c>
      <c r="G236">
        <f>'współrzędne pali'!B228</f>
        <v>0</v>
      </c>
      <c r="H236" s="63" t="str">
        <f t="shared" si="21"/>
        <v>P7</v>
      </c>
      <c r="I236" s="1">
        <f t="shared" si="22"/>
        <v>5</v>
      </c>
      <c r="J236" s="1">
        <f t="shared" si="23"/>
        <v>1</v>
      </c>
      <c r="K236" s="63" t="str">
        <f t="shared" si="24"/>
        <v>_P</v>
      </c>
    </row>
    <row r="237" spans="3:11">
      <c r="C237" t="str">
        <f t="shared" si="19"/>
        <v/>
      </c>
      <c r="D237" s="5" t="str">
        <f>'współrzędne pali'!G229</f>
        <v/>
      </c>
      <c r="E237" t="str">
        <f t="shared" si="25"/>
        <v/>
      </c>
      <c r="G237">
        <f>'współrzędne pali'!B229</f>
        <v>0</v>
      </c>
      <c r="H237" s="63" t="str">
        <f t="shared" si="21"/>
        <v>P7</v>
      </c>
      <c r="I237" s="1">
        <f t="shared" si="22"/>
        <v>5</v>
      </c>
      <c r="J237" s="1">
        <f t="shared" si="23"/>
        <v>1</v>
      </c>
      <c r="K237" s="63" t="str">
        <f t="shared" si="24"/>
        <v>_P</v>
      </c>
    </row>
    <row r="238" spans="3:11">
      <c r="C238" t="str">
        <f t="shared" si="19"/>
        <v/>
      </c>
      <c r="D238" s="5" t="str">
        <f>'współrzędne pali'!G230</f>
        <v/>
      </c>
      <c r="E238" t="str">
        <f t="shared" si="25"/>
        <v/>
      </c>
      <c r="G238">
        <f>'współrzędne pali'!B230</f>
        <v>0</v>
      </c>
      <c r="H238" s="63" t="str">
        <f t="shared" si="21"/>
        <v>P7</v>
      </c>
      <c r="I238" s="1">
        <f t="shared" si="22"/>
        <v>5</v>
      </c>
      <c r="J238" s="1">
        <f t="shared" si="23"/>
        <v>1</v>
      </c>
      <c r="K238" s="63" t="str">
        <f t="shared" si="24"/>
        <v>_P</v>
      </c>
    </row>
    <row r="239" spans="3:11">
      <c r="C239" t="str">
        <f t="shared" si="19"/>
        <v/>
      </c>
      <c r="D239" s="5" t="str">
        <f>'współrzędne pali'!G231</f>
        <v/>
      </c>
      <c r="E239" t="str">
        <f t="shared" si="25"/>
        <v/>
      </c>
      <c r="G239">
        <f>'współrzędne pali'!B231</f>
        <v>0</v>
      </c>
      <c r="H239" s="63" t="str">
        <f t="shared" si="21"/>
        <v>P7</v>
      </c>
      <c r="I239" s="1">
        <f t="shared" si="22"/>
        <v>5</v>
      </c>
      <c r="J239" s="1">
        <f t="shared" si="23"/>
        <v>1</v>
      </c>
      <c r="K239" s="63" t="str">
        <f t="shared" si="24"/>
        <v>_P</v>
      </c>
    </row>
    <row r="240" spans="3:11">
      <c r="C240" t="str">
        <f t="shared" si="19"/>
        <v/>
      </c>
      <c r="D240" s="5" t="str">
        <f>'współrzędne pali'!G232</f>
        <v/>
      </c>
      <c r="E240" t="str">
        <f t="shared" si="25"/>
        <v/>
      </c>
      <c r="G240">
        <f>'współrzędne pali'!B232</f>
        <v>0</v>
      </c>
      <c r="H240" s="63" t="str">
        <f t="shared" si="21"/>
        <v>P7</v>
      </c>
      <c r="I240" s="1">
        <f t="shared" si="22"/>
        <v>5</v>
      </c>
      <c r="J240" s="1">
        <f t="shared" si="23"/>
        <v>1</v>
      </c>
      <c r="K240" s="63" t="str">
        <f t="shared" si="24"/>
        <v>_P</v>
      </c>
    </row>
    <row r="241" spans="3:11">
      <c r="C241" t="str">
        <f t="shared" si="19"/>
        <v/>
      </c>
      <c r="D241" s="5" t="str">
        <f>'współrzędne pali'!G233</f>
        <v/>
      </c>
      <c r="E241" t="str">
        <f t="shared" si="25"/>
        <v/>
      </c>
      <c r="G241">
        <f>'współrzędne pali'!B233</f>
        <v>0</v>
      </c>
      <c r="H241" s="63" t="str">
        <f t="shared" si="21"/>
        <v>P7</v>
      </c>
      <c r="I241" s="1">
        <f t="shared" si="22"/>
        <v>5</v>
      </c>
      <c r="J241" s="1">
        <f t="shared" si="23"/>
        <v>1</v>
      </c>
      <c r="K241" s="63" t="str">
        <f t="shared" si="24"/>
        <v>_P</v>
      </c>
    </row>
    <row r="242" spans="3:11">
      <c r="C242" t="str">
        <f t="shared" si="19"/>
        <v/>
      </c>
      <c r="D242" s="5" t="str">
        <f>'współrzędne pali'!G234</f>
        <v/>
      </c>
      <c r="E242" t="str">
        <f t="shared" si="25"/>
        <v/>
      </c>
      <c r="G242">
        <f>'współrzędne pali'!B234</f>
        <v>0</v>
      </c>
      <c r="H242" s="63" t="str">
        <f t="shared" si="21"/>
        <v>P7</v>
      </c>
      <c r="I242" s="1">
        <f t="shared" si="22"/>
        <v>5</v>
      </c>
      <c r="J242" s="1">
        <f t="shared" si="23"/>
        <v>1</v>
      </c>
      <c r="K242" s="63" t="str">
        <f t="shared" si="24"/>
        <v>_P</v>
      </c>
    </row>
    <row r="243" spans="3:11">
      <c r="C243" t="str">
        <f t="shared" si="19"/>
        <v/>
      </c>
      <c r="D243" s="5" t="str">
        <f>'współrzędne pali'!G235</f>
        <v/>
      </c>
      <c r="E243" t="str">
        <f t="shared" si="25"/>
        <v/>
      </c>
      <c r="G243">
        <f>'współrzędne pali'!B235</f>
        <v>0</v>
      </c>
      <c r="H243" s="63" t="str">
        <f t="shared" si="21"/>
        <v>P7</v>
      </c>
      <c r="I243" s="1">
        <f t="shared" si="22"/>
        <v>5</v>
      </c>
      <c r="J243" s="1">
        <f t="shared" si="23"/>
        <v>1</v>
      </c>
      <c r="K243" s="63" t="str">
        <f t="shared" si="24"/>
        <v>_P</v>
      </c>
    </row>
    <row r="244" spans="3:11">
      <c r="C244" t="str">
        <f t="shared" si="19"/>
        <v/>
      </c>
      <c r="D244" s="5" t="str">
        <f>'współrzędne pali'!G236</f>
        <v/>
      </c>
      <c r="E244" t="str">
        <f t="shared" si="25"/>
        <v/>
      </c>
      <c r="G244">
        <f>'współrzędne pali'!B236</f>
        <v>0</v>
      </c>
      <c r="H244" s="63" t="str">
        <f t="shared" si="21"/>
        <v>P7</v>
      </c>
      <c r="I244" s="1">
        <f t="shared" si="22"/>
        <v>5</v>
      </c>
      <c r="J244" s="1">
        <f t="shared" si="23"/>
        <v>1</v>
      </c>
      <c r="K244" s="63" t="str">
        <f t="shared" si="24"/>
        <v>_P</v>
      </c>
    </row>
    <row r="245" spans="3:11">
      <c r="C245" t="str">
        <f t="shared" si="19"/>
        <v/>
      </c>
      <c r="D245" s="5" t="str">
        <f>'współrzędne pali'!G237</f>
        <v/>
      </c>
      <c r="E245" t="str">
        <f t="shared" si="25"/>
        <v/>
      </c>
      <c r="G245">
        <f>'współrzędne pali'!B237</f>
        <v>0</v>
      </c>
      <c r="H245" s="63" t="str">
        <f t="shared" si="21"/>
        <v>P7</v>
      </c>
      <c r="I245" s="1">
        <f t="shared" si="22"/>
        <v>5</v>
      </c>
      <c r="J245" s="1">
        <f t="shared" si="23"/>
        <v>1</v>
      </c>
      <c r="K245" s="63" t="str">
        <f t="shared" si="24"/>
        <v>_P</v>
      </c>
    </row>
    <row r="246" spans="3:11">
      <c r="C246" t="str">
        <f t="shared" si="19"/>
        <v/>
      </c>
      <c r="D246" s="5" t="str">
        <f>'współrzędne pali'!G238</f>
        <v/>
      </c>
      <c r="E246" t="str">
        <f t="shared" si="25"/>
        <v/>
      </c>
      <c r="G246">
        <f>'współrzędne pali'!B238</f>
        <v>0</v>
      </c>
      <c r="H246" s="63" t="str">
        <f t="shared" si="21"/>
        <v>P7</v>
      </c>
      <c r="I246" s="1">
        <f t="shared" si="22"/>
        <v>5</v>
      </c>
      <c r="J246" s="1">
        <f t="shared" si="23"/>
        <v>1</v>
      </c>
      <c r="K246" s="63" t="str">
        <f t="shared" si="24"/>
        <v>_P</v>
      </c>
    </row>
    <row r="247" spans="3:11">
      <c r="C247" t="str">
        <f t="shared" si="19"/>
        <v/>
      </c>
      <c r="D247" s="5" t="str">
        <f>'współrzędne pali'!G239</f>
        <v/>
      </c>
      <c r="E247" t="str">
        <f t="shared" si="25"/>
        <v/>
      </c>
      <c r="G247">
        <f>'współrzędne pali'!B239</f>
        <v>0</v>
      </c>
      <c r="H247" s="63" t="str">
        <f t="shared" si="21"/>
        <v>P7</v>
      </c>
      <c r="I247" s="1">
        <f t="shared" si="22"/>
        <v>5</v>
      </c>
      <c r="J247" s="1">
        <f t="shared" si="23"/>
        <v>1</v>
      </c>
      <c r="K247" s="63" t="str">
        <f t="shared" si="24"/>
        <v>_P</v>
      </c>
    </row>
    <row r="248" spans="3:11">
      <c r="C248" t="str">
        <f t="shared" si="19"/>
        <v/>
      </c>
      <c r="D248" s="5" t="str">
        <f>'współrzędne pali'!G240</f>
        <v/>
      </c>
      <c r="E248" t="str">
        <f t="shared" si="25"/>
        <v/>
      </c>
      <c r="G248">
        <f>'współrzędne pali'!B240</f>
        <v>0</v>
      </c>
      <c r="H248" s="63" t="str">
        <f t="shared" si="21"/>
        <v>P7</v>
      </c>
      <c r="I248" s="1">
        <f t="shared" si="22"/>
        <v>5</v>
      </c>
      <c r="J248" s="1">
        <f t="shared" si="23"/>
        <v>1</v>
      </c>
      <c r="K248" s="63" t="str">
        <f t="shared" si="24"/>
        <v>_P</v>
      </c>
    </row>
    <row r="249" spans="3:11">
      <c r="C249" t="str">
        <f t="shared" si="19"/>
        <v/>
      </c>
      <c r="D249" s="5" t="str">
        <f>'współrzędne pali'!G241</f>
        <v/>
      </c>
      <c r="E249" t="str">
        <f t="shared" si="25"/>
        <v/>
      </c>
      <c r="G249">
        <f>'współrzędne pali'!B241</f>
        <v>0</v>
      </c>
      <c r="H249" s="63" t="str">
        <f t="shared" si="21"/>
        <v>P7</v>
      </c>
      <c r="I249" s="1">
        <f t="shared" si="22"/>
        <v>5</v>
      </c>
      <c r="J249" s="1">
        <f t="shared" si="23"/>
        <v>1</v>
      </c>
      <c r="K249" s="63" t="str">
        <f t="shared" si="24"/>
        <v>_P</v>
      </c>
    </row>
    <row r="250" spans="3:11">
      <c r="C250" t="str">
        <f t="shared" si="19"/>
        <v/>
      </c>
      <c r="D250" s="5" t="str">
        <f>'współrzędne pali'!G242</f>
        <v/>
      </c>
      <c r="E250" t="str">
        <f t="shared" si="25"/>
        <v/>
      </c>
      <c r="G250">
        <f>'współrzędne pali'!B242</f>
        <v>0</v>
      </c>
      <c r="H250" s="63" t="str">
        <f t="shared" si="21"/>
        <v>P7</v>
      </c>
      <c r="I250" s="1">
        <f t="shared" si="22"/>
        <v>5</v>
      </c>
      <c r="J250" s="1">
        <f t="shared" si="23"/>
        <v>1</v>
      </c>
      <c r="K250" s="63" t="str">
        <f t="shared" si="24"/>
        <v>_P</v>
      </c>
    </row>
    <row r="251" spans="3:11">
      <c r="C251" t="str">
        <f t="shared" si="19"/>
        <v/>
      </c>
      <c r="D251" s="5" t="str">
        <f>'współrzędne pali'!G243</f>
        <v/>
      </c>
      <c r="E251" t="str">
        <f t="shared" si="25"/>
        <v/>
      </c>
      <c r="G251">
        <f>'współrzędne pali'!B243</f>
        <v>0</v>
      </c>
      <c r="H251" s="63" t="str">
        <f t="shared" si="21"/>
        <v>P7</v>
      </c>
      <c r="I251" s="1">
        <f t="shared" si="22"/>
        <v>5</v>
      </c>
      <c r="J251" s="1">
        <f t="shared" si="23"/>
        <v>1</v>
      </c>
      <c r="K251" s="63" t="str">
        <f t="shared" si="24"/>
        <v>_P</v>
      </c>
    </row>
    <row r="252" spans="3:11">
      <c r="C252" t="str">
        <f t="shared" si="19"/>
        <v/>
      </c>
      <c r="D252" s="5" t="str">
        <f>'współrzędne pali'!G244</f>
        <v/>
      </c>
      <c r="E252" t="str">
        <f t="shared" si="25"/>
        <v/>
      </c>
      <c r="G252">
        <f>'współrzędne pali'!B244</f>
        <v>0</v>
      </c>
      <c r="H252" s="63" t="str">
        <f t="shared" si="21"/>
        <v>P7</v>
      </c>
      <c r="I252" s="1">
        <f t="shared" si="22"/>
        <v>5</v>
      </c>
      <c r="J252" s="1">
        <f t="shared" si="23"/>
        <v>1</v>
      </c>
      <c r="K252" s="63" t="str">
        <f t="shared" si="24"/>
        <v>_P</v>
      </c>
    </row>
    <row r="253" spans="3:11">
      <c r="C253" t="str">
        <f t="shared" si="19"/>
        <v/>
      </c>
      <c r="D253" s="5" t="str">
        <f>'współrzędne pali'!G245</f>
        <v/>
      </c>
      <c r="E253" t="str">
        <f t="shared" si="25"/>
        <v/>
      </c>
      <c r="G253">
        <f>'współrzędne pali'!B245</f>
        <v>0</v>
      </c>
      <c r="H253" s="63" t="str">
        <f t="shared" si="21"/>
        <v>P7</v>
      </c>
      <c r="I253" s="1">
        <f t="shared" si="22"/>
        <v>5</v>
      </c>
      <c r="J253" s="1">
        <f t="shared" si="23"/>
        <v>1</v>
      </c>
      <c r="K253" s="63" t="str">
        <f t="shared" si="24"/>
        <v>_P</v>
      </c>
    </row>
    <row r="254" spans="3:11">
      <c r="C254" t="str">
        <f t="shared" si="19"/>
        <v/>
      </c>
      <c r="D254" s="5" t="str">
        <f>'współrzędne pali'!G246</f>
        <v/>
      </c>
      <c r="E254" t="str">
        <f t="shared" si="25"/>
        <v/>
      </c>
      <c r="G254">
        <f>'współrzędne pali'!B246</f>
        <v>0</v>
      </c>
      <c r="H254" s="63" t="str">
        <f t="shared" si="21"/>
        <v>P7</v>
      </c>
      <c r="I254" s="1">
        <f t="shared" si="22"/>
        <v>5</v>
      </c>
      <c r="J254" s="1">
        <f t="shared" si="23"/>
        <v>1</v>
      </c>
      <c r="K254" s="63" t="str">
        <f t="shared" si="24"/>
        <v>_P</v>
      </c>
    </row>
    <row r="255" spans="3:11">
      <c r="C255" t="str">
        <f t="shared" si="19"/>
        <v/>
      </c>
      <c r="D255" s="5" t="str">
        <f>'współrzędne pali'!G247</f>
        <v/>
      </c>
      <c r="E255" t="str">
        <f t="shared" si="25"/>
        <v/>
      </c>
      <c r="G255">
        <f>'współrzędne pali'!B247</f>
        <v>0</v>
      </c>
      <c r="H255" s="63" t="str">
        <f t="shared" si="21"/>
        <v>P7</v>
      </c>
      <c r="I255" s="1">
        <f t="shared" si="22"/>
        <v>5</v>
      </c>
      <c r="J255" s="1">
        <f t="shared" si="23"/>
        <v>1</v>
      </c>
      <c r="K255" s="63" t="str">
        <f t="shared" si="24"/>
        <v>_P</v>
      </c>
    </row>
    <row r="256" spans="3:11">
      <c r="C256" t="str">
        <f t="shared" si="19"/>
        <v/>
      </c>
      <c r="D256" s="5" t="str">
        <f>'współrzędne pali'!G248</f>
        <v/>
      </c>
      <c r="E256" t="str">
        <f t="shared" si="25"/>
        <v/>
      </c>
      <c r="G256">
        <f>'współrzędne pali'!B248</f>
        <v>0</v>
      </c>
      <c r="H256" s="63" t="str">
        <f t="shared" si="21"/>
        <v>P7</v>
      </c>
      <c r="I256" s="1">
        <f t="shared" si="22"/>
        <v>5</v>
      </c>
      <c r="J256" s="1">
        <f t="shared" si="23"/>
        <v>1</v>
      </c>
      <c r="K256" s="63" t="str">
        <f t="shared" si="24"/>
        <v>_P</v>
      </c>
    </row>
    <row r="257" spans="3:11">
      <c r="C257" t="str">
        <f t="shared" si="19"/>
        <v/>
      </c>
      <c r="D257" s="5" t="str">
        <f>'współrzędne pali'!G249</f>
        <v/>
      </c>
      <c r="E257" t="str">
        <f t="shared" si="25"/>
        <v/>
      </c>
      <c r="G257">
        <f>'współrzędne pali'!B249</f>
        <v>0</v>
      </c>
      <c r="H257" s="63" t="str">
        <f t="shared" si="21"/>
        <v>P7</v>
      </c>
      <c r="I257" s="1">
        <f t="shared" si="22"/>
        <v>5</v>
      </c>
      <c r="J257" s="1">
        <f t="shared" si="23"/>
        <v>1</v>
      </c>
      <c r="K257" s="63" t="str">
        <f t="shared" si="24"/>
        <v>_P</v>
      </c>
    </row>
    <row r="258" spans="3:11">
      <c r="C258" t="str">
        <f t="shared" si="19"/>
        <v/>
      </c>
      <c r="D258" s="5" t="str">
        <f>'współrzędne pali'!G250</f>
        <v/>
      </c>
      <c r="E258" t="str">
        <f t="shared" si="25"/>
        <v/>
      </c>
      <c r="G258">
        <f>'współrzędne pali'!B250</f>
        <v>0</v>
      </c>
      <c r="H258" s="63" t="str">
        <f t="shared" si="21"/>
        <v>P7</v>
      </c>
      <c r="I258" s="1">
        <f t="shared" si="22"/>
        <v>5</v>
      </c>
      <c r="J258" s="1">
        <f t="shared" si="23"/>
        <v>1</v>
      </c>
      <c r="K258" s="63" t="str">
        <f t="shared" si="24"/>
        <v>_P</v>
      </c>
    </row>
    <row r="259" spans="3:11">
      <c r="C259" t="str">
        <f t="shared" ref="C259:C322" si="26">IF(D258&lt;&gt;"",C258+1,"")</f>
        <v/>
      </c>
      <c r="D259" s="5" t="str">
        <f>'współrzędne pali'!G251</f>
        <v/>
      </c>
      <c r="E259" t="str">
        <f t="shared" si="25"/>
        <v/>
      </c>
      <c r="G259">
        <f>'współrzędne pali'!B251</f>
        <v>0</v>
      </c>
      <c r="H259" s="63" t="str">
        <f t="shared" si="21"/>
        <v>P7</v>
      </c>
      <c r="I259" s="1">
        <f t="shared" si="22"/>
        <v>5</v>
      </c>
      <c r="J259" s="1">
        <f t="shared" si="23"/>
        <v>1</v>
      </c>
      <c r="K259" s="63" t="str">
        <f t="shared" si="24"/>
        <v>_P</v>
      </c>
    </row>
    <row r="260" spans="3:11">
      <c r="C260" t="str">
        <f t="shared" si="26"/>
        <v/>
      </c>
      <c r="D260" s="5" t="str">
        <f>'współrzędne pali'!G252</f>
        <v/>
      </c>
      <c r="E260" t="str">
        <f t="shared" si="25"/>
        <v/>
      </c>
      <c r="G260">
        <f>'współrzędne pali'!B252</f>
        <v>0</v>
      </c>
      <c r="H260" s="63" t="str">
        <f t="shared" si="21"/>
        <v>P7</v>
      </c>
      <c r="I260" s="1">
        <f t="shared" si="22"/>
        <v>5</v>
      </c>
      <c r="K260" s="63" t="str">
        <f t="shared" si="24"/>
        <v>_P</v>
      </c>
    </row>
    <row r="261" spans="3:11">
      <c r="C261" t="str">
        <f t="shared" si="26"/>
        <v/>
      </c>
      <c r="D261" s="5" t="str">
        <f>'współrzędne pali'!G253</f>
        <v/>
      </c>
      <c r="E261" t="str">
        <f t="shared" si="25"/>
        <v/>
      </c>
      <c r="G261">
        <f>'współrzędne pali'!B253</f>
        <v>0</v>
      </c>
      <c r="H261" s="63" t="str">
        <f t="shared" si="21"/>
        <v>P7</v>
      </c>
      <c r="I261" s="1">
        <f t="shared" si="22"/>
        <v>5</v>
      </c>
      <c r="K261" s="63" t="str">
        <f t="shared" si="24"/>
        <v>_P</v>
      </c>
    </row>
    <row r="262" spans="3:11">
      <c r="C262" t="str">
        <f t="shared" si="26"/>
        <v/>
      </c>
      <c r="D262" s="5" t="str">
        <f>'współrzędne pali'!G254</f>
        <v/>
      </c>
      <c r="E262" t="str">
        <f t="shared" si="25"/>
        <v/>
      </c>
      <c r="G262">
        <f>'współrzędne pali'!B254</f>
        <v>0</v>
      </c>
      <c r="H262" s="63" t="str">
        <f t="shared" si="21"/>
        <v>P7</v>
      </c>
      <c r="I262" s="1">
        <f t="shared" si="22"/>
        <v>5</v>
      </c>
      <c r="K262" s="63" t="str">
        <f t="shared" si="24"/>
        <v>_P</v>
      </c>
    </row>
    <row r="263" spans="3:11">
      <c r="C263" t="str">
        <f t="shared" si="26"/>
        <v/>
      </c>
      <c r="D263" s="5" t="str">
        <f>'współrzędne pali'!G255</f>
        <v/>
      </c>
      <c r="E263" t="str">
        <f t="shared" si="25"/>
        <v/>
      </c>
      <c r="G263">
        <f>'współrzędne pali'!B255</f>
        <v>0</v>
      </c>
      <c r="H263" s="63" t="str">
        <f t="shared" si="21"/>
        <v>P7</v>
      </c>
      <c r="I263" s="1">
        <f t="shared" si="22"/>
        <v>5</v>
      </c>
      <c r="K263" s="63" t="str">
        <f t="shared" si="24"/>
        <v>_P</v>
      </c>
    </row>
    <row r="264" spans="3:11">
      <c r="C264" t="str">
        <f t="shared" si="26"/>
        <v/>
      </c>
      <c r="D264" s="5" t="str">
        <f>'współrzędne pali'!G256</f>
        <v/>
      </c>
      <c r="E264" t="str">
        <f t="shared" si="25"/>
        <v/>
      </c>
      <c r="G264">
        <f>'współrzędne pali'!B256</f>
        <v>0</v>
      </c>
      <c r="H264" s="63" t="str">
        <f t="shared" si="21"/>
        <v>P7</v>
      </c>
      <c r="I264" s="1">
        <f t="shared" si="22"/>
        <v>5</v>
      </c>
      <c r="K264" s="63" t="str">
        <f t="shared" si="24"/>
        <v>_P</v>
      </c>
    </row>
    <row r="265" spans="3:11">
      <c r="C265" t="str">
        <f t="shared" si="26"/>
        <v/>
      </c>
      <c r="D265" s="5" t="str">
        <f>'współrzędne pali'!G257</f>
        <v/>
      </c>
      <c r="E265" t="str">
        <f t="shared" si="25"/>
        <v/>
      </c>
      <c r="G265">
        <f>'współrzędne pali'!B257</f>
        <v>0</v>
      </c>
      <c r="H265" s="63" t="str">
        <f t="shared" si="21"/>
        <v>P7</v>
      </c>
      <c r="I265" s="1">
        <f t="shared" si="22"/>
        <v>5</v>
      </c>
      <c r="K265" s="63" t="str">
        <f t="shared" si="24"/>
        <v>_P</v>
      </c>
    </row>
    <row r="266" spans="3:11">
      <c r="C266" t="str">
        <f t="shared" si="26"/>
        <v/>
      </c>
      <c r="D266" s="5" t="str">
        <f>'współrzędne pali'!G258</f>
        <v/>
      </c>
      <c r="E266" t="str">
        <f t="shared" si="25"/>
        <v/>
      </c>
      <c r="G266">
        <f>'współrzędne pali'!B258</f>
        <v>0</v>
      </c>
      <c r="H266" s="63" t="str">
        <f t="shared" si="21"/>
        <v>P7</v>
      </c>
      <c r="I266" s="1">
        <f t="shared" si="22"/>
        <v>5</v>
      </c>
      <c r="K266" s="63" t="str">
        <f t="shared" si="24"/>
        <v>_P</v>
      </c>
    </row>
    <row r="267" spans="3:11">
      <c r="C267" t="str">
        <f t="shared" si="26"/>
        <v/>
      </c>
      <c r="D267" s="5" t="str">
        <f>'współrzędne pali'!G259</f>
        <v/>
      </c>
      <c r="E267" t="str">
        <f t="shared" si="25"/>
        <v/>
      </c>
      <c r="G267">
        <f>'współrzędne pali'!B259</f>
        <v>0</v>
      </c>
      <c r="H267" s="63" t="str">
        <f t="shared" ref="H267:H330" si="27">"P"&amp;IF(C267&lt;5,$E$2+$O$1,IF(C267&gt;$C$1-4,$E$2+$O$2,$E$2))</f>
        <v>P7</v>
      </c>
      <c r="I267" s="1">
        <f t="shared" ref="I267:I295" si="28">$C$2</f>
        <v>5</v>
      </c>
      <c r="K267" s="63" t="str">
        <f t="shared" ref="K267:K330" si="29">HLOOKUP(H267,$R$3:$AB$4,2)</f>
        <v>_P</v>
      </c>
    </row>
    <row r="268" spans="3:11">
      <c r="C268" t="str">
        <f t="shared" si="26"/>
        <v/>
      </c>
      <c r="D268" s="5" t="str">
        <f>'współrzędne pali'!G260</f>
        <v/>
      </c>
      <c r="E268" t="str">
        <f t="shared" ref="E268:E331" si="30">IF(D267&lt;&gt;"",E267+D267,"")</f>
        <v/>
      </c>
      <c r="G268">
        <f>'współrzędne pali'!B260</f>
        <v>0</v>
      </c>
      <c r="H268" s="63" t="str">
        <f t="shared" si="27"/>
        <v>P7</v>
      </c>
      <c r="I268" s="1">
        <f t="shared" si="28"/>
        <v>5</v>
      </c>
      <c r="K268" s="63" t="str">
        <f t="shared" si="29"/>
        <v>_P</v>
      </c>
    </row>
    <row r="269" spans="3:11">
      <c r="C269" t="str">
        <f t="shared" si="26"/>
        <v/>
      </c>
      <c r="D269" s="5" t="str">
        <f>'współrzędne pali'!G261</f>
        <v/>
      </c>
      <c r="E269" t="str">
        <f t="shared" si="30"/>
        <v/>
      </c>
      <c r="G269">
        <f>'współrzędne pali'!B261</f>
        <v>0</v>
      </c>
      <c r="H269" s="63" t="str">
        <f t="shared" si="27"/>
        <v>P7</v>
      </c>
      <c r="I269" s="1">
        <f t="shared" si="28"/>
        <v>5</v>
      </c>
      <c r="K269" s="63" t="str">
        <f t="shared" si="29"/>
        <v>_P</v>
      </c>
    </row>
    <row r="270" spans="3:11">
      <c r="C270" t="str">
        <f t="shared" si="26"/>
        <v/>
      </c>
      <c r="D270" s="5" t="str">
        <f>'współrzędne pali'!G262</f>
        <v/>
      </c>
      <c r="E270" t="str">
        <f t="shared" si="30"/>
        <v/>
      </c>
      <c r="G270">
        <f>'współrzędne pali'!B262</f>
        <v>0</v>
      </c>
      <c r="H270" s="63" t="str">
        <f t="shared" si="27"/>
        <v>P7</v>
      </c>
      <c r="I270" s="1">
        <f t="shared" si="28"/>
        <v>5</v>
      </c>
      <c r="K270" s="63" t="str">
        <f t="shared" si="29"/>
        <v>_P</v>
      </c>
    </row>
    <row r="271" spans="3:11">
      <c r="C271" t="str">
        <f t="shared" si="26"/>
        <v/>
      </c>
      <c r="D271" s="5" t="str">
        <f>'współrzędne pali'!G263</f>
        <v/>
      </c>
      <c r="E271" t="str">
        <f t="shared" si="30"/>
        <v/>
      </c>
      <c r="G271">
        <f>'współrzędne pali'!B263</f>
        <v>0</v>
      </c>
      <c r="H271" s="63" t="str">
        <f t="shared" si="27"/>
        <v>P7</v>
      </c>
      <c r="I271" s="1">
        <f t="shared" si="28"/>
        <v>5</v>
      </c>
      <c r="K271" s="63" t="str">
        <f t="shared" si="29"/>
        <v>_P</v>
      </c>
    </row>
    <row r="272" spans="3:11">
      <c r="C272" t="str">
        <f t="shared" si="26"/>
        <v/>
      </c>
      <c r="D272" s="5" t="str">
        <f>'współrzędne pali'!G264</f>
        <v/>
      </c>
      <c r="E272" t="str">
        <f t="shared" si="30"/>
        <v/>
      </c>
      <c r="G272">
        <f>'współrzędne pali'!B264</f>
        <v>0</v>
      </c>
      <c r="H272" s="63" t="str">
        <f t="shared" si="27"/>
        <v>P7</v>
      </c>
      <c r="I272" s="1">
        <f t="shared" si="28"/>
        <v>5</v>
      </c>
      <c r="K272" s="63" t="str">
        <f t="shared" si="29"/>
        <v>_P</v>
      </c>
    </row>
    <row r="273" spans="3:11">
      <c r="C273" t="str">
        <f t="shared" si="26"/>
        <v/>
      </c>
      <c r="D273" s="5" t="str">
        <f>'współrzędne pali'!G265</f>
        <v/>
      </c>
      <c r="E273" t="str">
        <f t="shared" si="30"/>
        <v/>
      </c>
      <c r="G273">
        <f>'współrzędne pali'!B265</f>
        <v>0</v>
      </c>
      <c r="H273" s="63" t="str">
        <f t="shared" si="27"/>
        <v>P7</v>
      </c>
      <c r="I273" s="1">
        <f t="shared" si="28"/>
        <v>5</v>
      </c>
      <c r="K273" s="63" t="str">
        <f t="shared" si="29"/>
        <v>_P</v>
      </c>
    </row>
    <row r="274" spans="3:11">
      <c r="C274" t="str">
        <f t="shared" si="26"/>
        <v/>
      </c>
      <c r="D274" s="5" t="str">
        <f>'współrzędne pali'!G266</f>
        <v/>
      </c>
      <c r="E274" t="str">
        <f t="shared" si="30"/>
        <v/>
      </c>
      <c r="G274">
        <f>'współrzędne pali'!B266</f>
        <v>0</v>
      </c>
      <c r="H274" s="63" t="str">
        <f t="shared" si="27"/>
        <v>P7</v>
      </c>
      <c r="I274" s="1">
        <f t="shared" si="28"/>
        <v>5</v>
      </c>
      <c r="K274" s="63" t="str">
        <f t="shared" si="29"/>
        <v>_P</v>
      </c>
    </row>
    <row r="275" spans="3:11">
      <c r="C275" t="str">
        <f t="shared" si="26"/>
        <v/>
      </c>
      <c r="D275" s="5" t="str">
        <f>'współrzędne pali'!G267</f>
        <v/>
      </c>
      <c r="E275" t="str">
        <f t="shared" si="30"/>
        <v/>
      </c>
      <c r="G275">
        <f>'współrzędne pali'!B267</f>
        <v>0</v>
      </c>
      <c r="H275" s="63" t="str">
        <f t="shared" si="27"/>
        <v>P7</v>
      </c>
      <c r="I275" s="1">
        <f t="shared" si="28"/>
        <v>5</v>
      </c>
      <c r="K275" s="63" t="str">
        <f t="shared" si="29"/>
        <v>_P</v>
      </c>
    </row>
    <row r="276" spans="3:11">
      <c r="C276" t="str">
        <f t="shared" si="26"/>
        <v/>
      </c>
      <c r="D276" s="5" t="str">
        <f>'współrzędne pali'!G268</f>
        <v/>
      </c>
      <c r="E276" t="str">
        <f t="shared" si="30"/>
        <v/>
      </c>
      <c r="G276">
        <f>'współrzędne pali'!B268</f>
        <v>0</v>
      </c>
      <c r="H276" s="63" t="str">
        <f t="shared" si="27"/>
        <v>P7</v>
      </c>
      <c r="I276" s="1">
        <f t="shared" si="28"/>
        <v>5</v>
      </c>
      <c r="K276" s="63" t="str">
        <f t="shared" si="29"/>
        <v>_P</v>
      </c>
    </row>
    <row r="277" spans="3:11">
      <c r="C277" t="str">
        <f t="shared" si="26"/>
        <v/>
      </c>
      <c r="D277" s="5" t="str">
        <f>'współrzędne pali'!G269</f>
        <v/>
      </c>
      <c r="E277" t="str">
        <f t="shared" si="30"/>
        <v/>
      </c>
      <c r="G277">
        <f>'współrzędne pali'!B269</f>
        <v>0</v>
      </c>
      <c r="H277" s="63" t="str">
        <f t="shared" si="27"/>
        <v>P7</v>
      </c>
      <c r="I277" s="1">
        <f t="shared" si="28"/>
        <v>5</v>
      </c>
      <c r="K277" s="63" t="str">
        <f t="shared" si="29"/>
        <v>_P</v>
      </c>
    </row>
    <row r="278" spans="3:11">
      <c r="C278" t="str">
        <f t="shared" si="26"/>
        <v/>
      </c>
      <c r="D278" s="5" t="str">
        <f>'współrzędne pali'!G270</f>
        <v/>
      </c>
      <c r="E278" t="str">
        <f t="shared" si="30"/>
        <v/>
      </c>
      <c r="H278" s="63" t="str">
        <f t="shared" si="27"/>
        <v>P7</v>
      </c>
      <c r="I278" s="1">
        <f t="shared" si="28"/>
        <v>5</v>
      </c>
      <c r="K278" s="63" t="str">
        <f t="shared" si="29"/>
        <v>_P</v>
      </c>
    </row>
    <row r="279" spans="3:11">
      <c r="C279" t="str">
        <f t="shared" si="26"/>
        <v/>
      </c>
      <c r="D279" s="5" t="str">
        <f>'współrzędne pali'!G271</f>
        <v/>
      </c>
      <c r="E279" t="str">
        <f t="shared" si="30"/>
        <v/>
      </c>
      <c r="H279" s="63" t="str">
        <f t="shared" si="27"/>
        <v>P7</v>
      </c>
      <c r="I279" s="1">
        <f t="shared" si="28"/>
        <v>5</v>
      </c>
      <c r="K279" s="63" t="str">
        <f t="shared" si="29"/>
        <v>_P</v>
      </c>
    </row>
    <row r="280" spans="3:11">
      <c r="C280" t="str">
        <f t="shared" si="26"/>
        <v/>
      </c>
      <c r="D280" s="5" t="str">
        <f>'współrzędne pali'!G272</f>
        <v/>
      </c>
      <c r="E280" t="str">
        <f t="shared" si="30"/>
        <v/>
      </c>
      <c r="H280" s="63" t="str">
        <f t="shared" si="27"/>
        <v>P7</v>
      </c>
      <c r="I280" s="1">
        <f t="shared" si="28"/>
        <v>5</v>
      </c>
      <c r="K280" s="63" t="str">
        <f t="shared" si="29"/>
        <v>_P</v>
      </c>
    </row>
    <row r="281" spans="3:11">
      <c r="C281" t="str">
        <f t="shared" si="26"/>
        <v/>
      </c>
      <c r="D281" s="5" t="str">
        <f>'współrzędne pali'!G273</f>
        <v/>
      </c>
      <c r="E281" t="str">
        <f t="shared" si="30"/>
        <v/>
      </c>
      <c r="H281" s="63" t="str">
        <f t="shared" si="27"/>
        <v>P7</v>
      </c>
      <c r="I281" s="1">
        <f t="shared" si="28"/>
        <v>5</v>
      </c>
      <c r="K281" s="63" t="str">
        <f t="shared" si="29"/>
        <v>_P</v>
      </c>
    </row>
    <row r="282" spans="3:11">
      <c r="C282" t="str">
        <f t="shared" si="26"/>
        <v/>
      </c>
      <c r="D282" s="5" t="str">
        <f>'współrzędne pali'!G274</f>
        <v/>
      </c>
      <c r="E282" t="str">
        <f t="shared" si="30"/>
        <v/>
      </c>
      <c r="H282" s="63" t="str">
        <f t="shared" si="27"/>
        <v>P7</v>
      </c>
      <c r="I282" s="1">
        <f t="shared" si="28"/>
        <v>5</v>
      </c>
      <c r="K282" s="63" t="str">
        <f t="shared" si="29"/>
        <v>_P</v>
      </c>
    </row>
    <row r="283" spans="3:11">
      <c r="C283" t="str">
        <f t="shared" si="26"/>
        <v/>
      </c>
      <c r="D283" s="5" t="str">
        <f>'współrzędne pali'!G275</f>
        <v/>
      </c>
      <c r="E283" t="str">
        <f t="shared" si="30"/>
        <v/>
      </c>
      <c r="H283" s="63" t="str">
        <f t="shared" si="27"/>
        <v>P7</v>
      </c>
      <c r="I283" s="1">
        <f t="shared" si="28"/>
        <v>5</v>
      </c>
      <c r="K283" s="63" t="str">
        <f t="shared" si="29"/>
        <v>_P</v>
      </c>
    </row>
    <row r="284" spans="3:11">
      <c r="C284" t="str">
        <f t="shared" si="26"/>
        <v/>
      </c>
      <c r="D284" s="5" t="str">
        <f>'współrzędne pali'!G276</f>
        <v/>
      </c>
      <c r="E284" t="str">
        <f t="shared" si="30"/>
        <v/>
      </c>
      <c r="H284" s="63" t="str">
        <f t="shared" si="27"/>
        <v>P7</v>
      </c>
      <c r="I284" s="1">
        <f t="shared" si="28"/>
        <v>5</v>
      </c>
      <c r="K284" s="63" t="str">
        <f t="shared" si="29"/>
        <v>_P</v>
      </c>
    </row>
    <row r="285" spans="3:11">
      <c r="C285" t="str">
        <f t="shared" si="26"/>
        <v/>
      </c>
      <c r="D285" s="5" t="str">
        <f>'współrzędne pali'!G277</f>
        <v/>
      </c>
      <c r="E285" t="str">
        <f t="shared" si="30"/>
        <v/>
      </c>
      <c r="H285" s="63" t="str">
        <f t="shared" si="27"/>
        <v>P7</v>
      </c>
      <c r="I285" s="1">
        <f t="shared" si="28"/>
        <v>5</v>
      </c>
      <c r="K285" s="63" t="str">
        <f t="shared" si="29"/>
        <v>_P</v>
      </c>
    </row>
    <row r="286" spans="3:11">
      <c r="C286" t="str">
        <f t="shared" si="26"/>
        <v/>
      </c>
      <c r="D286" s="5" t="str">
        <f>'współrzędne pali'!G278</f>
        <v/>
      </c>
      <c r="E286" t="str">
        <f t="shared" si="30"/>
        <v/>
      </c>
      <c r="H286" s="63" t="str">
        <f t="shared" si="27"/>
        <v>P7</v>
      </c>
      <c r="I286" s="1">
        <f t="shared" si="28"/>
        <v>5</v>
      </c>
      <c r="K286" s="63" t="str">
        <f t="shared" si="29"/>
        <v>_P</v>
      </c>
    </row>
    <row r="287" spans="3:11">
      <c r="C287" t="str">
        <f t="shared" si="26"/>
        <v/>
      </c>
      <c r="D287" s="5" t="str">
        <f>'współrzędne pali'!G279</f>
        <v/>
      </c>
      <c r="E287" t="str">
        <f t="shared" si="30"/>
        <v/>
      </c>
      <c r="H287" s="63" t="str">
        <f t="shared" si="27"/>
        <v>P7</v>
      </c>
      <c r="I287" s="1">
        <f t="shared" si="28"/>
        <v>5</v>
      </c>
      <c r="K287" s="63" t="str">
        <f t="shared" si="29"/>
        <v>_P</v>
      </c>
    </row>
    <row r="288" spans="3:11">
      <c r="C288" t="str">
        <f t="shared" si="26"/>
        <v/>
      </c>
      <c r="D288" s="5" t="str">
        <f>'współrzędne pali'!G280</f>
        <v/>
      </c>
      <c r="E288" t="str">
        <f t="shared" si="30"/>
        <v/>
      </c>
      <c r="H288" s="63" t="str">
        <f t="shared" si="27"/>
        <v>P7</v>
      </c>
      <c r="I288" s="1">
        <f t="shared" si="28"/>
        <v>5</v>
      </c>
      <c r="K288" s="63" t="str">
        <f t="shared" si="29"/>
        <v>_P</v>
      </c>
    </row>
    <row r="289" spans="3:11">
      <c r="C289" t="str">
        <f t="shared" si="26"/>
        <v/>
      </c>
      <c r="D289" s="5" t="str">
        <f>'współrzędne pali'!G281</f>
        <v/>
      </c>
      <c r="E289" t="str">
        <f t="shared" si="30"/>
        <v/>
      </c>
      <c r="H289" s="63" t="str">
        <f t="shared" si="27"/>
        <v>P7</v>
      </c>
      <c r="I289" s="1">
        <f t="shared" si="28"/>
        <v>5</v>
      </c>
      <c r="K289" s="63" t="str">
        <f t="shared" si="29"/>
        <v>_P</v>
      </c>
    </row>
    <row r="290" spans="3:11">
      <c r="C290" t="str">
        <f t="shared" si="26"/>
        <v/>
      </c>
      <c r="D290" s="5" t="str">
        <f>'współrzędne pali'!G282</f>
        <v/>
      </c>
      <c r="E290" t="str">
        <f t="shared" si="30"/>
        <v/>
      </c>
      <c r="H290" s="63" t="str">
        <f t="shared" si="27"/>
        <v>P7</v>
      </c>
      <c r="I290" s="1">
        <f t="shared" si="28"/>
        <v>5</v>
      </c>
      <c r="K290" s="63" t="str">
        <f t="shared" si="29"/>
        <v>_P</v>
      </c>
    </row>
    <row r="291" spans="3:11">
      <c r="C291" t="str">
        <f t="shared" si="26"/>
        <v/>
      </c>
      <c r="D291" s="5" t="str">
        <f>'współrzędne pali'!G283</f>
        <v/>
      </c>
      <c r="E291" t="str">
        <f t="shared" si="30"/>
        <v/>
      </c>
      <c r="H291" s="63" t="str">
        <f t="shared" si="27"/>
        <v>P7</v>
      </c>
      <c r="I291" s="1">
        <f t="shared" si="28"/>
        <v>5</v>
      </c>
      <c r="K291" s="63" t="str">
        <f t="shared" si="29"/>
        <v>_P</v>
      </c>
    </row>
    <row r="292" spans="3:11">
      <c r="C292" t="str">
        <f t="shared" si="26"/>
        <v/>
      </c>
      <c r="D292" s="5" t="str">
        <f>'współrzędne pali'!G284</f>
        <v/>
      </c>
      <c r="E292" t="str">
        <f t="shared" si="30"/>
        <v/>
      </c>
      <c r="H292" s="63" t="str">
        <f t="shared" si="27"/>
        <v>P7</v>
      </c>
      <c r="I292" s="1">
        <f t="shared" si="28"/>
        <v>5</v>
      </c>
      <c r="K292" s="63" t="str">
        <f t="shared" si="29"/>
        <v>_P</v>
      </c>
    </row>
    <row r="293" spans="3:11">
      <c r="C293" t="str">
        <f t="shared" si="26"/>
        <v/>
      </c>
      <c r="D293" s="5" t="str">
        <f>'współrzędne pali'!G285</f>
        <v/>
      </c>
      <c r="E293" t="str">
        <f t="shared" si="30"/>
        <v/>
      </c>
      <c r="H293" s="63" t="str">
        <f t="shared" si="27"/>
        <v>P7</v>
      </c>
      <c r="I293" s="1">
        <f t="shared" si="28"/>
        <v>5</v>
      </c>
      <c r="K293" s="63" t="str">
        <f t="shared" si="29"/>
        <v>_P</v>
      </c>
    </row>
    <row r="294" spans="3:11">
      <c r="C294" t="str">
        <f t="shared" si="26"/>
        <v/>
      </c>
      <c r="D294" s="5" t="str">
        <f>'współrzędne pali'!G286</f>
        <v/>
      </c>
      <c r="E294" t="str">
        <f t="shared" si="30"/>
        <v/>
      </c>
      <c r="H294" s="63" t="str">
        <f t="shared" si="27"/>
        <v>P7</v>
      </c>
      <c r="I294" s="1">
        <f t="shared" si="28"/>
        <v>5</v>
      </c>
      <c r="K294" s="63" t="str">
        <f t="shared" si="29"/>
        <v>_P</v>
      </c>
    </row>
    <row r="295" spans="3:11">
      <c r="C295" t="str">
        <f t="shared" si="26"/>
        <v/>
      </c>
      <c r="D295" s="5" t="str">
        <f>'współrzędne pali'!G287</f>
        <v/>
      </c>
      <c r="E295" t="str">
        <f t="shared" si="30"/>
        <v/>
      </c>
      <c r="H295" s="63" t="str">
        <f t="shared" si="27"/>
        <v>P7</v>
      </c>
      <c r="I295" s="1">
        <f t="shared" si="28"/>
        <v>5</v>
      </c>
      <c r="K295" s="63" t="str">
        <f t="shared" si="29"/>
        <v>_P</v>
      </c>
    </row>
    <row r="296" spans="3:11">
      <c r="C296" t="str">
        <f t="shared" si="26"/>
        <v/>
      </c>
      <c r="D296" s="5" t="str">
        <f>'współrzędne pali'!G288</f>
        <v/>
      </c>
      <c r="E296" t="str">
        <f t="shared" si="30"/>
        <v/>
      </c>
      <c r="H296" s="63" t="str">
        <f t="shared" si="27"/>
        <v>P7</v>
      </c>
      <c r="K296" s="63" t="str">
        <f t="shared" si="29"/>
        <v>_P</v>
      </c>
    </row>
    <row r="297" spans="3:11">
      <c r="C297" t="str">
        <f t="shared" si="26"/>
        <v/>
      </c>
      <c r="D297" s="5" t="str">
        <f>'współrzędne pali'!G289</f>
        <v/>
      </c>
      <c r="E297" t="str">
        <f t="shared" si="30"/>
        <v/>
      </c>
      <c r="H297" s="63" t="str">
        <f t="shared" si="27"/>
        <v>P7</v>
      </c>
      <c r="K297" s="63" t="str">
        <f t="shared" si="29"/>
        <v>_P</v>
      </c>
    </row>
    <row r="298" spans="3:11">
      <c r="C298" t="str">
        <f t="shared" si="26"/>
        <v/>
      </c>
      <c r="D298" s="5" t="str">
        <f>'współrzędne pali'!G290</f>
        <v/>
      </c>
      <c r="E298" t="str">
        <f t="shared" si="30"/>
        <v/>
      </c>
      <c r="H298" s="63" t="str">
        <f t="shared" si="27"/>
        <v>P7</v>
      </c>
      <c r="K298" s="63" t="str">
        <f t="shared" si="29"/>
        <v>_P</v>
      </c>
    </row>
    <row r="299" spans="3:11">
      <c r="C299" t="str">
        <f t="shared" si="26"/>
        <v/>
      </c>
      <c r="D299" s="5" t="str">
        <f>'współrzędne pali'!G291</f>
        <v/>
      </c>
      <c r="E299" t="str">
        <f t="shared" si="30"/>
        <v/>
      </c>
      <c r="H299" s="63" t="str">
        <f t="shared" si="27"/>
        <v>P7</v>
      </c>
      <c r="K299" s="63" t="str">
        <f t="shared" si="29"/>
        <v>_P</v>
      </c>
    </row>
    <row r="300" spans="3:11">
      <c r="C300" t="str">
        <f t="shared" si="26"/>
        <v/>
      </c>
      <c r="D300" s="5" t="str">
        <f>'współrzędne pali'!G292</f>
        <v/>
      </c>
      <c r="E300" t="str">
        <f t="shared" si="30"/>
        <v/>
      </c>
      <c r="H300" s="63" t="str">
        <f t="shared" si="27"/>
        <v>P7</v>
      </c>
      <c r="K300" s="63" t="str">
        <f t="shared" si="29"/>
        <v>_P</v>
      </c>
    </row>
    <row r="301" spans="3:11">
      <c r="C301" t="str">
        <f t="shared" si="26"/>
        <v/>
      </c>
      <c r="D301" s="5" t="str">
        <f>'współrzędne pali'!G293</f>
        <v/>
      </c>
      <c r="E301" t="str">
        <f t="shared" si="30"/>
        <v/>
      </c>
      <c r="H301" s="63" t="str">
        <f t="shared" si="27"/>
        <v>P7</v>
      </c>
      <c r="K301" s="63" t="str">
        <f t="shared" si="29"/>
        <v>_P</v>
      </c>
    </row>
    <row r="302" spans="3:11">
      <c r="C302" t="str">
        <f t="shared" si="26"/>
        <v/>
      </c>
      <c r="D302" s="5" t="str">
        <f>'współrzędne pali'!G294</f>
        <v/>
      </c>
      <c r="E302" t="str">
        <f t="shared" si="30"/>
        <v/>
      </c>
      <c r="H302" s="63" t="str">
        <f t="shared" si="27"/>
        <v>P7</v>
      </c>
      <c r="K302" s="63" t="str">
        <f t="shared" si="29"/>
        <v>_P</v>
      </c>
    </row>
    <row r="303" spans="3:11">
      <c r="C303" t="str">
        <f t="shared" si="26"/>
        <v/>
      </c>
      <c r="D303" s="5" t="str">
        <f>'współrzędne pali'!G295</f>
        <v/>
      </c>
      <c r="E303" t="str">
        <f t="shared" si="30"/>
        <v/>
      </c>
      <c r="H303" s="63" t="str">
        <f t="shared" si="27"/>
        <v>P7</v>
      </c>
      <c r="K303" s="63" t="str">
        <f t="shared" si="29"/>
        <v>_P</v>
      </c>
    </row>
    <row r="304" spans="3:11">
      <c r="C304" t="str">
        <f t="shared" si="26"/>
        <v/>
      </c>
      <c r="D304" s="5" t="str">
        <f>'współrzędne pali'!G296</f>
        <v/>
      </c>
      <c r="E304" t="str">
        <f t="shared" si="30"/>
        <v/>
      </c>
      <c r="H304" s="63" t="str">
        <f t="shared" si="27"/>
        <v>P7</v>
      </c>
      <c r="K304" s="63" t="str">
        <f t="shared" si="29"/>
        <v>_P</v>
      </c>
    </row>
    <row r="305" spans="3:11">
      <c r="C305" t="str">
        <f t="shared" si="26"/>
        <v/>
      </c>
      <c r="D305" s="5" t="str">
        <f>'współrzędne pali'!G297</f>
        <v/>
      </c>
      <c r="E305" t="str">
        <f t="shared" si="30"/>
        <v/>
      </c>
      <c r="H305" s="63" t="str">
        <f t="shared" si="27"/>
        <v>P7</v>
      </c>
      <c r="K305" s="63" t="str">
        <f t="shared" si="29"/>
        <v>_P</v>
      </c>
    </row>
    <row r="306" spans="3:11">
      <c r="C306" t="str">
        <f t="shared" si="26"/>
        <v/>
      </c>
      <c r="D306" s="5" t="str">
        <f>'współrzędne pali'!G298</f>
        <v/>
      </c>
      <c r="E306" t="str">
        <f t="shared" si="30"/>
        <v/>
      </c>
      <c r="H306" s="63" t="str">
        <f t="shared" si="27"/>
        <v>P7</v>
      </c>
      <c r="K306" s="63" t="str">
        <f t="shared" si="29"/>
        <v>_P</v>
      </c>
    </row>
    <row r="307" spans="3:11">
      <c r="C307" t="str">
        <f t="shared" si="26"/>
        <v/>
      </c>
      <c r="D307" s="5" t="str">
        <f>'współrzędne pali'!G299</f>
        <v/>
      </c>
      <c r="E307" t="str">
        <f t="shared" si="30"/>
        <v/>
      </c>
      <c r="H307" s="63" t="str">
        <f t="shared" si="27"/>
        <v>P7</v>
      </c>
      <c r="K307" s="63" t="str">
        <f t="shared" si="29"/>
        <v>_P</v>
      </c>
    </row>
    <row r="308" spans="3:11">
      <c r="C308" t="str">
        <f t="shared" si="26"/>
        <v/>
      </c>
      <c r="D308" s="5" t="str">
        <f>'współrzędne pali'!G300</f>
        <v/>
      </c>
      <c r="E308" t="str">
        <f t="shared" si="30"/>
        <v/>
      </c>
      <c r="H308" s="63" t="str">
        <f t="shared" si="27"/>
        <v>P7</v>
      </c>
      <c r="K308" s="63" t="str">
        <f t="shared" si="29"/>
        <v>_P</v>
      </c>
    </row>
    <row r="309" spans="3:11">
      <c r="C309" t="str">
        <f t="shared" si="26"/>
        <v/>
      </c>
      <c r="D309" s="5" t="str">
        <f>'współrzędne pali'!G301</f>
        <v/>
      </c>
      <c r="E309" t="str">
        <f t="shared" si="30"/>
        <v/>
      </c>
      <c r="H309" s="63" t="str">
        <f t="shared" si="27"/>
        <v>P7</v>
      </c>
      <c r="K309" s="63" t="str">
        <f t="shared" si="29"/>
        <v>_P</v>
      </c>
    </row>
    <row r="310" spans="3:11">
      <c r="C310" t="str">
        <f t="shared" si="26"/>
        <v/>
      </c>
      <c r="D310" s="5" t="str">
        <f>'współrzędne pali'!G302</f>
        <v/>
      </c>
      <c r="E310" t="str">
        <f t="shared" si="30"/>
        <v/>
      </c>
      <c r="H310" s="63" t="str">
        <f t="shared" si="27"/>
        <v>P7</v>
      </c>
      <c r="K310" s="63" t="str">
        <f t="shared" si="29"/>
        <v>_P</v>
      </c>
    </row>
    <row r="311" spans="3:11">
      <c r="C311" t="str">
        <f t="shared" si="26"/>
        <v/>
      </c>
      <c r="D311" s="5" t="str">
        <f>'współrzędne pali'!G303</f>
        <v/>
      </c>
      <c r="E311" t="str">
        <f t="shared" si="30"/>
        <v/>
      </c>
      <c r="H311" s="63" t="str">
        <f t="shared" si="27"/>
        <v>P7</v>
      </c>
      <c r="K311" s="63" t="str">
        <f t="shared" si="29"/>
        <v>_P</v>
      </c>
    </row>
    <row r="312" spans="3:11">
      <c r="C312" t="str">
        <f t="shared" si="26"/>
        <v/>
      </c>
      <c r="D312" s="5" t="str">
        <f>'współrzędne pali'!G304</f>
        <v/>
      </c>
      <c r="E312" t="str">
        <f t="shared" si="30"/>
        <v/>
      </c>
      <c r="H312" s="63" t="str">
        <f t="shared" si="27"/>
        <v>P7</v>
      </c>
      <c r="K312" s="63" t="str">
        <f t="shared" si="29"/>
        <v>_P</v>
      </c>
    </row>
    <row r="313" spans="3:11">
      <c r="C313" t="str">
        <f t="shared" si="26"/>
        <v/>
      </c>
      <c r="D313" s="5" t="str">
        <f>'współrzędne pali'!G305</f>
        <v/>
      </c>
      <c r="E313" t="str">
        <f t="shared" si="30"/>
        <v/>
      </c>
      <c r="H313" s="63" t="str">
        <f t="shared" si="27"/>
        <v>P7</v>
      </c>
      <c r="K313" s="63" t="str">
        <f t="shared" si="29"/>
        <v>_P</v>
      </c>
    </row>
    <row r="314" spans="3:11">
      <c r="C314" t="str">
        <f t="shared" si="26"/>
        <v/>
      </c>
      <c r="D314" s="5" t="str">
        <f>'współrzędne pali'!G306</f>
        <v/>
      </c>
      <c r="E314" t="str">
        <f t="shared" si="30"/>
        <v/>
      </c>
      <c r="H314" s="63" t="str">
        <f t="shared" si="27"/>
        <v>P7</v>
      </c>
      <c r="K314" s="63" t="str">
        <f t="shared" si="29"/>
        <v>_P</v>
      </c>
    </row>
    <row r="315" spans="3:11">
      <c r="C315" t="str">
        <f t="shared" si="26"/>
        <v/>
      </c>
      <c r="D315" s="5" t="str">
        <f>'współrzędne pali'!G307</f>
        <v/>
      </c>
      <c r="E315" t="str">
        <f t="shared" si="30"/>
        <v/>
      </c>
      <c r="H315" s="63" t="str">
        <f t="shared" si="27"/>
        <v>P7</v>
      </c>
      <c r="K315" s="63" t="str">
        <f t="shared" si="29"/>
        <v>_P</v>
      </c>
    </row>
    <row r="316" spans="3:11">
      <c r="C316" t="str">
        <f t="shared" si="26"/>
        <v/>
      </c>
      <c r="D316" s="5" t="str">
        <f>'współrzędne pali'!G308</f>
        <v/>
      </c>
      <c r="E316" t="str">
        <f t="shared" si="30"/>
        <v/>
      </c>
      <c r="H316" s="63" t="str">
        <f t="shared" si="27"/>
        <v>P7</v>
      </c>
      <c r="K316" s="63" t="str">
        <f t="shared" si="29"/>
        <v>_P</v>
      </c>
    </row>
    <row r="317" spans="3:11">
      <c r="C317" t="str">
        <f t="shared" si="26"/>
        <v/>
      </c>
      <c r="D317" s="5" t="str">
        <f>'współrzędne pali'!G309</f>
        <v/>
      </c>
      <c r="E317" t="str">
        <f t="shared" si="30"/>
        <v/>
      </c>
      <c r="H317" s="63" t="str">
        <f t="shared" si="27"/>
        <v>P7</v>
      </c>
      <c r="K317" s="63" t="str">
        <f t="shared" si="29"/>
        <v>_P</v>
      </c>
    </row>
    <row r="318" spans="3:11">
      <c r="C318" t="str">
        <f t="shared" si="26"/>
        <v/>
      </c>
      <c r="D318" s="5" t="str">
        <f>'współrzędne pali'!G310</f>
        <v/>
      </c>
      <c r="E318" t="str">
        <f t="shared" si="30"/>
        <v/>
      </c>
      <c r="H318" s="63" t="str">
        <f t="shared" si="27"/>
        <v>P7</v>
      </c>
      <c r="K318" s="63" t="str">
        <f t="shared" si="29"/>
        <v>_P</v>
      </c>
    </row>
    <row r="319" spans="3:11">
      <c r="C319" t="str">
        <f t="shared" si="26"/>
        <v/>
      </c>
      <c r="D319" s="5" t="str">
        <f>'współrzędne pali'!G311</f>
        <v/>
      </c>
      <c r="E319" t="str">
        <f t="shared" si="30"/>
        <v/>
      </c>
      <c r="H319" s="63" t="str">
        <f t="shared" si="27"/>
        <v>P7</v>
      </c>
      <c r="K319" s="63" t="str">
        <f t="shared" si="29"/>
        <v>_P</v>
      </c>
    </row>
    <row r="320" spans="3:11">
      <c r="C320" t="str">
        <f t="shared" si="26"/>
        <v/>
      </c>
      <c r="D320" s="5" t="str">
        <f>'współrzędne pali'!G312</f>
        <v/>
      </c>
      <c r="E320" t="str">
        <f t="shared" si="30"/>
        <v/>
      </c>
      <c r="H320" s="63" t="str">
        <f t="shared" si="27"/>
        <v>P7</v>
      </c>
      <c r="K320" s="63" t="str">
        <f t="shared" si="29"/>
        <v>_P</v>
      </c>
    </row>
    <row r="321" spans="3:11">
      <c r="C321" t="str">
        <f t="shared" si="26"/>
        <v/>
      </c>
      <c r="D321" s="5" t="str">
        <f>'współrzędne pali'!G313</f>
        <v/>
      </c>
      <c r="E321" t="str">
        <f t="shared" si="30"/>
        <v/>
      </c>
      <c r="H321" s="63" t="str">
        <f t="shared" si="27"/>
        <v>P7</v>
      </c>
      <c r="K321" s="63" t="str">
        <f t="shared" si="29"/>
        <v>_P</v>
      </c>
    </row>
    <row r="322" spans="3:11">
      <c r="C322" t="str">
        <f t="shared" si="26"/>
        <v/>
      </c>
      <c r="D322" s="5" t="str">
        <f>'współrzędne pali'!G314</f>
        <v/>
      </c>
      <c r="E322" t="str">
        <f t="shared" si="30"/>
        <v/>
      </c>
      <c r="H322" s="63" t="str">
        <f t="shared" si="27"/>
        <v>P7</v>
      </c>
      <c r="K322" s="63" t="str">
        <f t="shared" si="29"/>
        <v>_P</v>
      </c>
    </row>
    <row r="323" spans="3:11">
      <c r="C323" t="str">
        <f t="shared" ref="C323:C386" si="31">IF(D322&lt;&gt;"",C322+1,"")</f>
        <v/>
      </c>
      <c r="D323" s="5" t="str">
        <f>'współrzędne pali'!G315</f>
        <v/>
      </c>
      <c r="E323" t="str">
        <f t="shared" si="30"/>
        <v/>
      </c>
      <c r="H323" s="63" t="str">
        <f t="shared" si="27"/>
        <v>P7</v>
      </c>
      <c r="K323" s="63" t="str">
        <f t="shared" si="29"/>
        <v>_P</v>
      </c>
    </row>
    <row r="324" spans="3:11">
      <c r="C324" t="str">
        <f t="shared" si="31"/>
        <v/>
      </c>
      <c r="D324" s="5" t="str">
        <f>'współrzędne pali'!G316</f>
        <v/>
      </c>
      <c r="E324" t="str">
        <f t="shared" si="30"/>
        <v/>
      </c>
      <c r="H324" s="63" t="str">
        <f t="shared" si="27"/>
        <v>P7</v>
      </c>
      <c r="K324" s="63" t="str">
        <f t="shared" si="29"/>
        <v>_P</v>
      </c>
    </row>
    <row r="325" spans="3:11">
      <c r="C325" t="str">
        <f t="shared" si="31"/>
        <v/>
      </c>
      <c r="D325" s="5" t="str">
        <f>'współrzędne pali'!G317</f>
        <v/>
      </c>
      <c r="E325" t="str">
        <f t="shared" si="30"/>
        <v/>
      </c>
      <c r="H325" s="63" t="str">
        <f t="shared" si="27"/>
        <v>P7</v>
      </c>
      <c r="K325" s="63" t="str">
        <f t="shared" si="29"/>
        <v>_P</v>
      </c>
    </row>
    <row r="326" spans="3:11">
      <c r="C326" t="str">
        <f t="shared" si="31"/>
        <v/>
      </c>
      <c r="D326" s="5" t="str">
        <f>'współrzędne pali'!G318</f>
        <v/>
      </c>
      <c r="E326" t="str">
        <f t="shared" si="30"/>
        <v/>
      </c>
      <c r="H326" s="63" t="str">
        <f t="shared" si="27"/>
        <v>P7</v>
      </c>
      <c r="K326" s="63" t="str">
        <f t="shared" si="29"/>
        <v>_P</v>
      </c>
    </row>
    <row r="327" spans="3:11">
      <c r="C327" t="str">
        <f t="shared" si="31"/>
        <v/>
      </c>
      <c r="D327" s="5" t="str">
        <f>'współrzędne pali'!G319</f>
        <v/>
      </c>
      <c r="E327" t="str">
        <f t="shared" si="30"/>
        <v/>
      </c>
      <c r="H327" s="63" t="str">
        <f t="shared" si="27"/>
        <v>P7</v>
      </c>
      <c r="K327" s="63" t="str">
        <f t="shared" si="29"/>
        <v>_P</v>
      </c>
    </row>
    <row r="328" spans="3:11">
      <c r="C328" t="str">
        <f t="shared" si="31"/>
        <v/>
      </c>
      <c r="D328" s="5" t="str">
        <f>'współrzędne pali'!G320</f>
        <v/>
      </c>
      <c r="E328" t="str">
        <f t="shared" si="30"/>
        <v/>
      </c>
      <c r="H328" s="63" t="str">
        <f t="shared" si="27"/>
        <v>P7</v>
      </c>
      <c r="K328" s="63" t="str">
        <f t="shared" si="29"/>
        <v>_P</v>
      </c>
    </row>
    <row r="329" spans="3:11">
      <c r="C329" t="str">
        <f t="shared" si="31"/>
        <v/>
      </c>
      <c r="D329" s="5" t="str">
        <f>'współrzędne pali'!G321</f>
        <v/>
      </c>
      <c r="E329" t="str">
        <f t="shared" si="30"/>
        <v/>
      </c>
      <c r="H329" s="63" t="str">
        <f t="shared" si="27"/>
        <v>P7</v>
      </c>
      <c r="K329" s="63" t="str">
        <f t="shared" si="29"/>
        <v>_P</v>
      </c>
    </row>
    <row r="330" spans="3:11">
      <c r="C330" t="str">
        <f t="shared" si="31"/>
        <v/>
      </c>
      <c r="D330" s="5" t="str">
        <f>'współrzędne pali'!G322</f>
        <v/>
      </c>
      <c r="E330" t="str">
        <f t="shared" si="30"/>
        <v/>
      </c>
      <c r="H330" s="63" t="str">
        <f t="shared" si="27"/>
        <v>P7</v>
      </c>
      <c r="K330" s="63" t="str">
        <f t="shared" si="29"/>
        <v>_P</v>
      </c>
    </row>
    <row r="331" spans="3:11">
      <c r="C331" t="str">
        <f t="shared" si="31"/>
        <v/>
      </c>
      <c r="D331" s="5" t="str">
        <f>'współrzędne pali'!G323</f>
        <v/>
      </c>
      <c r="E331" t="str">
        <f t="shared" si="30"/>
        <v/>
      </c>
      <c r="H331" s="63" t="str">
        <f t="shared" ref="H331:H394" si="32">"P"&amp;IF(C331&lt;5,$E$2+$O$1,IF(C331&gt;$C$1-4,$E$2+$O$2,$E$2))</f>
        <v>P7</v>
      </c>
      <c r="K331" s="63" t="str">
        <f t="shared" ref="K331:K394" si="33">HLOOKUP(H331,$R$3:$AB$4,2)</f>
        <v>_P</v>
      </c>
    </row>
    <row r="332" spans="3:11">
      <c r="C332" t="str">
        <f t="shared" si="31"/>
        <v/>
      </c>
      <c r="D332" s="5" t="str">
        <f>'współrzędne pali'!G324</f>
        <v/>
      </c>
      <c r="E332" t="str">
        <f t="shared" ref="E332:E395" si="34">IF(D331&lt;&gt;"",E331+D331,"")</f>
        <v/>
      </c>
      <c r="H332" s="63" t="str">
        <f t="shared" si="32"/>
        <v>P7</v>
      </c>
      <c r="K332" s="63" t="str">
        <f t="shared" si="33"/>
        <v>_P</v>
      </c>
    </row>
    <row r="333" spans="3:11">
      <c r="C333" t="str">
        <f t="shared" si="31"/>
        <v/>
      </c>
      <c r="D333" s="5" t="str">
        <f>'współrzędne pali'!G325</f>
        <v/>
      </c>
      <c r="E333" t="str">
        <f t="shared" si="34"/>
        <v/>
      </c>
      <c r="H333" s="63" t="str">
        <f t="shared" si="32"/>
        <v>P7</v>
      </c>
      <c r="K333" s="63" t="str">
        <f t="shared" si="33"/>
        <v>_P</v>
      </c>
    </row>
    <row r="334" spans="3:11">
      <c r="C334" t="str">
        <f t="shared" si="31"/>
        <v/>
      </c>
      <c r="D334" s="5" t="str">
        <f>'współrzędne pali'!G326</f>
        <v/>
      </c>
      <c r="E334" t="str">
        <f t="shared" si="34"/>
        <v/>
      </c>
      <c r="H334" s="63" t="str">
        <f t="shared" si="32"/>
        <v>P7</v>
      </c>
      <c r="K334" s="63" t="str">
        <f t="shared" si="33"/>
        <v>_P</v>
      </c>
    </row>
    <row r="335" spans="3:11">
      <c r="C335" t="str">
        <f t="shared" si="31"/>
        <v/>
      </c>
      <c r="D335" s="5" t="str">
        <f>'współrzędne pali'!G327</f>
        <v/>
      </c>
      <c r="E335" t="str">
        <f t="shared" si="34"/>
        <v/>
      </c>
      <c r="H335" s="63" t="str">
        <f t="shared" si="32"/>
        <v>P7</v>
      </c>
      <c r="K335" s="63" t="str">
        <f t="shared" si="33"/>
        <v>_P</v>
      </c>
    </row>
    <row r="336" spans="3:11">
      <c r="C336" t="str">
        <f t="shared" si="31"/>
        <v/>
      </c>
      <c r="D336" s="5" t="str">
        <f>'współrzędne pali'!G328</f>
        <v/>
      </c>
      <c r="E336" t="str">
        <f t="shared" si="34"/>
        <v/>
      </c>
      <c r="H336" s="63" t="str">
        <f t="shared" si="32"/>
        <v>P7</v>
      </c>
      <c r="K336" s="63" t="str">
        <f t="shared" si="33"/>
        <v>_P</v>
      </c>
    </row>
    <row r="337" spans="3:11">
      <c r="C337" t="str">
        <f t="shared" si="31"/>
        <v/>
      </c>
      <c r="D337" s="5" t="str">
        <f>'współrzędne pali'!G329</f>
        <v/>
      </c>
      <c r="E337" t="str">
        <f t="shared" si="34"/>
        <v/>
      </c>
      <c r="H337" s="63" t="str">
        <f t="shared" si="32"/>
        <v>P7</v>
      </c>
      <c r="K337" s="63" t="str">
        <f t="shared" si="33"/>
        <v>_P</v>
      </c>
    </row>
    <row r="338" spans="3:11">
      <c r="C338" t="str">
        <f t="shared" si="31"/>
        <v/>
      </c>
      <c r="D338" s="5" t="str">
        <f>'współrzędne pali'!G330</f>
        <v/>
      </c>
      <c r="E338" t="str">
        <f t="shared" si="34"/>
        <v/>
      </c>
      <c r="H338" s="63" t="str">
        <f t="shared" si="32"/>
        <v>P7</v>
      </c>
      <c r="K338" s="63" t="str">
        <f t="shared" si="33"/>
        <v>_P</v>
      </c>
    </row>
    <row r="339" spans="3:11">
      <c r="C339" t="str">
        <f t="shared" si="31"/>
        <v/>
      </c>
      <c r="D339" s="5" t="str">
        <f>'współrzędne pali'!G331</f>
        <v/>
      </c>
      <c r="E339" t="str">
        <f t="shared" si="34"/>
        <v/>
      </c>
      <c r="H339" s="63" t="str">
        <f t="shared" si="32"/>
        <v>P7</v>
      </c>
      <c r="K339" s="63" t="str">
        <f t="shared" si="33"/>
        <v>_P</v>
      </c>
    </row>
    <row r="340" spans="3:11">
      <c r="C340" t="str">
        <f t="shared" si="31"/>
        <v/>
      </c>
      <c r="D340" s="5" t="str">
        <f>'współrzędne pali'!G332</f>
        <v/>
      </c>
      <c r="E340" t="str">
        <f t="shared" si="34"/>
        <v/>
      </c>
      <c r="H340" s="63" t="str">
        <f t="shared" si="32"/>
        <v>P7</v>
      </c>
      <c r="K340" s="63" t="str">
        <f t="shared" si="33"/>
        <v>_P</v>
      </c>
    </row>
    <row r="341" spans="3:11">
      <c r="C341" t="str">
        <f t="shared" si="31"/>
        <v/>
      </c>
      <c r="D341" s="5" t="str">
        <f>'współrzędne pali'!G333</f>
        <v/>
      </c>
      <c r="E341" t="str">
        <f t="shared" si="34"/>
        <v/>
      </c>
      <c r="H341" s="63" t="str">
        <f t="shared" si="32"/>
        <v>P7</v>
      </c>
      <c r="K341" s="63" t="str">
        <f t="shared" si="33"/>
        <v>_P</v>
      </c>
    </row>
    <row r="342" spans="3:11">
      <c r="C342" t="str">
        <f t="shared" si="31"/>
        <v/>
      </c>
      <c r="D342" s="5" t="str">
        <f>'współrzędne pali'!G334</f>
        <v/>
      </c>
      <c r="E342" t="str">
        <f t="shared" si="34"/>
        <v/>
      </c>
      <c r="H342" s="63" t="str">
        <f t="shared" si="32"/>
        <v>P7</v>
      </c>
      <c r="K342" s="63" t="str">
        <f t="shared" si="33"/>
        <v>_P</v>
      </c>
    </row>
    <row r="343" spans="3:11">
      <c r="C343" t="str">
        <f t="shared" si="31"/>
        <v/>
      </c>
      <c r="D343" s="5" t="str">
        <f>'współrzędne pali'!G335</f>
        <v/>
      </c>
      <c r="E343" t="str">
        <f t="shared" si="34"/>
        <v/>
      </c>
      <c r="H343" s="63" t="str">
        <f t="shared" si="32"/>
        <v>P7</v>
      </c>
      <c r="K343" s="63" t="str">
        <f t="shared" si="33"/>
        <v>_P</v>
      </c>
    </row>
    <row r="344" spans="3:11">
      <c r="C344" t="str">
        <f t="shared" si="31"/>
        <v/>
      </c>
      <c r="D344" s="5" t="str">
        <f>'współrzędne pali'!G336</f>
        <v/>
      </c>
      <c r="E344" t="str">
        <f t="shared" si="34"/>
        <v/>
      </c>
      <c r="H344" s="63" t="str">
        <f t="shared" si="32"/>
        <v>P7</v>
      </c>
      <c r="K344" s="63" t="str">
        <f t="shared" si="33"/>
        <v>_P</v>
      </c>
    </row>
    <row r="345" spans="3:11">
      <c r="C345" t="str">
        <f t="shared" si="31"/>
        <v/>
      </c>
      <c r="D345" s="5" t="str">
        <f>'współrzędne pali'!G337</f>
        <v/>
      </c>
      <c r="E345" t="str">
        <f t="shared" si="34"/>
        <v/>
      </c>
      <c r="H345" s="63" t="str">
        <f t="shared" si="32"/>
        <v>P7</v>
      </c>
      <c r="K345" s="63" t="str">
        <f t="shared" si="33"/>
        <v>_P</v>
      </c>
    </row>
    <row r="346" spans="3:11">
      <c r="C346" t="str">
        <f t="shared" si="31"/>
        <v/>
      </c>
      <c r="D346" s="5" t="str">
        <f>'współrzędne pali'!G338</f>
        <v/>
      </c>
      <c r="E346" t="str">
        <f t="shared" si="34"/>
        <v/>
      </c>
      <c r="H346" s="63" t="str">
        <f t="shared" si="32"/>
        <v>P7</v>
      </c>
      <c r="K346" s="63" t="str">
        <f t="shared" si="33"/>
        <v>_P</v>
      </c>
    </row>
    <row r="347" spans="3:11">
      <c r="C347" t="str">
        <f t="shared" si="31"/>
        <v/>
      </c>
      <c r="D347" s="5" t="str">
        <f>'współrzędne pali'!G339</f>
        <v/>
      </c>
      <c r="E347" t="str">
        <f t="shared" si="34"/>
        <v/>
      </c>
      <c r="H347" s="63" t="str">
        <f t="shared" si="32"/>
        <v>P7</v>
      </c>
      <c r="K347" s="63" t="str">
        <f t="shared" si="33"/>
        <v>_P</v>
      </c>
    </row>
    <row r="348" spans="3:11">
      <c r="C348" t="str">
        <f t="shared" si="31"/>
        <v/>
      </c>
      <c r="D348" s="5" t="str">
        <f>'współrzędne pali'!G340</f>
        <v/>
      </c>
      <c r="E348" t="str">
        <f t="shared" si="34"/>
        <v/>
      </c>
      <c r="H348" s="63" t="str">
        <f t="shared" si="32"/>
        <v>P7</v>
      </c>
      <c r="K348" s="63" t="str">
        <f t="shared" si="33"/>
        <v>_P</v>
      </c>
    </row>
    <row r="349" spans="3:11">
      <c r="C349" t="str">
        <f t="shared" si="31"/>
        <v/>
      </c>
      <c r="D349" s="5" t="str">
        <f>'współrzędne pali'!G341</f>
        <v/>
      </c>
      <c r="E349" t="str">
        <f t="shared" si="34"/>
        <v/>
      </c>
      <c r="H349" s="63" t="str">
        <f t="shared" si="32"/>
        <v>P7</v>
      </c>
      <c r="K349" s="63" t="str">
        <f t="shared" si="33"/>
        <v>_P</v>
      </c>
    </row>
    <row r="350" spans="3:11">
      <c r="C350" t="str">
        <f t="shared" si="31"/>
        <v/>
      </c>
      <c r="D350" s="5" t="str">
        <f>'współrzędne pali'!G342</f>
        <v/>
      </c>
      <c r="E350" t="str">
        <f t="shared" si="34"/>
        <v/>
      </c>
      <c r="H350" s="63" t="str">
        <f t="shared" si="32"/>
        <v>P7</v>
      </c>
      <c r="K350" s="63" t="str">
        <f t="shared" si="33"/>
        <v>_P</v>
      </c>
    </row>
    <row r="351" spans="3:11">
      <c r="C351" t="str">
        <f t="shared" si="31"/>
        <v/>
      </c>
      <c r="D351" s="5" t="str">
        <f>'współrzędne pali'!G343</f>
        <v/>
      </c>
      <c r="E351" t="str">
        <f t="shared" si="34"/>
        <v/>
      </c>
      <c r="H351" s="63" t="str">
        <f t="shared" si="32"/>
        <v>P7</v>
      </c>
      <c r="K351" s="63" t="str">
        <f t="shared" si="33"/>
        <v>_P</v>
      </c>
    </row>
    <row r="352" spans="3:11">
      <c r="C352" t="str">
        <f t="shared" si="31"/>
        <v/>
      </c>
      <c r="D352" s="5" t="str">
        <f>'współrzędne pali'!G344</f>
        <v/>
      </c>
      <c r="E352" t="str">
        <f t="shared" si="34"/>
        <v/>
      </c>
      <c r="H352" s="63" t="str">
        <f t="shared" si="32"/>
        <v>P7</v>
      </c>
      <c r="K352" s="63" t="str">
        <f t="shared" si="33"/>
        <v>_P</v>
      </c>
    </row>
    <row r="353" spans="3:11">
      <c r="C353" t="str">
        <f t="shared" si="31"/>
        <v/>
      </c>
      <c r="D353" s="5" t="str">
        <f>'współrzędne pali'!G345</f>
        <v/>
      </c>
      <c r="E353" t="str">
        <f t="shared" si="34"/>
        <v/>
      </c>
      <c r="H353" s="63" t="str">
        <f t="shared" si="32"/>
        <v>P7</v>
      </c>
      <c r="K353" s="63" t="str">
        <f t="shared" si="33"/>
        <v>_P</v>
      </c>
    </row>
    <row r="354" spans="3:11">
      <c r="C354" t="str">
        <f t="shared" si="31"/>
        <v/>
      </c>
      <c r="D354" s="5" t="str">
        <f>'współrzędne pali'!G346</f>
        <v/>
      </c>
      <c r="E354" t="str">
        <f t="shared" si="34"/>
        <v/>
      </c>
      <c r="H354" s="63" t="str">
        <f t="shared" si="32"/>
        <v>P7</v>
      </c>
      <c r="K354" s="63" t="str">
        <f t="shared" si="33"/>
        <v>_P</v>
      </c>
    </row>
    <row r="355" spans="3:11">
      <c r="C355" t="str">
        <f t="shared" si="31"/>
        <v/>
      </c>
      <c r="D355" s="5" t="str">
        <f>'współrzędne pali'!G347</f>
        <v/>
      </c>
      <c r="E355" t="str">
        <f t="shared" si="34"/>
        <v/>
      </c>
      <c r="H355" s="63" t="str">
        <f t="shared" si="32"/>
        <v>P7</v>
      </c>
      <c r="K355" s="63" t="str">
        <f t="shared" si="33"/>
        <v>_P</v>
      </c>
    </row>
    <row r="356" spans="3:11">
      <c r="C356" t="str">
        <f t="shared" si="31"/>
        <v/>
      </c>
      <c r="D356" s="5" t="str">
        <f>'współrzędne pali'!G348</f>
        <v/>
      </c>
      <c r="E356" t="str">
        <f t="shared" si="34"/>
        <v/>
      </c>
      <c r="H356" s="63" t="str">
        <f t="shared" si="32"/>
        <v>P7</v>
      </c>
      <c r="K356" s="63" t="str">
        <f t="shared" si="33"/>
        <v>_P</v>
      </c>
    </row>
    <row r="357" spans="3:11">
      <c r="C357" t="str">
        <f t="shared" si="31"/>
        <v/>
      </c>
      <c r="D357" s="5" t="str">
        <f>'współrzędne pali'!G349</f>
        <v/>
      </c>
      <c r="E357" t="str">
        <f t="shared" si="34"/>
        <v/>
      </c>
      <c r="H357" s="63" t="str">
        <f t="shared" si="32"/>
        <v>P7</v>
      </c>
      <c r="K357" s="63" t="str">
        <f t="shared" si="33"/>
        <v>_P</v>
      </c>
    </row>
    <row r="358" spans="3:11">
      <c r="C358" t="str">
        <f t="shared" si="31"/>
        <v/>
      </c>
      <c r="D358" s="5" t="str">
        <f>'współrzędne pali'!G350</f>
        <v/>
      </c>
      <c r="E358" t="str">
        <f t="shared" si="34"/>
        <v/>
      </c>
      <c r="H358" s="63" t="str">
        <f t="shared" si="32"/>
        <v>P7</v>
      </c>
      <c r="K358" s="63" t="str">
        <f t="shared" si="33"/>
        <v>_P</v>
      </c>
    </row>
    <row r="359" spans="3:11">
      <c r="C359" t="str">
        <f t="shared" si="31"/>
        <v/>
      </c>
      <c r="D359" s="5" t="str">
        <f>'współrzędne pali'!G351</f>
        <v/>
      </c>
      <c r="E359" t="str">
        <f t="shared" si="34"/>
        <v/>
      </c>
      <c r="H359" s="63" t="str">
        <f t="shared" si="32"/>
        <v>P7</v>
      </c>
      <c r="K359" s="63" t="str">
        <f t="shared" si="33"/>
        <v>_P</v>
      </c>
    </row>
    <row r="360" spans="3:11">
      <c r="C360" t="str">
        <f t="shared" si="31"/>
        <v/>
      </c>
      <c r="D360" s="5" t="str">
        <f>'współrzędne pali'!G352</f>
        <v/>
      </c>
      <c r="E360" t="str">
        <f t="shared" si="34"/>
        <v/>
      </c>
      <c r="H360" s="63" t="str">
        <f t="shared" si="32"/>
        <v>P7</v>
      </c>
      <c r="K360" s="63" t="str">
        <f t="shared" si="33"/>
        <v>_P</v>
      </c>
    </row>
    <row r="361" spans="3:11">
      <c r="C361" t="str">
        <f t="shared" si="31"/>
        <v/>
      </c>
      <c r="D361" s="5" t="str">
        <f>'współrzędne pali'!G353</f>
        <v/>
      </c>
      <c r="E361" t="str">
        <f t="shared" si="34"/>
        <v/>
      </c>
      <c r="H361" s="63" t="str">
        <f t="shared" si="32"/>
        <v>P7</v>
      </c>
      <c r="K361" s="63" t="str">
        <f t="shared" si="33"/>
        <v>_P</v>
      </c>
    </row>
    <row r="362" spans="3:11">
      <c r="C362" t="str">
        <f t="shared" si="31"/>
        <v/>
      </c>
      <c r="D362" s="5" t="str">
        <f>'współrzędne pali'!G354</f>
        <v/>
      </c>
      <c r="E362" t="str">
        <f t="shared" si="34"/>
        <v/>
      </c>
      <c r="H362" s="63" t="str">
        <f t="shared" si="32"/>
        <v>P7</v>
      </c>
      <c r="K362" s="63" t="str">
        <f t="shared" si="33"/>
        <v>_P</v>
      </c>
    </row>
    <row r="363" spans="3:11">
      <c r="C363" t="str">
        <f t="shared" si="31"/>
        <v/>
      </c>
      <c r="D363" s="5" t="str">
        <f>'współrzędne pali'!G355</f>
        <v/>
      </c>
      <c r="E363" t="str">
        <f t="shared" si="34"/>
        <v/>
      </c>
      <c r="H363" s="63" t="str">
        <f t="shared" si="32"/>
        <v>P7</v>
      </c>
      <c r="K363" s="63" t="str">
        <f t="shared" si="33"/>
        <v>_P</v>
      </c>
    </row>
    <row r="364" spans="3:11">
      <c r="C364" t="str">
        <f t="shared" si="31"/>
        <v/>
      </c>
      <c r="D364" s="5" t="str">
        <f>'współrzędne pali'!G356</f>
        <v/>
      </c>
      <c r="E364" t="str">
        <f t="shared" si="34"/>
        <v/>
      </c>
      <c r="H364" s="63" t="str">
        <f t="shared" si="32"/>
        <v>P7</v>
      </c>
      <c r="K364" s="63" t="str">
        <f t="shared" si="33"/>
        <v>_P</v>
      </c>
    </row>
    <row r="365" spans="3:11">
      <c r="C365" t="str">
        <f t="shared" si="31"/>
        <v/>
      </c>
      <c r="D365" s="5" t="str">
        <f>'współrzędne pali'!G357</f>
        <v/>
      </c>
      <c r="E365" t="str">
        <f t="shared" si="34"/>
        <v/>
      </c>
      <c r="H365" s="63" t="str">
        <f t="shared" si="32"/>
        <v>P7</v>
      </c>
      <c r="K365" s="63" t="str">
        <f t="shared" si="33"/>
        <v>_P</v>
      </c>
    </row>
    <row r="366" spans="3:11">
      <c r="C366" t="str">
        <f t="shared" si="31"/>
        <v/>
      </c>
      <c r="D366" s="5" t="str">
        <f>'współrzędne pali'!G358</f>
        <v/>
      </c>
      <c r="E366" t="str">
        <f t="shared" si="34"/>
        <v/>
      </c>
      <c r="H366" s="63" t="str">
        <f t="shared" si="32"/>
        <v>P7</v>
      </c>
      <c r="K366" s="63" t="str">
        <f t="shared" si="33"/>
        <v>_P</v>
      </c>
    </row>
    <row r="367" spans="3:11">
      <c r="C367" t="str">
        <f t="shared" si="31"/>
        <v/>
      </c>
      <c r="D367" s="5" t="str">
        <f>'współrzędne pali'!G359</f>
        <v/>
      </c>
      <c r="E367" t="str">
        <f t="shared" si="34"/>
        <v/>
      </c>
      <c r="H367" s="63" t="str">
        <f t="shared" si="32"/>
        <v>P7</v>
      </c>
      <c r="K367" s="63" t="str">
        <f t="shared" si="33"/>
        <v>_P</v>
      </c>
    </row>
    <row r="368" spans="3:11">
      <c r="C368" t="str">
        <f t="shared" si="31"/>
        <v/>
      </c>
      <c r="D368" s="5" t="str">
        <f>'współrzędne pali'!G360</f>
        <v/>
      </c>
      <c r="E368" t="str">
        <f t="shared" si="34"/>
        <v/>
      </c>
      <c r="H368" s="63" t="str">
        <f t="shared" si="32"/>
        <v>P7</v>
      </c>
      <c r="K368" s="63" t="str">
        <f t="shared" si="33"/>
        <v>_P</v>
      </c>
    </row>
    <row r="369" spans="3:11">
      <c r="C369" t="str">
        <f t="shared" si="31"/>
        <v/>
      </c>
      <c r="D369" s="5" t="str">
        <f>'współrzędne pali'!G361</f>
        <v/>
      </c>
      <c r="E369" t="str">
        <f t="shared" si="34"/>
        <v/>
      </c>
      <c r="H369" s="63" t="str">
        <f t="shared" si="32"/>
        <v>P7</v>
      </c>
      <c r="K369" s="63" t="str">
        <f t="shared" si="33"/>
        <v>_P</v>
      </c>
    </row>
    <row r="370" spans="3:11">
      <c r="C370" t="str">
        <f t="shared" si="31"/>
        <v/>
      </c>
      <c r="D370" s="5" t="str">
        <f>'współrzędne pali'!G362</f>
        <v/>
      </c>
      <c r="E370" t="str">
        <f t="shared" si="34"/>
        <v/>
      </c>
      <c r="H370" s="63" t="str">
        <f t="shared" si="32"/>
        <v>P7</v>
      </c>
      <c r="K370" s="63" t="str">
        <f t="shared" si="33"/>
        <v>_P</v>
      </c>
    </row>
    <row r="371" spans="3:11">
      <c r="C371" t="str">
        <f t="shared" si="31"/>
        <v/>
      </c>
      <c r="D371" s="5" t="str">
        <f>'współrzędne pali'!G363</f>
        <v/>
      </c>
      <c r="E371" t="str">
        <f t="shared" si="34"/>
        <v/>
      </c>
      <c r="H371" s="63" t="str">
        <f t="shared" si="32"/>
        <v>P7</v>
      </c>
      <c r="K371" s="63" t="str">
        <f t="shared" si="33"/>
        <v>_P</v>
      </c>
    </row>
    <row r="372" spans="3:11">
      <c r="C372" t="str">
        <f t="shared" si="31"/>
        <v/>
      </c>
      <c r="D372" s="5" t="str">
        <f>'współrzędne pali'!G364</f>
        <v/>
      </c>
      <c r="E372" t="str">
        <f t="shared" si="34"/>
        <v/>
      </c>
      <c r="H372" s="63" t="str">
        <f t="shared" si="32"/>
        <v>P7</v>
      </c>
      <c r="K372" s="63" t="str">
        <f t="shared" si="33"/>
        <v>_P</v>
      </c>
    </row>
    <row r="373" spans="3:11">
      <c r="C373" t="str">
        <f t="shared" si="31"/>
        <v/>
      </c>
      <c r="D373" s="5" t="str">
        <f>'współrzędne pali'!G365</f>
        <v/>
      </c>
      <c r="E373" t="str">
        <f t="shared" si="34"/>
        <v/>
      </c>
      <c r="H373" s="63" t="str">
        <f t="shared" si="32"/>
        <v>P7</v>
      </c>
      <c r="K373" s="63" t="str">
        <f t="shared" si="33"/>
        <v>_P</v>
      </c>
    </row>
    <row r="374" spans="3:11">
      <c r="C374" t="str">
        <f t="shared" si="31"/>
        <v/>
      </c>
      <c r="D374" s="5" t="str">
        <f>'współrzędne pali'!G366</f>
        <v/>
      </c>
      <c r="E374" t="str">
        <f t="shared" si="34"/>
        <v/>
      </c>
      <c r="H374" s="63" t="str">
        <f t="shared" si="32"/>
        <v>P7</v>
      </c>
      <c r="K374" s="63" t="str">
        <f t="shared" si="33"/>
        <v>_P</v>
      </c>
    </row>
    <row r="375" spans="3:11">
      <c r="C375" t="str">
        <f t="shared" si="31"/>
        <v/>
      </c>
      <c r="D375" s="5" t="str">
        <f>'współrzędne pali'!G367</f>
        <v/>
      </c>
      <c r="E375" t="str">
        <f t="shared" si="34"/>
        <v/>
      </c>
      <c r="H375" s="63" t="str">
        <f t="shared" si="32"/>
        <v>P7</v>
      </c>
      <c r="K375" s="63" t="str">
        <f t="shared" si="33"/>
        <v>_P</v>
      </c>
    </row>
    <row r="376" spans="3:11">
      <c r="C376" t="str">
        <f t="shared" si="31"/>
        <v/>
      </c>
      <c r="D376" s="5" t="str">
        <f>'współrzędne pali'!G368</f>
        <v/>
      </c>
      <c r="E376" t="str">
        <f t="shared" si="34"/>
        <v/>
      </c>
      <c r="H376" s="63" t="str">
        <f t="shared" si="32"/>
        <v>P7</v>
      </c>
      <c r="K376" s="63" t="str">
        <f t="shared" si="33"/>
        <v>_P</v>
      </c>
    </row>
    <row r="377" spans="3:11">
      <c r="C377" t="str">
        <f t="shared" si="31"/>
        <v/>
      </c>
      <c r="D377" s="5" t="str">
        <f>'współrzędne pali'!G369</f>
        <v/>
      </c>
      <c r="E377" t="str">
        <f t="shared" si="34"/>
        <v/>
      </c>
      <c r="H377" s="63" t="str">
        <f t="shared" si="32"/>
        <v>P7</v>
      </c>
      <c r="K377" s="63" t="str">
        <f t="shared" si="33"/>
        <v>_P</v>
      </c>
    </row>
    <row r="378" spans="3:11">
      <c r="C378" t="str">
        <f t="shared" si="31"/>
        <v/>
      </c>
      <c r="D378" s="5" t="str">
        <f>'współrzędne pali'!G370</f>
        <v/>
      </c>
      <c r="E378" t="str">
        <f t="shared" si="34"/>
        <v/>
      </c>
      <c r="H378" s="63" t="str">
        <f t="shared" si="32"/>
        <v>P7</v>
      </c>
      <c r="K378" s="63" t="str">
        <f t="shared" si="33"/>
        <v>_P</v>
      </c>
    </row>
    <row r="379" spans="3:11">
      <c r="C379" t="str">
        <f t="shared" si="31"/>
        <v/>
      </c>
      <c r="D379" s="5" t="str">
        <f>'współrzędne pali'!G371</f>
        <v/>
      </c>
      <c r="E379" t="str">
        <f t="shared" si="34"/>
        <v/>
      </c>
      <c r="H379" s="63" t="str">
        <f t="shared" si="32"/>
        <v>P7</v>
      </c>
      <c r="K379" s="63" t="str">
        <f t="shared" si="33"/>
        <v>_P</v>
      </c>
    </row>
    <row r="380" spans="3:11">
      <c r="C380" t="str">
        <f t="shared" si="31"/>
        <v/>
      </c>
      <c r="D380" s="5" t="str">
        <f>'współrzędne pali'!G372</f>
        <v/>
      </c>
      <c r="E380" t="str">
        <f t="shared" si="34"/>
        <v/>
      </c>
      <c r="H380" s="63" t="str">
        <f t="shared" si="32"/>
        <v>P7</v>
      </c>
      <c r="K380" s="63" t="str">
        <f t="shared" si="33"/>
        <v>_P</v>
      </c>
    </row>
    <row r="381" spans="3:11">
      <c r="C381" t="str">
        <f t="shared" si="31"/>
        <v/>
      </c>
      <c r="D381" s="5" t="str">
        <f>'współrzędne pali'!G373</f>
        <v/>
      </c>
      <c r="E381" t="str">
        <f t="shared" si="34"/>
        <v/>
      </c>
      <c r="H381" s="63" t="str">
        <f t="shared" si="32"/>
        <v>P7</v>
      </c>
      <c r="K381" s="63" t="str">
        <f t="shared" si="33"/>
        <v>_P</v>
      </c>
    </row>
    <row r="382" spans="3:11">
      <c r="C382" t="str">
        <f t="shared" si="31"/>
        <v/>
      </c>
      <c r="D382" s="5" t="str">
        <f>'współrzędne pali'!G374</f>
        <v/>
      </c>
      <c r="E382" t="str">
        <f t="shared" si="34"/>
        <v/>
      </c>
      <c r="H382" s="63" t="str">
        <f t="shared" si="32"/>
        <v>P7</v>
      </c>
      <c r="K382" s="63" t="str">
        <f t="shared" si="33"/>
        <v>_P</v>
      </c>
    </row>
    <row r="383" spans="3:11">
      <c r="C383" t="str">
        <f t="shared" si="31"/>
        <v/>
      </c>
      <c r="D383" s="5" t="str">
        <f>'współrzędne pali'!G375</f>
        <v/>
      </c>
      <c r="E383" t="str">
        <f t="shared" si="34"/>
        <v/>
      </c>
      <c r="H383" s="63" t="str">
        <f t="shared" si="32"/>
        <v>P7</v>
      </c>
      <c r="K383" s="63" t="str">
        <f t="shared" si="33"/>
        <v>_P</v>
      </c>
    </row>
    <row r="384" spans="3:11">
      <c r="C384" t="str">
        <f t="shared" si="31"/>
        <v/>
      </c>
      <c r="D384" s="5" t="str">
        <f>'współrzędne pali'!G376</f>
        <v/>
      </c>
      <c r="E384" t="str">
        <f t="shared" si="34"/>
        <v/>
      </c>
      <c r="H384" s="63" t="str">
        <f t="shared" si="32"/>
        <v>P7</v>
      </c>
      <c r="K384" s="63" t="str">
        <f t="shared" si="33"/>
        <v>_P</v>
      </c>
    </row>
    <row r="385" spans="3:11">
      <c r="C385" t="str">
        <f t="shared" si="31"/>
        <v/>
      </c>
      <c r="D385" s="5" t="str">
        <f>'współrzędne pali'!G377</f>
        <v/>
      </c>
      <c r="E385" t="str">
        <f t="shared" si="34"/>
        <v/>
      </c>
      <c r="H385" s="63" t="str">
        <f t="shared" si="32"/>
        <v>P7</v>
      </c>
      <c r="K385" s="63" t="str">
        <f t="shared" si="33"/>
        <v>_P</v>
      </c>
    </row>
    <row r="386" spans="3:11">
      <c r="C386" t="str">
        <f t="shared" si="31"/>
        <v/>
      </c>
      <c r="D386" s="5" t="str">
        <f>'współrzędne pali'!G378</f>
        <v/>
      </c>
      <c r="E386" t="str">
        <f t="shared" si="34"/>
        <v/>
      </c>
      <c r="H386" s="63" t="str">
        <f t="shared" si="32"/>
        <v>P7</v>
      </c>
      <c r="K386" s="63" t="str">
        <f t="shared" si="33"/>
        <v>_P</v>
      </c>
    </row>
    <row r="387" spans="3:11">
      <c r="C387" t="str">
        <f t="shared" ref="C387:C450" si="35">IF(D386&lt;&gt;"",C386+1,"")</f>
        <v/>
      </c>
      <c r="D387" s="5" t="str">
        <f>'współrzędne pali'!G379</f>
        <v/>
      </c>
      <c r="E387" t="str">
        <f t="shared" si="34"/>
        <v/>
      </c>
      <c r="H387" s="63" t="str">
        <f t="shared" si="32"/>
        <v>P7</v>
      </c>
      <c r="K387" s="63" t="str">
        <f t="shared" si="33"/>
        <v>_P</v>
      </c>
    </row>
    <row r="388" spans="3:11">
      <c r="C388" t="str">
        <f t="shared" si="35"/>
        <v/>
      </c>
      <c r="D388" s="5" t="str">
        <f>'współrzędne pali'!G380</f>
        <v/>
      </c>
      <c r="E388" t="str">
        <f t="shared" si="34"/>
        <v/>
      </c>
      <c r="H388" s="63" t="str">
        <f t="shared" si="32"/>
        <v>P7</v>
      </c>
      <c r="K388" s="63" t="str">
        <f t="shared" si="33"/>
        <v>_P</v>
      </c>
    </row>
    <row r="389" spans="3:11">
      <c r="C389" t="str">
        <f t="shared" si="35"/>
        <v/>
      </c>
      <c r="D389" s="5" t="str">
        <f>'współrzędne pali'!G381</f>
        <v/>
      </c>
      <c r="E389" t="str">
        <f t="shared" si="34"/>
        <v/>
      </c>
      <c r="H389" s="63" t="str">
        <f t="shared" si="32"/>
        <v>P7</v>
      </c>
      <c r="K389" s="63" t="str">
        <f t="shared" si="33"/>
        <v>_P</v>
      </c>
    </row>
    <row r="390" spans="3:11">
      <c r="C390" t="str">
        <f t="shared" si="35"/>
        <v/>
      </c>
      <c r="D390" s="5" t="str">
        <f>'współrzędne pali'!G382</f>
        <v/>
      </c>
      <c r="E390" t="str">
        <f t="shared" si="34"/>
        <v/>
      </c>
      <c r="H390" s="63" t="str">
        <f t="shared" si="32"/>
        <v>P7</v>
      </c>
      <c r="K390" s="63" t="str">
        <f t="shared" si="33"/>
        <v>_P</v>
      </c>
    </row>
    <row r="391" spans="3:11">
      <c r="C391" t="str">
        <f t="shared" si="35"/>
        <v/>
      </c>
      <c r="D391" s="5" t="str">
        <f>'współrzędne pali'!G383</f>
        <v/>
      </c>
      <c r="E391" t="str">
        <f t="shared" si="34"/>
        <v/>
      </c>
      <c r="H391" s="63" t="str">
        <f t="shared" si="32"/>
        <v>P7</v>
      </c>
      <c r="K391" s="63" t="str">
        <f t="shared" si="33"/>
        <v>_P</v>
      </c>
    </row>
    <row r="392" spans="3:11">
      <c r="C392" t="str">
        <f t="shared" si="35"/>
        <v/>
      </c>
      <c r="D392" s="5" t="str">
        <f>'współrzędne pali'!G384</f>
        <v/>
      </c>
      <c r="E392" t="str">
        <f t="shared" si="34"/>
        <v/>
      </c>
      <c r="H392" s="63" t="str">
        <f t="shared" si="32"/>
        <v>P7</v>
      </c>
      <c r="K392" s="63" t="str">
        <f t="shared" si="33"/>
        <v>_P</v>
      </c>
    </row>
    <row r="393" spans="3:11">
      <c r="C393" t="str">
        <f t="shared" si="35"/>
        <v/>
      </c>
      <c r="D393" s="5" t="str">
        <f>'współrzędne pali'!G385</f>
        <v/>
      </c>
      <c r="E393" t="str">
        <f t="shared" si="34"/>
        <v/>
      </c>
      <c r="H393" s="63" t="str">
        <f t="shared" si="32"/>
        <v>P7</v>
      </c>
      <c r="K393" s="63" t="str">
        <f t="shared" si="33"/>
        <v>_P</v>
      </c>
    </row>
    <row r="394" spans="3:11">
      <c r="C394" t="str">
        <f t="shared" si="35"/>
        <v/>
      </c>
      <c r="D394" s="5" t="str">
        <f>'współrzędne pali'!G386</f>
        <v/>
      </c>
      <c r="E394" t="str">
        <f t="shared" si="34"/>
        <v/>
      </c>
      <c r="H394" s="63" t="str">
        <f t="shared" si="32"/>
        <v>P7</v>
      </c>
      <c r="K394" s="63" t="str">
        <f t="shared" si="33"/>
        <v>_P</v>
      </c>
    </row>
    <row r="395" spans="3:11">
      <c r="C395" t="str">
        <f t="shared" si="35"/>
        <v/>
      </c>
      <c r="D395" s="5" t="str">
        <f>'współrzędne pali'!G387</f>
        <v/>
      </c>
      <c r="E395" t="str">
        <f t="shared" si="34"/>
        <v/>
      </c>
      <c r="H395" s="63" t="str">
        <f t="shared" ref="H395:H414" si="36">"P"&amp;IF(C395&lt;5,$E$2+$O$1,IF(C395&gt;$C$1-4,$E$2+$O$2,$E$2))</f>
        <v>P7</v>
      </c>
      <c r="K395" s="63" t="str">
        <f t="shared" ref="K395:K417" si="37">HLOOKUP(H395,$R$3:$AB$4,2)</f>
        <v>_P</v>
      </c>
    </row>
    <row r="396" spans="3:11">
      <c r="C396" t="str">
        <f t="shared" si="35"/>
        <v/>
      </c>
      <c r="D396" s="5" t="str">
        <f>'współrzędne pali'!G388</f>
        <v/>
      </c>
      <c r="E396" t="str">
        <f t="shared" ref="E396:E459" si="38">IF(D395&lt;&gt;"",E395+D395,"")</f>
        <v/>
      </c>
      <c r="H396" s="63" t="str">
        <f t="shared" si="36"/>
        <v>P7</v>
      </c>
      <c r="K396" s="63" t="str">
        <f t="shared" si="37"/>
        <v>_P</v>
      </c>
    </row>
    <row r="397" spans="3:11">
      <c r="C397" t="str">
        <f t="shared" si="35"/>
        <v/>
      </c>
      <c r="D397" s="5" t="str">
        <f>'współrzędne pali'!G389</f>
        <v/>
      </c>
      <c r="E397" t="str">
        <f t="shared" si="38"/>
        <v/>
      </c>
      <c r="H397" s="63" t="str">
        <f t="shared" si="36"/>
        <v>P7</v>
      </c>
      <c r="K397" s="63" t="str">
        <f t="shared" si="37"/>
        <v>_P</v>
      </c>
    </row>
    <row r="398" spans="3:11">
      <c r="C398" t="str">
        <f t="shared" si="35"/>
        <v/>
      </c>
      <c r="D398" s="5" t="str">
        <f>'współrzędne pali'!G390</f>
        <v/>
      </c>
      <c r="E398" t="str">
        <f t="shared" si="38"/>
        <v/>
      </c>
      <c r="H398" s="63" t="str">
        <f t="shared" si="36"/>
        <v>P7</v>
      </c>
      <c r="K398" s="63" t="str">
        <f t="shared" si="37"/>
        <v>_P</v>
      </c>
    </row>
    <row r="399" spans="3:11">
      <c r="C399" t="str">
        <f t="shared" si="35"/>
        <v/>
      </c>
      <c r="D399" s="5" t="str">
        <f>'współrzędne pali'!G391</f>
        <v/>
      </c>
      <c r="E399" t="str">
        <f t="shared" si="38"/>
        <v/>
      </c>
      <c r="H399" s="63" t="str">
        <f t="shared" si="36"/>
        <v>P7</v>
      </c>
      <c r="K399" s="63" t="str">
        <f t="shared" si="37"/>
        <v>_P</v>
      </c>
    </row>
    <row r="400" spans="3:11">
      <c r="C400" t="str">
        <f t="shared" si="35"/>
        <v/>
      </c>
      <c r="D400" s="5" t="str">
        <f>'współrzędne pali'!G392</f>
        <v/>
      </c>
      <c r="E400" t="str">
        <f t="shared" si="38"/>
        <v/>
      </c>
      <c r="H400" s="63" t="str">
        <f t="shared" si="36"/>
        <v>P7</v>
      </c>
      <c r="K400" s="63" t="str">
        <f t="shared" si="37"/>
        <v>_P</v>
      </c>
    </row>
    <row r="401" spans="3:11">
      <c r="C401" t="str">
        <f t="shared" si="35"/>
        <v/>
      </c>
      <c r="D401" s="5" t="str">
        <f>'współrzędne pali'!G393</f>
        <v/>
      </c>
      <c r="E401" t="str">
        <f t="shared" si="38"/>
        <v/>
      </c>
      <c r="H401" s="63" t="str">
        <f t="shared" si="36"/>
        <v>P7</v>
      </c>
      <c r="K401" s="63" t="str">
        <f t="shared" si="37"/>
        <v>_P</v>
      </c>
    </row>
    <row r="402" spans="3:11">
      <c r="C402" t="str">
        <f t="shared" si="35"/>
        <v/>
      </c>
      <c r="D402" s="5" t="str">
        <f>'współrzędne pali'!G394</f>
        <v/>
      </c>
      <c r="E402" t="str">
        <f t="shared" si="38"/>
        <v/>
      </c>
      <c r="H402" s="63" t="str">
        <f t="shared" si="36"/>
        <v>P7</v>
      </c>
      <c r="K402" s="63" t="str">
        <f t="shared" si="37"/>
        <v>_P</v>
      </c>
    </row>
    <row r="403" spans="3:11">
      <c r="C403" t="str">
        <f t="shared" si="35"/>
        <v/>
      </c>
      <c r="D403" s="5" t="str">
        <f>'współrzędne pali'!G395</f>
        <v/>
      </c>
      <c r="E403" t="str">
        <f t="shared" si="38"/>
        <v/>
      </c>
      <c r="H403" s="63" t="str">
        <f t="shared" si="36"/>
        <v>P7</v>
      </c>
      <c r="K403" s="63" t="str">
        <f t="shared" si="37"/>
        <v>_P</v>
      </c>
    </row>
    <row r="404" spans="3:11">
      <c r="C404" t="str">
        <f t="shared" si="35"/>
        <v/>
      </c>
      <c r="D404" s="5" t="str">
        <f>'współrzędne pali'!G396</f>
        <v/>
      </c>
      <c r="E404" t="str">
        <f t="shared" si="38"/>
        <v/>
      </c>
      <c r="H404" s="63" t="str">
        <f t="shared" si="36"/>
        <v>P7</v>
      </c>
      <c r="K404" s="63" t="str">
        <f t="shared" si="37"/>
        <v>_P</v>
      </c>
    </row>
    <row r="405" spans="3:11">
      <c r="C405" t="str">
        <f t="shared" si="35"/>
        <v/>
      </c>
      <c r="D405" s="5" t="str">
        <f>'współrzędne pali'!G397</f>
        <v/>
      </c>
      <c r="E405" t="str">
        <f t="shared" si="38"/>
        <v/>
      </c>
      <c r="H405" s="63" t="str">
        <f t="shared" si="36"/>
        <v>P7</v>
      </c>
      <c r="K405" s="63" t="str">
        <f t="shared" si="37"/>
        <v>_P</v>
      </c>
    </row>
    <row r="406" spans="3:11">
      <c r="C406" t="str">
        <f t="shared" si="35"/>
        <v/>
      </c>
      <c r="D406" s="5" t="str">
        <f>'współrzędne pali'!G398</f>
        <v/>
      </c>
      <c r="E406" t="str">
        <f t="shared" si="38"/>
        <v/>
      </c>
      <c r="H406" s="63" t="str">
        <f t="shared" si="36"/>
        <v>P7</v>
      </c>
      <c r="K406" s="63" t="str">
        <f t="shared" si="37"/>
        <v>_P</v>
      </c>
    </row>
    <row r="407" spans="3:11">
      <c r="C407" t="str">
        <f t="shared" si="35"/>
        <v/>
      </c>
      <c r="D407" s="5" t="str">
        <f>'współrzędne pali'!G399</f>
        <v/>
      </c>
      <c r="E407" t="str">
        <f t="shared" si="38"/>
        <v/>
      </c>
      <c r="H407" s="63" t="str">
        <f t="shared" si="36"/>
        <v>P7</v>
      </c>
      <c r="K407" s="63" t="str">
        <f t="shared" si="37"/>
        <v>_P</v>
      </c>
    </row>
    <row r="408" spans="3:11">
      <c r="C408" t="str">
        <f t="shared" si="35"/>
        <v/>
      </c>
      <c r="D408" s="5" t="str">
        <f>'współrzędne pali'!G400</f>
        <v/>
      </c>
      <c r="E408" t="str">
        <f t="shared" si="38"/>
        <v/>
      </c>
      <c r="H408" s="63" t="str">
        <f t="shared" si="36"/>
        <v>P7</v>
      </c>
      <c r="K408" s="63" t="str">
        <f t="shared" si="37"/>
        <v>_P</v>
      </c>
    </row>
    <row r="409" spans="3:11">
      <c r="C409" t="str">
        <f t="shared" si="35"/>
        <v/>
      </c>
      <c r="D409" s="5" t="str">
        <f>'współrzędne pali'!G401</f>
        <v/>
      </c>
      <c r="E409" t="str">
        <f t="shared" si="38"/>
        <v/>
      </c>
      <c r="H409" s="63" t="str">
        <f t="shared" si="36"/>
        <v>P7</v>
      </c>
      <c r="K409" s="63" t="str">
        <f t="shared" si="37"/>
        <v>_P</v>
      </c>
    </row>
    <row r="410" spans="3:11">
      <c r="C410" t="str">
        <f t="shared" si="35"/>
        <v/>
      </c>
      <c r="D410" s="5" t="str">
        <f>'współrzędne pali'!G402</f>
        <v/>
      </c>
      <c r="E410" t="str">
        <f t="shared" si="38"/>
        <v/>
      </c>
      <c r="H410" s="63" t="str">
        <f t="shared" si="36"/>
        <v>P7</v>
      </c>
      <c r="K410" s="63" t="str">
        <f t="shared" si="37"/>
        <v>_P</v>
      </c>
    </row>
    <row r="411" spans="3:11">
      <c r="C411" t="str">
        <f t="shared" si="35"/>
        <v/>
      </c>
      <c r="D411" s="5" t="str">
        <f>'współrzędne pali'!G403</f>
        <v/>
      </c>
      <c r="E411" t="str">
        <f t="shared" si="38"/>
        <v/>
      </c>
      <c r="H411" s="63" t="str">
        <f t="shared" si="36"/>
        <v>P7</v>
      </c>
      <c r="K411" s="63" t="str">
        <f t="shared" si="37"/>
        <v>_P</v>
      </c>
    </row>
    <row r="412" spans="3:11">
      <c r="C412" t="str">
        <f t="shared" si="35"/>
        <v/>
      </c>
      <c r="D412" s="5" t="str">
        <f>'współrzędne pali'!G404</f>
        <v/>
      </c>
      <c r="E412" t="str">
        <f t="shared" si="38"/>
        <v/>
      </c>
      <c r="H412" s="63" t="str">
        <f t="shared" si="36"/>
        <v>P7</v>
      </c>
      <c r="K412" s="63" t="str">
        <f t="shared" si="37"/>
        <v>_P</v>
      </c>
    </row>
    <row r="413" spans="3:11">
      <c r="C413" t="str">
        <f t="shared" si="35"/>
        <v/>
      </c>
      <c r="D413" s="5" t="str">
        <f>'współrzędne pali'!G405</f>
        <v/>
      </c>
      <c r="E413" t="str">
        <f t="shared" si="38"/>
        <v/>
      </c>
      <c r="H413" s="63" t="str">
        <f t="shared" si="36"/>
        <v>P7</v>
      </c>
      <c r="K413" s="63" t="str">
        <f t="shared" si="37"/>
        <v>_P</v>
      </c>
    </row>
    <row r="414" spans="3:11">
      <c r="C414" t="str">
        <f t="shared" si="35"/>
        <v/>
      </c>
      <c r="D414" s="5" t="str">
        <f>'współrzędne pali'!G406</f>
        <v/>
      </c>
      <c r="E414" t="str">
        <f t="shared" si="38"/>
        <v/>
      </c>
      <c r="H414" s="63" t="str">
        <f t="shared" si="36"/>
        <v>P7</v>
      </c>
      <c r="K414" s="63" t="str">
        <f t="shared" si="37"/>
        <v>_P</v>
      </c>
    </row>
    <row r="415" spans="3:11">
      <c r="C415" t="str">
        <f t="shared" si="35"/>
        <v/>
      </c>
      <c r="D415" s="5" t="str">
        <f>'współrzędne pali'!G407</f>
        <v/>
      </c>
      <c r="E415" t="str">
        <f t="shared" si="38"/>
        <v/>
      </c>
      <c r="K415" s="63" t="e">
        <f t="shared" si="37"/>
        <v>#N/A</v>
      </c>
    </row>
    <row r="416" spans="3:11">
      <c r="C416" t="str">
        <f t="shared" si="35"/>
        <v/>
      </c>
      <c r="D416" s="5" t="str">
        <f>'współrzędne pali'!G408</f>
        <v/>
      </c>
      <c r="E416" t="str">
        <f t="shared" si="38"/>
        <v/>
      </c>
      <c r="K416" s="63" t="e">
        <f t="shared" si="37"/>
        <v>#N/A</v>
      </c>
    </row>
    <row r="417" spans="3:11">
      <c r="C417" t="str">
        <f t="shared" si="35"/>
        <v/>
      </c>
      <c r="D417" s="5" t="str">
        <f>'współrzędne pali'!G409</f>
        <v/>
      </c>
      <c r="E417" t="str">
        <f t="shared" si="38"/>
        <v/>
      </c>
      <c r="K417" s="63" t="e">
        <f t="shared" si="37"/>
        <v>#N/A</v>
      </c>
    </row>
    <row r="418" spans="3:11">
      <c r="C418" t="str">
        <f t="shared" si="35"/>
        <v/>
      </c>
      <c r="D418" s="5" t="str">
        <f>'współrzędne pali'!G410</f>
        <v/>
      </c>
      <c r="E418" t="str">
        <f t="shared" si="38"/>
        <v/>
      </c>
    </row>
    <row r="419" spans="3:11">
      <c r="C419" t="str">
        <f t="shared" si="35"/>
        <v/>
      </c>
      <c r="D419" s="5" t="str">
        <f>'współrzędne pali'!G411</f>
        <v/>
      </c>
      <c r="E419" t="str">
        <f t="shared" si="38"/>
        <v/>
      </c>
    </row>
    <row r="420" spans="3:11">
      <c r="C420" t="str">
        <f t="shared" si="35"/>
        <v/>
      </c>
      <c r="D420" s="5" t="str">
        <f>'współrzędne pali'!G412</f>
        <v/>
      </c>
      <c r="E420" t="str">
        <f t="shared" si="38"/>
        <v/>
      </c>
    </row>
    <row r="421" spans="3:11">
      <c r="C421" t="str">
        <f t="shared" si="35"/>
        <v/>
      </c>
      <c r="D421" s="5" t="str">
        <f>'współrzędne pali'!G413</f>
        <v/>
      </c>
      <c r="E421" t="str">
        <f t="shared" si="38"/>
        <v/>
      </c>
    </row>
    <row r="422" spans="3:11">
      <c r="C422" t="str">
        <f t="shared" si="35"/>
        <v/>
      </c>
      <c r="D422" s="5" t="str">
        <f>'współrzędne pali'!G414</f>
        <v/>
      </c>
      <c r="E422" t="str">
        <f t="shared" si="38"/>
        <v/>
      </c>
    </row>
    <row r="423" spans="3:11">
      <c r="C423" t="str">
        <f t="shared" si="35"/>
        <v/>
      </c>
      <c r="D423" s="5" t="str">
        <f>'współrzędne pali'!G415</f>
        <v/>
      </c>
      <c r="E423" t="str">
        <f t="shared" si="38"/>
        <v/>
      </c>
    </row>
    <row r="424" spans="3:11">
      <c r="C424" t="str">
        <f t="shared" si="35"/>
        <v/>
      </c>
      <c r="D424" s="5" t="str">
        <f>'współrzędne pali'!G416</f>
        <v/>
      </c>
      <c r="E424" t="str">
        <f t="shared" si="38"/>
        <v/>
      </c>
    </row>
    <row r="425" spans="3:11">
      <c r="C425" t="str">
        <f t="shared" si="35"/>
        <v/>
      </c>
      <c r="D425" s="5" t="str">
        <f>'współrzędne pali'!G417</f>
        <v/>
      </c>
      <c r="E425" t="str">
        <f t="shared" si="38"/>
        <v/>
      </c>
    </row>
    <row r="426" spans="3:11">
      <c r="C426" t="str">
        <f t="shared" si="35"/>
        <v/>
      </c>
      <c r="D426" s="5" t="str">
        <f>'współrzędne pali'!G418</f>
        <v/>
      </c>
      <c r="E426" t="str">
        <f t="shared" si="38"/>
        <v/>
      </c>
    </row>
    <row r="427" spans="3:11">
      <c r="C427" t="str">
        <f t="shared" si="35"/>
        <v/>
      </c>
      <c r="D427" s="5" t="str">
        <f>'współrzędne pali'!G419</f>
        <v/>
      </c>
      <c r="E427" t="str">
        <f t="shared" si="38"/>
        <v/>
      </c>
    </row>
    <row r="428" spans="3:11">
      <c r="C428" t="str">
        <f t="shared" si="35"/>
        <v/>
      </c>
      <c r="D428" s="5" t="str">
        <f>'współrzędne pali'!G420</f>
        <v/>
      </c>
      <c r="E428" t="str">
        <f t="shared" si="38"/>
        <v/>
      </c>
    </row>
    <row r="429" spans="3:11">
      <c r="C429" t="str">
        <f t="shared" si="35"/>
        <v/>
      </c>
      <c r="D429" s="5" t="str">
        <f>'współrzędne pali'!G421</f>
        <v/>
      </c>
      <c r="E429" t="str">
        <f t="shared" si="38"/>
        <v/>
      </c>
    </row>
    <row r="430" spans="3:11">
      <c r="C430" t="str">
        <f t="shared" si="35"/>
        <v/>
      </c>
      <c r="D430" s="5" t="str">
        <f>'współrzędne pali'!G422</f>
        <v/>
      </c>
      <c r="E430" t="str">
        <f t="shared" si="38"/>
        <v/>
      </c>
    </row>
    <row r="431" spans="3:11">
      <c r="C431" t="str">
        <f t="shared" si="35"/>
        <v/>
      </c>
      <c r="D431" s="5" t="str">
        <f>'współrzędne pali'!G423</f>
        <v/>
      </c>
      <c r="E431" t="str">
        <f t="shared" si="38"/>
        <v/>
      </c>
    </row>
    <row r="432" spans="3:11">
      <c r="C432" t="str">
        <f t="shared" si="35"/>
        <v/>
      </c>
      <c r="D432" s="5" t="str">
        <f>'współrzędne pali'!G424</f>
        <v/>
      </c>
      <c r="E432" t="str">
        <f t="shared" si="38"/>
        <v/>
      </c>
    </row>
    <row r="433" spans="3:5">
      <c r="C433" t="str">
        <f t="shared" si="35"/>
        <v/>
      </c>
      <c r="D433" s="5" t="str">
        <f>'współrzędne pali'!G425</f>
        <v/>
      </c>
      <c r="E433" t="str">
        <f t="shared" si="38"/>
        <v/>
      </c>
    </row>
    <row r="434" spans="3:5">
      <c r="C434" t="str">
        <f t="shared" si="35"/>
        <v/>
      </c>
      <c r="D434" s="5" t="str">
        <f>'współrzędne pali'!G426</f>
        <v/>
      </c>
      <c r="E434" t="str">
        <f t="shared" si="38"/>
        <v/>
      </c>
    </row>
    <row r="435" spans="3:5">
      <c r="C435" t="str">
        <f t="shared" si="35"/>
        <v/>
      </c>
      <c r="D435" s="5" t="str">
        <f>'współrzędne pali'!G427</f>
        <v/>
      </c>
      <c r="E435" t="str">
        <f t="shared" si="38"/>
        <v/>
      </c>
    </row>
    <row r="436" spans="3:5">
      <c r="C436" t="str">
        <f t="shared" si="35"/>
        <v/>
      </c>
      <c r="D436" s="5" t="str">
        <f>'współrzędne pali'!G428</f>
        <v/>
      </c>
      <c r="E436" t="str">
        <f t="shared" si="38"/>
        <v/>
      </c>
    </row>
    <row r="437" spans="3:5">
      <c r="C437" t="str">
        <f t="shared" si="35"/>
        <v/>
      </c>
      <c r="D437" s="5" t="str">
        <f>'współrzędne pali'!G429</f>
        <v/>
      </c>
      <c r="E437" t="str">
        <f t="shared" si="38"/>
        <v/>
      </c>
    </row>
    <row r="438" spans="3:5">
      <c r="C438" t="str">
        <f t="shared" si="35"/>
        <v/>
      </c>
      <c r="D438" s="5" t="str">
        <f>'współrzędne pali'!G430</f>
        <v/>
      </c>
      <c r="E438" t="str">
        <f t="shared" si="38"/>
        <v/>
      </c>
    </row>
    <row r="439" spans="3:5">
      <c r="C439" t="str">
        <f t="shared" si="35"/>
        <v/>
      </c>
      <c r="D439" s="5" t="str">
        <f>'współrzędne pali'!G431</f>
        <v/>
      </c>
      <c r="E439" t="str">
        <f t="shared" si="38"/>
        <v/>
      </c>
    </row>
    <row r="440" spans="3:5">
      <c r="C440" t="str">
        <f t="shared" si="35"/>
        <v/>
      </c>
      <c r="D440" s="5" t="str">
        <f>'współrzędne pali'!G432</f>
        <v/>
      </c>
      <c r="E440" t="str">
        <f t="shared" si="38"/>
        <v/>
      </c>
    </row>
    <row r="441" spans="3:5">
      <c r="C441" t="str">
        <f t="shared" si="35"/>
        <v/>
      </c>
      <c r="D441" s="5" t="str">
        <f>'współrzędne pali'!G433</f>
        <v/>
      </c>
      <c r="E441" t="str">
        <f t="shared" si="38"/>
        <v/>
      </c>
    </row>
    <row r="442" spans="3:5">
      <c r="C442" t="str">
        <f t="shared" si="35"/>
        <v/>
      </c>
      <c r="D442" s="5" t="str">
        <f>'współrzędne pali'!G434</f>
        <v/>
      </c>
      <c r="E442" t="str">
        <f t="shared" si="38"/>
        <v/>
      </c>
    </row>
    <row r="443" spans="3:5">
      <c r="C443" t="str">
        <f t="shared" si="35"/>
        <v/>
      </c>
      <c r="D443" s="5" t="str">
        <f>'współrzędne pali'!G435</f>
        <v/>
      </c>
      <c r="E443" t="str">
        <f t="shared" si="38"/>
        <v/>
      </c>
    </row>
    <row r="444" spans="3:5">
      <c r="C444" t="str">
        <f t="shared" si="35"/>
        <v/>
      </c>
      <c r="D444" s="5" t="str">
        <f>'współrzędne pali'!G436</f>
        <v/>
      </c>
      <c r="E444" t="str">
        <f t="shared" si="38"/>
        <v/>
      </c>
    </row>
    <row r="445" spans="3:5">
      <c r="C445" t="str">
        <f t="shared" si="35"/>
        <v/>
      </c>
      <c r="D445" s="5" t="str">
        <f>'współrzędne pali'!G437</f>
        <v/>
      </c>
      <c r="E445" t="str">
        <f t="shared" si="38"/>
        <v/>
      </c>
    </row>
    <row r="446" spans="3:5">
      <c r="C446" t="str">
        <f t="shared" si="35"/>
        <v/>
      </c>
      <c r="D446" s="5" t="str">
        <f>'współrzędne pali'!G438</f>
        <v/>
      </c>
      <c r="E446" t="str">
        <f t="shared" si="38"/>
        <v/>
      </c>
    </row>
    <row r="447" spans="3:5">
      <c r="C447" t="str">
        <f t="shared" si="35"/>
        <v/>
      </c>
      <c r="D447" s="5" t="str">
        <f>'współrzędne pali'!G439</f>
        <v/>
      </c>
      <c r="E447" t="str">
        <f t="shared" si="38"/>
        <v/>
      </c>
    </row>
    <row r="448" spans="3:5">
      <c r="C448" t="str">
        <f t="shared" si="35"/>
        <v/>
      </c>
      <c r="D448" s="5" t="str">
        <f>'współrzędne pali'!G440</f>
        <v/>
      </c>
      <c r="E448" t="str">
        <f t="shared" si="38"/>
        <v/>
      </c>
    </row>
    <row r="449" spans="3:5">
      <c r="C449" t="str">
        <f t="shared" si="35"/>
        <v/>
      </c>
      <c r="D449" s="5" t="str">
        <f>'współrzędne pali'!G441</f>
        <v/>
      </c>
      <c r="E449" t="str">
        <f t="shared" si="38"/>
        <v/>
      </c>
    </row>
    <row r="450" spans="3:5">
      <c r="C450" t="str">
        <f t="shared" si="35"/>
        <v/>
      </c>
      <c r="D450" s="5" t="str">
        <f>'współrzędne pali'!G442</f>
        <v/>
      </c>
      <c r="E450" t="str">
        <f t="shared" si="38"/>
        <v/>
      </c>
    </row>
    <row r="451" spans="3:5">
      <c r="C451" t="str">
        <f t="shared" ref="C451:C510" si="39">IF(D450&lt;&gt;"",C450+1,"")</f>
        <v/>
      </c>
      <c r="D451" s="5" t="str">
        <f>'współrzędne pali'!G443</f>
        <v/>
      </c>
      <c r="E451" t="str">
        <f t="shared" si="38"/>
        <v/>
      </c>
    </row>
    <row r="452" spans="3:5">
      <c r="C452" t="str">
        <f t="shared" si="39"/>
        <v/>
      </c>
      <c r="D452" s="5" t="str">
        <f>'współrzędne pali'!G444</f>
        <v/>
      </c>
      <c r="E452" t="str">
        <f t="shared" si="38"/>
        <v/>
      </c>
    </row>
    <row r="453" spans="3:5">
      <c r="C453" t="str">
        <f t="shared" si="39"/>
        <v/>
      </c>
      <c r="D453" s="5" t="str">
        <f>'współrzędne pali'!G445</f>
        <v/>
      </c>
      <c r="E453" t="str">
        <f t="shared" si="38"/>
        <v/>
      </c>
    </row>
    <row r="454" spans="3:5">
      <c r="C454" t="str">
        <f t="shared" si="39"/>
        <v/>
      </c>
      <c r="D454" s="5" t="str">
        <f>'współrzędne pali'!G446</f>
        <v/>
      </c>
      <c r="E454" t="str">
        <f t="shared" si="38"/>
        <v/>
      </c>
    </row>
    <row r="455" spans="3:5">
      <c r="C455" t="str">
        <f t="shared" si="39"/>
        <v/>
      </c>
      <c r="D455" s="5" t="str">
        <f>'współrzędne pali'!G447</f>
        <v/>
      </c>
      <c r="E455" t="str">
        <f t="shared" si="38"/>
        <v/>
      </c>
    </row>
    <row r="456" spans="3:5">
      <c r="C456" t="str">
        <f t="shared" si="39"/>
        <v/>
      </c>
      <c r="D456" s="5" t="str">
        <f>'współrzędne pali'!G448</f>
        <v/>
      </c>
      <c r="E456" t="str">
        <f t="shared" si="38"/>
        <v/>
      </c>
    </row>
    <row r="457" spans="3:5">
      <c r="C457" t="str">
        <f t="shared" si="39"/>
        <v/>
      </c>
      <c r="D457" s="5" t="str">
        <f>'współrzędne pali'!G449</f>
        <v/>
      </c>
      <c r="E457" t="str">
        <f t="shared" si="38"/>
        <v/>
      </c>
    </row>
    <row r="458" spans="3:5">
      <c r="C458" t="str">
        <f t="shared" si="39"/>
        <v/>
      </c>
      <c r="D458" s="5" t="str">
        <f>'współrzędne pali'!G450</f>
        <v/>
      </c>
      <c r="E458" t="str">
        <f t="shared" si="38"/>
        <v/>
      </c>
    </row>
    <row r="459" spans="3:5">
      <c r="C459" t="str">
        <f t="shared" si="39"/>
        <v/>
      </c>
      <c r="D459" s="5" t="str">
        <f>'współrzędne pali'!G451</f>
        <v/>
      </c>
      <c r="E459" t="str">
        <f t="shared" si="38"/>
        <v/>
      </c>
    </row>
    <row r="460" spans="3:5">
      <c r="C460" t="str">
        <f t="shared" si="39"/>
        <v/>
      </c>
      <c r="D460" s="5" t="str">
        <f>'współrzędne pali'!G452</f>
        <v/>
      </c>
      <c r="E460" t="str">
        <f t="shared" ref="E460:E510" si="40">IF(D459&lt;&gt;"",E459+D459,"")</f>
        <v/>
      </c>
    </row>
    <row r="461" spans="3:5">
      <c r="C461" t="str">
        <f t="shared" si="39"/>
        <v/>
      </c>
      <c r="D461" s="5" t="str">
        <f>'współrzędne pali'!G453</f>
        <v/>
      </c>
      <c r="E461" t="str">
        <f t="shared" si="40"/>
        <v/>
      </c>
    </row>
    <row r="462" spans="3:5">
      <c r="C462" t="str">
        <f t="shared" si="39"/>
        <v/>
      </c>
      <c r="D462" s="5" t="str">
        <f>'współrzędne pali'!G454</f>
        <v/>
      </c>
      <c r="E462" t="str">
        <f t="shared" si="40"/>
        <v/>
      </c>
    </row>
    <row r="463" spans="3:5">
      <c r="C463" t="str">
        <f t="shared" si="39"/>
        <v/>
      </c>
      <c r="D463" s="5" t="str">
        <f>'współrzędne pali'!G455</f>
        <v/>
      </c>
      <c r="E463" t="str">
        <f t="shared" si="40"/>
        <v/>
      </c>
    </row>
    <row r="464" spans="3:5">
      <c r="C464" t="str">
        <f t="shared" si="39"/>
        <v/>
      </c>
      <c r="D464" s="5" t="str">
        <f>'współrzędne pali'!G456</f>
        <v/>
      </c>
      <c r="E464" t="str">
        <f t="shared" si="40"/>
        <v/>
      </c>
    </row>
    <row r="465" spans="3:5">
      <c r="C465" t="str">
        <f t="shared" si="39"/>
        <v/>
      </c>
      <c r="D465" s="5" t="str">
        <f>'współrzędne pali'!G457</f>
        <v/>
      </c>
      <c r="E465" t="str">
        <f t="shared" si="40"/>
        <v/>
      </c>
    </row>
    <row r="466" spans="3:5">
      <c r="C466" t="str">
        <f t="shared" si="39"/>
        <v/>
      </c>
      <c r="D466" s="5" t="str">
        <f>'współrzędne pali'!G458</f>
        <v/>
      </c>
      <c r="E466" t="str">
        <f t="shared" si="40"/>
        <v/>
      </c>
    </row>
    <row r="467" spans="3:5">
      <c r="C467" t="str">
        <f t="shared" si="39"/>
        <v/>
      </c>
      <c r="D467" s="5" t="str">
        <f>'współrzędne pali'!G459</f>
        <v/>
      </c>
      <c r="E467" t="str">
        <f t="shared" si="40"/>
        <v/>
      </c>
    </row>
    <row r="468" spans="3:5">
      <c r="C468" t="str">
        <f t="shared" si="39"/>
        <v/>
      </c>
      <c r="D468" s="5" t="str">
        <f>'współrzędne pali'!G460</f>
        <v/>
      </c>
      <c r="E468" t="str">
        <f t="shared" si="40"/>
        <v/>
      </c>
    </row>
    <row r="469" spans="3:5">
      <c r="C469" t="str">
        <f t="shared" si="39"/>
        <v/>
      </c>
      <c r="D469" s="5" t="str">
        <f>'współrzędne pali'!G461</f>
        <v/>
      </c>
      <c r="E469" t="str">
        <f t="shared" si="40"/>
        <v/>
      </c>
    </row>
    <row r="470" spans="3:5">
      <c r="C470" t="str">
        <f t="shared" si="39"/>
        <v/>
      </c>
      <c r="D470" s="5" t="str">
        <f>'współrzędne pali'!G462</f>
        <v/>
      </c>
      <c r="E470" t="str">
        <f t="shared" si="40"/>
        <v/>
      </c>
    </row>
    <row r="471" spans="3:5">
      <c r="C471" t="str">
        <f t="shared" si="39"/>
        <v/>
      </c>
      <c r="D471" s="5" t="str">
        <f>'współrzędne pali'!G463</f>
        <v/>
      </c>
      <c r="E471" t="str">
        <f t="shared" si="40"/>
        <v/>
      </c>
    </row>
    <row r="472" spans="3:5">
      <c r="C472" t="str">
        <f t="shared" si="39"/>
        <v/>
      </c>
      <c r="D472" s="5" t="str">
        <f>'współrzędne pali'!G464</f>
        <v/>
      </c>
      <c r="E472" t="str">
        <f t="shared" si="40"/>
        <v/>
      </c>
    </row>
    <row r="473" spans="3:5">
      <c r="C473" t="str">
        <f t="shared" si="39"/>
        <v/>
      </c>
      <c r="D473" s="5" t="str">
        <f>'współrzędne pali'!G465</f>
        <v/>
      </c>
      <c r="E473" t="str">
        <f t="shared" si="40"/>
        <v/>
      </c>
    </row>
    <row r="474" spans="3:5">
      <c r="C474" t="str">
        <f t="shared" si="39"/>
        <v/>
      </c>
      <c r="D474" s="5" t="str">
        <f>'współrzędne pali'!G466</f>
        <v/>
      </c>
      <c r="E474" t="str">
        <f t="shared" si="40"/>
        <v/>
      </c>
    </row>
    <row r="475" spans="3:5">
      <c r="C475" t="str">
        <f t="shared" si="39"/>
        <v/>
      </c>
      <c r="D475" s="5" t="str">
        <f>'współrzędne pali'!G467</f>
        <v/>
      </c>
      <c r="E475" t="str">
        <f t="shared" si="40"/>
        <v/>
      </c>
    </row>
    <row r="476" spans="3:5">
      <c r="C476" t="str">
        <f t="shared" si="39"/>
        <v/>
      </c>
      <c r="D476" s="5" t="str">
        <f>'współrzędne pali'!G468</f>
        <v/>
      </c>
      <c r="E476" t="str">
        <f t="shared" si="40"/>
        <v/>
      </c>
    </row>
    <row r="477" spans="3:5">
      <c r="C477" t="str">
        <f t="shared" si="39"/>
        <v/>
      </c>
      <c r="D477" s="5" t="str">
        <f>'współrzędne pali'!G469</f>
        <v/>
      </c>
      <c r="E477" t="str">
        <f t="shared" si="40"/>
        <v/>
      </c>
    </row>
    <row r="478" spans="3:5">
      <c r="C478" t="str">
        <f t="shared" si="39"/>
        <v/>
      </c>
      <c r="D478" s="5" t="str">
        <f>'współrzędne pali'!G470</f>
        <v/>
      </c>
      <c r="E478" t="str">
        <f t="shared" si="40"/>
        <v/>
      </c>
    </row>
    <row r="479" spans="3:5">
      <c r="C479" t="str">
        <f t="shared" si="39"/>
        <v/>
      </c>
      <c r="D479" s="5" t="str">
        <f>'współrzędne pali'!G471</f>
        <v/>
      </c>
      <c r="E479" t="str">
        <f t="shared" si="40"/>
        <v/>
      </c>
    </row>
    <row r="480" spans="3:5">
      <c r="C480" t="str">
        <f t="shared" si="39"/>
        <v/>
      </c>
      <c r="D480" s="5" t="str">
        <f>'współrzędne pali'!G472</f>
        <v/>
      </c>
      <c r="E480" t="str">
        <f t="shared" si="40"/>
        <v/>
      </c>
    </row>
    <row r="481" spans="3:5">
      <c r="C481" t="str">
        <f t="shared" si="39"/>
        <v/>
      </c>
      <c r="D481" s="5" t="str">
        <f>'współrzędne pali'!G473</f>
        <v/>
      </c>
      <c r="E481" t="str">
        <f t="shared" si="40"/>
        <v/>
      </c>
    </row>
    <row r="482" spans="3:5">
      <c r="C482" t="str">
        <f t="shared" si="39"/>
        <v/>
      </c>
      <c r="D482" s="5" t="str">
        <f>'współrzędne pali'!G474</f>
        <v/>
      </c>
      <c r="E482" t="str">
        <f t="shared" si="40"/>
        <v/>
      </c>
    </row>
    <row r="483" spans="3:5">
      <c r="C483" t="str">
        <f t="shared" si="39"/>
        <v/>
      </c>
      <c r="D483" s="5" t="str">
        <f>'współrzędne pali'!G475</f>
        <v/>
      </c>
      <c r="E483" t="str">
        <f t="shared" si="40"/>
        <v/>
      </c>
    </row>
    <row r="484" spans="3:5">
      <c r="C484" t="str">
        <f t="shared" si="39"/>
        <v/>
      </c>
      <c r="D484" s="5" t="str">
        <f>'współrzędne pali'!G476</f>
        <v/>
      </c>
      <c r="E484" t="str">
        <f t="shared" si="40"/>
        <v/>
      </c>
    </row>
    <row r="485" spans="3:5">
      <c r="C485" t="str">
        <f t="shared" si="39"/>
        <v/>
      </c>
      <c r="D485" s="5" t="str">
        <f>'współrzędne pali'!G477</f>
        <v/>
      </c>
      <c r="E485" t="str">
        <f t="shared" si="40"/>
        <v/>
      </c>
    </row>
    <row r="486" spans="3:5">
      <c r="C486" t="str">
        <f t="shared" si="39"/>
        <v/>
      </c>
      <c r="D486" s="5" t="str">
        <f>'współrzędne pali'!G478</f>
        <v/>
      </c>
      <c r="E486" t="str">
        <f t="shared" si="40"/>
        <v/>
      </c>
    </row>
    <row r="487" spans="3:5">
      <c r="C487" t="str">
        <f t="shared" si="39"/>
        <v/>
      </c>
      <c r="D487" s="5" t="str">
        <f>'współrzędne pali'!G479</f>
        <v/>
      </c>
      <c r="E487" t="str">
        <f t="shared" si="40"/>
        <v/>
      </c>
    </row>
    <row r="488" spans="3:5">
      <c r="C488" t="str">
        <f t="shared" si="39"/>
        <v/>
      </c>
      <c r="D488" s="5" t="str">
        <f>'współrzędne pali'!G480</f>
        <v/>
      </c>
      <c r="E488" t="str">
        <f t="shared" si="40"/>
        <v/>
      </c>
    </row>
    <row r="489" spans="3:5">
      <c r="C489" t="str">
        <f t="shared" si="39"/>
        <v/>
      </c>
      <c r="D489" s="5" t="str">
        <f>'współrzędne pali'!G481</f>
        <v/>
      </c>
      <c r="E489" t="str">
        <f t="shared" si="40"/>
        <v/>
      </c>
    </row>
    <row r="490" spans="3:5">
      <c r="C490" t="str">
        <f t="shared" si="39"/>
        <v/>
      </c>
      <c r="D490" s="5" t="str">
        <f>'współrzędne pali'!G482</f>
        <v/>
      </c>
      <c r="E490" t="str">
        <f t="shared" si="40"/>
        <v/>
      </c>
    </row>
    <row r="491" spans="3:5">
      <c r="C491" t="str">
        <f t="shared" si="39"/>
        <v/>
      </c>
      <c r="D491" s="5" t="str">
        <f>'współrzędne pali'!G483</f>
        <v/>
      </c>
      <c r="E491" t="str">
        <f t="shared" si="40"/>
        <v/>
      </c>
    </row>
    <row r="492" spans="3:5">
      <c r="C492" t="str">
        <f t="shared" si="39"/>
        <v/>
      </c>
      <c r="D492" s="5" t="str">
        <f>'współrzędne pali'!G484</f>
        <v/>
      </c>
      <c r="E492" t="str">
        <f t="shared" si="40"/>
        <v/>
      </c>
    </row>
    <row r="493" spans="3:5">
      <c r="C493" t="str">
        <f t="shared" si="39"/>
        <v/>
      </c>
      <c r="D493" s="5" t="str">
        <f>'współrzędne pali'!G485</f>
        <v/>
      </c>
      <c r="E493" t="str">
        <f t="shared" si="40"/>
        <v/>
      </c>
    </row>
    <row r="494" spans="3:5">
      <c r="C494" t="str">
        <f t="shared" si="39"/>
        <v/>
      </c>
      <c r="D494" s="5" t="str">
        <f>'współrzędne pali'!G486</f>
        <v/>
      </c>
      <c r="E494" t="str">
        <f t="shared" si="40"/>
        <v/>
      </c>
    </row>
    <row r="495" spans="3:5">
      <c r="C495" t="str">
        <f t="shared" si="39"/>
        <v/>
      </c>
      <c r="D495" s="5" t="str">
        <f>'współrzędne pali'!G487</f>
        <v/>
      </c>
      <c r="E495" t="str">
        <f t="shared" si="40"/>
        <v/>
      </c>
    </row>
    <row r="496" spans="3:5">
      <c r="C496" t="str">
        <f t="shared" si="39"/>
        <v/>
      </c>
      <c r="D496" s="5" t="str">
        <f>'współrzędne pali'!G488</f>
        <v/>
      </c>
      <c r="E496" t="str">
        <f t="shared" si="40"/>
        <v/>
      </c>
    </row>
    <row r="497" spans="3:5">
      <c r="C497" t="str">
        <f t="shared" si="39"/>
        <v/>
      </c>
      <c r="D497" s="5" t="str">
        <f>'współrzędne pali'!G489</f>
        <v/>
      </c>
      <c r="E497" t="str">
        <f t="shared" si="40"/>
        <v/>
      </c>
    </row>
    <row r="498" spans="3:5">
      <c r="C498" t="str">
        <f t="shared" si="39"/>
        <v/>
      </c>
      <c r="D498" s="5" t="str">
        <f>'współrzędne pali'!G490</f>
        <v/>
      </c>
      <c r="E498" t="str">
        <f t="shared" si="40"/>
        <v/>
      </c>
    </row>
    <row r="499" spans="3:5">
      <c r="C499" t="str">
        <f t="shared" si="39"/>
        <v/>
      </c>
      <c r="D499" s="5" t="str">
        <f>'współrzędne pali'!G491</f>
        <v/>
      </c>
      <c r="E499" t="str">
        <f t="shared" si="40"/>
        <v/>
      </c>
    </row>
    <row r="500" spans="3:5">
      <c r="C500" t="str">
        <f t="shared" si="39"/>
        <v/>
      </c>
      <c r="D500" s="5" t="str">
        <f>'współrzędne pali'!G492</f>
        <v/>
      </c>
      <c r="E500" t="str">
        <f t="shared" si="40"/>
        <v/>
      </c>
    </row>
    <row r="501" spans="3:5">
      <c r="C501" t="str">
        <f t="shared" si="39"/>
        <v/>
      </c>
      <c r="D501" s="5" t="str">
        <f>'współrzędne pali'!G493</f>
        <v/>
      </c>
      <c r="E501" t="str">
        <f t="shared" si="40"/>
        <v/>
      </c>
    </row>
    <row r="502" spans="3:5">
      <c r="C502" t="str">
        <f t="shared" si="39"/>
        <v/>
      </c>
      <c r="D502" s="5" t="str">
        <f>'współrzędne pali'!G494</f>
        <v/>
      </c>
      <c r="E502" t="str">
        <f t="shared" si="40"/>
        <v/>
      </c>
    </row>
    <row r="503" spans="3:5">
      <c r="C503" t="str">
        <f t="shared" si="39"/>
        <v/>
      </c>
      <c r="D503" s="5" t="str">
        <f>'współrzędne pali'!G495</f>
        <v/>
      </c>
      <c r="E503" t="str">
        <f t="shared" si="40"/>
        <v/>
      </c>
    </row>
    <row r="504" spans="3:5">
      <c r="C504" t="str">
        <f t="shared" si="39"/>
        <v/>
      </c>
      <c r="D504" s="5" t="str">
        <f>'współrzędne pali'!G496</f>
        <v/>
      </c>
      <c r="E504" t="str">
        <f t="shared" si="40"/>
        <v/>
      </c>
    </row>
    <row r="505" spans="3:5">
      <c r="C505" t="str">
        <f t="shared" si="39"/>
        <v/>
      </c>
      <c r="D505" s="5" t="str">
        <f>'współrzędne pali'!G497</f>
        <v/>
      </c>
      <c r="E505" t="str">
        <f t="shared" si="40"/>
        <v/>
      </c>
    </row>
    <row r="506" spans="3:5">
      <c r="C506" t="str">
        <f t="shared" si="39"/>
        <v/>
      </c>
      <c r="D506" s="5" t="str">
        <f>'współrzędne pali'!G498</f>
        <v/>
      </c>
      <c r="E506" t="str">
        <f t="shared" si="40"/>
        <v/>
      </c>
    </row>
    <row r="507" spans="3:5">
      <c r="C507" t="str">
        <f t="shared" si="39"/>
        <v/>
      </c>
      <c r="D507" s="5" t="str">
        <f>'współrzędne pali'!G499</f>
        <v/>
      </c>
      <c r="E507" t="str">
        <f t="shared" si="40"/>
        <v/>
      </c>
    </row>
    <row r="508" spans="3:5">
      <c r="C508" t="str">
        <f t="shared" si="39"/>
        <v/>
      </c>
      <c r="D508" s="5" t="str">
        <f>'współrzędne pali'!G500</f>
        <v/>
      </c>
      <c r="E508" t="str">
        <f t="shared" si="40"/>
        <v/>
      </c>
    </row>
    <row r="509" spans="3:5">
      <c r="C509" t="str">
        <f t="shared" si="39"/>
        <v/>
      </c>
      <c r="D509" s="5" t="str">
        <f>'współrzędne pali'!G501</f>
        <v/>
      </c>
      <c r="E509" t="str">
        <f t="shared" si="40"/>
        <v/>
      </c>
    </row>
    <row r="510" spans="3:5">
      <c r="C510" t="str">
        <f t="shared" si="39"/>
        <v/>
      </c>
      <c r="D510" s="15" t="str">
        <f>'współrzędne pali'!G502</f>
        <v/>
      </c>
      <c r="E510" s="14" t="str">
        <f t="shared" si="40"/>
        <v/>
      </c>
    </row>
  </sheetData>
  <mergeCells count="1">
    <mergeCell ref="A5:B5"/>
  </mergeCells>
  <conditionalFormatting sqref="I4 I7">
    <cfRule type="cellIs" dxfId="1" priority="3" operator="lessThan">
      <formula>0</formula>
    </cfRule>
  </conditionalFormatting>
  <conditionalFormatting sqref="J7">
    <cfRule type="containsText" dxfId="0" priority="2" operator="containsText" text="za">
      <formula>NOT(ISERROR(SEARCH("za",J7)))</formula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AC102"/>
  <sheetViews>
    <sheetView topLeftCell="A14" zoomScale="85" zoomScaleNormal="85" workbookViewId="0">
      <selection activeCell="O44" sqref="O44"/>
    </sheetView>
  </sheetViews>
  <sheetFormatPr defaultRowHeight="14.25"/>
  <cols>
    <col min="1" max="13" width="8.625" customWidth="1"/>
    <col min="14" max="14" width="11.875" bestFit="1" customWidth="1"/>
    <col min="15" max="15" width="17.625" bestFit="1" customWidth="1"/>
    <col min="16" max="17" width="9.25" bestFit="1" customWidth="1"/>
  </cols>
  <sheetData>
    <row r="1" spans="4:29">
      <c r="D1" s="3"/>
      <c r="M1" t="s">
        <v>6</v>
      </c>
    </row>
    <row r="2" spans="4:29" s="35" customFormat="1">
      <c r="M2" s="35" t="s">
        <v>26</v>
      </c>
    </row>
    <row r="3" spans="4:29" s="36" customFormat="1">
      <c r="M3" s="40" t="s">
        <v>30</v>
      </c>
      <c r="N3" s="41" t="s">
        <v>31</v>
      </c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  <c r="AA3" s="41"/>
      <c r="AB3" s="41"/>
      <c r="AC3" s="41"/>
    </row>
    <row r="4" spans="4:29" s="36" customFormat="1">
      <c r="M4" s="52" t="s">
        <v>76</v>
      </c>
      <c r="N4" s="53" t="s">
        <v>77</v>
      </c>
      <c r="O4" s="53" t="s">
        <v>78</v>
      </c>
      <c r="P4" s="53" t="s">
        <v>70</v>
      </c>
      <c r="Q4" s="53">
        <v>2</v>
      </c>
      <c r="R4" s="53" t="s">
        <v>78</v>
      </c>
      <c r="S4" s="54" t="s">
        <v>79</v>
      </c>
      <c r="T4" s="54" t="s">
        <v>80</v>
      </c>
      <c r="U4" s="53" t="s">
        <v>78</v>
      </c>
      <c r="V4" s="53" t="s">
        <v>62</v>
      </c>
      <c r="W4" s="41"/>
      <c r="X4" s="41"/>
      <c r="Y4" s="41"/>
      <c r="Z4" s="41"/>
      <c r="AA4" s="41"/>
      <c r="AB4" s="41"/>
      <c r="AC4" s="41"/>
    </row>
    <row r="5" spans="4:29" s="36" customFormat="1">
      <c r="M5" s="52" t="s">
        <v>76</v>
      </c>
      <c r="N5" s="53" t="s">
        <v>77</v>
      </c>
      <c r="O5" s="53" t="s">
        <v>81</v>
      </c>
      <c r="P5" s="53" t="s">
        <v>70</v>
      </c>
      <c r="Q5" s="53">
        <v>1</v>
      </c>
      <c r="R5" s="53" t="s">
        <v>81</v>
      </c>
      <c r="S5" s="54" t="s">
        <v>79</v>
      </c>
      <c r="T5" s="54" t="s">
        <v>80</v>
      </c>
      <c r="U5" s="53" t="s">
        <v>81</v>
      </c>
      <c r="V5" s="53" t="s">
        <v>62</v>
      </c>
      <c r="W5" s="41"/>
      <c r="X5" s="41"/>
      <c r="Y5" s="41"/>
      <c r="Z5" s="41"/>
      <c r="AA5" s="41"/>
      <c r="AB5" s="41"/>
      <c r="AC5" s="41"/>
    </row>
    <row r="6" spans="4:29" s="36" customFormat="1">
      <c r="M6" s="52" t="s">
        <v>76</v>
      </c>
      <c r="N6" s="53" t="s">
        <v>77</v>
      </c>
      <c r="O6" s="53" t="s">
        <v>82</v>
      </c>
      <c r="P6" s="53" t="s">
        <v>70</v>
      </c>
      <c r="Q6" s="53">
        <v>1</v>
      </c>
      <c r="R6" s="53" t="s">
        <v>82</v>
      </c>
      <c r="S6" s="54" t="s">
        <v>79</v>
      </c>
      <c r="T6" s="54" t="s">
        <v>80</v>
      </c>
      <c r="U6" s="53" t="s">
        <v>82</v>
      </c>
      <c r="V6" s="53" t="s">
        <v>62</v>
      </c>
      <c r="W6" s="41"/>
      <c r="X6" s="41"/>
      <c r="Y6" s="41"/>
      <c r="Z6" s="41"/>
      <c r="AA6" s="41"/>
      <c r="AB6" s="41"/>
      <c r="AC6" s="41"/>
    </row>
    <row r="7" spans="4:29" s="36" customFormat="1">
      <c r="M7" s="52" t="s">
        <v>76</v>
      </c>
      <c r="N7" s="53" t="s">
        <v>77</v>
      </c>
      <c r="O7" s="53" t="s">
        <v>83</v>
      </c>
      <c r="P7" s="53" t="s">
        <v>70</v>
      </c>
      <c r="Q7" s="53">
        <v>1</v>
      </c>
      <c r="R7" s="53" t="s">
        <v>83</v>
      </c>
      <c r="S7" s="54" t="s">
        <v>79</v>
      </c>
      <c r="T7" s="54" t="s">
        <v>80</v>
      </c>
      <c r="U7" s="53" t="s">
        <v>83</v>
      </c>
      <c r="V7" s="53" t="s">
        <v>62</v>
      </c>
      <c r="W7" s="41"/>
      <c r="X7" s="41"/>
      <c r="Y7" s="41"/>
      <c r="Z7" s="41"/>
      <c r="AA7" s="41"/>
      <c r="AB7" s="41"/>
      <c r="AC7" s="41"/>
    </row>
    <row r="8" spans="4:29" s="36" customFormat="1">
      <c r="M8" s="52" t="s">
        <v>76</v>
      </c>
      <c r="N8" s="53" t="s">
        <v>77</v>
      </c>
      <c r="O8" s="53" t="s">
        <v>84</v>
      </c>
      <c r="P8" s="53" t="s">
        <v>70</v>
      </c>
      <c r="Q8" s="53">
        <v>7</v>
      </c>
      <c r="R8" s="53" t="s">
        <v>84</v>
      </c>
      <c r="S8" s="54" t="s">
        <v>79</v>
      </c>
      <c r="T8" s="54" t="s">
        <v>80</v>
      </c>
      <c r="U8" s="53" t="s">
        <v>84</v>
      </c>
      <c r="V8" s="53" t="s">
        <v>62</v>
      </c>
      <c r="W8" s="41"/>
      <c r="X8" s="41"/>
      <c r="Y8" s="41"/>
      <c r="Z8" s="41"/>
      <c r="AA8" s="41"/>
      <c r="AB8" s="41"/>
      <c r="AC8" s="41"/>
    </row>
    <row r="9" spans="4:29" s="36" customFormat="1">
      <c r="M9" s="52" t="s">
        <v>76</v>
      </c>
      <c r="N9" s="53" t="s">
        <v>77</v>
      </c>
      <c r="O9" s="53" t="s">
        <v>85</v>
      </c>
      <c r="P9" s="53" t="s">
        <v>70</v>
      </c>
      <c r="Q9" s="53">
        <v>8</v>
      </c>
      <c r="R9" s="53" t="s">
        <v>85</v>
      </c>
      <c r="S9" s="54" t="s">
        <v>79</v>
      </c>
      <c r="T9" s="54" t="s">
        <v>80</v>
      </c>
      <c r="U9" s="53" t="s">
        <v>85</v>
      </c>
      <c r="V9" s="53" t="s">
        <v>62</v>
      </c>
      <c r="W9" s="41"/>
      <c r="X9" s="41"/>
      <c r="Y9" s="41"/>
      <c r="Z9" s="41"/>
      <c r="AA9" s="41"/>
      <c r="AB9" s="41"/>
      <c r="AC9" s="41"/>
    </row>
    <row r="10" spans="4:29" s="36" customFormat="1">
      <c r="M10" s="52" t="s">
        <v>76</v>
      </c>
      <c r="N10" s="53" t="s">
        <v>77</v>
      </c>
      <c r="O10" s="53" t="s">
        <v>86</v>
      </c>
      <c r="P10" s="53" t="s">
        <v>70</v>
      </c>
      <c r="Q10" s="53">
        <v>7</v>
      </c>
      <c r="R10" s="53" t="s">
        <v>86</v>
      </c>
      <c r="S10" s="54" t="s">
        <v>79</v>
      </c>
      <c r="T10" s="54" t="s">
        <v>80</v>
      </c>
      <c r="U10" s="53" t="s">
        <v>86</v>
      </c>
      <c r="V10" s="53" t="s">
        <v>62</v>
      </c>
      <c r="W10" s="41"/>
      <c r="X10" s="41"/>
      <c r="Y10" s="41"/>
      <c r="Z10" s="41"/>
      <c r="AA10" s="41"/>
      <c r="AB10" s="41"/>
      <c r="AC10" s="41"/>
    </row>
    <row r="11" spans="4:29" s="36" customFormat="1">
      <c r="M11" s="52" t="s">
        <v>76</v>
      </c>
      <c r="N11" s="53" t="s">
        <v>77</v>
      </c>
      <c r="O11" s="53" t="s">
        <v>88</v>
      </c>
      <c r="P11" s="53" t="s">
        <v>70</v>
      </c>
      <c r="Q11" s="53">
        <v>1</v>
      </c>
      <c r="R11" s="53" t="s">
        <v>88</v>
      </c>
      <c r="S11" s="54" t="s">
        <v>79</v>
      </c>
      <c r="T11" s="54" t="s">
        <v>80</v>
      </c>
      <c r="U11" s="53" t="s">
        <v>88</v>
      </c>
      <c r="V11" s="53" t="s">
        <v>62</v>
      </c>
      <c r="W11" s="41"/>
      <c r="X11" s="41"/>
      <c r="Y11" s="41"/>
      <c r="Z11" s="41"/>
      <c r="AA11" s="41"/>
      <c r="AB11" s="41"/>
      <c r="AC11" s="41"/>
    </row>
    <row r="12" spans="4:29" s="36" customFormat="1">
      <c r="M12" s="52" t="s">
        <v>76</v>
      </c>
      <c r="N12" s="53" t="s">
        <v>77</v>
      </c>
      <c r="O12" s="61" t="s">
        <v>94</v>
      </c>
      <c r="P12" s="53" t="s">
        <v>70</v>
      </c>
      <c r="Q12" s="53">
        <v>1</v>
      </c>
      <c r="R12" s="61" t="s">
        <v>94</v>
      </c>
      <c r="S12" s="54" t="s">
        <v>79</v>
      </c>
      <c r="T12" s="54" t="s">
        <v>80</v>
      </c>
      <c r="U12" s="61" t="s">
        <v>94</v>
      </c>
      <c r="V12" s="53" t="s">
        <v>62</v>
      </c>
      <c r="W12" s="41"/>
      <c r="X12" s="41"/>
      <c r="Y12" s="41"/>
      <c r="Z12" s="41"/>
      <c r="AA12" s="41"/>
      <c r="AB12" s="41"/>
      <c r="AC12" s="41"/>
    </row>
    <row r="13" spans="4:29" s="36" customFormat="1">
      <c r="M13" s="52" t="s">
        <v>76</v>
      </c>
      <c r="N13" s="53" t="s">
        <v>77</v>
      </c>
      <c r="O13" s="61" t="s">
        <v>107</v>
      </c>
      <c r="P13" s="53" t="s">
        <v>70</v>
      </c>
      <c r="Q13" s="53">
        <v>6</v>
      </c>
      <c r="R13" s="61" t="s">
        <v>107</v>
      </c>
      <c r="S13" s="54" t="s">
        <v>79</v>
      </c>
      <c r="T13" s="54" t="s">
        <v>103</v>
      </c>
      <c r="U13" s="61" t="s">
        <v>107</v>
      </c>
      <c r="V13" s="53" t="s">
        <v>104</v>
      </c>
      <c r="W13" s="41" t="s">
        <v>105</v>
      </c>
      <c r="X13" s="61" t="s">
        <v>107</v>
      </c>
      <c r="Y13" s="41" t="s">
        <v>62</v>
      </c>
      <c r="Z13" s="54"/>
      <c r="AA13" s="54"/>
      <c r="AB13" s="41"/>
      <c r="AC13" s="53"/>
    </row>
    <row r="14" spans="4:29" s="36" customFormat="1">
      <c r="M14" s="52" t="s">
        <v>74</v>
      </c>
      <c r="N14" s="52" t="s">
        <v>75</v>
      </c>
      <c r="O14" s="52" t="s">
        <v>72</v>
      </c>
      <c r="P14" s="53"/>
      <c r="Q14" s="53"/>
      <c r="R14" s="53"/>
      <c r="S14" s="54"/>
      <c r="T14" s="54"/>
      <c r="U14" s="53"/>
      <c r="V14" s="53"/>
      <c r="W14" s="41"/>
      <c r="X14" s="41"/>
      <c r="Y14" s="41"/>
      <c r="Z14" s="41"/>
      <c r="AA14" s="41"/>
      <c r="AB14" s="41"/>
      <c r="AC14" s="41"/>
    </row>
    <row r="15" spans="4:29" s="36" customFormat="1">
      <c r="G15" s="37"/>
      <c r="H15" s="37"/>
      <c r="I15" s="37"/>
      <c r="J15" s="37"/>
      <c r="K15" s="37"/>
      <c r="M15" s="27"/>
      <c r="N15" s="56"/>
      <c r="O15" s="56"/>
      <c r="P15" s="56"/>
      <c r="Q15" s="56"/>
      <c r="R15" s="56"/>
      <c r="S15" s="57"/>
      <c r="T15" s="57"/>
      <c r="U15" s="56"/>
      <c r="V15" s="56"/>
    </row>
    <row r="16" spans="4:29" s="36" customFormat="1">
      <c r="G16" s="37"/>
      <c r="H16" s="37"/>
      <c r="I16" s="37"/>
      <c r="J16" s="37"/>
      <c r="K16" s="37"/>
      <c r="M16" s="52" t="s">
        <v>76</v>
      </c>
      <c r="N16" s="41" t="s">
        <v>87</v>
      </c>
      <c r="O16" s="61" t="s">
        <v>107</v>
      </c>
      <c r="P16" s="53" t="s">
        <v>62</v>
      </c>
      <c r="Q16" s="53"/>
      <c r="R16" s="53"/>
      <c r="S16" s="54"/>
      <c r="T16" s="54"/>
      <c r="U16" s="53"/>
      <c r="V16" s="53"/>
      <c r="W16" s="41"/>
      <c r="X16" s="41"/>
      <c r="Y16" s="41"/>
      <c r="Z16" s="41"/>
      <c r="AA16" s="41"/>
      <c r="AB16" s="41"/>
      <c r="AC16" s="41"/>
    </row>
    <row r="17" spans="7:29" s="36" customFormat="1">
      <c r="G17" s="37"/>
      <c r="H17" s="37"/>
      <c r="I17" s="37"/>
      <c r="J17" s="37"/>
      <c r="K17" s="37"/>
      <c r="M17" s="41" t="s">
        <v>70</v>
      </c>
      <c r="N17" s="41">
        <v>6</v>
      </c>
      <c r="O17" s="53"/>
      <c r="P17" s="53"/>
      <c r="Q17" s="53"/>
      <c r="R17" s="53"/>
      <c r="S17" s="54"/>
      <c r="T17" s="54"/>
      <c r="U17" s="53"/>
      <c r="V17" s="53"/>
      <c r="W17" s="41"/>
      <c r="X17" s="41"/>
      <c r="Y17" s="41"/>
      <c r="Z17" s="41"/>
      <c r="AA17" s="41"/>
      <c r="AB17" s="41"/>
      <c r="AC17" s="41"/>
    </row>
    <row r="18" spans="7:29" s="36" customFormat="1">
      <c r="G18" s="37"/>
      <c r="H18" s="37"/>
      <c r="I18" s="37"/>
      <c r="J18" s="37"/>
      <c r="K18" s="37"/>
      <c r="M18" s="58" t="s">
        <v>106</v>
      </c>
      <c r="N18" s="41"/>
      <c r="O18" s="61"/>
      <c r="P18" s="53"/>
      <c r="Q18" s="53"/>
      <c r="R18" s="53"/>
      <c r="S18" s="54"/>
      <c r="T18" s="54"/>
      <c r="U18" s="53"/>
      <c r="V18" s="53"/>
      <c r="W18" s="41"/>
      <c r="X18" s="41"/>
      <c r="Y18" s="41"/>
      <c r="Z18" s="41"/>
      <c r="AA18" s="41"/>
      <c r="AB18" s="41"/>
      <c r="AC18" s="41"/>
    </row>
    <row r="19" spans="7:29" s="36" customFormat="1">
      <c r="G19" s="37"/>
      <c r="H19" s="37"/>
      <c r="I19" s="37"/>
      <c r="J19" s="37"/>
      <c r="K19" s="37"/>
      <c r="M19" s="33" t="s">
        <v>7</v>
      </c>
      <c r="N19" s="34">
        <v>25</v>
      </c>
      <c r="O19" s="34" t="s">
        <v>8</v>
      </c>
      <c r="P19" s="34">
        <v>1</v>
      </c>
      <c r="Q19" s="34" t="s">
        <v>9</v>
      </c>
      <c r="R19" s="34">
        <f>'współrzędne terenu'!AA1</f>
        <v>25</v>
      </c>
      <c r="S19" s="34" t="s">
        <v>10</v>
      </c>
      <c r="T19" s="34">
        <v>1</v>
      </c>
      <c r="U19" s="59"/>
      <c r="V19" s="59"/>
      <c r="W19" s="43"/>
      <c r="X19" s="43"/>
      <c r="Y19" s="43"/>
      <c r="Z19" s="43"/>
      <c r="AA19" s="43"/>
      <c r="AB19" s="43"/>
      <c r="AC19" s="43"/>
    </row>
    <row r="20" spans="7:29" s="36" customFormat="1">
      <c r="G20" s="37"/>
      <c r="H20" s="37"/>
      <c r="I20" s="37"/>
      <c r="J20" s="37"/>
      <c r="K20" s="37"/>
      <c r="M20" s="41"/>
      <c r="N20" s="53" t="str">
        <f>'współrzędne terenu'!AD1&amp;","&amp;'współrzędne terenu'!AE1/10</f>
        <v>113.18,234.09</v>
      </c>
      <c r="O20" s="53" t="str">
        <f>IF(N19=R19,";","")</f>
        <v>;</v>
      </c>
      <c r="P20" s="53"/>
      <c r="Q20" s="53"/>
      <c r="R20" s="53"/>
      <c r="S20" s="54"/>
      <c r="T20" s="54"/>
      <c r="U20" s="53"/>
      <c r="V20" s="53"/>
      <c r="W20" s="41"/>
      <c r="X20" s="41"/>
      <c r="Y20" s="41"/>
      <c r="Z20" s="41"/>
      <c r="AA20" s="41"/>
      <c r="AB20" s="41"/>
      <c r="AC20" s="41"/>
    </row>
    <row r="21" spans="7:29" s="36" customFormat="1">
      <c r="G21" s="37"/>
      <c r="H21" s="37"/>
      <c r="I21" s="37"/>
      <c r="J21" s="37"/>
      <c r="K21" s="37"/>
      <c r="M21" s="28" t="s">
        <v>27</v>
      </c>
      <c r="N21" s="59">
        <v>4</v>
      </c>
      <c r="O21" s="59"/>
      <c r="P21" s="59"/>
      <c r="Q21" s="59"/>
      <c r="R21" s="59"/>
      <c r="S21" s="60"/>
      <c r="T21" s="60"/>
      <c r="U21" s="59"/>
      <c r="V21" s="59"/>
      <c r="W21" s="43"/>
      <c r="X21" s="43"/>
      <c r="Y21" s="43"/>
      <c r="Z21" s="43"/>
      <c r="AA21" s="43"/>
      <c r="AB21" s="43"/>
      <c r="AC21" s="43"/>
    </row>
    <row r="22" spans="7:29" s="36" customFormat="1">
      <c r="M22" s="33" t="s">
        <v>7</v>
      </c>
      <c r="N22" s="34">
        <v>29</v>
      </c>
      <c r="O22" s="34" t="s">
        <v>8</v>
      </c>
      <c r="P22" s="34">
        <v>1</v>
      </c>
      <c r="Q22" s="34" t="s">
        <v>9</v>
      </c>
      <c r="R22" s="34">
        <f>'iteracja trasy'!C1</f>
        <v>29</v>
      </c>
      <c r="S22" s="34" t="s">
        <v>10</v>
      </c>
      <c r="T22" s="34">
        <v>1</v>
      </c>
      <c r="U22" s="43"/>
      <c r="V22" s="43"/>
      <c r="W22" s="43"/>
      <c r="X22" s="43"/>
      <c r="Y22" s="43"/>
      <c r="Z22" s="43"/>
      <c r="AA22" s="43"/>
      <c r="AB22" s="43"/>
      <c r="AC22" s="43"/>
    </row>
    <row r="23" spans="7:29" s="36" customFormat="1"/>
    <row r="24" spans="7:29" s="36" customFormat="1">
      <c r="M24" s="38" t="s">
        <v>11</v>
      </c>
      <c r="O24" s="44">
        <f>VLOOKUP(N22,'iteracja trasy'!C10:E510,3)</f>
        <v>113</v>
      </c>
    </row>
    <row r="25" spans="7:29" s="36" customFormat="1">
      <c r="M25" s="38" t="s">
        <v>13</v>
      </c>
      <c r="O25" s="39">
        <f>'współrzędne terenu'!P2</f>
        <v>234.0912857142857</v>
      </c>
    </row>
    <row r="26" spans="7:29" s="36" customFormat="1">
      <c r="M26" s="38" t="s">
        <v>12</v>
      </c>
      <c r="O26" s="45">
        <f>CEILING(O25,0.1)+dane!C19</f>
        <v>234.15000000000003</v>
      </c>
      <c r="Q26" s="45"/>
    </row>
    <row r="27" spans="7:29" s="36" customFormat="1">
      <c r="M27" s="38" t="s">
        <v>34</v>
      </c>
    </row>
    <row r="28" spans="7:29" s="36" customFormat="1">
      <c r="M28" s="38" t="s">
        <v>33</v>
      </c>
      <c r="O28" s="44">
        <f>VLOOKUP(N22+1,'iteracja trasy'!C10:E510,3)</f>
        <v>113</v>
      </c>
      <c r="P28" s="44"/>
    </row>
    <row r="29" spans="7:29" s="36" customFormat="1">
      <c r="M29" s="38" t="s">
        <v>13</v>
      </c>
      <c r="O29" s="39">
        <f>IF(N22=R22,O25,'współrzędne terenu'!W2)</f>
        <v>234.0912857142857</v>
      </c>
    </row>
    <row r="30" spans="7:29" s="36" customFormat="1">
      <c r="M30" s="38" t="s">
        <v>12</v>
      </c>
      <c r="O30" s="45">
        <f>IF(N22=R22,O26,CEILING('współrzędne terenu'!W2,0.1)+dane!C19)</f>
        <v>234.15000000000003</v>
      </c>
      <c r="W30" s="55"/>
      <c r="Y30" s="56"/>
      <c r="Z30" s="56"/>
    </row>
    <row r="31" spans="7:29" s="36" customFormat="1">
      <c r="M31" s="38"/>
      <c r="O31" s="45"/>
    </row>
    <row r="32" spans="7:29" s="36" customFormat="1">
      <c r="M32" s="38" t="s">
        <v>37</v>
      </c>
      <c r="P32" s="45">
        <f>IF(Q32&gt;3,3,IF(Q32&lt;-3,-3,Q32))</f>
        <v>0</v>
      </c>
      <c r="Q32" s="36">
        <f>IF(O30-O26=0,0,IF(O30&gt;=O26,"+"&amp;10*ROUND(O30-O26,1),10*ROUND(O30-O26,1)))*-1</f>
        <v>0</v>
      </c>
    </row>
    <row r="33" spans="13:29" s="36" customFormat="1">
      <c r="M33" s="38" t="s">
        <v>48</v>
      </c>
      <c r="P33" s="45">
        <f>VLOOKUP($N$22,'iteracja trasy'!C10:I500,7)</f>
        <v>5</v>
      </c>
    </row>
    <row r="34" spans="13:29" s="36" customFormat="1">
      <c r="M34" s="38" t="s">
        <v>49</v>
      </c>
      <c r="P34" s="45" t="str">
        <f>VLOOKUP($N$22,'iteracja trasy'!C10:I500,2)</f>
        <v/>
      </c>
    </row>
    <row r="35" spans="13:29" s="36" customFormat="1">
      <c r="M35" s="38" t="s">
        <v>51</v>
      </c>
      <c r="P35" s="45">
        <f>VLOOKUP($N$22,'iteracja trasy'!C10:J501,8)</f>
        <v>1</v>
      </c>
    </row>
    <row r="36" spans="13:29" s="36" customFormat="1">
      <c r="M36" s="38"/>
      <c r="P36" s="45"/>
    </row>
    <row r="37" spans="13:29" s="36" customFormat="1">
      <c r="M37" s="38" t="s">
        <v>97</v>
      </c>
      <c r="P37" s="50">
        <f>VLOOKUP(N22,'współrzędne pali'!$F$2:$J$500,5)</f>
        <v>0</v>
      </c>
    </row>
    <row r="38" spans="13:29" s="36" customFormat="1">
      <c r="M38" s="38" t="s">
        <v>98</v>
      </c>
      <c r="P38" s="50">
        <f>IF(N22=1,0,VLOOKUP(N22-1,'współrzędne pali'!$F$2:$J$500,5))</f>
        <v>0</v>
      </c>
    </row>
    <row r="39" spans="13:29" s="36" customFormat="1">
      <c r="M39" s="38" t="s">
        <v>99</v>
      </c>
      <c r="P39" s="45">
        <f>IF(N22=1,0,VLOOKUP($N$22-1,'iteracja trasy'!C10:I500,2))</f>
        <v>4</v>
      </c>
    </row>
    <row r="40" spans="13:29" s="36" customFormat="1">
      <c r="M40" s="38"/>
      <c r="P40" s="45"/>
    </row>
    <row r="41" spans="13:29" s="36" customFormat="1">
      <c r="M41" s="27" t="str">
        <f>IF(OR(Q32&gt;3,Q32&lt;-3),"_xline v "&amp;O46,"")</f>
        <v/>
      </c>
      <c r="N41" s="27" t="str">
        <f>IF(OR(Q32&gt;3,Q32&lt;-3),";","")</f>
        <v/>
      </c>
      <c r="P41" s="45"/>
    </row>
    <row r="42" spans="13:29" s="36" customFormat="1">
      <c r="M42" s="38"/>
      <c r="P42" s="45"/>
    </row>
    <row r="43" spans="13:29" s="36" customFormat="1">
      <c r="M43" s="38"/>
      <c r="P43" s="45"/>
    </row>
    <row r="44" spans="13:29" s="36" customFormat="1">
      <c r="M44" s="38" t="s">
        <v>42</v>
      </c>
      <c r="P44" s="36" t="str">
        <f>VLOOKUP(N22,'iteracja trasy'!C10:H1500,6)&amp;" "</f>
        <v xml:space="preserve">P7 </v>
      </c>
      <c r="Q44" s="36" t="str">
        <f>VLOOKUP(N22,'iteracja trasy'!C10:H1500,6)</f>
        <v>P7</v>
      </c>
    </row>
    <row r="45" spans="13:29" s="36" customFormat="1">
      <c r="M45" s="52" t="s">
        <v>76</v>
      </c>
      <c r="N45" s="41" t="s">
        <v>87</v>
      </c>
      <c r="O45" s="53" t="s">
        <v>83</v>
      </c>
      <c r="P45" s="53" t="s">
        <v>62</v>
      </c>
      <c r="Q45" s="41"/>
      <c r="R45" s="41"/>
      <c r="S45" s="41"/>
      <c r="T45" s="41"/>
      <c r="U45" s="41"/>
      <c r="V45" s="41"/>
      <c r="W45" s="41"/>
      <c r="X45" s="41"/>
      <c r="Y45" s="41"/>
      <c r="Z45" s="41"/>
      <c r="AA45" s="41"/>
      <c r="AB45" s="41"/>
      <c r="AC45" s="41"/>
    </row>
    <row r="46" spans="13:29" s="36" customFormat="1">
      <c r="M46" s="40" t="s">
        <v>29</v>
      </c>
      <c r="N46" s="40" t="str">
        <f>P44</f>
        <v xml:space="preserve">P7 </v>
      </c>
      <c r="O46" s="41" t="str">
        <f>O24&amp;","&amp;O26</f>
        <v>113,234.15</v>
      </c>
      <c r="P46" s="41">
        <v>1000</v>
      </c>
      <c r="Q46" s="41">
        <v>1000</v>
      </c>
      <c r="R46" s="41">
        <v>0</v>
      </c>
      <c r="S46" s="41"/>
      <c r="T46" s="41"/>
      <c r="U46" s="41"/>
      <c r="V46" s="41"/>
      <c r="W46" s="41"/>
      <c r="X46" s="41"/>
      <c r="Y46" s="41"/>
      <c r="Z46" s="41"/>
      <c r="AA46" s="41"/>
      <c r="AB46" s="41"/>
      <c r="AC46" s="41"/>
    </row>
    <row r="47" spans="13:29" s="36" customFormat="1">
      <c r="M47" s="38" t="s">
        <v>45</v>
      </c>
      <c r="P47" s="36" t="str">
        <f>VLOOKUP(N22,'iteracja trasy'!C10:H1500,5)&amp;" "</f>
        <v xml:space="preserve">S6_W </v>
      </c>
      <c r="Q47" s="36" t="str">
        <f>VLOOKUP(N22,'iteracja trasy'!C10:H1500,5)</f>
        <v>S6_W</v>
      </c>
    </row>
    <row r="48" spans="13:29" s="36" customFormat="1">
      <c r="M48" s="52" t="s">
        <v>76</v>
      </c>
      <c r="N48" s="41" t="s">
        <v>87</v>
      </c>
      <c r="O48" s="53" t="s">
        <v>84</v>
      </c>
      <c r="P48" s="53" t="s">
        <v>62</v>
      </c>
      <c r="Q48" s="41"/>
      <c r="R48" s="41"/>
      <c r="S48" s="41"/>
      <c r="T48" s="41"/>
      <c r="U48" s="41"/>
      <c r="V48" s="41"/>
      <c r="W48" s="41"/>
      <c r="X48" s="41"/>
      <c r="Y48" s="41"/>
      <c r="Z48" s="41"/>
      <c r="AA48" s="41"/>
      <c r="AB48" s="41"/>
      <c r="AC48" s="41"/>
    </row>
    <row r="49" spans="1:29" s="36" customFormat="1">
      <c r="M49" s="40" t="s">
        <v>29</v>
      </c>
      <c r="N49" s="41" t="str">
        <f>P47</f>
        <v xml:space="preserve">S6_W </v>
      </c>
      <c r="O49" s="41" t="str">
        <f>O24&amp;","&amp;O26</f>
        <v>113,234.15</v>
      </c>
      <c r="P49" s="41">
        <v>1000</v>
      </c>
      <c r="Q49" s="41">
        <v>1000</v>
      </c>
      <c r="R49" s="41">
        <v>0</v>
      </c>
      <c r="S49" s="41"/>
      <c r="T49" s="41"/>
      <c r="U49" s="41"/>
      <c r="V49" s="41"/>
      <c r="W49" s="41"/>
      <c r="X49" s="41"/>
      <c r="Y49" s="41"/>
      <c r="Z49" s="41"/>
      <c r="AA49" s="41"/>
      <c r="AB49" s="41"/>
      <c r="AC49" s="41"/>
    </row>
    <row r="50" spans="1:29" s="36" customFormat="1">
      <c r="M50" s="38" t="s">
        <v>46</v>
      </c>
      <c r="P50" s="26" t="str">
        <f>IF(OR(O24=O28,P37=1),"0_0",INT(O28-O24)&amp;"_"&amp;P32&amp;VLOOKUP(skrypt!$N$22,'iteracja trasy'!C10:K500,9))</f>
        <v>0_0</v>
      </c>
    </row>
    <row r="51" spans="1:29" s="36" customFormat="1">
      <c r="M51" s="52" t="s">
        <v>76</v>
      </c>
      <c r="N51" s="41" t="s">
        <v>87</v>
      </c>
      <c r="O51" s="53" t="s">
        <v>85</v>
      </c>
      <c r="P51" s="53" t="s">
        <v>62</v>
      </c>
      <c r="Q51" s="41"/>
      <c r="R51" s="41"/>
      <c r="S51" s="41"/>
      <c r="T51" s="41"/>
      <c r="U51" s="41"/>
      <c r="V51" s="41"/>
      <c r="W51" s="41"/>
      <c r="X51" s="41"/>
      <c r="Y51" s="41"/>
      <c r="Z51" s="41"/>
      <c r="AA51" s="41"/>
      <c r="AB51" s="41"/>
      <c r="AC51" s="41"/>
    </row>
    <row r="52" spans="1:29" s="36" customFormat="1">
      <c r="A52" s="29"/>
      <c r="M52" s="40" t="s">
        <v>29</v>
      </c>
      <c r="N52" s="41" t="str">
        <f>P50</f>
        <v>0_0</v>
      </c>
      <c r="O52" s="41" t="str">
        <f>O24&amp;","&amp;O26</f>
        <v>113,234.15</v>
      </c>
      <c r="P52" s="41">
        <v>1000</v>
      </c>
      <c r="Q52" s="41">
        <v>1000</v>
      </c>
      <c r="R52" s="41">
        <v>0</v>
      </c>
      <c r="S52" s="41"/>
      <c r="T52" s="41"/>
      <c r="U52" s="41"/>
      <c r="V52" s="41"/>
      <c r="W52" s="41"/>
      <c r="X52" s="41"/>
      <c r="Y52" s="41"/>
      <c r="Z52" s="41"/>
      <c r="AA52" s="41"/>
      <c r="AB52" s="41"/>
      <c r="AC52" s="41"/>
    </row>
    <row r="53" spans="1:29" s="36" customFormat="1">
      <c r="M53" s="38" t="s">
        <v>47</v>
      </c>
      <c r="P53" s="44" t="str">
        <f>IF(O24=O28,"0_0",IF(P37=1,"DZ_","P_")&amp;INT(O28-O24)&amp;"_"&amp;P33&amp;"_"&amp;P35&amp;" ")</f>
        <v>0_0</v>
      </c>
      <c r="Q53" s="36" t="str">
        <f>IF(O24=O28,"0_0",IF(P37=1,"DZ_","P_")&amp;INT(O28-O24)&amp;"_"&amp;P33&amp;"_"&amp;P35)</f>
        <v>0_0</v>
      </c>
    </row>
    <row r="54" spans="1:29" s="36" customFormat="1">
      <c r="M54" s="52" t="s">
        <v>76</v>
      </c>
      <c r="N54" s="41" t="s">
        <v>87</v>
      </c>
      <c r="O54" s="53" t="s">
        <v>86</v>
      </c>
      <c r="P54" s="53" t="s">
        <v>62</v>
      </c>
      <c r="Q54" s="41"/>
      <c r="R54" s="41"/>
      <c r="S54" s="41"/>
      <c r="T54" s="41"/>
      <c r="U54" s="41"/>
      <c r="V54" s="41"/>
      <c r="W54" s="41"/>
      <c r="X54" s="41"/>
      <c r="Y54" s="41"/>
      <c r="Z54" s="41"/>
      <c r="AA54" s="41"/>
      <c r="AB54" s="41"/>
      <c r="AC54" s="41"/>
    </row>
    <row r="55" spans="1:29" s="36" customFormat="1">
      <c r="M55" s="40" t="s">
        <v>29</v>
      </c>
      <c r="N55" s="41" t="str">
        <f>P53</f>
        <v>0_0</v>
      </c>
      <c r="O55" s="41" t="str">
        <f>O24&amp;","&amp;O26-IF(P32&lt;0,0,P32/10)</f>
        <v>113,234.15</v>
      </c>
      <c r="P55" s="41">
        <v>1</v>
      </c>
      <c r="Q55" s="41">
        <v>1</v>
      </c>
      <c r="R55" s="41">
        <v>0</v>
      </c>
      <c r="S55" s="41"/>
      <c r="T55" s="41"/>
      <c r="U55" s="41"/>
      <c r="V55" s="41"/>
      <c r="W55" s="41"/>
      <c r="X55" s="41"/>
      <c r="Y55" s="41"/>
      <c r="Z55" s="41"/>
      <c r="AA55" s="41"/>
      <c r="AB55" s="41"/>
      <c r="AC55" s="41"/>
    </row>
    <row r="56" spans="1:29" s="36" customFormat="1">
      <c r="M56" s="38" t="s">
        <v>63</v>
      </c>
    </row>
    <row r="57" spans="1:29" s="36" customFormat="1">
      <c r="M57" s="52" t="s">
        <v>76</v>
      </c>
      <c r="N57" s="41" t="s">
        <v>87</v>
      </c>
      <c r="O57" s="53" t="s">
        <v>81</v>
      </c>
      <c r="P57" s="53" t="s">
        <v>62</v>
      </c>
      <c r="Q57" s="41"/>
      <c r="R57" s="41"/>
      <c r="S57" s="41"/>
      <c r="T57" s="41"/>
      <c r="U57" s="41"/>
      <c r="V57" s="41"/>
      <c r="W57" s="41"/>
      <c r="X57" s="41"/>
      <c r="Y57" s="41"/>
      <c r="Z57" s="41"/>
      <c r="AA57" s="41"/>
      <c r="AB57" s="41"/>
      <c r="AC57" s="41"/>
    </row>
    <row r="58" spans="1:29" s="36" customFormat="1">
      <c r="M58" s="41" t="s">
        <v>70</v>
      </c>
      <c r="N58" s="41">
        <v>8</v>
      </c>
      <c r="O58" s="53"/>
      <c r="P58" s="53"/>
      <c r="Q58" s="41"/>
      <c r="R58" s="41"/>
      <c r="S58" s="41"/>
      <c r="T58" s="41"/>
      <c r="U58" s="41"/>
      <c r="V58" s="41"/>
      <c r="W58" s="41"/>
      <c r="X58" s="41"/>
      <c r="Y58" s="41"/>
      <c r="Z58" s="41"/>
      <c r="AA58" s="41"/>
      <c r="AB58" s="41"/>
      <c r="AC58" s="41"/>
    </row>
    <row r="59" spans="1:29" s="36" customFormat="1">
      <c r="M59" s="41" t="s">
        <v>58</v>
      </c>
      <c r="N59" s="41" t="str">
        <f>O24&amp;",0"</f>
        <v>113,0</v>
      </c>
      <c r="O59" s="41" t="str">
        <f>O24&amp;",8"</f>
        <v>113,8</v>
      </c>
      <c r="P59" s="40" t="s">
        <v>62</v>
      </c>
      <c r="Q59" s="41"/>
      <c r="R59" s="41"/>
      <c r="S59" s="41"/>
      <c r="T59" s="41"/>
      <c r="U59" s="41"/>
      <c r="V59" s="41"/>
      <c r="W59" s="41"/>
      <c r="X59" s="41"/>
      <c r="Y59" s="41"/>
      <c r="Z59" s="41"/>
      <c r="AA59" s="41"/>
      <c r="AB59" s="41"/>
      <c r="AC59" s="41"/>
    </row>
    <row r="60" spans="1:29" s="36" customFormat="1">
      <c r="M60" s="41" t="s">
        <v>64</v>
      </c>
      <c r="N60" s="41" t="str">
        <f>O24&amp;",8.75"</f>
        <v>113,8.75</v>
      </c>
      <c r="O60" s="41">
        <v>0.75</v>
      </c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  <c r="AA60" s="41"/>
      <c r="AB60" s="41"/>
      <c r="AC60" s="41"/>
    </row>
    <row r="61" spans="1:29" s="36" customFormat="1">
      <c r="M61" s="41" t="s">
        <v>70</v>
      </c>
      <c r="N61" s="41">
        <v>1</v>
      </c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  <c r="Z61" s="41"/>
      <c r="AA61" s="41"/>
      <c r="AB61" s="41"/>
      <c r="AC61" s="41"/>
    </row>
    <row r="62" spans="1:29" s="36" customFormat="1">
      <c r="M62" s="40" t="s">
        <v>67</v>
      </c>
      <c r="N62" s="41" t="s">
        <v>65</v>
      </c>
      <c r="O62" s="41" t="s">
        <v>66</v>
      </c>
      <c r="P62" s="41" t="str">
        <f>N60</f>
        <v>113,8.75</v>
      </c>
      <c r="Q62" s="41">
        <v>0.6</v>
      </c>
      <c r="R62" s="41">
        <v>0</v>
      </c>
      <c r="S62" s="49">
        <f>N22+dane!C21-1</f>
        <v>29</v>
      </c>
      <c r="T62" s="41"/>
      <c r="U62" s="41"/>
      <c r="V62" s="41"/>
      <c r="W62" s="41"/>
      <c r="X62" s="41"/>
      <c r="Y62" s="41"/>
      <c r="Z62" s="41"/>
      <c r="AA62" s="41"/>
      <c r="AB62" s="41"/>
      <c r="AC62" s="41"/>
    </row>
    <row r="63" spans="1:29" s="36" customFormat="1">
      <c r="M63" s="38" t="s">
        <v>68</v>
      </c>
      <c r="S63" s="50"/>
    </row>
    <row r="64" spans="1:29" s="36" customFormat="1">
      <c r="S64" s="50"/>
    </row>
    <row r="65" spans="13:29" s="36" customFormat="1">
      <c r="M65" s="40" t="s">
        <v>67</v>
      </c>
      <c r="N65" s="41" t="s">
        <v>65</v>
      </c>
      <c r="O65" s="41" t="s">
        <v>69</v>
      </c>
      <c r="P65" s="41" t="str">
        <f>O24-0.17&amp;",.2"</f>
        <v>112.83,.2</v>
      </c>
      <c r="Q65" s="41">
        <v>0.5</v>
      </c>
      <c r="R65" s="41">
        <v>90</v>
      </c>
      <c r="S65" s="48">
        <f>O24+dane!C22</f>
        <v>113</v>
      </c>
      <c r="T65" s="41"/>
      <c r="U65" s="41"/>
      <c r="V65" s="41"/>
      <c r="W65" s="41"/>
      <c r="X65" s="41"/>
      <c r="Y65" s="41"/>
      <c r="Z65" s="41"/>
      <c r="AA65" s="41"/>
      <c r="AB65" s="41"/>
      <c r="AC65" s="41"/>
    </row>
    <row r="66" spans="13:29" s="36" customFormat="1">
      <c r="M66" s="40" t="s">
        <v>67</v>
      </c>
      <c r="N66" s="41" t="s">
        <v>65</v>
      </c>
      <c r="O66" s="41" t="s">
        <v>69</v>
      </c>
      <c r="P66" s="41" t="str">
        <f>O24-0.17&amp;",2.7"</f>
        <v>112.83,2.7</v>
      </c>
      <c r="Q66" s="41">
        <v>0.5</v>
      </c>
      <c r="R66" s="41">
        <v>90</v>
      </c>
      <c r="S66" s="47">
        <f>O25</f>
        <v>234.0912857142857</v>
      </c>
      <c r="T66" s="41"/>
      <c r="U66" s="41"/>
      <c r="V66" s="41"/>
      <c r="W66" s="41"/>
      <c r="X66" s="41"/>
      <c r="Y66" s="41"/>
      <c r="Z66" s="41"/>
      <c r="AA66" s="41"/>
      <c r="AB66" s="41"/>
      <c r="AC66" s="41"/>
    </row>
    <row r="67" spans="13:29" s="36" customFormat="1">
      <c r="M67" s="40" t="s">
        <v>67</v>
      </c>
      <c r="N67" s="41" t="s">
        <v>65</v>
      </c>
      <c r="O67" s="41" t="s">
        <v>69</v>
      </c>
      <c r="P67" s="41" t="str">
        <f>O24-0.17&amp;",5.2"</f>
        <v>112.83,5.2</v>
      </c>
      <c r="Q67" s="41">
        <v>0.5</v>
      </c>
      <c r="R67" s="41">
        <v>90</v>
      </c>
      <c r="S67" s="47">
        <f>O26</f>
        <v>234.15000000000003</v>
      </c>
      <c r="T67" s="41"/>
      <c r="U67" s="41"/>
      <c r="V67" s="41"/>
      <c r="W67" s="41"/>
      <c r="X67" s="41"/>
      <c r="Y67" s="41"/>
      <c r="Z67" s="41"/>
      <c r="AA67" s="41"/>
      <c r="AB67" s="41"/>
      <c r="AC67" s="41"/>
    </row>
    <row r="68" spans="13:29" s="36" customFormat="1">
      <c r="M68" s="38" t="s">
        <v>73</v>
      </c>
      <c r="S68" s="50"/>
    </row>
    <row r="69" spans="13:29" s="36" customFormat="1">
      <c r="M69" s="52" t="s">
        <v>76</v>
      </c>
      <c r="N69" s="41" t="s">
        <v>87</v>
      </c>
      <c r="O69" s="53" t="s">
        <v>88</v>
      </c>
      <c r="P69" s="53" t="s">
        <v>62</v>
      </c>
      <c r="Q69" s="41"/>
      <c r="R69" s="41"/>
      <c r="S69" s="49"/>
      <c r="T69" s="41"/>
      <c r="U69" s="41"/>
      <c r="V69" s="41"/>
      <c r="W69" s="41"/>
      <c r="X69" s="41"/>
      <c r="Y69" s="41"/>
      <c r="Z69" s="41"/>
      <c r="AA69" s="41"/>
      <c r="AB69" s="41"/>
      <c r="AC69" s="41"/>
    </row>
    <row r="70" spans="13:29" s="36" customFormat="1">
      <c r="M70" s="41" t="s">
        <v>70</v>
      </c>
      <c r="N70" s="41">
        <v>3</v>
      </c>
      <c r="O70" s="41"/>
      <c r="P70" s="41"/>
      <c r="Q70" s="41"/>
      <c r="R70" s="41"/>
      <c r="S70" s="49"/>
      <c r="T70" s="41"/>
      <c r="U70" s="41"/>
      <c r="V70" s="41"/>
      <c r="W70" s="41"/>
      <c r="X70" s="41"/>
      <c r="Y70" s="41"/>
      <c r="Z70" s="41"/>
      <c r="AA70" s="41"/>
      <c r="AB70" s="41"/>
      <c r="AC70" s="41"/>
    </row>
    <row r="71" spans="13:29" s="36" customFormat="1">
      <c r="M71" s="41" t="s">
        <v>58</v>
      </c>
      <c r="N71" s="46" t="str">
        <f>O24&amp;","&amp;O25</f>
        <v>113,234.091285714286</v>
      </c>
      <c r="O71" s="46" t="str">
        <f>O28&amp;","&amp;O29</f>
        <v>113,234.091285714286</v>
      </c>
      <c r="P71" s="40" t="s">
        <v>62</v>
      </c>
      <c r="Q71" s="41"/>
      <c r="R71" s="41"/>
      <c r="S71" s="49"/>
      <c r="T71" s="41"/>
      <c r="U71" s="41"/>
      <c r="V71" s="41"/>
      <c r="W71" s="41"/>
      <c r="X71" s="41"/>
      <c r="Y71" s="41"/>
      <c r="Z71" s="41"/>
      <c r="AA71" s="41"/>
      <c r="AB71" s="41"/>
      <c r="AC71" s="41"/>
    </row>
    <row r="72" spans="13:29" s="36" customFormat="1">
      <c r="M72" s="38" t="s">
        <v>71</v>
      </c>
      <c r="S72" s="50"/>
    </row>
    <row r="73" spans="13:29" s="36" customFormat="1">
      <c r="M73" s="52" t="s">
        <v>76</v>
      </c>
      <c r="N73" s="41" t="s">
        <v>87</v>
      </c>
      <c r="O73" s="53" t="s">
        <v>82</v>
      </c>
      <c r="P73" s="53" t="s">
        <v>62</v>
      </c>
      <c r="Q73" s="41"/>
      <c r="R73" s="41"/>
      <c r="S73" s="49"/>
      <c r="T73" s="41"/>
      <c r="U73" s="41"/>
      <c r="V73" s="41"/>
      <c r="W73" s="41"/>
      <c r="X73" s="41"/>
      <c r="Y73" s="41"/>
      <c r="Z73" s="41"/>
      <c r="AA73" s="41"/>
      <c r="AB73" s="41"/>
      <c r="AC73" s="41"/>
    </row>
    <row r="74" spans="13:29" s="36" customFormat="1">
      <c r="M74" s="41" t="s">
        <v>70</v>
      </c>
      <c r="N74" s="41">
        <v>1</v>
      </c>
      <c r="O74" s="41"/>
      <c r="P74" s="41"/>
      <c r="Q74" s="41"/>
      <c r="R74" s="41"/>
      <c r="S74" s="49"/>
      <c r="T74" s="41"/>
      <c r="U74" s="41"/>
      <c r="V74" s="41"/>
      <c r="W74" s="41"/>
      <c r="X74" s="41"/>
      <c r="Y74" s="41"/>
      <c r="Z74" s="41"/>
      <c r="AA74" s="41"/>
      <c r="AB74" s="41"/>
      <c r="AC74" s="41"/>
    </row>
    <row r="75" spans="13:29" s="36" customFormat="1">
      <c r="M75" s="51" t="str">
        <f>IF(O24=O28,"","_dimlinear")</f>
        <v/>
      </c>
      <c r="N75" s="36" t="str">
        <f>IF(O24=O28,"",O24&amp;","&amp;O25-5)</f>
        <v/>
      </c>
      <c r="O75" s="36" t="str">
        <f>IF(O24=O28,"",O28&amp;","&amp;O25-5)</f>
        <v/>
      </c>
      <c r="P75" s="36" t="str">
        <f>IF(O24=O28,"",O29&amp;","&amp;'współrzędne terenu'!I3-6)</f>
        <v/>
      </c>
      <c r="S75" s="50"/>
    </row>
    <row r="76" spans="13:29" s="36" customFormat="1">
      <c r="M76" s="42" t="s">
        <v>27</v>
      </c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  <c r="AA76" s="43"/>
      <c r="AB76" s="43"/>
      <c r="AC76" s="43"/>
    </row>
    <row r="77" spans="13:29" s="36" customFormat="1"/>
    <row r="78" spans="13:29" s="36" customFormat="1">
      <c r="M78" s="52" t="s">
        <v>76</v>
      </c>
      <c r="N78" s="41" t="s">
        <v>87</v>
      </c>
      <c r="O78" s="53" t="s">
        <v>81</v>
      </c>
      <c r="P78" s="53" t="s">
        <v>62</v>
      </c>
      <c r="Q78" s="41"/>
      <c r="R78" s="41"/>
      <c r="S78" s="41"/>
      <c r="T78" s="41"/>
      <c r="U78" s="41"/>
      <c r="V78" s="41"/>
      <c r="W78" s="41"/>
      <c r="X78" s="41"/>
      <c r="Y78" s="41"/>
      <c r="Z78" s="41"/>
      <c r="AA78" s="41"/>
      <c r="AB78" s="41"/>
      <c r="AC78" s="41"/>
    </row>
    <row r="79" spans="13:29" s="36" customFormat="1">
      <c r="M79" s="41" t="s">
        <v>70</v>
      </c>
      <c r="N79" s="41">
        <v>8</v>
      </c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  <c r="AA79" s="41"/>
      <c r="AB79" s="41"/>
      <c r="AC79" s="41"/>
    </row>
    <row r="80" spans="13:29" s="36" customFormat="1">
      <c r="M80" s="41" t="s">
        <v>58</v>
      </c>
      <c r="N80" s="40" t="s">
        <v>59</v>
      </c>
      <c r="O80" s="46" t="str">
        <f>O24&amp;",0"</f>
        <v>113,0</v>
      </c>
      <c r="P80" s="40" t="s">
        <v>62</v>
      </c>
      <c r="Q80" s="41"/>
      <c r="R80" s="41"/>
      <c r="S80" s="41"/>
      <c r="T80" s="41"/>
      <c r="U80" s="41"/>
      <c r="V80" s="41"/>
      <c r="W80" s="41"/>
      <c r="X80" s="41"/>
      <c r="Y80" s="41"/>
      <c r="Z80" s="41"/>
      <c r="AA80" s="41"/>
      <c r="AB80" s="41"/>
      <c r="AC80" s="41"/>
    </row>
    <row r="81" spans="7:29" s="36" customFormat="1">
      <c r="M81" s="41" t="s">
        <v>58</v>
      </c>
      <c r="N81" s="40" t="s">
        <v>60</v>
      </c>
      <c r="O81" s="46" t="str">
        <f>O24&amp;",2.5"</f>
        <v>113,2.5</v>
      </c>
      <c r="P81" s="40" t="s">
        <v>62</v>
      </c>
      <c r="Q81" s="41"/>
      <c r="R81" s="41"/>
      <c r="S81" s="41"/>
      <c r="T81" s="41"/>
      <c r="U81" s="41"/>
      <c r="V81" s="41"/>
      <c r="W81" s="41"/>
      <c r="X81" s="41"/>
      <c r="Y81" s="41"/>
      <c r="Z81" s="41"/>
      <c r="AA81" s="41"/>
      <c r="AB81" s="41"/>
      <c r="AC81" s="41"/>
    </row>
    <row r="82" spans="7:29" s="36" customFormat="1">
      <c r="M82" s="41" t="s">
        <v>58</v>
      </c>
      <c r="N82" s="40" t="s">
        <v>61</v>
      </c>
      <c r="O82" s="46" t="str">
        <f>O24&amp;",5"</f>
        <v>113,5</v>
      </c>
      <c r="P82" s="40" t="s">
        <v>62</v>
      </c>
      <c r="Q82" s="41"/>
      <c r="R82" s="41"/>
      <c r="S82" s="41"/>
      <c r="T82" s="41"/>
      <c r="U82" s="41"/>
      <c r="V82" s="41"/>
      <c r="W82" s="41"/>
      <c r="X82" s="41"/>
      <c r="Y82" s="41"/>
      <c r="Z82" s="41"/>
      <c r="AA82" s="41"/>
      <c r="AB82" s="41"/>
      <c r="AC82" s="41"/>
    </row>
    <row r="83" spans="7:29" s="36" customFormat="1">
      <c r="M83" s="41" t="s">
        <v>70</v>
      </c>
      <c r="N83" s="41">
        <v>1</v>
      </c>
      <c r="O83" s="46"/>
      <c r="P83" s="40"/>
      <c r="Q83" s="41"/>
      <c r="R83" s="41"/>
      <c r="S83" s="41"/>
      <c r="T83" s="41"/>
      <c r="U83" s="41"/>
      <c r="V83" s="41"/>
      <c r="W83" s="41"/>
      <c r="X83" s="41"/>
      <c r="Y83" s="41"/>
      <c r="Z83" s="41"/>
      <c r="AA83" s="41"/>
      <c r="AB83" s="41"/>
      <c r="AC83" s="41"/>
    </row>
    <row r="84" spans="7:29" s="36" customFormat="1">
      <c r="M84" s="40" t="s">
        <v>55</v>
      </c>
      <c r="N84" s="40"/>
      <c r="O84" s="40"/>
      <c r="P84" s="40"/>
      <c r="Q84" s="41"/>
      <c r="R84" s="41"/>
      <c r="S84" s="41"/>
      <c r="T84" s="41"/>
      <c r="U84" s="41"/>
      <c r="V84" s="41"/>
      <c r="W84" s="41"/>
      <c r="X84" s="41"/>
      <c r="Y84" s="41"/>
      <c r="Z84" s="41"/>
      <c r="AA84" s="41"/>
      <c r="AB84" s="41"/>
      <c r="AC84" s="41"/>
    </row>
    <row r="85" spans="7:29" s="36" customFormat="1">
      <c r="M85" s="40" t="s">
        <v>56</v>
      </c>
      <c r="N85" s="40"/>
      <c r="O85" s="40"/>
      <c r="P85" s="40"/>
      <c r="Q85" s="41"/>
      <c r="R85" s="41"/>
      <c r="S85" s="41"/>
      <c r="T85" s="41"/>
      <c r="U85" s="41"/>
      <c r="V85" s="41"/>
      <c r="W85" s="41"/>
      <c r="X85" s="41"/>
      <c r="Y85" s="41"/>
      <c r="Z85" s="41"/>
      <c r="AA85" s="41"/>
      <c r="AB85" s="41"/>
      <c r="AC85" s="41"/>
    </row>
    <row r="86" spans="7:29" s="36" customFormat="1">
      <c r="M86" s="40" t="s">
        <v>57</v>
      </c>
      <c r="N86" s="40"/>
      <c r="O86" s="40"/>
      <c r="P86" s="40"/>
      <c r="Q86" s="41"/>
      <c r="R86" s="41"/>
      <c r="S86" s="41"/>
      <c r="T86" s="41"/>
      <c r="U86" s="41"/>
      <c r="V86" s="41"/>
      <c r="W86" s="41"/>
      <c r="X86" s="41"/>
      <c r="Y86" s="41"/>
      <c r="Z86" s="41"/>
      <c r="AA86" s="41"/>
      <c r="AB86" s="41"/>
      <c r="AC86" s="41"/>
    </row>
    <row r="87" spans="7:29" s="36" customFormat="1">
      <c r="M87" s="37"/>
      <c r="N87" s="37"/>
      <c r="O87" s="37"/>
      <c r="P87" s="37"/>
    </row>
    <row r="88" spans="7:29" s="36" customFormat="1">
      <c r="M88" s="37"/>
      <c r="N88" s="37"/>
      <c r="O88" s="37"/>
      <c r="P88" s="37"/>
    </row>
    <row r="89" spans="7:29" s="36" customFormat="1">
      <c r="M89" s="52" t="s">
        <v>76</v>
      </c>
      <c r="N89" s="41" t="s">
        <v>87</v>
      </c>
      <c r="O89" s="53" t="s">
        <v>78</v>
      </c>
      <c r="P89" s="53" t="s">
        <v>62</v>
      </c>
      <c r="Q89" s="41"/>
      <c r="R89" s="41"/>
      <c r="S89" s="41"/>
      <c r="T89" s="41"/>
      <c r="U89" s="41"/>
      <c r="V89" s="41"/>
      <c r="W89" s="41"/>
      <c r="X89" s="41"/>
      <c r="Y89" s="41"/>
      <c r="Z89" s="41"/>
      <c r="AA89" s="41"/>
      <c r="AB89" s="41"/>
      <c r="AC89" s="41"/>
    </row>
    <row r="90" spans="7:29" s="36" customFormat="1">
      <c r="M90" s="41" t="s">
        <v>70</v>
      </c>
      <c r="N90" s="41">
        <v>2</v>
      </c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  <c r="Z90" s="41"/>
      <c r="AA90" s="41"/>
      <c r="AB90" s="41"/>
      <c r="AC90" s="41"/>
    </row>
    <row r="91" spans="7:29" s="36" customFormat="1">
      <c r="M91" s="37"/>
      <c r="N91" s="37"/>
      <c r="O91" s="37"/>
      <c r="P91" s="37"/>
    </row>
    <row r="92" spans="7:29" s="36" customFormat="1">
      <c r="M92" s="37"/>
      <c r="N92" s="37"/>
      <c r="O92" s="37"/>
      <c r="P92" s="37"/>
    </row>
    <row r="93" spans="7:29" s="36" customFormat="1" ht="71.25">
      <c r="G93" s="36" t="str">
        <f ca="1">MID(CELL("nazwa_pliku"),FIND("[",CELL("nazwa_pliku"))+1,FIND("]",CELL("nazwa_pliku"))-FIND("[",CELL("nazwa_pliku"))-1)</f>
        <v>EL03.xlsx</v>
      </c>
      <c r="H93" s="36" t="str">
        <f ca="1">SUBSTITUTE(G93,".xlsx","")</f>
        <v>EL03</v>
      </c>
      <c r="I93" s="36">
        <f>dane!C12/2</f>
        <v>56.5</v>
      </c>
      <c r="J93" s="45">
        <f>O26+12</f>
        <v>246.15000000000003</v>
      </c>
      <c r="M93" s="40" t="s">
        <v>67</v>
      </c>
      <c r="N93" s="41" t="s">
        <v>65</v>
      </c>
      <c r="O93" s="41" t="s">
        <v>95</v>
      </c>
      <c r="P93" s="41" t="str">
        <f>I93&amp;","&amp;J93</f>
        <v>56.5,246.15</v>
      </c>
      <c r="Q93" s="41">
        <v>1</v>
      </c>
      <c r="R93" s="41">
        <v>0</v>
      </c>
      <c r="S93" s="30" t="str">
        <f ca="1">"%%UEKRAN AKUSTYCZNY "&amp;H93</f>
        <v>%%UEKRAN AKUSTYCZNY EL03</v>
      </c>
      <c r="T93" s="41"/>
      <c r="U93" s="41"/>
      <c r="V93" s="41"/>
      <c r="W93" s="41"/>
      <c r="X93" s="41"/>
      <c r="Y93" s="41"/>
      <c r="Z93" s="41"/>
      <c r="AA93" s="41"/>
      <c r="AB93" s="41"/>
      <c r="AC93" s="41"/>
    </row>
    <row r="94" spans="7:29" s="36" customFormat="1">
      <c r="J94" s="45"/>
      <c r="M94" s="41" t="s">
        <v>70</v>
      </c>
      <c r="N94" s="41">
        <v>1</v>
      </c>
      <c r="O94" s="41"/>
      <c r="P94" s="41"/>
      <c r="Q94" s="41"/>
      <c r="R94" s="41"/>
      <c r="S94" s="30"/>
      <c r="T94" s="41"/>
      <c r="U94" s="41"/>
      <c r="V94" s="41"/>
      <c r="W94" s="41"/>
      <c r="X94" s="41"/>
      <c r="Y94" s="41"/>
      <c r="Z94" s="41"/>
      <c r="AA94" s="41"/>
      <c r="AB94" s="41"/>
      <c r="AC94" s="41"/>
    </row>
    <row r="95" spans="7:29" s="36" customFormat="1" ht="28.5">
      <c r="M95" s="40" t="s">
        <v>67</v>
      </c>
      <c r="N95" s="41" t="s">
        <v>65</v>
      </c>
      <c r="O95" s="41" t="s">
        <v>95</v>
      </c>
      <c r="P95" s="41" t="str">
        <f>I93&amp;","&amp;J93-1.5</f>
        <v>56.5,244.65</v>
      </c>
      <c r="Q95" s="41">
        <v>0.75</v>
      </c>
      <c r="R95" s="41">
        <v>0</v>
      </c>
      <c r="S95" s="30" t="s">
        <v>96</v>
      </c>
      <c r="T95" s="41"/>
      <c r="U95" s="41"/>
      <c r="V95" s="41"/>
      <c r="W95" s="41"/>
      <c r="X95" s="41"/>
      <c r="Y95" s="41"/>
      <c r="Z95" s="41"/>
      <c r="AA95" s="41"/>
      <c r="AB95" s="41"/>
      <c r="AC95" s="41"/>
    </row>
    <row r="96" spans="7:29" s="36" customFormat="1">
      <c r="M96" s="26"/>
      <c r="N96" s="37"/>
      <c r="O96" s="37"/>
      <c r="P96" s="37"/>
    </row>
    <row r="97" spans="13:29" s="36" customFormat="1">
      <c r="M97" s="26"/>
      <c r="N97" s="37"/>
      <c r="O97" s="37"/>
      <c r="P97" s="37"/>
    </row>
    <row r="98" spans="13:29" s="36" customFormat="1">
      <c r="M98" s="37"/>
      <c r="N98" s="37"/>
      <c r="O98" s="37"/>
      <c r="P98" s="37"/>
    </row>
    <row r="99" spans="13:29" s="36" customFormat="1">
      <c r="M99" s="40" t="s">
        <v>30</v>
      </c>
      <c r="N99" s="41" t="s">
        <v>32</v>
      </c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  <c r="Z99" s="41"/>
      <c r="AA99" s="41"/>
      <c r="AB99" s="41"/>
      <c r="AC99" s="41"/>
    </row>
    <row r="100" spans="13:29" s="36" customFormat="1">
      <c r="M100" s="37"/>
    </row>
    <row r="101" spans="13:29" s="36" customFormat="1"/>
    <row r="102" spans="13:29" s="35" customFormat="1">
      <c r="M102" s="35" t="s">
        <v>28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dane</vt:lpstr>
      <vt:lpstr>współrzędne pali</vt:lpstr>
      <vt:lpstr>współrzędne terenu</vt:lpstr>
      <vt:lpstr>iteracja trasy</vt:lpstr>
      <vt:lpstr>skrypt</vt:lpstr>
    </vt:vector>
  </TitlesOfParts>
  <Company>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bm</dc:creator>
  <cp:lastModifiedBy>Bartłomiej Mystek</cp:lastModifiedBy>
  <dcterms:created xsi:type="dcterms:W3CDTF">2011-10-21T17:47:53Z</dcterms:created>
  <dcterms:modified xsi:type="dcterms:W3CDTF">2019-07-11T17:39:13Z</dcterms:modified>
</cp:coreProperties>
</file>