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32_Ekrany\_robocze\"/>
    </mc:Choice>
  </mc:AlternateContent>
  <xr:revisionPtr revIDLastSave="0" documentId="13_ncr:1_{5EEDFE57-F907-40A1-95AF-5D14F0FA1A50}" xr6:coauthVersionLast="47" xr6:coauthVersionMax="47" xr10:uidLastSave="{00000000-0000-0000-0000-000000000000}"/>
  <bookViews>
    <workbookView xWindow="28680" yWindow="-120" windowWidth="29040" windowHeight="16440" activeTab="4" xr2:uid="{00000000-000D-0000-FFFF-FFFF00000000}"/>
  </bookViews>
  <sheets>
    <sheet name="dane" sheetId="5" r:id="rId1"/>
    <sheet name="współrzędne pali" sheetId="4" r:id="rId2"/>
    <sheet name="współrzędne terenu" sheetId="1" r:id="rId3"/>
    <sheet name="iteracja trasy" sheetId="3" r:id="rId4"/>
    <sheet name="skrypt" sheetId="2" r:id="rId5"/>
  </sheets>
  <externalReferences>
    <externalReference r:id="rId6"/>
  </externalReferences>
  <definedNames>
    <definedName name="_xlnm._FilterDatabase" localSheetId="1" hidden="1">'współrzędne pali'!$A$1:$D$503</definedName>
    <definedName name="_xlnm._FilterDatabase" localSheetId="2" hidden="1">'współrzędne terenu'!$A$1:$B$507</definedName>
    <definedName name="Box_width">[1]Blackbord!$B$2</definedName>
  </definedNames>
  <calcPr calcId="181029"/>
</workbook>
</file>

<file path=xl/calcChain.xml><?xml version="1.0" encoding="utf-8"?>
<calcChain xmlns="http://schemas.openxmlformats.org/spreadsheetml/2006/main">
  <c r="K415" i="3" l="1"/>
  <c r="K416" i="3"/>
  <c r="K417" i="3"/>
  <c r="C2" i="3"/>
  <c r="B6" i="4"/>
  <c r="B7" i="4" s="1"/>
  <c r="B8" i="4" s="1"/>
  <c r="B10" i="4" s="1"/>
  <c r="B3" i="4"/>
  <c r="B4" i="4" s="1"/>
  <c r="B13" i="4" l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9" i="4" s="1"/>
  <c r="B152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R508" i="1"/>
  <c r="S508" i="1"/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7" i="1"/>
  <c r="O2" i="3" l="1"/>
  <c r="O1" i="3" l="1"/>
  <c r="E2" i="3" l="1"/>
  <c r="I196" i="3"/>
  <c r="I204" i="3"/>
  <c r="I212" i="3"/>
  <c r="I220" i="3"/>
  <c r="I228" i="3"/>
  <c r="I236" i="3"/>
  <c r="I244" i="3"/>
  <c r="I252" i="3"/>
  <c r="I260" i="3"/>
  <c r="I268" i="3"/>
  <c r="I276" i="3"/>
  <c r="I284" i="3"/>
  <c r="I292" i="3"/>
  <c r="I170" i="3"/>
  <c r="I178" i="3"/>
  <c r="I186" i="3"/>
  <c r="I195" i="3"/>
  <c r="I203" i="3"/>
  <c r="I211" i="3"/>
  <c r="I219" i="3"/>
  <c r="I227" i="3"/>
  <c r="I235" i="3"/>
  <c r="I243" i="3"/>
  <c r="I251" i="3"/>
  <c r="I259" i="3"/>
  <c r="I267" i="3"/>
  <c r="I275" i="3"/>
  <c r="I283" i="3"/>
  <c r="I291" i="3"/>
  <c r="I169" i="3"/>
  <c r="I177" i="3"/>
  <c r="I185" i="3"/>
  <c r="I194" i="3"/>
  <c r="I202" i="3"/>
  <c r="I210" i="3"/>
  <c r="I218" i="3"/>
  <c r="I226" i="3"/>
  <c r="I234" i="3"/>
  <c r="I242" i="3"/>
  <c r="I250" i="3"/>
  <c r="I258" i="3"/>
  <c r="I266" i="3"/>
  <c r="I274" i="3"/>
  <c r="I282" i="3"/>
  <c r="I290" i="3"/>
  <c r="I168" i="3"/>
  <c r="I176" i="3"/>
  <c r="I184" i="3"/>
  <c r="I193" i="3"/>
  <c r="I201" i="3"/>
  <c r="I209" i="3"/>
  <c r="I217" i="3"/>
  <c r="I225" i="3"/>
  <c r="I233" i="3"/>
  <c r="I241" i="3"/>
  <c r="I249" i="3"/>
  <c r="I257" i="3"/>
  <c r="I265" i="3"/>
  <c r="I273" i="3"/>
  <c r="I281" i="3"/>
  <c r="I289" i="3"/>
  <c r="I167" i="3"/>
  <c r="I175" i="3"/>
  <c r="I183" i="3"/>
  <c r="I287" i="3"/>
  <c r="I181" i="3"/>
  <c r="I206" i="3"/>
  <c r="I246" i="3"/>
  <c r="I270" i="3"/>
  <c r="I172" i="3"/>
  <c r="I205" i="3"/>
  <c r="I213" i="3"/>
  <c r="I229" i="3"/>
  <c r="I245" i="3"/>
  <c r="I261" i="3"/>
  <c r="I285" i="3"/>
  <c r="I171" i="3"/>
  <c r="I187" i="3"/>
  <c r="I192" i="3"/>
  <c r="I200" i="3"/>
  <c r="I208" i="3"/>
  <c r="I216" i="3"/>
  <c r="I224" i="3"/>
  <c r="I232" i="3"/>
  <c r="I240" i="3"/>
  <c r="I248" i="3"/>
  <c r="I256" i="3"/>
  <c r="I264" i="3"/>
  <c r="I272" i="3"/>
  <c r="I280" i="3"/>
  <c r="I288" i="3"/>
  <c r="I166" i="3"/>
  <c r="I174" i="3"/>
  <c r="I182" i="3"/>
  <c r="I190" i="3"/>
  <c r="I191" i="3"/>
  <c r="I199" i="3"/>
  <c r="I207" i="3"/>
  <c r="I215" i="3"/>
  <c r="I223" i="3"/>
  <c r="I231" i="3"/>
  <c r="I239" i="3"/>
  <c r="I247" i="3"/>
  <c r="I255" i="3"/>
  <c r="I263" i="3"/>
  <c r="I271" i="3"/>
  <c r="I279" i="3"/>
  <c r="I295" i="3"/>
  <c r="I173" i="3"/>
  <c r="I189" i="3"/>
  <c r="I198" i="3"/>
  <c r="I214" i="3"/>
  <c r="I222" i="3"/>
  <c r="I230" i="3"/>
  <c r="I238" i="3"/>
  <c r="I254" i="3"/>
  <c r="I262" i="3"/>
  <c r="I278" i="3"/>
  <c r="I286" i="3"/>
  <c r="I294" i="3"/>
  <c r="I180" i="3"/>
  <c r="I188" i="3"/>
  <c r="I197" i="3"/>
  <c r="I221" i="3"/>
  <c r="I237" i="3"/>
  <c r="I253" i="3"/>
  <c r="I269" i="3"/>
  <c r="I277" i="3"/>
  <c r="I293" i="3"/>
  <c r="I179" i="3"/>
  <c r="I14" i="3"/>
  <c r="G3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F353" i="4" s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F410" i="4" s="1"/>
  <c r="F411" i="4" s="1"/>
  <c r="F412" i="4" s="1"/>
  <c r="F413" i="4" s="1"/>
  <c r="F414" i="4" s="1"/>
  <c r="F415" i="4" s="1"/>
  <c r="F416" i="4" s="1"/>
  <c r="F417" i="4" s="1"/>
  <c r="F418" i="4" s="1"/>
  <c r="F419" i="4" s="1"/>
  <c r="F420" i="4" s="1"/>
  <c r="F421" i="4" s="1"/>
  <c r="F422" i="4" s="1"/>
  <c r="F423" i="4" s="1"/>
  <c r="F424" i="4" s="1"/>
  <c r="F425" i="4" s="1"/>
  <c r="F426" i="4" s="1"/>
  <c r="F427" i="4" s="1"/>
  <c r="F428" i="4" s="1"/>
  <c r="F429" i="4" s="1"/>
  <c r="F430" i="4" s="1"/>
  <c r="F431" i="4" s="1"/>
  <c r="F432" i="4" s="1"/>
  <c r="F433" i="4" s="1"/>
  <c r="F434" i="4" s="1"/>
  <c r="F435" i="4" s="1"/>
  <c r="F436" i="4" s="1"/>
  <c r="F437" i="4" s="1"/>
  <c r="F438" i="4" s="1"/>
  <c r="F439" i="4" s="1"/>
  <c r="F440" i="4" s="1"/>
  <c r="F441" i="4" s="1"/>
  <c r="F442" i="4" s="1"/>
  <c r="F443" i="4" s="1"/>
  <c r="F444" i="4" s="1"/>
  <c r="F445" i="4" s="1"/>
  <c r="F446" i="4" s="1"/>
  <c r="F447" i="4" s="1"/>
  <c r="F448" i="4" s="1"/>
  <c r="F449" i="4" s="1"/>
  <c r="F450" i="4" s="1"/>
  <c r="F451" i="4" s="1"/>
  <c r="F452" i="4" s="1"/>
  <c r="F453" i="4" s="1"/>
  <c r="F454" i="4" s="1"/>
  <c r="F455" i="4" s="1"/>
  <c r="F456" i="4" s="1"/>
  <c r="F457" i="4" s="1"/>
  <c r="F458" i="4" s="1"/>
  <c r="F459" i="4" s="1"/>
  <c r="F460" i="4" s="1"/>
  <c r="F461" i="4" s="1"/>
  <c r="F462" i="4" s="1"/>
  <c r="F463" i="4" s="1"/>
  <c r="F464" i="4" s="1"/>
  <c r="F465" i="4" s="1"/>
  <c r="F466" i="4" s="1"/>
  <c r="F467" i="4" s="1"/>
  <c r="F468" i="4" s="1"/>
  <c r="F469" i="4" s="1"/>
  <c r="F470" i="4" s="1"/>
  <c r="F471" i="4" s="1"/>
  <c r="F472" i="4" s="1"/>
  <c r="F473" i="4" s="1"/>
  <c r="F474" i="4" s="1"/>
  <c r="F475" i="4" s="1"/>
  <c r="F476" i="4" s="1"/>
  <c r="F477" i="4" s="1"/>
  <c r="F478" i="4" s="1"/>
  <c r="F479" i="4" s="1"/>
  <c r="F480" i="4" s="1"/>
  <c r="F481" i="4" s="1"/>
  <c r="F482" i="4" s="1"/>
  <c r="F483" i="4" s="1"/>
  <c r="F484" i="4" s="1"/>
  <c r="F485" i="4" s="1"/>
  <c r="F486" i="4" s="1"/>
  <c r="F487" i="4" s="1"/>
  <c r="F488" i="4" s="1"/>
  <c r="F489" i="4" s="1"/>
  <c r="F490" i="4" s="1"/>
  <c r="F491" i="4" s="1"/>
  <c r="F492" i="4" s="1"/>
  <c r="F493" i="4" s="1"/>
  <c r="F494" i="4" s="1"/>
  <c r="F495" i="4" s="1"/>
  <c r="F496" i="4" s="1"/>
  <c r="F497" i="4" s="1"/>
  <c r="F498" i="4" s="1"/>
  <c r="F499" i="4" s="1"/>
  <c r="F500" i="4" s="1"/>
  <c r="F501" i="4" s="1"/>
  <c r="F502" i="4" s="1"/>
  <c r="F503" i="4" s="1"/>
  <c r="F504" i="4" s="1"/>
  <c r="F505" i="4" s="1"/>
  <c r="F506" i="4" s="1"/>
  <c r="F507" i="4" s="1"/>
  <c r="F508" i="4" s="1"/>
  <c r="F509" i="4" s="1"/>
  <c r="F510" i="4" s="1"/>
  <c r="F511" i="4" s="1"/>
  <c r="F512" i="4" s="1"/>
  <c r="F513" i="4" s="1"/>
  <c r="F514" i="4" s="1"/>
  <c r="F515" i="4" s="1"/>
  <c r="F516" i="4" s="1"/>
  <c r="F517" i="4" s="1"/>
  <c r="F518" i="4" s="1"/>
  <c r="F519" i="4" s="1"/>
  <c r="F520" i="4" s="1"/>
  <c r="F521" i="4" s="1"/>
  <c r="F522" i="4" s="1"/>
  <c r="F523" i="4" s="1"/>
  <c r="F524" i="4" s="1"/>
  <c r="F525" i="4" s="1"/>
  <c r="F526" i="4" s="1"/>
  <c r="F527" i="4" s="1"/>
  <c r="F528" i="4" s="1"/>
  <c r="F529" i="4" s="1"/>
  <c r="F530" i="4" s="1"/>
  <c r="F531" i="4" s="1"/>
  <c r="F532" i="4" s="1"/>
  <c r="F533" i="4" s="1"/>
  <c r="F534" i="4" s="1"/>
  <c r="F535" i="4" s="1"/>
  <c r="F536" i="4" s="1"/>
  <c r="F537" i="4" s="1"/>
  <c r="F538" i="4" s="1"/>
  <c r="F539" i="4" s="1"/>
  <c r="F540" i="4" s="1"/>
  <c r="F541" i="4" s="1"/>
  <c r="F542" i="4" s="1"/>
  <c r="F543" i="4" s="1"/>
  <c r="F544" i="4" s="1"/>
  <c r="F545" i="4" s="1"/>
  <c r="F546" i="4" s="1"/>
  <c r="F547" i="4" s="1"/>
  <c r="F548" i="4" s="1"/>
  <c r="F549" i="4" s="1"/>
  <c r="F550" i="4" s="1"/>
  <c r="F551" i="4" s="1"/>
  <c r="F552" i="4" s="1"/>
  <c r="F553" i="4" s="1"/>
  <c r="F554" i="4" s="1"/>
  <c r="F555" i="4" s="1"/>
  <c r="F556" i="4" s="1"/>
  <c r="F557" i="4" s="1"/>
  <c r="F558" i="4" s="1"/>
  <c r="F559" i="4" s="1"/>
  <c r="F560" i="4" s="1"/>
  <c r="F561" i="4" s="1"/>
  <c r="F562" i="4" s="1"/>
  <c r="F563" i="4" s="1"/>
  <c r="F564" i="4" s="1"/>
  <c r="F565" i="4" s="1"/>
  <c r="F566" i="4" s="1"/>
  <c r="F567" i="4" s="1"/>
  <c r="F568" i="4" s="1"/>
  <c r="F569" i="4" s="1"/>
  <c r="F570" i="4" s="1"/>
  <c r="F571" i="4" s="1"/>
  <c r="E7" i="1" l="1"/>
  <c r="K7" i="1" s="1"/>
  <c r="E8" i="1"/>
  <c r="K8" i="1" s="1"/>
  <c r="E9" i="1"/>
  <c r="E10" i="1"/>
  <c r="E11" i="1"/>
  <c r="E12" i="1"/>
  <c r="K12" i="1" s="1"/>
  <c r="E13" i="1"/>
  <c r="E14" i="1"/>
  <c r="E15" i="1"/>
  <c r="K15" i="1" s="1"/>
  <c r="E16" i="1"/>
  <c r="K16" i="1" s="1"/>
  <c r="E17" i="1"/>
  <c r="E18" i="1"/>
  <c r="E19" i="1"/>
  <c r="E20" i="1"/>
  <c r="K20" i="1" s="1"/>
  <c r="E21" i="1"/>
  <c r="E22" i="1"/>
  <c r="E23" i="1"/>
  <c r="K23" i="1" s="1"/>
  <c r="E24" i="1"/>
  <c r="K24" i="1" s="1"/>
  <c r="E25" i="1"/>
  <c r="E26" i="1"/>
  <c r="E27" i="1"/>
  <c r="E28" i="1"/>
  <c r="K28" i="1" s="1"/>
  <c r="E29" i="1"/>
  <c r="E30" i="1"/>
  <c r="E31" i="1"/>
  <c r="K31" i="1" s="1"/>
  <c r="E32" i="1"/>
  <c r="K32" i="1" s="1"/>
  <c r="E33" i="1"/>
  <c r="E34" i="1"/>
  <c r="E35" i="1"/>
  <c r="E36" i="1"/>
  <c r="E37" i="1"/>
  <c r="E38" i="1"/>
  <c r="E39" i="1"/>
  <c r="K39" i="1" s="1"/>
  <c r="E40" i="1"/>
  <c r="K40" i="1" s="1"/>
  <c r="E41" i="1"/>
  <c r="E42" i="1"/>
  <c r="E43" i="1"/>
  <c r="E44" i="1"/>
  <c r="E45" i="1"/>
  <c r="E46" i="1"/>
  <c r="E47" i="1"/>
  <c r="K47" i="1" s="1"/>
  <c r="E48" i="1"/>
  <c r="K48" i="1" s="1"/>
  <c r="E49" i="1"/>
  <c r="E50" i="1"/>
  <c r="E51" i="1"/>
  <c r="E52" i="1"/>
  <c r="E53" i="1"/>
  <c r="E54" i="1"/>
  <c r="E55" i="1"/>
  <c r="K55" i="1" s="1"/>
  <c r="R55" i="1" s="1"/>
  <c r="E56" i="1"/>
  <c r="K56" i="1" s="1"/>
  <c r="E57" i="1"/>
  <c r="E58" i="1"/>
  <c r="E59" i="1"/>
  <c r="E60" i="1"/>
  <c r="E61" i="1"/>
  <c r="E62" i="1"/>
  <c r="E63" i="1"/>
  <c r="K63" i="1" s="1"/>
  <c r="E64" i="1"/>
  <c r="K64" i="1" s="1"/>
  <c r="E65" i="1"/>
  <c r="E66" i="1"/>
  <c r="E67" i="1"/>
  <c r="E68" i="1"/>
  <c r="E69" i="1"/>
  <c r="E70" i="1"/>
  <c r="K70" i="1" s="1"/>
  <c r="E71" i="1"/>
  <c r="K71" i="1" s="1"/>
  <c r="E72" i="1"/>
  <c r="K72" i="1" s="1"/>
  <c r="E73" i="1"/>
  <c r="E74" i="1"/>
  <c r="E75" i="1"/>
  <c r="E76" i="1"/>
  <c r="E77" i="1"/>
  <c r="E78" i="1"/>
  <c r="E79" i="1"/>
  <c r="K79" i="1" s="1"/>
  <c r="E80" i="1"/>
  <c r="E81" i="1"/>
  <c r="E82" i="1"/>
  <c r="E83" i="1"/>
  <c r="E84" i="1"/>
  <c r="E85" i="1"/>
  <c r="E86" i="1"/>
  <c r="E87" i="1"/>
  <c r="K87" i="1" s="1"/>
  <c r="E88" i="1"/>
  <c r="E89" i="1"/>
  <c r="E90" i="1"/>
  <c r="E91" i="1"/>
  <c r="E92" i="1"/>
  <c r="E93" i="1"/>
  <c r="E94" i="1"/>
  <c r="E95" i="1"/>
  <c r="K95" i="1" s="1"/>
  <c r="E96" i="1"/>
  <c r="E97" i="1"/>
  <c r="E98" i="1"/>
  <c r="E99" i="1"/>
  <c r="E100" i="1"/>
  <c r="E101" i="1"/>
  <c r="E102" i="1"/>
  <c r="E103" i="1"/>
  <c r="K103" i="1" s="1"/>
  <c r="E104" i="1"/>
  <c r="E105" i="1"/>
  <c r="E106" i="1"/>
  <c r="E107" i="1"/>
  <c r="E108" i="1"/>
  <c r="K108" i="1" s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K129" i="1" s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K164" i="1" s="1"/>
  <c r="E165" i="1"/>
  <c r="E166" i="1"/>
  <c r="E167" i="1"/>
  <c r="E168" i="1"/>
  <c r="K168" i="1" s="1"/>
  <c r="E169" i="1"/>
  <c r="E170" i="1"/>
  <c r="E171" i="1"/>
  <c r="E172" i="1"/>
  <c r="E173" i="1"/>
  <c r="E174" i="1"/>
  <c r="E175" i="1"/>
  <c r="E176" i="1"/>
  <c r="E177" i="1"/>
  <c r="E178" i="1"/>
  <c r="E179" i="1"/>
  <c r="E180" i="1"/>
  <c r="K180" i="1" s="1"/>
  <c r="E181" i="1"/>
  <c r="E182" i="1"/>
  <c r="E183" i="1"/>
  <c r="E184" i="1"/>
  <c r="K184" i="1" s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K245" i="1" s="1"/>
  <c r="E246" i="1"/>
  <c r="E247" i="1"/>
  <c r="E248" i="1"/>
  <c r="K248" i="1" s="1"/>
  <c r="R248" i="1" s="1"/>
  <c r="E249" i="1"/>
  <c r="E250" i="1"/>
  <c r="K250" i="1" s="1"/>
  <c r="R250" i="1" s="1"/>
  <c r="E251" i="1"/>
  <c r="E252" i="1"/>
  <c r="K252" i="1" s="1"/>
  <c r="R252" i="1" s="1"/>
  <c r="E253" i="1"/>
  <c r="K253" i="1" s="1"/>
  <c r="E254" i="1"/>
  <c r="K254" i="1" s="1"/>
  <c r="R254" i="1" s="1"/>
  <c r="E255" i="1"/>
  <c r="E256" i="1"/>
  <c r="K256" i="1" s="1"/>
  <c r="R256" i="1" s="1"/>
  <c r="E257" i="1"/>
  <c r="E258" i="1"/>
  <c r="K258" i="1" s="1"/>
  <c r="R258" i="1" s="1"/>
  <c r="E259" i="1"/>
  <c r="E260" i="1"/>
  <c r="K260" i="1" s="1"/>
  <c r="R260" i="1" s="1"/>
  <c r="E261" i="1"/>
  <c r="K261" i="1" s="1"/>
  <c r="E262" i="1"/>
  <c r="K262" i="1" s="1"/>
  <c r="R262" i="1" s="1"/>
  <c r="E263" i="1"/>
  <c r="E264" i="1"/>
  <c r="E265" i="1"/>
  <c r="E266" i="1"/>
  <c r="E267" i="1"/>
  <c r="E268" i="1"/>
  <c r="E269" i="1"/>
  <c r="K269" i="1" s="1"/>
  <c r="E270" i="1"/>
  <c r="E271" i="1"/>
  <c r="E272" i="1"/>
  <c r="E273" i="1"/>
  <c r="E274" i="1"/>
  <c r="E275" i="1"/>
  <c r="E276" i="1"/>
  <c r="E277" i="1"/>
  <c r="K277" i="1" s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K298" i="1" s="1"/>
  <c r="E299" i="1"/>
  <c r="E300" i="1"/>
  <c r="K300" i="1" s="1"/>
  <c r="E301" i="1"/>
  <c r="E302" i="1"/>
  <c r="E303" i="1"/>
  <c r="E304" i="1"/>
  <c r="K304" i="1" s="1"/>
  <c r="E305" i="1"/>
  <c r="E306" i="1"/>
  <c r="K306" i="1" s="1"/>
  <c r="E307" i="1"/>
  <c r="E308" i="1"/>
  <c r="K308" i="1" s="1"/>
  <c r="E309" i="1"/>
  <c r="E310" i="1"/>
  <c r="E311" i="1"/>
  <c r="E312" i="1"/>
  <c r="E313" i="1"/>
  <c r="E314" i="1"/>
  <c r="K314" i="1" s="1"/>
  <c r="E315" i="1"/>
  <c r="E316" i="1"/>
  <c r="K316" i="1" s="1"/>
  <c r="E317" i="1"/>
  <c r="E318" i="1"/>
  <c r="K318" i="1" s="1"/>
  <c r="E319" i="1"/>
  <c r="E320" i="1"/>
  <c r="K320" i="1" s="1"/>
  <c r="E321" i="1"/>
  <c r="E322" i="1"/>
  <c r="K322" i="1" s="1"/>
  <c r="E323" i="1"/>
  <c r="E324" i="1"/>
  <c r="K324" i="1" s="1"/>
  <c r="E325" i="1"/>
  <c r="E326" i="1"/>
  <c r="K326" i="1" s="1"/>
  <c r="E327" i="1"/>
  <c r="E328" i="1"/>
  <c r="K328" i="1" s="1"/>
  <c r="E329" i="1"/>
  <c r="E330" i="1"/>
  <c r="K330" i="1" s="1"/>
  <c r="E331" i="1"/>
  <c r="E332" i="1"/>
  <c r="K332" i="1" s="1"/>
  <c r="E333" i="1"/>
  <c r="E334" i="1"/>
  <c r="K334" i="1" s="1"/>
  <c r="E335" i="1"/>
  <c r="E336" i="1"/>
  <c r="K336" i="1" s="1"/>
  <c r="E337" i="1"/>
  <c r="E338" i="1"/>
  <c r="K338" i="1" s="1"/>
  <c r="E339" i="1"/>
  <c r="E340" i="1"/>
  <c r="K340" i="1" s="1"/>
  <c r="E341" i="1"/>
  <c r="E342" i="1"/>
  <c r="K342" i="1" s="1"/>
  <c r="E343" i="1"/>
  <c r="E344" i="1"/>
  <c r="K344" i="1" s="1"/>
  <c r="E345" i="1"/>
  <c r="E346" i="1"/>
  <c r="E347" i="1"/>
  <c r="E348" i="1"/>
  <c r="K348" i="1" s="1"/>
  <c r="E349" i="1"/>
  <c r="E350" i="1"/>
  <c r="E351" i="1"/>
  <c r="E352" i="1"/>
  <c r="E353" i="1"/>
  <c r="E354" i="1"/>
  <c r="E355" i="1"/>
  <c r="K355" i="1" s="1"/>
  <c r="E356" i="1"/>
  <c r="K356" i="1" s="1"/>
  <c r="E357" i="1"/>
  <c r="E358" i="1"/>
  <c r="E359" i="1"/>
  <c r="E360" i="1"/>
  <c r="K360" i="1" s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K378" i="1" s="1"/>
  <c r="E379" i="1"/>
  <c r="E380" i="1"/>
  <c r="K380" i="1" s="1"/>
  <c r="E381" i="1"/>
  <c r="E382" i="1"/>
  <c r="K382" i="1" s="1"/>
  <c r="E383" i="1"/>
  <c r="E384" i="1"/>
  <c r="K384" i="1" s="1"/>
  <c r="E385" i="1"/>
  <c r="E386" i="1"/>
  <c r="E387" i="1"/>
  <c r="E388" i="1"/>
  <c r="K388" i="1" s="1"/>
  <c r="E389" i="1"/>
  <c r="E390" i="1"/>
  <c r="E391" i="1"/>
  <c r="E392" i="1"/>
  <c r="K392" i="1" s="1"/>
  <c r="E393" i="1"/>
  <c r="E394" i="1"/>
  <c r="E395" i="1"/>
  <c r="E396" i="1"/>
  <c r="K396" i="1" s="1"/>
  <c r="E397" i="1"/>
  <c r="K397" i="1" s="1"/>
  <c r="E398" i="1"/>
  <c r="E399" i="1"/>
  <c r="E400" i="1"/>
  <c r="K400" i="1" s="1"/>
  <c r="E401" i="1"/>
  <c r="E402" i="1"/>
  <c r="E403" i="1"/>
  <c r="E404" i="1"/>
  <c r="K404" i="1" s="1"/>
  <c r="E405" i="1"/>
  <c r="E406" i="1"/>
  <c r="E407" i="1"/>
  <c r="E408" i="1"/>
  <c r="K408" i="1" s="1"/>
  <c r="E409" i="1"/>
  <c r="E410" i="1"/>
  <c r="E411" i="1"/>
  <c r="K411" i="1" s="1"/>
  <c r="E412" i="1"/>
  <c r="E413" i="1"/>
  <c r="K413" i="1" s="1"/>
  <c r="E414" i="1"/>
  <c r="E415" i="1"/>
  <c r="E416" i="1"/>
  <c r="K416" i="1" s="1"/>
  <c r="E417" i="1"/>
  <c r="E418" i="1"/>
  <c r="E419" i="1"/>
  <c r="K419" i="1" s="1"/>
  <c r="E420" i="1"/>
  <c r="K420" i="1" s="1"/>
  <c r="E421" i="1"/>
  <c r="E422" i="1"/>
  <c r="E423" i="1"/>
  <c r="E424" i="1"/>
  <c r="K424" i="1" s="1"/>
  <c r="E425" i="1"/>
  <c r="E426" i="1"/>
  <c r="K426" i="1" s="1"/>
  <c r="E427" i="1"/>
  <c r="K427" i="1" s="1"/>
  <c r="E428" i="1"/>
  <c r="K428" i="1" s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K480" i="1" s="1"/>
  <c r="R480" i="1" s="1"/>
  <c r="E481" i="1"/>
  <c r="E482" i="1"/>
  <c r="E483" i="1"/>
  <c r="E484" i="1"/>
  <c r="K484" i="1" s="1"/>
  <c r="E485" i="1"/>
  <c r="E486" i="1"/>
  <c r="E487" i="1"/>
  <c r="E488" i="1"/>
  <c r="E489" i="1"/>
  <c r="E490" i="1"/>
  <c r="E491" i="1"/>
  <c r="E492" i="1"/>
  <c r="K492" i="1" s="1"/>
  <c r="E493" i="1"/>
  <c r="E494" i="1"/>
  <c r="E495" i="1"/>
  <c r="E496" i="1"/>
  <c r="E497" i="1"/>
  <c r="K497" i="1" s="1"/>
  <c r="R497" i="1" s="1"/>
  <c r="E498" i="1"/>
  <c r="K498" i="1" s="1"/>
  <c r="R498" i="1" s="1"/>
  <c r="E499" i="1"/>
  <c r="K499" i="1" s="1"/>
  <c r="R499" i="1" s="1"/>
  <c r="E500" i="1"/>
  <c r="E501" i="1"/>
  <c r="E502" i="1"/>
  <c r="E503" i="1"/>
  <c r="K503" i="1" s="1"/>
  <c r="R503" i="1" s="1"/>
  <c r="E504" i="1"/>
  <c r="K504" i="1" s="1"/>
  <c r="R504" i="1" s="1"/>
  <c r="E505" i="1"/>
  <c r="E506" i="1"/>
  <c r="K506" i="1" s="1"/>
  <c r="R506" i="1" s="1"/>
  <c r="E507" i="1"/>
  <c r="K507" i="1" s="1"/>
  <c r="R507" i="1" s="1"/>
  <c r="E508" i="1"/>
  <c r="E509" i="1"/>
  <c r="H509" i="1"/>
  <c r="H508" i="1"/>
  <c r="H507" i="1"/>
  <c r="L506" i="1"/>
  <c r="S506" i="1" s="1"/>
  <c r="H505" i="1"/>
  <c r="K505" i="1"/>
  <c r="R505" i="1" s="1"/>
  <c r="H504" i="1"/>
  <c r="L503" i="1"/>
  <c r="S503" i="1" s="1"/>
  <c r="K502" i="1"/>
  <c r="R502" i="1" s="1"/>
  <c r="L502" i="1"/>
  <c r="S502" i="1" s="1"/>
  <c r="H501" i="1"/>
  <c r="K501" i="1"/>
  <c r="R501" i="1" s="1"/>
  <c r="K500" i="1"/>
  <c r="R500" i="1" s="1"/>
  <c r="H500" i="1"/>
  <c r="L499" i="1"/>
  <c r="S499" i="1" s="1"/>
  <c r="L498" i="1"/>
  <c r="S498" i="1" s="1"/>
  <c r="H497" i="1"/>
  <c r="K496" i="1"/>
  <c r="H496" i="1"/>
  <c r="L495" i="1"/>
  <c r="S495" i="1" s="1"/>
  <c r="K495" i="1"/>
  <c r="L494" i="1"/>
  <c r="S494" i="1" s="1"/>
  <c r="K494" i="1"/>
  <c r="H493" i="1"/>
  <c r="K493" i="1"/>
  <c r="H492" i="1"/>
  <c r="L491" i="1"/>
  <c r="S491" i="1" s="1"/>
  <c r="K491" i="1"/>
  <c r="L490" i="1"/>
  <c r="S490" i="1" s="1"/>
  <c r="K490" i="1"/>
  <c r="L489" i="1"/>
  <c r="S489" i="1" s="1"/>
  <c r="H489" i="1"/>
  <c r="K489" i="1"/>
  <c r="Z488" i="1"/>
  <c r="L488" i="1"/>
  <c r="S488" i="1" s="1"/>
  <c r="H488" i="1"/>
  <c r="K488" i="1"/>
  <c r="Z487" i="1"/>
  <c r="H487" i="1"/>
  <c r="K487" i="1"/>
  <c r="Z486" i="1"/>
  <c r="H486" i="1"/>
  <c r="K486" i="1"/>
  <c r="Z485" i="1"/>
  <c r="H485" i="1"/>
  <c r="K485" i="1"/>
  <c r="Z484" i="1"/>
  <c r="H484" i="1"/>
  <c r="Z483" i="1"/>
  <c r="H483" i="1"/>
  <c r="K483" i="1"/>
  <c r="Z482" i="1"/>
  <c r="H482" i="1"/>
  <c r="K482" i="1"/>
  <c r="Z481" i="1"/>
  <c r="H481" i="1"/>
  <c r="K481" i="1"/>
  <c r="AB480" i="1"/>
  <c r="AA480" i="1"/>
  <c r="H480" i="1"/>
  <c r="AB479" i="1"/>
  <c r="AA479" i="1"/>
  <c r="H479" i="1"/>
  <c r="K479" i="1"/>
  <c r="AB478" i="1"/>
  <c r="AA478" i="1"/>
  <c r="K478" i="1"/>
  <c r="R478" i="1" s="1"/>
  <c r="H478" i="1"/>
  <c r="AB477" i="1"/>
  <c r="AA477" i="1"/>
  <c r="H477" i="1"/>
  <c r="K477" i="1"/>
  <c r="AB476" i="1"/>
  <c r="AA476" i="1"/>
  <c r="K476" i="1"/>
  <c r="R476" i="1" s="1"/>
  <c r="H476" i="1"/>
  <c r="AB475" i="1"/>
  <c r="AA475" i="1"/>
  <c r="H475" i="1"/>
  <c r="K475" i="1"/>
  <c r="AB474" i="1"/>
  <c r="AA474" i="1"/>
  <c r="K474" i="1"/>
  <c r="R474" i="1" s="1"/>
  <c r="H474" i="1"/>
  <c r="AB473" i="1"/>
  <c r="AA473" i="1"/>
  <c r="L473" i="1"/>
  <c r="S473" i="1" s="1"/>
  <c r="H473" i="1"/>
  <c r="K473" i="1"/>
  <c r="AB472" i="1"/>
  <c r="AA472" i="1"/>
  <c r="K472" i="1"/>
  <c r="R472" i="1" s="1"/>
  <c r="H472" i="1"/>
  <c r="AB471" i="1"/>
  <c r="AA471" i="1"/>
  <c r="K471" i="1"/>
  <c r="H471" i="1"/>
  <c r="AB470" i="1"/>
  <c r="AA470" i="1"/>
  <c r="K470" i="1"/>
  <c r="R470" i="1" s="1"/>
  <c r="H470" i="1"/>
  <c r="AB469" i="1"/>
  <c r="AA469" i="1"/>
  <c r="K469" i="1"/>
  <c r="H469" i="1"/>
  <c r="AB468" i="1"/>
  <c r="AA468" i="1"/>
  <c r="K468" i="1"/>
  <c r="R468" i="1" s="1"/>
  <c r="H468" i="1"/>
  <c r="AB467" i="1"/>
  <c r="AA467" i="1"/>
  <c r="L467" i="1"/>
  <c r="S467" i="1" s="1"/>
  <c r="K467" i="1"/>
  <c r="H467" i="1"/>
  <c r="AB466" i="1"/>
  <c r="AA466" i="1"/>
  <c r="K466" i="1"/>
  <c r="R466" i="1" s="1"/>
  <c r="H466" i="1"/>
  <c r="AB465" i="1"/>
  <c r="AA465" i="1"/>
  <c r="K465" i="1"/>
  <c r="H465" i="1"/>
  <c r="AB464" i="1"/>
  <c r="AA464" i="1"/>
  <c r="K464" i="1"/>
  <c r="R464" i="1" s="1"/>
  <c r="H464" i="1"/>
  <c r="AB463" i="1"/>
  <c r="AA463" i="1"/>
  <c r="H463" i="1"/>
  <c r="K463" i="1"/>
  <c r="AB462" i="1"/>
  <c r="AA462" i="1"/>
  <c r="K462" i="1"/>
  <c r="R462" i="1" s="1"/>
  <c r="H462" i="1"/>
  <c r="AB461" i="1"/>
  <c r="AA461" i="1"/>
  <c r="H461" i="1"/>
  <c r="K461" i="1"/>
  <c r="AB460" i="1"/>
  <c r="AA460" i="1"/>
  <c r="K460" i="1"/>
  <c r="R460" i="1" s="1"/>
  <c r="H460" i="1"/>
  <c r="AB459" i="1"/>
  <c r="AA459" i="1"/>
  <c r="K459" i="1"/>
  <c r="H459" i="1"/>
  <c r="AB458" i="1"/>
  <c r="AA458" i="1"/>
  <c r="K458" i="1"/>
  <c r="R458" i="1" s="1"/>
  <c r="H458" i="1"/>
  <c r="AB457" i="1"/>
  <c r="AA457" i="1"/>
  <c r="K457" i="1"/>
  <c r="H457" i="1"/>
  <c r="AB456" i="1"/>
  <c r="AA456" i="1"/>
  <c r="H456" i="1"/>
  <c r="K456" i="1"/>
  <c r="AB455" i="1"/>
  <c r="AA455" i="1"/>
  <c r="K455" i="1"/>
  <c r="H455" i="1"/>
  <c r="AB454" i="1"/>
  <c r="AA454" i="1"/>
  <c r="H454" i="1"/>
  <c r="K454" i="1"/>
  <c r="AB453" i="1"/>
  <c r="AA453" i="1"/>
  <c r="K453" i="1"/>
  <c r="H453" i="1"/>
  <c r="AB452" i="1"/>
  <c r="AA452" i="1"/>
  <c r="H452" i="1"/>
  <c r="K452" i="1"/>
  <c r="AB451" i="1"/>
  <c r="AA451" i="1"/>
  <c r="L451" i="1"/>
  <c r="S451" i="1" s="1"/>
  <c r="K451" i="1"/>
  <c r="H451" i="1"/>
  <c r="AB450" i="1"/>
  <c r="AA450" i="1"/>
  <c r="H450" i="1"/>
  <c r="K450" i="1"/>
  <c r="AB449" i="1"/>
  <c r="AA449" i="1"/>
  <c r="L449" i="1"/>
  <c r="S449" i="1" s="1"/>
  <c r="K449" i="1"/>
  <c r="H449" i="1"/>
  <c r="AB448" i="1"/>
  <c r="AA448" i="1"/>
  <c r="H448" i="1"/>
  <c r="K448" i="1"/>
  <c r="AB447" i="1"/>
  <c r="AA447" i="1"/>
  <c r="K447" i="1"/>
  <c r="H447" i="1"/>
  <c r="AB446" i="1"/>
  <c r="AA446" i="1"/>
  <c r="H446" i="1"/>
  <c r="K446" i="1"/>
  <c r="AB445" i="1"/>
  <c r="AA445" i="1"/>
  <c r="K445" i="1"/>
  <c r="H445" i="1"/>
  <c r="AB444" i="1"/>
  <c r="AA444" i="1"/>
  <c r="H444" i="1"/>
  <c r="K444" i="1"/>
  <c r="AB443" i="1"/>
  <c r="AA443" i="1"/>
  <c r="K443" i="1"/>
  <c r="H443" i="1"/>
  <c r="AB442" i="1"/>
  <c r="AA442" i="1"/>
  <c r="H442" i="1"/>
  <c r="K442" i="1"/>
  <c r="AB441" i="1"/>
  <c r="AA441" i="1"/>
  <c r="K441" i="1"/>
  <c r="H441" i="1"/>
  <c r="AB440" i="1"/>
  <c r="AA440" i="1"/>
  <c r="H440" i="1"/>
  <c r="K440" i="1"/>
  <c r="AB439" i="1"/>
  <c r="AA439" i="1"/>
  <c r="K439" i="1"/>
  <c r="H439" i="1"/>
  <c r="AB438" i="1"/>
  <c r="AA438" i="1"/>
  <c r="H438" i="1"/>
  <c r="K438" i="1"/>
  <c r="AB437" i="1"/>
  <c r="AA437" i="1"/>
  <c r="K437" i="1"/>
  <c r="H437" i="1"/>
  <c r="AB436" i="1"/>
  <c r="AA436" i="1"/>
  <c r="K436" i="1"/>
  <c r="R436" i="1" s="1"/>
  <c r="AB435" i="1"/>
  <c r="AA435" i="1"/>
  <c r="H435" i="1"/>
  <c r="K435" i="1"/>
  <c r="AB434" i="1"/>
  <c r="AA434" i="1"/>
  <c r="L434" i="1"/>
  <c r="S434" i="1" s="1"/>
  <c r="K434" i="1"/>
  <c r="R434" i="1" s="1"/>
  <c r="AB433" i="1"/>
  <c r="AA433" i="1"/>
  <c r="L433" i="1"/>
  <c r="S433" i="1" s="1"/>
  <c r="K433" i="1"/>
  <c r="AB432" i="1"/>
  <c r="AA432" i="1"/>
  <c r="H432" i="1"/>
  <c r="K432" i="1"/>
  <c r="AB431" i="1"/>
  <c r="AA431" i="1"/>
  <c r="L431" i="1"/>
  <c r="S431" i="1" s="1"/>
  <c r="K431" i="1"/>
  <c r="AB430" i="1"/>
  <c r="AA430" i="1"/>
  <c r="L430" i="1"/>
  <c r="S430" i="1" s="1"/>
  <c r="H430" i="1"/>
  <c r="K430" i="1"/>
  <c r="AB429" i="1"/>
  <c r="AA429" i="1"/>
  <c r="L429" i="1"/>
  <c r="S429" i="1" s="1"/>
  <c r="K429" i="1"/>
  <c r="AB428" i="1"/>
  <c r="AA428" i="1"/>
  <c r="L428" i="1"/>
  <c r="S428" i="1" s="1"/>
  <c r="AB427" i="1"/>
  <c r="AA427" i="1"/>
  <c r="L427" i="1"/>
  <c r="S427" i="1" s="1"/>
  <c r="AB426" i="1"/>
  <c r="AA426" i="1"/>
  <c r="H426" i="1"/>
  <c r="AB425" i="1"/>
  <c r="AA425" i="1"/>
  <c r="L425" i="1"/>
  <c r="S425" i="1" s="1"/>
  <c r="K425" i="1"/>
  <c r="AB424" i="1"/>
  <c r="AA424" i="1"/>
  <c r="H424" i="1"/>
  <c r="AB423" i="1"/>
  <c r="AA423" i="1"/>
  <c r="L423" i="1"/>
  <c r="S423" i="1" s="1"/>
  <c r="K423" i="1"/>
  <c r="AB422" i="1"/>
  <c r="AA422" i="1"/>
  <c r="H422" i="1"/>
  <c r="L422" i="1"/>
  <c r="S422" i="1" s="1"/>
  <c r="K422" i="1"/>
  <c r="AB421" i="1"/>
  <c r="AA421" i="1"/>
  <c r="L421" i="1"/>
  <c r="S421" i="1" s="1"/>
  <c r="K421" i="1"/>
  <c r="AB420" i="1"/>
  <c r="AA420" i="1"/>
  <c r="L420" i="1"/>
  <c r="S420" i="1" s="1"/>
  <c r="H420" i="1"/>
  <c r="AB419" i="1"/>
  <c r="AA419" i="1"/>
  <c r="L419" i="1"/>
  <c r="S419" i="1" s="1"/>
  <c r="AB418" i="1"/>
  <c r="AA418" i="1"/>
  <c r="H418" i="1"/>
  <c r="K418" i="1"/>
  <c r="AB417" i="1"/>
  <c r="AA417" i="1"/>
  <c r="L417" i="1"/>
  <c r="S417" i="1" s="1"/>
  <c r="K417" i="1"/>
  <c r="AB416" i="1"/>
  <c r="AA416" i="1"/>
  <c r="L416" i="1"/>
  <c r="S416" i="1" s="1"/>
  <c r="AB415" i="1"/>
  <c r="AA415" i="1"/>
  <c r="L415" i="1"/>
  <c r="S415" i="1" s="1"/>
  <c r="K415" i="1"/>
  <c r="AB414" i="1"/>
  <c r="AA414" i="1"/>
  <c r="K414" i="1"/>
  <c r="L414" i="1"/>
  <c r="S414" i="1" s="1"/>
  <c r="AB413" i="1"/>
  <c r="AA413" i="1"/>
  <c r="L413" i="1"/>
  <c r="S413" i="1" s="1"/>
  <c r="AB412" i="1"/>
  <c r="AA412" i="1"/>
  <c r="K412" i="1"/>
  <c r="H412" i="1"/>
  <c r="AB411" i="1"/>
  <c r="AA411" i="1"/>
  <c r="L411" i="1"/>
  <c r="S411" i="1" s="1"/>
  <c r="AB410" i="1"/>
  <c r="AA410" i="1"/>
  <c r="K410" i="1"/>
  <c r="H410" i="1"/>
  <c r="AB409" i="1"/>
  <c r="AA409" i="1"/>
  <c r="L409" i="1"/>
  <c r="S409" i="1" s="1"/>
  <c r="K409" i="1"/>
  <c r="AB408" i="1"/>
  <c r="AA408" i="1"/>
  <c r="L408" i="1"/>
  <c r="S408" i="1" s="1"/>
  <c r="H408" i="1"/>
  <c r="AB407" i="1"/>
  <c r="AA407" i="1"/>
  <c r="L407" i="1"/>
  <c r="S407" i="1" s="1"/>
  <c r="K407" i="1"/>
  <c r="AB406" i="1"/>
  <c r="AA406" i="1"/>
  <c r="K406" i="1"/>
  <c r="L406" i="1"/>
  <c r="S406" i="1" s="1"/>
  <c r="AB405" i="1"/>
  <c r="AA405" i="1"/>
  <c r="L405" i="1"/>
  <c r="S405" i="1" s="1"/>
  <c r="K405" i="1"/>
  <c r="AB404" i="1"/>
  <c r="AA404" i="1"/>
  <c r="H404" i="1"/>
  <c r="AB403" i="1"/>
  <c r="AA403" i="1"/>
  <c r="L403" i="1"/>
  <c r="S403" i="1" s="1"/>
  <c r="K403" i="1"/>
  <c r="AB402" i="1"/>
  <c r="AA402" i="1"/>
  <c r="K402" i="1"/>
  <c r="H402" i="1"/>
  <c r="AB401" i="1"/>
  <c r="AA401" i="1"/>
  <c r="L401" i="1"/>
  <c r="S401" i="1" s="1"/>
  <c r="K401" i="1"/>
  <c r="AB400" i="1"/>
  <c r="AA400" i="1"/>
  <c r="L400" i="1"/>
  <c r="S400" i="1" s="1"/>
  <c r="H400" i="1"/>
  <c r="AB399" i="1"/>
  <c r="AA399" i="1"/>
  <c r="L399" i="1"/>
  <c r="S399" i="1" s="1"/>
  <c r="K399" i="1"/>
  <c r="AB398" i="1"/>
  <c r="AA398" i="1"/>
  <c r="K398" i="1"/>
  <c r="L398" i="1"/>
  <c r="S398" i="1" s="1"/>
  <c r="AB397" i="1"/>
  <c r="AA397" i="1"/>
  <c r="L397" i="1"/>
  <c r="S397" i="1" s="1"/>
  <c r="AB396" i="1"/>
  <c r="AA396" i="1"/>
  <c r="H396" i="1"/>
  <c r="AB395" i="1"/>
  <c r="AA395" i="1"/>
  <c r="L395" i="1"/>
  <c r="S395" i="1" s="1"/>
  <c r="K395" i="1"/>
  <c r="AB394" i="1"/>
  <c r="AA394" i="1"/>
  <c r="K394" i="1"/>
  <c r="L394" i="1"/>
  <c r="S394" i="1" s="1"/>
  <c r="AB393" i="1"/>
  <c r="AA393" i="1"/>
  <c r="L393" i="1"/>
  <c r="S393" i="1" s="1"/>
  <c r="K393" i="1"/>
  <c r="AB392" i="1"/>
  <c r="AA392" i="1"/>
  <c r="L392" i="1"/>
  <c r="S392" i="1" s="1"/>
  <c r="AB391" i="1"/>
  <c r="AA391" i="1"/>
  <c r="L391" i="1"/>
  <c r="S391" i="1" s="1"/>
  <c r="K391" i="1"/>
  <c r="AB390" i="1"/>
  <c r="AA390" i="1"/>
  <c r="K390" i="1"/>
  <c r="L390" i="1"/>
  <c r="S390" i="1" s="1"/>
  <c r="AB389" i="1"/>
  <c r="AA389" i="1"/>
  <c r="L389" i="1"/>
  <c r="S389" i="1" s="1"/>
  <c r="K389" i="1"/>
  <c r="AB388" i="1"/>
  <c r="AA388" i="1"/>
  <c r="L388" i="1"/>
  <c r="S388" i="1" s="1"/>
  <c r="AB387" i="1"/>
  <c r="AA387" i="1"/>
  <c r="L387" i="1"/>
  <c r="S387" i="1" s="1"/>
  <c r="K387" i="1"/>
  <c r="AB386" i="1"/>
  <c r="AA386" i="1"/>
  <c r="K386" i="1"/>
  <c r="H386" i="1"/>
  <c r="L386" i="1"/>
  <c r="S386" i="1" s="1"/>
  <c r="AB385" i="1"/>
  <c r="AA385" i="1"/>
  <c r="L385" i="1"/>
  <c r="S385" i="1" s="1"/>
  <c r="K385" i="1"/>
  <c r="AB384" i="1"/>
  <c r="AA384" i="1"/>
  <c r="L384" i="1"/>
  <c r="S384" i="1" s="1"/>
  <c r="AB383" i="1"/>
  <c r="AA383" i="1"/>
  <c r="L383" i="1"/>
  <c r="S383" i="1" s="1"/>
  <c r="K383" i="1"/>
  <c r="AB382" i="1"/>
  <c r="AA382" i="1"/>
  <c r="L382" i="1"/>
  <c r="S382" i="1" s="1"/>
  <c r="AB381" i="1"/>
  <c r="AA381" i="1"/>
  <c r="L381" i="1"/>
  <c r="S381" i="1" s="1"/>
  <c r="K381" i="1"/>
  <c r="AB380" i="1"/>
  <c r="AA380" i="1"/>
  <c r="L380" i="1"/>
  <c r="S380" i="1" s="1"/>
  <c r="AB379" i="1"/>
  <c r="AA379" i="1"/>
  <c r="L379" i="1"/>
  <c r="S379" i="1" s="1"/>
  <c r="K379" i="1"/>
  <c r="AB378" i="1"/>
  <c r="AA378" i="1"/>
  <c r="H378" i="1"/>
  <c r="L378" i="1"/>
  <c r="S378" i="1" s="1"/>
  <c r="AB377" i="1"/>
  <c r="AA377" i="1"/>
  <c r="L377" i="1"/>
  <c r="S377" i="1" s="1"/>
  <c r="K377" i="1"/>
  <c r="AB376" i="1"/>
  <c r="AA376" i="1"/>
  <c r="K376" i="1"/>
  <c r="L376" i="1"/>
  <c r="S376" i="1" s="1"/>
  <c r="AB375" i="1"/>
  <c r="AA375" i="1"/>
  <c r="L375" i="1"/>
  <c r="S375" i="1" s="1"/>
  <c r="K375" i="1"/>
  <c r="AB374" i="1"/>
  <c r="AA374" i="1"/>
  <c r="K374" i="1"/>
  <c r="L374" i="1"/>
  <c r="S374" i="1" s="1"/>
  <c r="AB373" i="1"/>
  <c r="AA373" i="1"/>
  <c r="L373" i="1"/>
  <c r="S373" i="1" s="1"/>
  <c r="K373" i="1"/>
  <c r="AB372" i="1"/>
  <c r="AA372" i="1"/>
  <c r="K372" i="1"/>
  <c r="L372" i="1"/>
  <c r="S372" i="1" s="1"/>
  <c r="AB371" i="1"/>
  <c r="AA371" i="1"/>
  <c r="L371" i="1"/>
  <c r="S371" i="1" s="1"/>
  <c r="K371" i="1"/>
  <c r="AB370" i="1"/>
  <c r="AA370" i="1"/>
  <c r="K370" i="1"/>
  <c r="L370" i="1"/>
  <c r="S370" i="1" s="1"/>
  <c r="AB369" i="1"/>
  <c r="AA369" i="1"/>
  <c r="L369" i="1"/>
  <c r="S369" i="1" s="1"/>
  <c r="K369" i="1"/>
  <c r="AB368" i="1"/>
  <c r="AA368" i="1"/>
  <c r="K368" i="1"/>
  <c r="L368" i="1"/>
  <c r="S368" i="1" s="1"/>
  <c r="AB367" i="1"/>
  <c r="AA367" i="1"/>
  <c r="L367" i="1"/>
  <c r="S367" i="1" s="1"/>
  <c r="K367" i="1"/>
  <c r="AB366" i="1"/>
  <c r="AA366" i="1"/>
  <c r="K366" i="1"/>
  <c r="L366" i="1"/>
  <c r="S366" i="1" s="1"/>
  <c r="AB365" i="1"/>
  <c r="AA365" i="1"/>
  <c r="H365" i="1"/>
  <c r="K365" i="1"/>
  <c r="AB364" i="1"/>
  <c r="AA364" i="1"/>
  <c r="K364" i="1"/>
  <c r="R364" i="1" s="1"/>
  <c r="L364" i="1"/>
  <c r="S364" i="1" s="1"/>
  <c r="AB363" i="1"/>
  <c r="AA363" i="1"/>
  <c r="H363" i="1"/>
  <c r="K363" i="1"/>
  <c r="R363" i="1" s="1"/>
  <c r="AB362" i="1"/>
  <c r="AA362" i="1"/>
  <c r="K362" i="1"/>
  <c r="R362" i="1" s="1"/>
  <c r="L362" i="1"/>
  <c r="S362" i="1" s="1"/>
  <c r="AB361" i="1"/>
  <c r="AA361" i="1"/>
  <c r="H361" i="1"/>
  <c r="K361" i="1"/>
  <c r="AB360" i="1"/>
  <c r="AA360" i="1"/>
  <c r="L360" i="1"/>
  <c r="S360" i="1" s="1"/>
  <c r="AB359" i="1"/>
  <c r="AA359" i="1"/>
  <c r="L359" i="1"/>
  <c r="S359" i="1" s="1"/>
  <c r="H359" i="1"/>
  <c r="K359" i="1"/>
  <c r="AB358" i="1"/>
  <c r="AA358" i="1"/>
  <c r="H358" i="1"/>
  <c r="K358" i="1"/>
  <c r="AB357" i="1"/>
  <c r="AA357" i="1"/>
  <c r="H357" i="1"/>
  <c r="K357" i="1"/>
  <c r="AB356" i="1"/>
  <c r="AA356" i="1"/>
  <c r="L356" i="1"/>
  <c r="S356" i="1" s="1"/>
  <c r="H356" i="1"/>
  <c r="AB355" i="1"/>
  <c r="AA355" i="1"/>
  <c r="H355" i="1"/>
  <c r="AB354" i="1"/>
  <c r="AA354" i="1"/>
  <c r="H354" i="1"/>
  <c r="K354" i="1"/>
  <c r="AB353" i="1"/>
  <c r="AA353" i="1"/>
  <c r="L353" i="1"/>
  <c r="S353" i="1" s="1"/>
  <c r="H353" i="1"/>
  <c r="K353" i="1"/>
  <c r="AB352" i="1"/>
  <c r="AA352" i="1"/>
  <c r="H352" i="1"/>
  <c r="K352" i="1"/>
  <c r="AB351" i="1"/>
  <c r="AA351" i="1"/>
  <c r="L351" i="1"/>
  <c r="S351" i="1" s="1"/>
  <c r="H351" i="1"/>
  <c r="K351" i="1"/>
  <c r="AB350" i="1"/>
  <c r="AA350" i="1"/>
  <c r="H350" i="1"/>
  <c r="K350" i="1"/>
  <c r="AB349" i="1"/>
  <c r="AA349" i="1"/>
  <c r="H349" i="1"/>
  <c r="L349" i="1"/>
  <c r="S349" i="1" s="1"/>
  <c r="K349" i="1"/>
  <c r="AB348" i="1"/>
  <c r="AA348" i="1"/>
  <c r="H348" i="1"/>
  <c r="AB347" i="1"/>
  <c r="AA347" i="1"/>
  <c r="L347" i="1"/>
  <c r="S347" i="1" s="1"/>
  <c r="K347" i="1"/>
  <c r="AB346" i="1"/>
  <c r="AA346" i="1"/>
  <c r="H346" i="1"/>
  <c r="K346" i="1"/>
  <c r="AB345" i="1"/>
  <c r="AA345" i="1"/>
  <c r="L345" i="1"/>
  <c r="S345" i="1" s="1"/>
  <c r="K345" i="1"/>
  <c r="H345" i="1"/>
  <c r="AB344" i="1"/>
  <c r="AA344" i="1"/>
  <c r="H344" i="1"/>
  <c r="AB343" i="1"/>
  <c r="AA343" i="1"/>
  <c r="K343" i="1"/>
  <c r="H343" i="1"/>
  <c r="AB342" i="1"/>
  <c r="AA342" i="1"/>
  <c r="H342" i="1"/>
  <c r="AB341" i="1"/>
  <c r="AA341" i="1"/>
  <c r="K341" i="1"/>
  <c r="H341" i="1"/>
  <c r="AB340" i="1"/>
  <c r="AA340" i="1"/>
  <c r="H340" i="1"/>
  <c r="AB339" i="1"/>
  <c r="AA339" i="1"/>
  <c r="K339" i="1"/>
  <c r="H339" i="1"/>
  <c r="AB338" i="1"/>
  <c r="AA338" i="1"/>
  <c r="H338" i="1"/>
  <c r="AB337" i="1"/>
  <c r="AA337" i="1"/>
  <c r="K337" i="1"/>
  <c r="L337" i="1"/>
  <c r="S337" i="1" s="1"/>
  <c r="AB336" i="1"/>
  <c r="AA336" i="1"/>
  <c r="H336" i="1"/>
  <c r="AB335" i="1"/>
  <c r="AA335" i="1"/>
  <c r="K335" i="1"/>
  <c r="L335" i="1"/>
  <c r="S335" i="1" s="1"/>
  <c r="AB334" i="1"/>
  <c r="AA334" i="1"/>
  <c r="H334" i="1"/>
  <c r="AB333" i="1"/>
  <c r="AA333" i="1"/>
  <c r="K333" i="1"/>
  <c r="L333" i="1"/>
  <c r="S333" i="1" s="1"/>
  <c r="AB332" i="1"/>
  <c r="AA332" i="1"/>
  <c r="H332" i="1"/>
  <c r="AB331" i="1"/>
  <c r="AA331" i="1"/>
  <c r="K331" i="1"/>
  <c r="L331" i="1"/>
  <c r="S331" i="1" s="1"/>
  <c r="AB330" i="1"/>
  <c r="AA330" i="1"/>
  <c r="H330" i="1"/>
  <c r="AB329" i="1"/>
  <c r="AA329" i="1"/>
  <c r="K329" i="1"/>
  <c r="L329" i="1"/>
  <c r="S329" i="1" s="1"/>
  <c r="AB328" i="1"/>
  <c r="AA328" i="1"/>
  <c r="H328" i="1"/>
  <c r="AB327" i="1"/>
  <c r="AA327" i="1"/>
  <c r="K327" i="1"/>
  <c r="L327" i="1"/>
  <c r="S327" i="1" s="1"/>
  <c r="AB326" i="1"/>
  <c r="AA326" i="1"/>
  <c r="H326" i="1"/>
  <c r="AB325" i="1"/>
  <c r="AA325" i="1"/>
  <c r="K325" i="1"/>
  <c r="L325" i="1"/>
  <c r="S325" i="1" s="1"/>
  <c r="AB324" i="1"/>
  <c r="AA324" i="1"/>
  <c r="H324" i="1"/>
  <c r="AB323" i="1"/>
  <c r="AA323" i="1"/>
  <c r="K323" i="1"/>
  <c r="L323" i="1"/>
  <c r="S323" i="1" s="1"/>
  <c r="AB322" i="1"/>
  <c r="AA322" i="1"/>
  <c r="H322" i="1"/>
  <c r="AB321" i="1"/>
  <c r="AA321" i="1"/>
  <c r="K321" i="1"/>
  <c r="L321" i="1"/>
  <c r="S321" i="1" s="1"/>
  <c r="AB320" i="1"/>
  <c r="AA320" i="1"/>
  <c r="H320" i="1"/>
  <c r="AB319" i="1"/>
  <c r="AA319" i="1"/>
  <c r="K319" i="1"/>
  <c r="L319" i="1"/>
  <c r="S319" i="1" s="1"/>
  <c r="AB318" i="1"/>
  <c r="AA318" i="1"/>
  <c r="H318" i="1"/>
  <c r="AB317" i="1"/>
  <c r="AA317" i="1"/>
  <c r="K317" i="1"/>
  <c r="L317" i="1"/>
  <c r="S317" i="1" s="1"/>
  <c r="AB316" i="1"/>
  <c r="AA316" i="1"/>
  <c r="H316" i="1"/>
  <c r="AB315" i="1"/>
  <c r="AA315" i="1"/>
  <c r="K315" i="1"/>
  <c r="L315" i="1"/>
  <c r="S315" i="1" s="1"/>
  <c r="AB314" i="1"/>
  <c r="AA314" i="1"/>
  <c r="H314" i="1"/>
  <c r="AB313" i="1"/>
  <c r="AA313" i="1"/>
  <c r="K313" i="1"/>
  <c r="H313" i="1"/>
  <c r="L313" i="1"/>
  <c r="S313" i="1" s="1"/>
  <c r="AB312" i="1"/>
  <c r="AA312" i="1"/>
  <c r="H312" i="1"/>
  <c r="K312" i="1"/>
  <c r="AB311" i="1"/>
  <c r="AA311" i="1"/>
  <c r="K311" i="1"/>
  <c r="L311" i="1"/>
  <c r="S311" i="1" s="1"/>
  <c r="AB310" i="1"/>
  <c r="AA310" i="1"/>
  <c r="H310" i="1"/>
  <c r="K310" i="1"/>
  <c r="AB309" i="1"/>
  <c r="AA309" i="1"/>
  <c r="K309" i="1"/>
  <c r="H309" i="1"/>
  <c r="L309" i="1"/>
  <c r="S309" i="1" s="1"/>
  <c r="AB308" i="1"/>
  <c r="AA308" i="1"/>
  <c r="H308" i="1"/>
  <c r="AB307" i="1"/>
  <c r="AA307" i="1"/>
  <c r="K307" i="1"/>
  <c r="L307" i="1"/>
  <c r="S307" i="1" s="1"/>
  <c r="AB306" i="1"/>
  <c r="AA306" i="1"/>
  <c r="H306" i="1"/>
  <c r="AB305" i="1"/>
  <c r="AA305" i="1"/>
  <c r="K305" i="1"/>
  <c r="L305" i="1"/>
  <c r="S305" i="1" s="1"/>
  <c r="AB304" i="1"/>
  <c r="AA304" i="1"/>
  <c r="H304" i="1"/>
  <c r="AB303" i="1"/>
  <c r="AA303" i="1"/>
  <c r="K303" i="1"/>
  <c r="L303" i="1"/>
  <c r="S303" i="1" s="1"/>
  <c r="AB302" i="1"/>
  <c r="AA302" i="1"/>
  <c r="H302" i="1"/>
  <c r="K302" i="1"/>
  <c r="AB301" i="1"/>
  <c r="AA301" i="1"/>
  <c r="K301" i="1"/>
  <c r="L301" i="1"/>
  <c r="S301" i="1" s="1"/>
  <c r="AB300" i="1"/>
  <c r="AA300" i="1"/>
  <c r="H300" i="1"/>
  <c r="AB299" i="1"/>
  <c r="AA299" i="1"/>
  <c r="K299" i="1"/>
  <c r="L299" i="1"/>
  <c r="S299" i="1" s="1"/>
  <c r="AB298" i="1"/>
  <c r="AA298" i="1"/>
  <c r="H298" i="1"/>
  <c r="AB297" i="1"/>
  <c r="AA297" i="1"/>
  <c r="K297" i="1"/>
  <c r="H297" i="1"/>
  <c r="L297" i="1"/>
  <c r="S297" i="1" s="1"/>
  <c r="AB296" i="1"/>
  <c r="AA296" i="1"/>
  <c r="H296" i="1"/>
  <c r="K296" i="1"/>
  <c r="AB295" i="1"/>
  <c r="AA295" i="1"/>
  <c r="K295" i="1"/>
  <c r="L295" i="1"/>
  <c r="S295" i="1" s="1"/>
  <c r="AB294" i="1"/>
  <c r="AA294" i="1"/>
  <c r="H294" i="1"/>
  <c r="K294" i="1"/>
  <c r="AB293" i="1"/>
  <c r="AA293" i="1"/>
  <c r="K293" i="1"/>
  <c r="H293" i="1"/>
  <c r="L293" i="1"/>
  <c r="S293" i="1" s="1"/>
  <c r="AB292" i="1"/>
  <c r="AA292" i="1"/>
  <c r="H292" i="1"/>
  <c r="K292" i="1"/>
  <c r="AB291" i="1"/>
  <c r="AA291" i="1"/>
  <c r="K291" i="1"/>
  <c r="L291" i="1"/>
  <c r="S291" i="1" s="1"/>
  <c r="AB290" i="1"/>
  <c r="AA290" i="1"/>
  <c r="H290" i="1"/>
  <c r="K290" i="1"/>
  <c r="AB289" i="1"/>
  <c r="AA289" i="1"/>
  <c r="K289" i="1"/>
  <c r="R289" i="1" s="1"/>
  <c r="L289" i="1"/>
  <c r="S289" i="1" s="1"/>
  <c r="AB288" i="1"/>
  <c r="AA288" i="1"/>
  <c r="K288" i="1"/>
  <c r="R288" i="1" s="1"/>
  <c r="H288" i="1"/>
  <c r="AB287" i="1"/>
  <c r="AA287" i="1"/>
  <c r="K287" i="1"/>
  <c r="L287" i="1"/>
  <c r="S287" i="1" s="1"/>
  <c r="AB286" i="1"/>
  <c r="AA286" i="1"/>
  <c r="K286" i="1"/>
  <c r="R286" i="1" s="1"/>
  <c r="H286" i="1"/>
  <c r="AB285" i="1"/>
  <c r="AA285" i="1"/>
  <c r="K285" i="1"/>
  <c r="L285" i="1"/>
  <c r="S285" i="1" s="1"/>
  <c r="AB284" i="1"/>
  <c r="AA284" i="1"/>
  <c r="K284" i="1"/>
  <c r="R284" i="1" s="1"/>
  <c r="H284" i="1"/>
  <c r="AB283" i="1"/>
  <c r="AA283" i="1"/>
  <c r="K283" i="1"/>
  <c r="L283" i="1"/>
  <c r="S283" i="1" s="1"/>
  <c r="AB282" i="1"/>
  <c r="AA282" i="1"/>
  <c r="K282" i="1"/>
  <c r="R282" i="1" s="1"/>
  <c r="H282" i="1"/>
  <c r="AB281" i="1"/>
  <c r="AA281" i="1"/>
  <c r="K281" i="1"/>
  <c r="L281" i="1"/>
  <c r="S281" i="1" s="1"/>
  <c r="AB280" i="1"/>
  <c r="AA280" i="1"/>
  <c r="K280" i="1"/>
  <c r="R280" i="1" s="1"/>
  <c r="H280" i="1"/>
  <c r="AB279" i="1"/>
  <c r="AA279" i="1"/>
  <c r="K279" i="1"/>
  <c r="L279" i="1"/>
  <c r="S279" i="1" s="1"/>
  <c r="AB278" i="1"/>
  <c r="AA278" i="1"/>
  <c r="K278" i="1"/>
  <c r="R278" i="1" s="1"/>
  <c r="H278" i="1"/>
  <c r="AB277" i="1"/>
  <c r="AA277" i="1"/>
  <c r="L277" i="1"/>
  <c r="S277" i="1" s="1"/>
  <c r="AB276" i="1"/>
  <c r="AA276" i="1"/>
  <c r="K276" i="1"/>
  <c r="R276" i="1" s="1"/>
  <c r="H276" i="1"/>
  <c r="AB275" i="1"/>
  <c r="AA275" i="1"/>
  <c r="K275" i="1"/>
  <c r="L275" i="1"/>
  <c r="S275" i="1" s="1"/>
  <c r="AB274" i="1"/>
  <c r="AA274" i="1"/>
  <c r="K274" i="1"/>
  <c r="R274" i="1" s="1"/>
  <c r="H274" i="1"/>
  <c r="AB273" i="1"/>
  <c r="AA273" i="1"/>
  <c r="K273" i="1"/>
  <c r="L273" i="1"/>
  <c r="S273" i="1" s="1"/>
  <c r="AB272" i="1"/>
  <c r="AA272" i="1"/>
  <c r="K272" i="1"/>
  <c r="R272" i="1" s="1"/>
  <c r="H272" i="1"/>
  <c r="AB271" i="1"/>
  <c r="AA271" i="1"/>
  <c r="K271" i="1"/>
  <c r="L271" i="1"/>
  <c r="S271" i="1" s="1"/>
  <c r="AB270" i="1"/>
  <c r="AA270" i="1"/>
  <c r="K270" i="1"/>
  <c r="R270" i="1" s="1"/>
  <c r="H270" i="1"/>
  <c r="AB269" i="1"/>
  <c r="AA269" i="1"/>
  <c r="L269" i="1"/>
  <c r="S269" i="1" s="1"/>
  <c r="AB268" i="1"/>
  <c r="AA268" i="1"/>
  <c r="K268" i="1"/>
  <c r="R268" i="1" s="1"/>
  <c r="H268" i="1"/>
  <c r="AB267" i="1"/>
  <c r="AA267" i="1"/>
  <c r="K267" i="1"/>
  <c r="L267" i="1"/>
  <c r="S267" i="1" s="1"/>
  <c r="AB266" i="1"/>
  <c r="AA266" i="1"/>
  <c r="K266" i="1"/>
  <c r="R266" i="1" s="1"/>
  <c r="H266" i="1"/>
  <c r="AB265" i="1"/>
  <c r="AA265" i="1"/>
  <c r="K265" i="1"/>
  <c r="L265" i="1"/>
  <c r="S265" i="1" s="1"/>
  <c r="AB264" i="1"/>
  <c r="AA264" i="1"/>
  <c r="K264" i="1"/>
  <c r="R264" i="1" s="1"/>
  <c r="H264" i="1"/>
  <c r="AB263" i="1"/>
  <c r="AA263" i="1"/>
  <c r="L263" i="1"/>
  <c r="S263" i="1" s="1"/>
  <c r="K263" i="1"/>
  <c r="AB262" i="1"/>
  <c r="AA262" i="1"/>
  <c r="H262" i="1"/>
  <c r="AB261" i="1"/>
  <c r="AA261" i="1"/>
  <c r="L261" i="1"/>
  <c r="S261" i="1" s="1"/>
  <c r="AB260" i="1"/>
  <c r="AA260" i="1"/>
  <c r="H260" i="1"/>
  <c r="AB259" i="1"/>
  <c r="AA259" i="1"/>
  <c r="L259" i="1"/>
  <c r="S259" i="1" s="1"/>
  <c r="K259" i="1"/>
  <c r="AB258" i="1"/>
  <c r="AA258" i="1"/>
  <c r="H258" i="1"/>
  <c r="AB257" i="1"/>
  <c r="AA257" i="1"/>
  <c r="K257" i="1"/>
  <c r="H257" i="1"/>
  <c r="AB256" i="1"/>
  <c r="AA256" i="1"/>
  <c r="H256" i="1"/>
  <c r="AB255" i="1"/>
  <c r="AA255" i="1"/>
  <c r="K255" i="1"/>
  <c r="H255" i="1"/>
  <c r="AB254" i="1"/>
  <c r="AA254" i="1"/>
  <c r="H254" i="1"/>
  <c r="AB253" i="1"/>
  <c r="AA253" i="1"/>
  <c r="H253" i="1"/>
  <c r="AB252" i="1"/>
  <c r="AA252" i="1"/>
  <c r="H252" i="1"/>
  <c r="AB251" i="1"/>
  <c r="AA251" i="1"/>
  <c r="H251" i="1"/>
  <c r="K251" i="1"/>
  <c r="AB250" i="1"/>
  <c r="AA250" i="1"/>
  <c r="H250" i="1"/>
  <c r="AB249" i="1"/>
  <c r="AA249" i="1"/>
  <c r="K249" i="1"/>
  <c r="H249" i="1"/>
  <c r="AB248" i="1"/>
  <c r="AA248" i="1"/>
  <c r="H248" i="1"/>
  <c r="AB247" i="1"/>
  <c r="AA247" i="1"/>
  <c r="L247" i="1"/>
  <c r="S247" i="1" s="1"/>
  <c r="K247" i="1"/>
  <c r="H247" i="1"/>
  <c r="AB246" i="1"/>
  <c r="AA246" i="1"/>
  <c r="K246" i="1"/>
  <c r="R246" i="1" s="1"/>
  <c r="H246" i="1"/>
  <c r="AB245" i="1"/>
  <c r="AA245" i="1"/>
  <c r="H245" i="1"/>
  <c r="AB244" i="1"/>
  <c r="AA244" i="1"/>
  <c r="K244" i="1"/>
  <c r="R244" i="1" s="1"/>
  <c r="H244" i="1"/>
  <c r="AB243" i="1"/>
  <c r="AA243" i="1"/>
  <c r="L243" i="1"/>
  <c r="S243" i="1" s="1"/>
  <c r="K243" i="1"/>
  <c r="H243" i="1"/>
  <c r="AB242" i="1"/>
  <c r="AA242" i="1"/>
  <c r="K242" i="1"/>
  <c r="R242" i="1" s="1"/>
  <c r="H242" i="1"/>
  <c r="AB241" i="1"/>
  <c r="AA241" i="1"/>
  <c r="K241" i="1"/>
  <c r="H241" i="1"/>
  <c r="AB240" i="1"/>
  <c r="AA240" i="1"/>
  <c r="K240" i="1"/>
  <c r="R240" i="1" s="1"/>
  <c r="H240" i="1"/>
  <c r="AB239" i="1"/>
  <c r="AA239" i="1"/>
  <c r="K239" i="1"/>
  <c r="H239" i="1"/>
  <c r="AB238" i="1"/>
  <c r="AA238" i="1"/>
  <c r="K238" i="1"/>
  <c r="R238" i="1" s="1"/>
  <c r="H238" i="1"/>
  <c r="AB237" i="1"/>
  <c r="AA237" i="1"/>
  <c r="K237" i="1"/>
  <c r="H237" i="1"/>
  <c r="AB236" i="1"/>
  <c r="AA236" i="1"/>
  <c r="K236" i="1"/>
  <c r="R236" i="1" s="1"/>
  <c r="H236" i="1"/>
  <c r="AB235" i="1"/>
  <c r="AA235" i="1"/>
  <c r="K235" i="1"/>
  <c r="H235" i="1"/>
  <c r="AB234" i="1"/>
  <c r="AA234" i="1"/>
  <c r="K234" i="1"/>
  <c r="R234" i="1" s="1"/>
  <c r="H234" i="1"/>
  <c r="AB233" i="1"/>
  <c r="AA233" i="1"/>
  <c r="K233" i="1"/>
  <c r="H233" i="1"/>
  <c r="AB232" i="1"/>
  <c r="AA232" i="1"/>
  <c r="K232" i="1"/>
  <c r="R232" i="1" s="1"/>
  <c r="H232" i="1"/>
  <c r="AB231" i="1"/>
  <c r="AA231" i="1"/>
  <c r="K231" i="1"/>
  <c r="H231" i="1"/>
  <c r="AB230" i="1"/>
  <c r="AA230" i="1"/>
  <c r="K230" i="1"/>
  <c r="R230" i="1" s="1"/>
  <c r="H230" i="1"/>
  <c r="AB229" i="1"/>
  <c r="AA229" i="1"/>
  <c r="K229" i="1"/>
  <c r="H229" i="1"/>
  <c r="AB228" i="1"/>
  <c r="AA228" i="1"/>
  <c r="K228" i="1"/>
  <c r="R228" i="1" s="1"/>
  <c r="H228" i="1"/>
  <c r="AB227" i="1"/>
  <c r="AA227" i="1"/>
  <c r="K227" i="1"/>
  <c r="H227" i="1"/>
  <c r="AB226" i="1"/>
  <c r="AA226" i="1"/>
  <c r="K226" i="1"/>
  <c r="R226" i="1" s="1"/>
  <c r="H226" i="1"/>
  <c r="AB225" i="1"/>
  <c r="AA225" i="1"/>
  <c r="K225" i="1"/>
  <c r="H225" i="1"/>
  <c r="AB224" i="1"/>
  <c r="AA224" i="1"/>
  <c r="K224" i="1"/>
  <c r="R224" i="1" s="1"/>
  <c r="H224" i="1"/>
  <c r="AB223" i="1"/>
  <c r="AA223" i="1"/>
  <c r="L223" i="1"/>
  <c r="S223" i="1" s="1"/>
  <c r="K223" i="1"/>
  <c r="H223" i="1"/>
  <c r="AB222" i="1"/>
  <c r="AA222" i="1"/>
  <c r="K222" i="1"/>
  <c r="R222" i="1" s="1"/>
  <c r="H222" i="1"/>
  <c r="AB221" i="1"/>
  <c r="AA221" i="1"/>
  <c r="K221" i="1"/>
  <c r="H221" i="1"/>
  <c r="AB220" i="1"/>
  <c r="AA220" i="1"/>
  <c r="K220" i="1"/>
  <c r="R220" i="1" s="1"/>
  <c r="H220" i="1"/>
  <c r="AB219" i="1"/>
  <c r="AA219" i="1"/>
  <c r="K219" i="1"/>
  <c r="H219" i="1"/>
  <c r="AB218" i="1"/>
  <c r="AA218" i="1"/>
  <c r="K218" i="1"/>
  <c r="R218" i="1" s="1"/>
  <c r="H218" i="1"/>
  <c r="AB217" i="1"/>
  <c r="AA217" i="1"/>
  <c r="K217" i="1"/>
  <c r="H217" i="1"/>
  <c r="AB216" i="1"/>
  <c r="AA216" i="1"/>
  <c r="K216" i="1"/>
  <c r="R216" i="1" s="1"/>
  <c r="H216" i="1"/>
  <c r="AB215" i="1"/>
  <c r="AA215" i="1"/>
  <c r="K215" i="1"/>
  <c r="H215" i="1"/>
  <c r="AB214" i="1"/>
  <c r="AA214" i="1"/>
  <c r="H214" i="1"/>
  <c r="K214" i="1"/>
  <c r="AB213" i="1"/>
  <c r="AA213" i="1"/>
  <c r="K213" i="1"/>
  <c r="H213" i="1"/>
  <c r="AB212" i="1"/>
  <c r="AA212" i="1"/>
  <c r="H212" i="1"/>
  <c r="K212" i="1"/>
  <c r="AB211" i="1"/>
  <c r="AA211" i="1"/>
  <c r="K211" i="1"/>
  <c r="H211" i="1"/>
  <c r="AB210" i="1"/>
  <c r="AA210" i="1"/>
  <c r="H210" i="1"/>
  <c r="K210" i="1"/>
  <c r="AB209" i="1"/>
  <c r="AA209" i="1"/>
  <c r="K209" i="1"/>
  <c r="H209" i="1"/>
  <c r="AB208" i="1"/>
  <c r="AA208" i="1"/>
  <c r="H208" i="1"/>
  <c r="K208" i="1"/>
  <c r="AB207" i="1"/>
  <c r="AA207" i="1"/>
  <c r="K207" i="1"/>
  <c r="H207" i="1"/>
  <c r="AB206" i="1"/>
  <c r="AA206" i="1"/>
  <c r="H206" i="1"/>
  <c r="K206" i="1"/>
  <c r="AB205" i="1"/>
  <c r="AA205" i="1"/>
  <c r="K205" i="1"/>
  <c r="H205" i="1"/>
  <c r="AB204" i="1"/>
  <c r="AA204" i="1"/>
  <c r="H204" i="1"/>
  <c r="K204" i="1"/>
  <c r="AB203" i="1"/>
  <c r="AA203" i="1"/>
  <c r="K203" i="1"/>
  <c r="H203" i="1"/>
  <c r="AB202" i="1"/>
  <c r="AA202" i="1"/>
  <c r="H202" i="1"/>
  <c r="K202" i="1"/>
  <c r="AB201" i="1"/>
  <c r="AA201" i="1"/>
  <c r="K201" i="1"/>
  <c r="R201" i="1" s="1"/>
  <c r="H201" i="1"/>
  <c r="AB200" i="1"/>
  <c r="AA200" i="1"/>
  <c r="L200" i="1"/>
  <c r="S200" i="1" s="1"/>
  <c r="K200" i="1"/>
  <c r="AB199" i="1"/>
  <c r="AA199" i="1"/>
  <c r="H199" i="1"/>
  <c r="K199" i="1"/>
  <c r="AB198" i="1"/>
  <c r="AA198" i="1"/>
  <c r="L198" i="1"/>
  <c r="S198" i="1" s="1"/>
  <c r="K198" i="1"/>
  <c r="R198" i="1" s="1"/>
  <c r="AB197" i="1"/>
  <c r="AA197" i="1"/>
  <c r="K197" i="1"/>
  <c r="R197" i="1" s="1"/>
  <c r="H197" i="1"/>
  <c r="AB196" i="1"/>
  <c r="AA196" i="1"/>
  <c r="L196" i="1"/>
  <c r="S196" i="1" s="1"/>
  <c r="K196" i="1"/>
  <c r="AB195" i="1"/>
  <c r="AA195" i="1"/>
  <c r="L195" i="1"/>
  <c r="S195" i="1" s="1"/>
  <c r="K195" i="1"/>
  <c r="AB194" i="1"/>
  <c r="AA194" i="1"/>
  <c r="H194" i="1"/>
  <c r="K194" i="1"/>
  <c r="AB193" i="1"/>
  <c r="AA193" i="1"/>
  <c r="L193" i="1"/>
  <c r="S193" i="1" s="1"/>
  <c r="K193" i="1"/>
  <c r="AB192" i="1"/>
  <c r="AA192" i="1"/>
  <c r="H192" i="1"/>
  <c r="K192" i="1"/>
  <c r="AB191" i="1"/>
  <c r="AA191" i="1"/>
  <c r="H191" i="1"/>
  <c r="K191" i="1"/>
  <c r="AB190" i="1"/>
  <c r="AA190" i="1"/>
  <c r="L190" i="1"/>
  <c r="S190" i="1" s="1"/>
  <c r="K190" i="1"/>
  <c r="AB189" i="1"/>
  <c r="AA189" i="1"/>
  <c r="H189" i="1"/>
  <c r="K189" i="1"/>
  <c r="AB188" i="1"/>
  <c r="AA188" i="1"/>
  <c r="L188" i="1"/>
  <c r="S188" i="1" s="1"/>
  <c r="K188" i="1"/>
  <c r="AB187" i="1"/>
  <c r="AA187" i="1"/>
  <c r="L187" i="1"/>
  <c r="S187" i="1" s="1"/>
  <c r="K187" i="1"/>
  <c r="AB186" i="1"/>
  <c r="AA186" i="1"/>
  <c r="H186" i="1"/>
  <c r="K186" i="1"/>
  <c r="AB185" i="1"/>
  <c r="AA185" i="1"/>
  <c r="H185" i="1"/>
  <c r="L185" i="1"/>
  <c r="S185" i="1" s="1"/>
  <c r="K185" i="1"/>
  <c r="AB184" i="1"/>
  <c r="AA184" i="1"/>
  <c r="L184" i="1"/>
  <c r="S184" i="1" s="1"/>
  <c r="AB183" i="1"/>
  <c r="AA183" i="1"/>
  <c r="H183" i="1"/>
  <c r="K183" i="1"/>
  <c r="AB182" i="1"/>
  <c r="AA182" i="1"/>
  <c r="L182" i="1"/>
  <c r="S182" i="1" s="1"/>
  <c r="K182" i="1"/>
  <c r="AB181" i="1"/>
  <c r="AA181" i="1"/>
  <c r="L181" i="1"/>
  <c r="S181" i="1" s="1"/>
  <c r="K181" i="1"/>
  <c r="AB180" i="1"/>
  <c r="AA180" i="1"/>
  <c r="L180" i="1"/>
  <c r="S180" i="1" s="1"/>
  <c r="AB179" i="1"/>
  <c r="AA179" i="1"/>
  <c r="L179" i="1"/>
  <c r="S179" i="1" s="1"/>
  <c r="K179" i="1"/>
  <c r="AB178" i="1"/>
  <c r="AA178" i="1"/>
  <c r="H178" i="1"/>
  <c r="K178" i="1"/>
  <c r="AB177" i="1"/>
  <c r="AA177" i="1"/>
  <c r="L177" i="1"/>
  <c r="S177" i="1" s="1"/>
  <c r="K177" i="1"/>
  <c r="AB176" i="1"/>
  <c r="AA176" i="1"/>
  <c r="H176" i="1"/>
  <c r="L176" i="1"/>
  <c r="S176" i="1" s="1"/>
  <c r="K176" i="1"/>
  <c r="AB175" i="1"/>
  <c r="AA175" i="1"/>
  <c r="H175" i="1"/>
  <c r="K175" i="1"/>
  <c r="AB174" i="1"/>
  <c r="AA174" i="1"/>
  <c r="L174" i="1"/>
  <c r="S174" i="1" s="1"/>
  <c r="K174" i="1"/>
  <c r="AB173" i="1"/>
  <c r="AA173" i="1"/>
  <c r="L173" i="1"/>
  <c r="S173" i="1" s="1"/>
  <c r="K173" i="1"/>
  <c r="AB172" i="1"/>
  <c r="AA172" i="1"/>
  <c r="L172" i="1"/>
  <c r="S172" i="1" s="1"/>
  <c r="K172" i="1"/>
  <c r="AB171" i="1"/>
  <c r="AA171" i="1"/>
  <c r="L171" i="1"/>
  <c r="S171" i="1" s="1"/>
  <c r="K171" i="1"/>
  <c r="AB170" i="1"/>
  <c r="AA170" i="1"/>
  <c r="H170" i="1"/>
  <c r="K170" i="1"/>
  <c r="AB169" i="1"/>
  <c r="AA169" i="1"/>
  <c r="L169" i="1"/>
  <c r="S169" i="1" s="1"/>
  <c r="K169" i="1"/>
  <c r="AB168" i="1"/>
  <c r="AA168" i="1"/>
  <c r="L168" i="1"/>
  <c r="S168" i="1" s="1"/>
  <c r="H168" i="1"/>
  <c r="AB167" i="1"/>
  <c r="AA167" i="1"/>
  <c r="L167" i="1"/>
  <c r="S167" i="1" s="1"/>
  <c r="K167" i="1"/>
  <c r="AB166" i="1"/>
  <c r="AA166" i="1"/>
  <c r="L166" i="1"/>
  <c r="S166" i="1" s="1"/>
  <c r="K166" i="1"/>
  <c r="AB165" i="1"/>
  <c r="AA165" i="1"/>
  <c r="L165" i="1"/>
  <c r="S165" i="1" s="1"/>
  <c r="K165" i="1"/>
  <c r="AB164" i="1"/>
  <c r="AA164" i="1"/>
  <c r="L164" i="1"/>
  <c r="S164" i="1" s="1"/>
  <c r="AB163" i="1"/>
  <c r="AA163" i="1"/>
  <c r="H163" i="1"/>
  <c r="L163" i="1"/>
  <c r="S163" i="1" s="1"/>
  <c r="K163" i="1"/>
  <c r="AB162" i="1"/>
  <c r="AA162" i="1"/>
  <c r="H162" i="1"/>
  <c r="K162" i="1"/>
  <c r="AB161" i="1"/>
  <c r="AA161" i="1"/>
  <c r="L161" i="1"/>
  <c r="S161" i="1" s="1"/>
  <c r="K161" i="1"/>
  <c r="AB160" i="1"/>
  <c r="AA160" i="1"/>
  <c r="H160" i="1"/>
  <c r="K160" i="1"/>
  <c r="AB159" i="1"/>
  <c r="AA159" i="1"/>
  <c r="L159" i="1"/>
  <c r="S159" i="1" s="1"/>
  <c r="K159" i="1"/>
  <c r="AB158" i="1"/>
  <c r="AA158" i="1"/>
  <c r="H158" i="1"/>
  <c r="L158" i="1"/>
  <c r="S158" i="1" s="1"/>
  <c r="K158" i="1"/>
  <c r="AB157" i="1"/>
  <c r="AA157" i="1"/>
  <c r="L157" i="1"/>
  <c r="S157" i="1" s="1"/>
  <c r="K157" i="1"/>
  <c r="AB156" i="1"/>
  <c r="AA156" i="1"/>
  <c r="L156" i="1"/>
  <c r="S156" i="1" s="1"/>
  <c r="K156" i="1"/>
  <c r="AB155" i="1"/>
  <c r="AA155" i="1"/>
  <c r="L155" i="1"/>
  <c r="S155" i="1" s="1"/>
  <c r="K155" i="1"/>
  <c r="AB154" i="1"/>
  <c r="AA154" i="1"/>
  <c r="H154" i="1"/>
  <c r="K154" i="1"/>
  <c r="AB153" i="1"/>
  <c r="AA153" i="1"/>
  <c r="L153" i="1"/>
  <c r="S153" i="1" s="1"/>
  <c r="K153" i="1"/>
  <c r="AB152" i="1"/>
  <c r="AA152" i="1"/>
  <c r="L152" i="1"/>
  <c r="S152" i="1" s="1"/>
  <c r="H152" i="1"/>
  <c r="K152" i="1"/>
  <c r="AB151" i="1"/>
  <c r="AA151" i="1"/>
  <c r="L151" i="1"/>
  <c r="S151" i="1" s="1"/>
  <c r="K151" i="1"/>
  <c r="AB150" i="1"/>
  <c r="AA150" i="1"/>
  <c r="L150" i="1"/>
  <c r="S150" i="1" s="1"/>
  <c r="K150" i="1"/>
  <c r="AB149" i="1"/>
  <c r="AA149" i="1"/>
  <c r="H149" i="1"/>
  <c r="L149" i="1"/>
  <c r="S149" i="1" s="1"/>
  <c r="K149" i="1"/>
  <c r="AB148" i="1"/>
  <c r="AA148" i="1"/>
  <c r="L148" i="1"/>
  <c r="S148" i="1" s="1"/>
  <c r="K148" i="1"/>
  <c r="AB147" i="1"/>
  <c r="AA147" i="1"/>
  <c r="L147" i="1"/>
  <c r="S147" i="1" s="1"/>
  <c r="K147" i="1"/>
  <c r="AB146" i="1"/>
  <c r="AA146" i="1"/>
  <c r="H146" i="1"/>
  <c r="K146" i="1"/>
  <c r="AB145" i="1"/>
  <c r="AA145" i="1"/>
  <c r="L145" i="1"/>
  <c r="S145" i="1" s="1"/>
  <c r="K145" i="1"/>
  <c r="AB144" i="1"/>
  <c r="AA144" i="1"/>
  <c r="L144" i="1"/>
  <c r="S144" i="1" s="1"/>
  <c r="H144" i="1"/>
  <c r="K144" i="1"/>
  <c r="AB143" i="1"/>
  <c r="AA143" i="1"/>
  <c r="L143" i="1"/>
  <c r="S143" i="1" s="1"/>
  <c r="K143" i="1"/>
  <c r="AB142" i="1"/>
  <c r="AA142" i="1"/>
  <c r="L142" i="1"/>
  <c r="S142" i="1" s="1"/>
  <c r="K142" i="1"/>
  <c r="AB141" i="1"/>
  <c r="AA141" i="1"/>
  <c r="L141" i="1"/>
  <c r="S141" i="1" s="1"/>
  <c r="K141" i="1"/>
  <c r="AB140" i="1"/>
  <c r="AA140" i="1"/>
  <c r="L140" i="1"/>
  <c r="S140" i="1" s="1"/>
  <c r="K140" i="1"/>
  <c r="AB139" i="1"/>
  <c r="AA139" i="1"/>
  <c r="H139" i="1"/>
  <c r="L139" i="1"/>
  <c r="S139" i="1" s="1"/>
  <c r="K139" i="1"/>
  <c r="AB138" i="1"/>
  <c r="AA138" i="1"/>
  <c r="H138" i="1"/>
  <c r="K138" i="1"/>
  <c r="AB137" i="1"/>
  <c r="AA137" i="1"/>
  <c r="L137" i="1"/>
  <c r="S137" i="1" s="1"/>
  <c r="K137" i="1"/>
  <c r="AB136" i="1"/>
  <c r="AA136" i="1"/>
  <c r="H136" i="1"/>
  <c r="K136" i="1"/>
  <c r="AB135" i="1"/>
  <c r="AA135" i="1"/>
  <c r="L135" i="1"/>
  <c r="S135" i="1" s="1"/>
  <c r="K135" i="1"/>
  <c r="AB134" i="1"/>
  <c r="AA134" i="1"/>
  <c r="H134" i="1"/>
  <c r="L134" i="1"/>
  <c r="S134" i="1" s="1"/>
  <c r="K134" i="1"/>
  <c r="AB133" i="1"/>
  <c r="AA133" i="1"/>
  <c r="H133" i="1"/>
  <c r="K133" i="1"/>
  <c r="AB132" i="1"/>
  <c r="AA132" i="1"/>
  <c r="L132" i="1"/>
  <c r="S132" i="1" s="1"/>
  <c r="K132" i="1"/>
  <c r="AB131" i="1"/>
  <c r="AA131" i="1"/>
  <c r="L131" i="1"/>
  <c r="S131" i="1" s="1"/>
  <c r="K131" i="1"/>
  <c r="AB130" i="1"/>
  <c r="AA130" i="1"/>
  <c r="L130" i="1"/>
  <c r="S130" i="1" s="1"/>
  <c r="K130" i="1"/>
  <c r="AB129" i="1"/>
  <c r="AA129" i="1"/>
  <c r="L129" i="1"/>
  <c r="S129" i="1" s="1"/>
  <c r="AB128" i="1"/>
  <c r="AA128" i="1"/>
  <c r="L128" i="1"/>
  <c r="S128" i="1" s="1"/>
  <c r="H128" i="1"/>
  <c r="K128" i="1"/>
  <c r="AB127" i="1"/>
  <c r="AA127" i="1"/>
  <c r="L127" i="1"/>
  <c r="S127" i="1" s="1"/>
  <c r="K127" i="1"/>
  <c r="AB126" i="1"/>
  <c r="AA126" i="1"/>
  <c r="H126" i="1"/>
  <c r="K126" i="1"/>
  <c r="AB125" i="1"/>
  <c r="AA125" i="1"/>
  <c r="L125" i="1"/>
  <c r="S125" i="1" s="1"/>
  <c r="K125" i="1"/>
  <c r="AB124" i="1"/>
  <c r="AA124" i="1"/>
  <c r="L124" i="1"/>
  <c r="S124" i="1" s="1"/>
  <c r="K124" i="1"/>
  <c r="AB123" i="1"/>
  <c r="AA123" i="1"/>
  <c r="H123" i="1"/>
  <c r="K123" i="1"/>
  <c r="AB122" i="1"/>
  <c r="AA122" i="1"/>
  <c r="L122" i="1"/>
  <c r="S122" i="1" s="1"/>
  <c r="K122" i="1"/>
  <c r="AB121" i="1"/>
  <c r="AA121" i="1"/>
  <c r="L121" i="1"/>
  <c r="S121" i="1" s="1"/>
  <c r="H121" i="1"/>
  <c r="K121" i="1"/>
  <c r="AB120" i="1"/>
  <c r="AA120" i="1"/>
  <c r="L120" i="1"/>
  <c r="S120" i="1" s="1"/>
  <c r="K120" i="1"/>
  <c r="AB119" i="1"/>
  <c r="AA119" i="1"/>
  <c r="H119" i="1"/>
  <c r="K119" i="1"/>
  <c r="AB118" i="1"/>
  <c r="AA118" i="1"/>
  <c r="L118" i="1"/>
  <c r="S118" i="1" s="1"/>
  <c r="K118" i="1"/>
  <c r="AB117" i="1"/>
  <c r="AA117" i="1"/>
  <c r="L117" i="1"/>
  <c r="S117" i="1" s="1"/>
  <c r="K117" i="1"/>
  <c r="AB116" i="1"/>
  <c r="AA116" i="1"/>
  <c r="L116" i="1"/>
  <c r="S116" i="1" s="1"/>
  <c r="K116" i="1"/>
  <c r="AB115" i="1"/>
  <c r="AA115" i="1"/>
  <c r="L115" i="1"/>
  <c r="S115" i="1" s="1"/>
  <c r="K115" i="1"/>
  <c r="AB114" i="1"/>
  <c r="AA114" i="1"/>
  <c r="H114" i="1"/>
  <c r="K114" i="1"/>
  <c r="AB113" i="1"/>
  <c r="AA113" i="1"/>
  <c r="L113" i="1"/>
  <c r="S113" i="1" s="1"/>
  <c r="K113" i="1"/>
  <c r="AB112" i="1"/>
  <c r="AA112" i="1"/>
  <c r="L112" i="1"/>
  <c r="S112" i="1" s="1"/>
  <c r="K112" i="1"/>
  <c r="AB111" i="1"/>
  <c r="AA111" i="1"/>
  <c r="L111" i="1"/>
  <c r="S111" i="1" s="1"/>
  <c r="K111" i="1"/>
  <c r="AB110" i="1"/>
  <c r="AA110" i="1"/>
  <c r="L110" i="1"/>
  <c r="S110" i="1" s="1"/>
  <c r="H110" i="1"/>
  <c r="K110" i="1"/>
  <c r="AB109" i="1"/>
  <c r="AA109" i="1"/>
  <c r="L109" i="1"/>
  <c r="S109" i="1" s="1"/>
  <c r="K109" i="1"/>
  <c r="AB108" i="1"/>
  <c r="AA108" i="1"/>
  <c r="H108" i="1"/>
  <c r="AB107" i="1"/>
  <c r="AA107" i="1"/>
  <c r="L107" i="1"/>
  <c r="S107" i="1" s="1"/>
  <c r="K107" i="1"/>
  <c r="AB106" i="1"/>
  <c r="AA106" i="1"/>
  <c r="H106" i="1"/>
  <c r="L106" i="1"/>
  <c r="S106" i="1" s="1"/>
  <c r="K106" i="1"/>
  <c r="AB105" i="1"/>
  <c r="AA105" i="1"/>
  <c r="L105" i="1"/>
  <c r="S105" i="1" s="1"/>
  <c r="K105" i="1"/>
  <c r="AB104" i="1"/>
  <c r="AA104" i="1"/>
  <c r="L104" i="1"/>
  <c r="S104" i="1" s="1"/>
  <c r="K104" i="1"/>
  <c r="AB103" i="1"/>
  <c r="AA103" i="1"/>
  <c r="L103" i="1"/>
  <c r="S103" i="1" s="1"/>
  <c r="AB102" i="1"/>
  <c r="AA102" i="1"/>
  <c r="H102" i="1"/>
  <c r="K102" i="1"/>
  <c r="AB101" i="1"/>
  <c r="AA101" i="1"/>
  <c r="L101" i="1"/>
  <c r="S101" i="1" s="1"/>
  <c r="K101" i="1"/>
  <c r="AB100" i="1"/>
  <c r="AA100" i="1"/>
  <c r="L100" i="1"/>
  <c r="S100" i="1" s="1"/>
  <c r="H100" i="1"/>
  <c r="K100" i="1"/>
  <c r="AB99" i="1"/>
  <c r="AA99" i="1"/>
  <c r="L99" i="1"/>
  <c r="S99" i="1" s="1"/>
  <c r="K99" i="1"/>
  <c r="AB98" i="1"/>
  <c r="AA98" i="1"/>
  <c r="L98" i="1"/>
  <c r="S98" i="1" s="1"/>
  <c r="K98" i="1"/>
  <c r="AB97" i="1"/>
  <c r="AA97" i="1"/>
  <c r="L97" i="1"/>
  <c r="S97" i="1" s="1"/>
  <c r="K97" i="1"/>
  <c r="AB96" i="1"/>
  <c r="AA96" i="1"/>
  <c r="L96" i="1"/>
  <c r="S96" i="1" s="1"/>
  <c r="K96" i="1"/>
  <c r="AB95" i="1"/>
  <c r="AA95" i="1"/>
  <c r="L95" i="1"/>
  <c r="S95" i="1" s="1"/>
  <c r="AB94" i="1"/>
  <c r="AA94" i="1"/>
  <c r="L94" i="1"/>
  <c r="S94" i="1" s="1"/>
  <c r="H94" i="1"/>
  <c r="K94" i="1"/>
  <c r="AB93" i="1"/>
  <c r="AA93" i="1"/>
  <c r="L93" i="1"/>
  <c r="S93" i="1" s="1"/>
  <c r="K93" i="1"/>
  <c r="AB92" i="1"/>
  <c r="AA92" i="1"/>
  <c r="H92" i="1"/>
  <c r="K92" i="1"/>
  <c r="AB91" i="1"/>
  <c r="AA91" i="1"/>
  <c r="H91" i="1"/>
  <c r="K91" i="1"/>
  <c r="AB90" i="1"/>
  <c r="AA90" i="1"/>
  <c r="L90" i="1"/>
  <c r="S90" i="1" s="1"/>
  <c r="K90" i="1"/>
  <c r="AB89" i="1"/>
  <c r="AA89" i="1"/>
  <c r="L89" i="1"/>
  <c r="S89" i="1" s="1"/>
  <c r="H89" i="1"/>
  <c r="K89" i="1"/>
  <c r="AB88" i="1"/>
  <c r="AA88" i="1"/>
  <c r="L88" i="1"/>
  <c r="S88" i="1" s="1"/>
  <c r="K88" i="1"/>
  <c r="AB87" i="1"/>
  <c r="AA87" i="1"/>
  <c r="L87" i="1"/>
  <c r="S87" i="1" s="1"/>
  <c r="AB86" i="1"/>
  <c r="AA86" i="1"/>
  <c r="H86" i="1"/>
  <c r="K86" i="1"/>
  <c r="AB85" i="1"/>
  <c r="AA85" i="1"/>
  <c r="L85" i="1"/>
  <c r="S85" i="1" s="1"/>
  <c r="K85" i="1"/>
  <c r="AB84" i="1"/>
  <c r="AA84" i="1"/>
  <c r="H84" i="1"/>
  <c r="K84" i="1"/>
  <c r="AB83" i="1"/>
  <c r="AA83" i="1"/>
  <c r="H83" i="1"/>
  <c r="K83" i="1"/>
  <c r="AB82" i="1"/>
  <c r="AA82" i="1"/>
  <c r="L82" i="1"/>
  <c r="S82" i="1" s="1"/>
  <c r="K82" i="1"/>
  <c r="AB81" i="1"/>
  <c r="AA81" i="1"/>
  <c r="H81" i="1"/>
  <c r="K81" i="1"/>
  <c r="AB80" i="1"/>
  <c r="AA80" i="1"/>
  <c r="L80" i="1"/>
  <c r="S80" i="1" s="1"/>
  <c r="K80" i="1"/>
  <c r="AB79" i="1"/>
  <c r="AA79" i="1"/>
  <c r="L79" i="1"/>
  <c r="S79" i="1" s="1"/>
  <c r="AB78" i="1"/>
  <c r="AA78" i="1"/>
  <c r="H78" i="1"/>
  <c r="K78" i="1"/>
  <c r="AB77" i="1"/>
  <c r="AA77" i="1"/>
  <c r="H77" i="1"/>
  <c r="L77" i="1"/>
  <c r="S77" i="1" s="1"/>
  <c r="K77" i="1"/>
  <c r="AB76" i="1"/>
  <c r="AA76" i="1"/>
  <c r="L76" i="1"/>
  <c r="S76" i="1" s="1"/>
  <c r="K76" i="1"/>
  <c r="AB75" i="1"/>
  <c r="AA75" i="1"/>
  <c r="H75" i="1"/>
  <c r="K75" i="1"/>
  <c r="AB74" i="1"/>
  <c r="AA74" i="1"/>
  <c r="L74" i="1"/>
  <c r="S74" i="1" s="1"/>
  <c r="K74" i="1"/>
  <c r="AB73" i="1"/>
  <c r="AA73" i="1"/>
  <c r="L73" i="1"/>
  <c r="S73" i="1" s="1"/>
  <c r="K73" i="1"/>
  <c r="AB72" i="1"/>
  <c r="AA72" i="1"/>
  <c r="L72" i="1"/>
  <c r="S72" i="1" s="1"/>
  <c r="AB71" i="1"/>
  <c r="AA71" i="1"/>
  <c r="L71" i="1"/>
  <c r="S71" i="1" s="1"/>
  <c r="AB70" i="1"/>
  <c r="AA70" i="1"/>
  <c r="H70" i="1"/>
  <c r="AB69" i="1"/>
  <c r="AA69" i="1"/>
  <c r="H69" i="1"/>
  <c r="L69" i="1"/>
  <c r="S69" i="1" s="1"/>
  <c r="K69" i="1"/>
  <c r="AB68" i="1"/>
  <c r="AA68" i="1"/>
  <c r="L68" i="1"/>
  <c r="S68" i="1" s="1"/>
  <c r="K68" i="1"/>
  <c r="AB67" i="1"/>
  <c r="AA67" i="1"/>
  <c r="H67" i="1"/>
  <c r="K67" i="1"/>
  <c r="AB66" i="1"/>
  <c r="AA66" i="1"/>
  <c r="L66" i="1"/>
  <c r="S66" i="1" s="1"/>
  <c r="K66" i="1"/>
  <c r="AB65" i="1"/>
  <c r="AA65" i="1"/>
  <c r="L65" i="1"/>
  <c r="S65" i="1" s="1"/>
  <c r="H65" i="1"/>
  <c r="K65" i="1"/>
  <c r="AB64" i="1"/>
  <c r="AA64" i="1"/>
  <c r="L64" i="1"/>
  <c r="S64" i="1" s="1"/>
  <c r="AB63" i="1"/>
  <c r="AA63" i="1"/>
  <c r="L63" i="1"/>
  <c r="S63" i="1" s="1"/>
  <c r="AB62" i="1"/>
  <c r="AA62" i="1"/>
  <c r="H62" i="1"/>
  <c r="K62" i="1"/>
  <c r="AB61" i="1"/>
  <c r="AA61" i="1"/>
  <c r="K61" i="1"/>
  <c r="L61" i="1"/>
  <c r="S61" i="1" s="1"/>
  <c r="AB60" i="1"/>
  <c r="AA60" i="1"/>
  <c r="H60" i="1"/>
  <c r="K60" i="1"/>
  <c r="AB59" i="1"/>
  <c r="AA59" i="1"/>
  <c r="K59" i="1"/>
  <c r="L59" i="1"/>
  <c r="S59" i="1" s="1"/>
  <c r="AB58" i="1"/>
  <c r="AA58" i="1"/>
  <c r="H58" i="1"/>
  <c r="K58" i="1"/>
  <c r="AB57" i="1"/>
  <c r="AA57" i="1"/>
  <c r="K57" i="1"/>
  <c r="R57" i="1" s="1"/>
  <c r="L57" i="1"/>
  <c r="S57" i="1" s="1"/>
  <c r="AB56" i="1"/>
  <c r="AA56" i="1"/>
  <c r="H56" i="1"/>
  <c r="AB55" i="1"/>
  <c r="AA55" i="1"/>
  <c r="L55" i="1"/>
  <c r="S55" i="1" s="1"/>
  <c r="AB54" i="1"/>
  <c r="AA54" i="1"/>
  <c r="H54" i="1"/>
  <c r="K54" i="1"/>
  <c r="AB53" i="1"/>
  <c r="AA53" i="1"/>
  <c r="K53" i="1"/>
  <c r="L53" i="1"/>
  <c r="S53" i="1" s="1"/>
  <c r="AB52" i="1"/>
  <c r="AA52" i="1"/>
  <c r="H52" i="1"/>
  <c r="K52" i="1"/>
  <c r="AB51" i="1"/>
  <c r="AA51" i="1"/>
  <c r="K51" i="1"/>
  <c r="L51" i="1"/>
  <c r="S51" i="1" s="1"/>
  <c r="AB50" i="1"/>
  <c r="AA50" i="1"/>
  <c r="H50" i="1"/>
  <c r="K50" i="1"/>
  <c r="AB49" i="1"/>
  <c r="AA49" i="1"/>
  <c r="K49" i="1"/>
  <c r="L49" i="1"/>
  <c r="S49" i="1" s="1"/>
  <c r="AB48" i="1"/>
  <c r="AA48" i="1"/>
  <c r="H48" i="1"/>
  <c r="AB47" i="1"/>
  <c r="AA47" i="1"/>
  <c r="L47" i="1"/>
  <c r="S47" i="1" s="1"/>
  <c r="AB46" i="1"/>
  <c r="AA46" i="1"/>
  <c r="H46" i="1"/>
  <c r="K46" i="1"/>
  <c r="AB45" i="1"/>
  <c r="AA45" i="1"/>
  <c r="K45" i="1"/>
  <c r="L45" i="1"/>
  <c r="S45" i="1" s="1"/>
  <c r="AB44" i="1"/>
  <c r="AA44" i="1"/>
  <c r="H44" i="1"/>
  <c r="K44" i="1"/>
  <c r="AB43" i="1"/>
  <c r="AA43" i="1"/>
  <c r="K43" i="1"/>
  <c r="L43" i="1"/>
  <c r="S43" i="1" s="1"/>
  <c r="AB42" i="1"/>
  <c r="AA42" i="1"/>
  <c r="H42" i="1"/>
  <c r="K42" i="1"/>
  <c r="AB41" i="1"/>
  <c r="AA41" i="1"/>
  <c r="K41" i="1"/>
  <c r="L41" i="1"/>
  <c r="S41" i="1" s="1"/>
  <c r="AB40" i="1"/>
  <c r="AA40" i="1"/>
  <c r="H40" i="1"/>
  <c r="AB39" i="1"/>
  <c r="AA39" i="1"/>
  <c r="L39" i="1"/>
  <c r="S39" i="1" s="1"/>
  <c r="AB38" i="1"/>
  <c r="AA38" i="1"/>
  <c r="H38" i="1"/>
  <c r="K38" i="1"/>
  <c r="AB37" i="1"/>
  <c r="AA37" i="1"/>
  <c r="K37" i="1"/>
  <c r="L37" i="1"/>
  <c r="S37" i="1" s="1"/>
  <c r="AB36" i="1"/>
  <c r="AA36" i="1"/>
  <c r="H36" i="1"/>
  <c r="K36" i="1"/>
  <c r="AB35" i="1"/>
  <c r="AA35" i="1"/>
  <c r="K35" i="1"/>
  <c r="L35" i="1"/>
  <c r="S35" i="1" s="1"/>
  <c r="AB34" i="1"/>
  <c r="AA34" i="1"/>
  <c r="H34" i="1"/>
  <c r="K34" i="1"/>
  <c r="AB33" i="1"/>
  <c r="AA33" i="1"/>
  <c r="K33" i="1"/>
  <c r="L33" i="1"/>
  <c r="S33" i="1" s="1"/>
  <c r="AB32" i="1"/>
  <c r="AA32" i="1"/>
  <c r="H32" i="1"/>
  <c r="AB31" i="1"/>
  <c r="AA31" i="1"/>
  <c r="L31" i="1"/>
  <c r="S31" i="1" s="1"/>
  <c r="AB30" i="1"/>
  <c r="AA30" i="1"/>
  <c r="H30" i="1"/>
  <c r="K30" i="1"/>
  <c r="AB29" i="1"/>
  <c r="AA29" i="1"/>
  <c r="K29" i="1"/>
  <c r="L29" i="1"/>
  <c r="S29" i="1" s="1"/>
  <c r="AB28" i="1"/>
  <c r="AA28" i="1"/>
  <c r="H28" i="1"/>
  <c r="AB27" i="1"/>
  <c r="AA27" i="1"/>
  <c r="K27" i="1"/>
  <c r="L27" i="1"/>
  <c r="S27" i="1" s="1"/>
  <c r="AB26" i="1"/>
  <c r="AA26" i="1"/>
  <c r="H26" i="1"/>
  <c r="K26" i="1"/>
  <c r="AB25" i="1"/>
  <c r="AA25" i="1"/>
  <c r="K25" i="1"/>
  <c r="L25" i="1"/>
  <c r="S25" i="1" s="1"/>
  <c r="AB24" i="1"/>
  <c r="AA24" i="1"/>
  <c r="H24" i="1"/>
  <c r="AB23" i="1"/>
  <c r="AA23" i="1"/>
  <c r="L23" i="1"/>
  <c r="S23" i="1" s="1"/>
  <c r="AB22" i="1"/>
  <c r="AA22" i="1"/>
  <c r="H22" i="1"/>
  <c r="K22" i="1"/>
  <c r="AB21" i="1"/>
  <c r="AA21" i="1"/>
  <c r="K21" i="1"/>
  <c r="L21" i="1"/>
  <c r="S21" i="1" s="1"/>
  <c r="AB20" i="1"/>
  <c r="AA20" i="1"/>
  <c r="H20" i="1"/>
  <c r="AB19" i="1"/>
  <c r="AA19" i="1"/>
  <c r="K19" i="1"/>
  <c r="L19" i="1"/>
  <c r="S19" i="1" s="1"/>
  <c r="AB18" i="1"/>
  <c r="AA18" i="1"/>
  <c r="H18" i="1"/>
  <c r="K18" i="1"/>
  <c r="AB17" i="1"/>
  <c r="AA17" i="1"/>
  <c r="K17" i="1"/>
  <c r="L17" i="1"/>
  <c r="S17" i="1" s="1"/>
  <c r="AB16" i="1"/>
  <c r="AA16" i="1"/>
  <c r="H16" i="1"/>
  <c r="AB15" i="1"/>
  <c r="AA15" i="1"/>
  <c r="L15" i="1"/>
  <c r="S15" i="1" s="1"/>
  <c r="AB14" i="1"/>
  <c r="AA14" i="1"/>
  <c r="H14" i="1"/>
  <c r="K14" i="1"/>
  <c r="AB13" i="1"/>
  <c r="AA13" i="1"/>
  <c r="K13" i="1"/>
  <c r="L13" i="1"/>
  <c r="S13" i="1" s="1"/>
  <c r="AB12" i="1"/>
  <c r="AA12" i="1"/>
  <c r="H12" i="1"/>
  <c r="AB11" i="1"/>
  <c r="AA11" i="1"/>
  <c r="K11" i="1"/>
  <c r="L11" i="1"/>
  <c r="S11" i="1" s="1"/>
  <c r="AB10" i="1"/>
  <c r="AA10" i="1"/>
  <c r="H10" i="1"/>
  <c r="K10" i="1"/>
  <c r="AB9" i="1"/>
  <c r="AA9" i="1"/>
  <c r="K9" i="1"/>
  <c r="L9" i="1"/>
  <c r="S9" i="1" s="1"/>
  <c r="AB8" i="1"/>
  <c r="AA8" i="1"/>
  <c r="H8" i="1"/>
  <c r="AB7" i="1"/>
  <c r="AA7" i="1"/>
  <c r="L7" i="1"/>
  <c r="S7" i="1" s="1"/>
  <c r="AB6" i="1"/>
  <c r="AA6" i="1"/>
  <c r="AB5" i="1"/>
  <c r="AA5" i="1"/>
  <c r="AB4" i="1"/>
  <c r="AA4" i="1"/>
  <c r="AB3" i="1"/>
  <c r="AA3" i="1"/>
  <c r="AB2" i="1"/>
  <c r="Z2" i="1" s="1"/>
  <c r="AA2" i="1"/>
  <c r="H68" i="1" l="1"/>
  <c r="L75" i="1"/>
  <c r="S75" i="1" s="1"/>
  <c r="H88" i="1"/>
  <c r="H99" i="1"/>
  <c r="H103" i="1"/>
  <c r="H117" i="1"/>
  <c r="L126" i="1"/>
  <c r="S126" i="1" s="1"/>
  <c r="L133" i="1"/>
  <c r="S133" i="1" s="1"/>
  <c r="L138" i="1"/>
  <c r="S138" i="1" s="1"/>
  <c r="H147" i="1"/>
  <c r="H157" i="1"/>
  <c r="L162" i="1"/>
  <c r="S162" i="1" s="1"/>
  <c r="L175" i="1"/>
  <c r="S175" i="1" s="1"/>
  <c r="L183" i="1"/>
  <c r="S183" i="1" s="1"/>
  <c r="H193" i="1"/>
  <c r="L211" i="1"/>
  <c r="S211" i="1" s="1"/>
  <c r="L233" i="1"/>
  <c r="S233" i="1" s="1"/>
  <c r="L343" i="1"/>
  <c r="S343" i="1" s="1"/>
  <c r="H428" i="1"/>
  <c r="L441" i="1"/>
  <c r="S441" i="1" s="1"/>
  <c r="L465" i="1"/>
  <c r="S465" i="1" s="1"/>
  <c r="L67" i="1"/>
  <c r="S67" i="1" s="1"/>
  <c r="H72" i="1"/>
  <c r="H85" i="1"/>
  <c r="L92" i="1"/>
  <c r="S92" i="1" s="1"/>
  <c r="H98" i="1"/>
  <c r="L102" i="1"/>
  <c r="S102" i="1" s="1"/>
  <c r="L108" i="1"/>
  <c r="S108" i="1" s="1"/>
  <c r="L114" i="1"/>
  <c r="S114" i="1" s="1"/>
  <c r="H125" i="1"/>
  <c r="H131" i="1"/>
  <c r="L136" i="1"/>
  <c r="S136" i="1" s="1"/>
  <c r="H142" i="1"/>
  <c r="L146" i="1"/>
  <c r="S146" i="1" s="1"/>
  <c r="H151" i="1"/>
  <c r="H155" i="1"/>
  <c r="L160" i="1"/>
  <c r="S160" i="1" s="1"/>
  <c r="H166" i="1"/>
  <c r="H173" i="1"/>
  <c r="H180" i="1"/>
  <c r="L192" i="1"/>
  <c r="S192" i="1" s="1"/>
  <c r="L209" i="1"/>
  <c r="S209" i="1" s="1"/>
  <c r="H301" i="1"/>
  <c r="L341" i="1"/>
  <c r="S341" i="1" s="1"/>
  <c r="L354" i="1"/>
  <c r="S354" i="1" s="1"/>
  <c r="L361" i="1"/>
  <c r="S361" i="1" s="1"/>
  <c r="H362" i="1"/>
  <c r="H398" i="1"/>
  <c r="H416" i="1"/>
  <c r="H425" i="1"/>
  <c r="H433" i="1"/>
  <c r="L457" i="1"/>
  <c r="S457" i="1" s="1"/>
  <c r="L479" i="1"/>
  <c r="S479" i="1" s="1"/>
  <c r="L70" i="1"/>
  <c r="S70" i="1" s="1"/>
  <c r="L78" i="1"/>
  <c r="S78" i="1" s="1"/>
  <c r="L91" i="1"/>
  <c r="S91" i="1" s="1"/>
  <c r="H95" i="1"/>
  <c r="H107" i="1"/>
  <c r="H111" i="1"/>
  <c r="H124" i="1"/>
  <c r="H130" i="1"/>
  <c r="H141" i="1"/>
  <c r="H150" i="1"/>
  <c r="L154" i="1"/>
  <c r="S154" i="1" s="1"/>
  <c r="H165" i="1"/>
  <c r="H172" i="1"/>
  <c r="L178" i="1"/>
  <c r="S178" i="1" s="1"/>
  <c r="L186" i="1"/>
  <c r="S186" i="1" s="1"/>
  <c r="H200" i="1"/>
  <c r="H73" i="1"/>
  <c r="H76" i="1"/>
  <c r="H80" i="1"/>
  <c r="L83" i="1"/>
  <c r="S83" i="1" s="1"/>
  <c r="L86" i="1"/>
  <c r="S86" i="1" s="1"/>
  <c r="H93" i="1"/>
  <c r="H96" i="1"/>
  <c r="H101" i="1"/>
  <c r="H104" i="1"/>
  <c r="H109" i="1"/>
  <c r="H112" i="1"/>
  <c r="H116" i="1"/>
  <c r="L119" i="1"/>
  <c r="S119" i="1" s="1"/>
  <c r="H127" i="1"/>
  <c r="H137" i="1"/>
  <c r="H140" i="1"/>
  <c r="H145" i="1"/>
  <c r="H148" i="1"/>
  <c r="H153" i="1"/>
  <c r="H156" i="1"/>
  <c r="H161" i="1"/>
  <c r="H164" i="1"/>
  <c r="H169" i="1"/>
  <c r="H181" i="1"/>
  <c r="H184" i="1"/>
  <c r="H188" i="1"/>
  <c r="L191" i="1"/>
  <c r="S191" i="1" s="1"/>
  <c r="L194" i="1"/>
  <c r="S194" i="1" s="1"/>
  <c r="L201" i="1"/>
  <c r="S201" i="1" s="1"/>
  <c r="L217" i="1"/>
  <c r="S217" i="1" s="1"/>
  <c r="L235" i="1"/>
  <c r="S235" i="1" s="1"/>
  <c r="L249" i="1"/>
  <c r="S249" i="1" s="1"/>
  <c r="H305" i="1"/>
  <c r="L339" i="1"/>
  <c r="S339" i="1" s="1"/>
  <c r="H347" i="1"/>
  <c r="H427" i="1"/>
  <c r="L463" i="1"/>
  <c r="S463" i="1" s="1"/>
  <c r="L475" i="1"/>
  <c r="S475" i="1" s="1"/>
  <c r="L507" i="1"/>
  <c r="S507" i="1" s="1"/>
  <c r="H370" i="1"/>
  <c r="H394" i="1"/>
  <c r="L402" i="1"/>
  <c r="S402" i="1" s="1"/>
  <c r="H406" i="1"/>
  <c r="L410" i="1"/>
  <c r="S410" i="1" s="1"/>
  <c r="H414" i="1"/>
  <c r="L443" i="1"/>
  <c r="S443" i="1" s="1"/>
  <c r="L459" i="1"/>
  <c r="S459" i="1" s="1"/>
  <c r="H495" i="1"/>
  <c r="L497" i="1"/>
  <c r="S497" i="1" s="1"/>
  <c r="H503" i="1"/>
  <c r="L81" i="1"/>
  <c r="S81" i="1" s="1"/>
  <c r="L84" i="1"/>
  <c r="S84" i="1" s="1"/>
  <c r="H97" i="1"/>
  <c r="H105" i="1"/>
  <c r="H113" i="1"/>
  <c r="L123" i="1"/>
  <c r="S123" i="1" s="1"/>
  <c r="L189" i="1"/>
  <c r="S189" i="1" s="1"/>
  <c r="H392" i="1"/>
  <c r="L481" i="1"/>
  <c r="S481" i="1" s="1"/>
  <c r="L482" i="1"/>
  <c r="S482" i="1" s="1"/>
  <c r="L483" i="1"/>
  <c r="S483" i="1" s="1"/>
  <c r="L484" i="1"/>
  <c r="S484" i="1" s="1"/>
  <c r="L485" i="1"/>
  <c r="S485" i="1" s="1"/>
  <c r="L486" i="1"/>
  <c r="S486" i="1" s="1"/>
  <c r="L487" i="1"/>
  <c r="S487" i="1" s="1"/>
  <c r="L505" i="1"/>
  <c r="S505" i="1" s="1"/>
  <c r="H135" i="1"/>
  <c r="H143" i="1"/>
  <c r="H159" i="1"/>
  <c r="H167" i="1"/>
  <c r="L170" i="1"/>
  <c r="S170" i="1" s="1"/>
  <c r="H177" i="1"/>
  <c r="H196" i="1"/>
  <c r="L203" i="1"/>
  <c r="S203" i="1" s="1"/>
  <c r="L219" i="1"/>
  <c r="S219" i="1" s="1"/>
  <c r="L229" i="1"/>
  <c r="S229" i="1" s="1"/>
  <c r="L239" i="1"/>
  <c r="S239" i="1" s="1"/>
  <c r="L255" i="1"/>
  <c r="S255" i="1" s="1"/>
  <c r="L8" i="1"/>
  <c r="S8" i="1" s="1"/>
  <c r="H9" i="1"/>
  <c r="L12" i="1"/>
  <c r="S12" i="1" s="1"/>
  <c r="H13" i="1"/>
  <c r="L16" i="1"/>
  <c r="S16" i="1" s="1"/>
  <c r="H17" i="1"/>
  <c r="L20" i="1"/>
  <c r="S20" i="1" s="1"/>
  <c r="H21" i="1"/>
  <c r="L24" i="1"/>
  <c r="S24" i="1" s="1"/>
  <c r="H25" i="1"/>
  <c r="L28" i="1"/>
  <c r="S28" i="1" s="1"/>
  <c r="H29" i="1"/>
  <c r="L32" i="1"/>
  <c r="S32" i="1" s="1"/>
  <c r="H33" i="1"/>
  <c r="L36" i="1"/>
  <c r="S36" i="1" s="1"/>
  <c r="H37" i="1"/>
  <c r="L40" i="1"/>
  <c r="S40" i="1" s="1"/>
  <c r="H41" i="1"/>
  <c r="L44" i="1"/>
  <c r="S44" i="1" s="1"/>
  <c r="H45" i="1"/>
  <c r="L48" i="1"/>
  <c r="S48" i="1" s="1"/>
  <c r="H49" i="1"/>
  <c r="L52" i="1"/>
  <c r="S52" i="1" s="1"/>
  <c r="H53" i="1"/>
  <c r="L56" i="1"/>
  <c r="S56" i="1" s="1"/>
  <c r="H57" i="1"/>
  <c r="L60" i="1"/>
  <c r="S60" i="1" s="1"/>
  <c r="H61" i="1"/>
  <c r="H64" i="1"/>
  <c r="H66" i="1"/>
  <c r="H71" i="1"/>
  <c r="H74" i="1"/>
  <c r="H79" i="1"/>
  <c r="H82" i="1"/>
  <c r="H87" i="1"/>
  <c r="H90" i="1"/>
  <c r="H115" i="1"/>
  <c r="H118" i="1"/>
  <c r="H120" i="1"/>
  <c r="H122" i="1"/>
  <c r="H129" i="1"/>
  <c r="H132" i="1"/>
  <c r="H171" i="1"/>
  <c r="H174" i="1"/>
  <c r="H179" i="1"/>
  <c r="H182" i="1"/>
  <c r="H187" i="1"/>
  <c r="H190" i="1"/>
  <c r="H195" i="1"/>
  <c r="L199" i="1"/>
  <c r="S199" i="1" s="1"/>
  <c r="L205" i="1"/>
  <c r="S205" i="1" s="1"/>
  <c r="L213" i="1"/>
  <c r="S213" i="1" s="1"/>
  <c r="L221" i="1"/>
  <c r="S221" i="1" s="1"/>
  <c r="L225" i="1"/>
  <c r="S225" i="1" s="1"/>
  <c r="L231" i="1"/>
  <c r="S231" i="1" s="1"/>
  <c r="L251" i="1"/>
  <c r="S251" i="1" s="1"/>
  <c r="L257" i="1"/>
  <c r="S257" i="1" s="1"/>
  <c r="H289" i="1"/>
  <c r="H295" i="1"/>
  <c r="H303" i="1"/>
  <c r="H311" i="1"/>
  <c r="L316" i="1"/>
  <c r="S316" i="1" s="1"/>
  <c r="H317" i="1"/>
  <c r="L320" i="1"/>
  <c r="S320" i="1" s="1"/>
  <c r="H321" i="1"/>
  <c r="L324" i="1"/>
  <c r="S324" i="1" s="1"/>
  <c r="H325" i="1"/>
  <c r="L328" i="1"/>
  <c r="S328" i="1" s="1"/>
  <c r="H329" i="1"/>
  <c r="L332" i="1"/>
  <c r="S332" i="1" s="1"/>
  <c r="H333" i="1"/>
  <c r="L334" i="1"/>
  <c r="S334" i="1" s="1"/>
  <c r="H335" i="1"/>
  <c r="L336" i="1"/>
  <c r="S336" i="1" s="1"/>
  <c r="H337" i="1"/>
  <c r="L338" i="1"/>
  <c r="S338" i="1" s="1"/>
  <c r="L340" i="1"/>
  <c r="S340" i="1" s="1"/>
  <c r="L342" i="1"/>
  <c r="S342" i="1" s="1"/>
  <c r="L344" i="1"/>
  <c r="S344" i="1" s="1"/>
  <c r="L346" i="1"/>
  <c r="S346" i="1" s="1"/>
  <c r="L348" i="1"/>
  <c r="S348" i="1" s="1"/>
  <c r="L350" i="1"/>
  <c r="S350" i="1" s="1"/>
  <c r="L352" i="1"/>
  <c r="S352" i="1" s="1"/>
  <c r="L357" i="1"/>
  <c r="S357" i="1" s="1"/>
  <c r="L363" i="1"/>
  <c r="S363" i="1" s="1"/>
  <c r="H364" i="1"/>
  <c r="H368" i="1"/>
  <c r="H376" i="1"/>
  <c r="H384" i="1"/>
  <c r="L396" i="1"/>
  <c r="S396" i="1" s="1"/>
  <c r="L404" i="1"/>
  <c r="S404" i="1" s="1"/>
  <c r="L412" i="1"/>
  <c r="S412" i="1" s="1"/>
  <c r="L418" i="1"/>
  <c r="S418" i="1" s="1"/>
  <c r="L424" i="1"/>
  <c r="S424" i="1" s="1"/>
  <c r="L432" i="1"/>
  <c r="S432" i="1" s="1"/>
  <c r="L439" i="1"/>
  <c r="S439" i="1" s="1"/>
  <c r="L447" i="1"/>
  <c r="S447" i="1" s="1"/>
  <c r="L455" i="1"/>
  <c r="S455" i="1" s="1"/>
  <c r="L471" i="1"/>
  <c r="S471" i="1" s="1"/>
  <c r="L355" i="1"/>
  <c r="S355" i="1" s="1"/>
  <c r="L358" i="1"/>
  <c r="S358" i="1" s="1"/>
  <c r="H360" i="1"/>
  <c r="L365" i="1"/>
  <c r="S365" i="1" s="1"/>
  <c r="H366" i="1"/>
  <c r="H374" i="1"/>
  <c r="H382" i="1"/>
  <c r="H390" i="1"/>
  <c r="H421" i="1"/>
  <c r="L426" i="1"/>
  <c r="S426" i="1" s="1"/>
  <c r="H429" i="1"/>
  <c r="L437" i="1"/>
  <c r="S437" i="1" s="1"/>
  <c r="L445" i="1"/>
  <c r="S445" i="1" s="1"/>
  <c r="L453" i="1"/>
  <c r="S453" i="1" s="1"/>
  <c r="L461" i="1"/>
  <c r="S461" i="1" s="1"/>
  <c r="L469" i="1"/>
  <c r="S469" i="1" s="1"/>
  <c r="L477" i="1"/>
  <c r="S477" i="1" s="1"/>
  <c r="L493" i="1"/>
  <c r="S493" i="1" s="1"/>
  <c r="L501" i="1"/>
  <c r="S501" i="1" s="1"/>
  <c r="Z3" i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Z148" i="1" s="1"/>
  <c r="Z149" i="1" s="1"/>
  <c r="Z150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Z177" i="1" s="1"/>
  <c r="Z178" i="1" s="1"/>
  <c r="Z179" i="1" s="1"/>
  <c r="Z180" i="1" s="1"/>
  <c r="Z181" i="1" s="1"/>
  <c r="Z182" i="1" s="1"/>
  <c r="Z183" i="1" s="1"/>
  <c r="Z184" i="1" s="1"/>
  <c r="Z185" i="1" s="1"/>
  <c r="Z186" i="1" s="1"/>
  <c r="Z187" i="1" s="1"/>
  <c r="Z188" i="1" s="1"/>
  <c r="Z189" i="1" s="1"/>
  <c r="Z190" i="1" s="1"/>
  <c r="Z191" i="1" s="1"/>
  <c r="Z192" i="1" s="1"/>
  <c r="Z193" i="1" s="1"/>
  <c r="Z194" i="1" s="1"/>
  <c r="Z195" i="1" s="1"/>
  <c r="Z196" i="1" s="1"/>
  <c r="Z197" i="1" s="1"/>
  <c r="Z198" i="1" s="1"/>
  <c r="Z199" i="1" s="1"/>
  <c r="Z200" i="1" s="1"/>
  <c r="Z201" i="1" s="1"/>
  <c r="Z202" i="1" s="1"/>
  <c r="Z203" i="1" s="1"/>
  <c r="Z204" i="1" s="1"/>
  <c r="Z205" i="1" s="1"/>
  <c r="Z206" i="1" s="1"/>
  <c r="Z207" i="1" s="1"/>
  <c r="Z208" i="1" s="1"/>
  <c r="Z209" i="1" s="1"/>
  <c r="Z210" i="1" s="1"/>
  <c r="Z211" i="1" s="1"/>
  <c r="Z212" i="1" s="1"/>
  <c r="Z213" i="1" s="1"/>
  <c r="Z214" i="1" s="1"/>
  <c r="Z215" i="1" s="1"/>
  <c r="Z216" i="1" s="1"/>
  <c r="Z217" i="1" s="1"/>
  <c r="Z218" i="1" s="1"/>
  <c r="Z219" i="1" s="1"/>
  <c r="Z220" i="1" s="1"/>
  <c r="Z221" i="1" s="1"/>
  <c r="Z222" i="1" s="1"/>
  <c r="Z223" i="1" s="1"/>
  <c r="Z224" i="1" s="1"/>
  <c r="Z225" i="1" s="1"/>
  <c r="Z226" i="1" s="1"/>
  <c r="Z227" i="1" s="1"/>
  <c r="Z228" i="1" s="1"/>
  <c r="Z229" i="1" s="1"/>
  <c r="Z230" i="1" s="1"/>
  <c r="Z231" i="1" s="1"/>
  <c r="Z232" i="1" s="1"/>
  <c r="Z233" i="1" s="1"/>
  <c r="Z234" i="1" s="1"/>
  <c r="Z235" i="1" s="1"/>
  <c r="Z236" i="1" s="1"/>
  <c r="Z237" i="1" s="1"/>
  <c r="Z238" i="1" s="1"/>
  <c r="Z239" i="1" s="1"/>
  <c r="Z240" i="1" s="1"/>
  <c r="Z241" i="1" s="1"/>
  <c r="Z242" i="1" s="1"/>
  <c r="Z243" i="1" s="1"/>
  <c r="Z244" i="1" s="1"/>
  <c r="Z245" i="1" s="1"/>
  <c r="Z246" i="1" s="1"/>
  <c r="Z247" i="1" s="1"/>
  <c r="Z248" i="1" s="1"/>
  <c r="Z249" i="1" s="1"/>
  <c r="Z250" i="1" s="1"/>
  <c r="Z251" i="1" s="1"/>
  <c r="Z252" i="1" s="1"/>
  <c r="Z253" i="1" s="1"/>
  <c r="Z254" i="1" s="1"/>
  <c r="Z255" i="1" s="1"/>
  <c r="Z256" i="1" s="1"/>
  <c r="H7" i="1"/>
  <c r="L10" i="1"/>
  <c r="S10" i="1" s="1"/>
  <c r="H11" i="1"/>
  <c r="L14" i="1"/>
  <c r="S14" i="1" s="1"/>
  <c r="H15" i="1"/>
  <c r="L18" i="1"/>
  <c r="S18" i="1" s="1"/>
  <c r="H19" i="1"/>
  <c r="L22" i="1"/>
  <c r="S22" i="1" s="1"/>
  <c r="H23" i="1"/>
  <c r="L26" i="1"/>
  <c r="S26" i="1" s="1"/>
  <c r="H27" i="1"/>
  <c r="L30" i="1"/>
  <c r="S30" i="1" s="1"/>
  <c r="H31" i="1"/>
  <c r="L34" i="1"/>
  <c r="S34" i="1" s="1"/>
  <c r="H35" i="1"/>
  <c r="L38" i="1"/>
  <c r="S38" i="1" s="1"/>
  <c r="H39" i="1"/>
  <c r="L42" i="1"/>
  <c r="S42" i="1" s="1"/>
  <c r="H43" i="1"/>
  <c r="L46" i="1"/>
  <c r="S46" i="1" s="1"/>
  <c r="H47" i="1"/>
  <c r="L50" i="1"/>
  <c r="S50" i="1" s="1"/>
  <c r="H51" i="1"/>
  <c r="L54" i="1"/>
  <c r="S54" i="1" s="1"/>
  <c r="H55" i="1"/>
  <c r="L58" i="1"/>
  <c r="S58" i="1" s="1"/>
  <c r="H59" i="1"/>
  <c r="L62" i="1"/>
  <c r="S62" i="1" s="1"/>
  <c r="H63" i="1"/>
  <c r="H198" i="1"/>
  <c r="H291" i="1"/>
  <c r="H299" i="1"/>
  <c r="H307" i="1"/>
  <c r="H315" i="1"/>
  <c r="L318" i="1"/>
  <c r="S318" i="1" s="1"/>
  <c r="H319" i="1"/>
  <c r="L322" i="1"/>
  <c r="S322" i="1" s="1"/>
  <c r="H323" i="1"/>
  <c r="L326" i="1"/>
  <c r="S326" i="1" s="1"/>
  <c r="H327" i="1"/>
  <c r="L330" i="1"/>
  <c r="S330" i="1" s="1"/>
  <c r="H331" i="1"/>
  <c r="H372" i="1"/>
  <c r="H380" i="1"/>
  <c r="H388" i="1"/>
  <c r="H423" i="1"/>
  <c r="H431" i="1"/>
  <c r="L435" i="1"/>
  <c r="S435" i="1" s="1"/>
  <c r="H491" i="1"/>
  <c r="H499" i="1"/>
  <c r="L197" i="1"/>
  <c r="S197" i="1" s="1"/>
  <c r="L207" i="1"/>
  <c r="S207" i="1" s="1"/>
  <c r="L215" i="1"/>
  <c r="S215" i="1" s="1"/>
  <c r="L227" i="1"/>
  <c r="S227" i="1" s="1"/>
  <c r="L237" i="1"/>
  <c r="S237" i="1" s="1"/>
  <c r="L241" i="1"/>
  <c r="S241" i="1" s="1"/>
  <c r="L245" i="1"/>
  <c r="S245" i="1" s="1"/>
  <c r="L253" i="1"/>
  <c r="S253" i="1" s="1"/>
  <c r="R14" i="1"/>
  <c r="R22" i="1"/>
  <c r="R30" i="1"/>
  <c r="R38" i="1"/>
  <c r="R46" i="1"/>
  <c r="R54" i="1"/>
  <c r="R56" i="1"/>
  <c r="R58" i="1"/>
  <c r="R8" i="1"/>
  <c r="L4" i="1"/>
  <c r="R16" i="1"/>
  <c r="R24" i="1"/>
  <c r="R32" i="1"/>
  <c r="R40" i="1"/>
  <c r="R48" i="1"/>
  <c r="R60" i="1"/>
  <c r="R10" i="1"/>
  <c r="R18" i="1"/>
  <c r="R26" i="1"/>
  <c r="R34" i="1"/>
  <c r="R42" i="1"/>
  <c r="R50" i="1"/>
  <c r="R62" i="1"/>
  <c r="R12" i="1"/>
  <c r="R20" i="1"/>
  <c r="R28" i="1"/>
  <c r="R36" i="1"/>
  <c r="R44" i="1"/>
  <c r="R52" i="1"/>
  <c r="R64" i="1"/>
  <c r="R70" i="1"/>
  <c r="R74" i="1"/>
  <c r="R78" i="1"/>
  <c r="R82" i="1"/>
  <c r="R86" i="1"/>
  <c r="R90" i="1"/>
  <c r="R93" i="1"/>
  <c r="R95" i="1"/>
  <c r="R97" i="1"/>
  <c r="R99" i="1"/>
  <c r="R101" i="1"/>
  <c r="R103" i="1"/>
  <c r="R105" i="1"/>
  <c r="R107" i="1"/>
  <c r="R109" i="1"/>
  <c r="R111" i="1"/>
  <c r="R113" i="1"/>
  <c r="R116" i="1"/>
  <c r="R125" i="1"/>
  <c r="R127" i="1"/>
  <c r="R130" i="1"/>
  <c r="R135" i="1"/>
  <c r="R137" i="1"/>
  <c r="R139" i="1"/>
  <c r="R141" i="1"/>
  <c r="R143" i="1"/>
  <c r="R145" i="1"/>
  <c r="R147" i="1"/>
  <c r="R149" i="1"/>
  <c r="R151" i="1"/>
  <c r="R153" i="1"/>
  <c r="R155" i="1"/>
  <c r="R157" i="1"/>
  <c r="R159" i="1"/>
  <c r="R161" i="1"/>
  <c r="R163" i="1"/>
  <c r="R165" i="1"/>
  <c r="R167" i="1"/>
  <c r="R169" i="1"/>
  <c r="R172" i="1"/>
  <c r="R177" i="1"/>
  <c r="R180" i="1"/>
  <c r="R185" i="1"/>
  <c r="R188" i="1"/>
  <c r="R193" i="1"/>
  <c r="R196" i="1"/>
  <c r="R67" i="1"/>
  <c r="R71" i="1"/>
  <c r="R75" i="1"/>
  <c r="R79" i="1"/>
  <c r="R83" i="1"/>
  <c r="R87" i="1"/>
  <c r="R91" i="1"/>
  <c r="R114" i="1"/>
  <c r="R119" i="1"/>
  <c r="R121" i="1"/>
  <c r="R123" i="1"/>
  <c r="R128" i="1"/>
  <c r="R133" i="1"/>
  <c r="R170" i="1"/>
  <c r="R175" i="1"/>
  <c r="R178" i="1"/>
  <c r="R183" i="1"/>
  <c r="R186" i="1"/>
  <c r="R191" i="1"/>
  <c r="R194" i="1"/>
  <c r="R7" i="1"/>
  <c r="R9" i="1"/>
  <c r="R11" i="1"/>
  <c r="R13" i="1"/>
  <c r="R15" i="1"/>
  <c r="R17" i="1"/>
  <c r="R19" i="1"/>
  <c r="R21" i="1"/>
  <c r="R23" i="1"/>
  <c r="R25" i="1"/>
  <c r="R27" i="1"/>
  <c r="R29" i="1"/>
  <c r="R31" i="1"/>
  <c r="R33" i="1"/>
  <c r="R35" i="1"/>
  <c r="R37" i="1"/>
  <c r="R39" i="1"/>
  <c r="R41" i="1"/>
  <c r="R43" i="1"/>
  <c r="R45" i="1"/>
  <c r="R47" i="1"/>
  <c r="R49" i="1"/>
  <c r="R51" i="1"/>
  <c r="R53" i="1"/>
  <c r="R59" i="1"/>
  <c r="R61" i="1"/>
  <c r="R63" i="1"/>
  <c r="R66" i="1"/>
  <c r="R68" i="1"/>
  <c r="R72" i="1"/>
  <c r="R76" i="1"/>
  <c r="R80" i="1"/>
  <c r="R84" i="1"/>
  <c r="R88" i="1"/>
  <c r="R92" i="1"/>
  <c r="R94" i="1"/>
  <c r="R96" i="1"/>
  <c r="R98" i="1"/>
  <c r="R100" i="1"/>
  <c r="R102" i="1"/>
  <c r="R104" i="1"/>
  <c r="R106" i="1"/>
  <c r="R108" i="1"/>
  <c r="R110" i="1"/>
  <c r="R112" i="1"/>
  <c r="R117" i="1"/>
  <c r="R124" i="1"/>
  <c r="R126" i="1"/>
  <c r="R131" i="1"/>
  <c r="R134" i="1"/>
  <c r="R136" i="1"/>
  <c r="R138" i="1"/>
  <c r="R140" i="1"/>
  <c r="R142" i="1"/>
  <c r="R144" i="1"/>
  <c r="R146" i="1"/>
  <c r="R148" i="1"/>
  <c r="R150" i="1"/>
  <c r="R152" i="1"/>
  <c r="R154" i="1"/>
  <c r="R156" i="1"/>
  <c r="R158" i="1"/>
  <c r="R160" i="1"/>
  <c r="R162" i="1"/>
  <c r="R164" i="1"/>
  <c r="R166" i="1"/>
  <c r="R168" i="1"/>
  <c r="R173" i="1"/>
  <c r="R176" i="1"/>
  <c r="R181" i="1"/>
  <c r="R184" i="1"/>
  <c r="R189" i="1"/>
  <c r="R192" i="1"/>
  <c r="R199" i="1"/>
  <c r="R65" i="1"/>
  <c r="R69" i="1"/>
  <c r="R73" i="1"/>
  <c r="R77" i="1"/>
  <c r="R81" i="1"/>
  <c r="R85" i="1"/>
  <c r="R89" i="1"/>
  <c r="R115" i="1"/>
  <c r="R118" i="1"/>
  <c r="R120" i="1"/>
  <c r="R122" i="1"/>
  <c r="R129" i="1"/>
  <c r="R132" i="1"/>
  <c r="R171" i="1"/>
  <c r="R174" i="1"/>
  <c r="R179" i="1"/>
  <c r="R182" i="1"/>
  <c r="R187" i="1"/>
  <c r="R190" i="1"/>
  <c r="R195" i="1"/>
  <c r="R204" i="1"/>
  <c r="R208" i="1"/>
  <c r="R212" i="1"/>
  <c r="R263" i="1"/>
  <c r="R261" i="1"/>
  <c r="R200" i="1"/>
  <c r="R202" i="1"/>
  <c r="R206" i="1"/>
  <c r="R210" i="1"/>
  <c r="R214" i="1"/>
  <c r="R251" i="1"/>
  <c r="R259" i="1"/>
  <c r="R290" i="1"/>
  <c r="R294" i="1"/>
  <c r="R298" i="1"/>
  <c r="R302" i="1"/>
  <c r="R306" i="1"/>
  <c r="R310" i="1"/>
  <c r="R314" i="1"/>
  <c r="R320" i="1"/>
  <c r="R328" i="1"/>
  <c r="R336" i="1"/>
  <c r="R344" i="1"/>
  <c r="R357" i="1"/>
  <c r="R360" i="1"/>
  <c r="L202" i="1"/>
  <c r="S202" i="1" s="1"/>
  <c r="L204" i="1"/>
  <c r="S204" i="1" s="1"/>
  <c r="L206" i="1"/>
  <c r="S206" i="1" s="1"/>
  <c r="L208" i="1"/>
  <c r="S208" i="1" s="1"/>
  <c r="L210" i="1"/>
  <c r="S210" i="1" s="1"/>
  <c r="L212" i="1"/>
  <c r="S212" i="1" s="1"/>
  <c r="L214" i="1"/>
  <c r="S214" i="1" s="1"/>
  <c r="L216" i="1"/>
  <c r="S216" i="1" s="1"/>
  <c r="L218" i="1"/>
  <c r="S218" i="1" s="1"/>
  <c r="L220" i="1"/>
  <c r="S220" i="1" s="1"/>
  <c r="L222" i="1"/>
  <c r="S222" i="1" s="1"/>
  <c r="L224" i="1"/>
  <c r="S224" i="1" s="1"/>
  <c r="L226" i="1"/>
  <c r="S226" i="1" s="1"/>
  <c r="L228" i="1"/>
  <c r="S228" i="1" s="1"/>
  <c r="L230" i="1"/>
  <c r="S230" i="1" s="1"/>
  <c r="L232" i="1"/>
  <c r="S232" i="1" s="1"/>
  <c r="L234" i="1"/>
  <c r="S234" i="1" s="1"/>
  <c r="L236" i="1"/>
  <c r="S236" i="1" s="1"/>
  <c r="L238" i="1"/>
  <c r="S238" i="1" s="1"/>
  <c r="L240" i="1"/>
  <c r="S240" i="1" s="1"/>
  <c r="L242" i="1"/>
  <c r="S242" i="1" s="1"/>
  <c r="L244" i="1"/>
  <c r="S244" i="1" s="1"/>
  <c r="L246" i="1"/>
  <c r="S246" i="1" s="1"/>
  <c r="L248" i="1"/>
  <c r="S248" i="1" s="1"/>
  <c r="L250" i="1"/>
  <c r="S250" i="1" s="1"/>
  <c r="L252" i="1"/>
  <c r="S252" i="1" s="1"/>
  <c r="L254" i="1"/>
  <c r="S254" i="1" s="1"/>
  <c r="L256" i="1"/>
  <c r="S256" i="1" s="1"/>
  <c r="L258" i="1"/>
  <c r="S258" i="1" s="1"/>
  <c r="H259" i="1"/>
  <c r="L260" i="1"/>
  <c r="S260" i="1" s="1"/>
  <c r="H261" i="1"/>
  <c r="L262" i="1"/>
  <c r="S262" i="1" s="1"/>
  <c r="H263" i="1"/>
  <c r="L264" i="1"/>
  <c r="S264" i="1" s="1"/>
  <c r="H265" i="1"/>
  <c r="L266" i="1"/>
  <c r="S266" i="1" s="1"/>
  <c r="H267" i="1"/>
  <c r="L268" i="1"/>
  <c r="S268" i="1" s="1"/>
  <c r="H269" i="1"/>
  <c r="L270" i="1"/>
  <c r="S270" i="1" s="1"/>
  <c r="H271" i="1"/>
  <c r="L272" i="1"/>
  <c r="S272" i="1" s="1"/>
  <c r="H273" i="1"/>
  <c r="L274" i="1"/>
  <c r="S274" i="1" s="1"/>
  <c r="H275" i="1"/>
  <c r="L276" i="1"/>
  <c r="S276" i="1" s="1"/>
  <c r="H277" i="1"/>
  <c r="L278" i="1"/>
  <c r="S278" i="1" s="1"/>
  <c r="H279" i="1"/>
  <c r="L280" i="1"/>
  <c r="S280" i="1" s="1"/>
  <c r="H281" i="1"/>
  <c r="L282" i="1"/>
  <c r="S282" i="1" s="1"/>
  <c r="H283" i="1"/>
  <c r="L284" i="1"/>
  <c r="S284" i="1" s="1"/>
  <c r="H285" i="1"/>
  <c r="L286" i="1"/>
  <c r="S286" i="1" s="1"/>
  <c r="H287" i="1"/>
  <c r="L288" i="1"/>
  <c r="S288" i="1" s="1"/>
  <c r="R322" i="1"/>
  <c r="R330" i="1"/>
  <c r="R334" i="1"/>
  <c r="R342" i="1"/>
  <c r="R355" i="1"/>
  <c r="R358" i="1"/>
  <c r="R203" i="1"/>
  <c r="R205" i="1"/>
  <c r="R207" i="1"/>
  <c r="R209" i="1"/>
  <c r="R211" i="1"/>
  <c r="R213" i="1"/>
  <c r="R215" i="1"/>
  <c r="R217" i="1"/>
  <c r="R219" i="1"/>
  <c r="R221" i="1"/>
  <c r="R223" i="1"/>
  <c r="R225" i="1"/>
  <c r="R227" i="1"/>
  <c r="R229" i="1"/>
  <c r="R231" i="1"/>
  <c r="R233" i="1"/>
  <c r="R235" i="1"/>
  <c r="R237" i="1"/>
  <c r="R239" i="1"/>
  <c r="R241" i="1"/>
  <c r="R243" i="1"/>
  <c r="R245" i="1"/>
  <c r="R247" i="1"/>
  <c r="R249" i="1"/>
  <c r="R253" i="1"/>
  <c r="R255" i="1"/>
  <c r="R257" i="1"/>
  <c r="R265" i="1"/>
  <c r="R267" i="1"/>
  <c r="R269" i="1"/>
  <c r="R271" i="1"/>
  <c r="R273" i="1"/>
  <c r="R275" i="1"/>
  <c r="R277" i="1"/>
  <c r="R279" i="1"/>
  <c r="R281" i="1"/>
  <c r="R283" i="1"/>
  <c r="R285" i="1"/>
  <c r="R287" i="1"/>
  <c r="R292" i="1"/>
  <c r="R296" i="1"/>
  <c r="R300" i="1"/>
  <c r="R304" i="1"/>
  <c r="R308" i="1"/>
  <c r="R312" i="1"/>
  <c r="R316" i="1"/>
  <c r="R324" i="1"/>
  <c r="R332" i="1"/>
  <c r="R340" i="1"/>
  <c r="R347" i="1"/>
  <c r="R349" i="1"/>
  <c r="R351" i="1"/>
  <c r="R353" i="1"/>
  <c r="R356" i="1"/>
  <c r="R318" i="1"/>
  <c r="R326" i="1"/>
  <c r="R338" i="1"/>
  <c r="R346" i="1"/>
  <c r="R348" i="1"/>
  <c r="R350" i="1"/>
  <c r="R352" i="1"/>
  <c r="R354" i="1"/>
  <c r="R359" i="1"/>
  <c r="R365" i="1"/>
  <c r="R422" i="1"/>
  <c r="R427" i="1"/>
  <c r="R430" i="1"/>
  <c r="L290" i="1"/>
  <c r="S290" i="1" s="1"/>
  <c r="L292" i="1"/>
  <c r="S292" i="1" s="1"/>
  <c r="L294" i="1"/>
  <c r="S294" i="1" s="1"/>
  <c r="L296" i="1"/>
  <c r="S296" i="1" s="1"/>
  <c r="L298" i="1"/>
  <c r="S298" i="1" s="1"/>
  <c r="L300" i="1"/>
  <c r="S300" i="1" s="1"/>
  <c r="L302" i="1"/>
  <c r="S302" i="1" s="1"/>
  <c r="L304" i="1"/>
  <c r="S304" i="1" s="1"/>
  <c r="L306" i="1"/>
  <c r="S306" i="1" s="1"/>
  <c r="L308" i="1"/>
  <c r="S308" i="1" s="1"/>
  <c r="L310" i="1"/>
  <c r="S310" i="1" s="1"/>
  <c r="L312" i="1"/>
  <c r="S312" i="1" s="1"/>
  <c r="L314" i="1"/>
  <c r="S314" i="1" s="1"/>
  <c r="R369" i="1"/>
  <c r="R373" i="1"/>
  <c r="R377" i="1"/>
  <c r="R381" i="1"/>
  <c r="R385" i="1"/>
  <c r="R389" i="1"/>
  <c r="R393" i="1"/>
  <c r="R417" i="1"/>
  <c r="R418" i="1"/>
  <c r="R421" i="1"/>
  <c r="R424" i="1"/>
  <c r="R429" i="1"/>
  <c r="R432" i="1"/>
  <c r="R435" i="1"/>
  <c r="R291" i="1"/>
  <c r="R293" i="1"/>
  <c r="R295" i="1"/>
  <c r="R297" i="1"/>
  <c r="R299" i="1"/>
  <c r="R301" i="1"/>
  <c r="R303" i="1"/>
  <c r="R305" i="1"/>
  <c r="R307" i="1"/>
  <c r="R309" i="1"/>
  <c r="R311" i="1"/>
  <c r="R313" i="1"/>
  <c r="R315" i="1"/>
  <c r="R317" i="1"/>
  <c r="R319" i="1"/>
  <c r="R321" i="1"/>
  <c r="R323" i="1"/>
  <c r="R325" i="1"/>
  <c r="R327" i="1"/>
  <c r="R329" i="1"/>
  <c r="R331" i="1"/>
  <c r="R333" i="1"/>
  <c r="R335" i="1"/>
  <c r="R337" i="1"/>
  <c r="R339" i="1"/>
  <c r="R341" i="1"/>
  <c r="R343" i="1"/>
  <c r="R345" i="1"/>
  <c r="R423" i="1"/>
  <c r="R426" i="1"/>
  <c r="R431" i="1"/>
  <c r="R367" i="1"/>
  <c r="R371" i="1"/>
  <c r="R375" i="1"/>
  <c r="R379" i="1"/>
  <c r="R383" i="1"/>
  <c r="R387" i="1"/>
  <c r="R391" i="1"/>
  <c r="R395" i="1"/>
  <c r="R397" i="1"/>
  <c r="R399" i="1"/>
  <c r="R401" i="1"/>
  <c r="R403" i="1"/>
  <c r="R405" i="1"/>
  <c r="R407" i="1"/>
  <c r="R409" i="1"/>
  <c r="R411" i="1"/>
  <c r="R413" i="1"/>
  <c r="R415" i="1"/>
  <c r="R416" i="1"/>
  <c r="R419" i="1"/>
  <c r="R420" i="1"/>
  <c r="R425" i="1"/>
  <c r="R428" i="1"/>
  <c r="R433" i="1"/>
  <c r="R361" i="1"/>
  <c r="R440" i="1"/>
  <c r="R444" i="1"/>
  <c r="R448" i="1"/>
  <c r="R452" i="1"/>
  <c r="R456" i="1"/>
  <c r="R461" i="1"/>
  <c r="R477" i="1"/>
  <c r="R490" i="1"/>
  <c r="R493" i="1"/>
  <c r="R366" i="1"/>
  <c r="R368" i="1"/>
  <c r="R370" i="1"/>
  <c r="R372" i="1"/>
  <c r="R374" i="1"/>
  <c r="R376" i="1"/>
  <c r="R378" i="1"/>
  <c r="R380" i="1"/>
  <c r="R382" i="1"/>
  <c r="R384" i="1"/>
  <c r="R386" i="1"/>
  <c r="R388" i="1"/>
  <c r="R390" i="1"/>
  <c r="R392" i="1"/>
  <c r="R394" i="1"/>
  <c r="R396" i="1"/>
  <c r="R398" i="1"/>
  <c r="R400" i="1"/>
  <c r="R402" i="1"/>
  <c r="R404" i="1"/>
  <c r="R406" i="1"/>
  <c r="R408" i="1"/>
  <c r="R410" i="1"/>
  <c r="R412" i="1"/>
  <c r="R414" i="1"/>
  <c r="R463" i="1"/>
  <c r="R479" i="1"/>
  <c r="R494" i="1"/>
  <c r="H367" i="1"/>
  <c r="H369" i="1"/>
  <c r="H371" i="1"/>
  <c r="H373" i="1"/>
  <c r="H375" i="1"/>
  <c r="H377" i="1"/>
  <c r="H379" i="1"/>
  <c r="H381" i="1"/>
  <c r="H383" i="1"/>
  <c r="H385" i="1"/>
  <c r="H387" i="1"/>
  <c r="H389" i="1"/>
  <c r="H391" i="1"/>
  <c r="H393" i="1"/>
  <c r="H395" i="1"/>
  <c r="H397" i="1"/>
  <c r="H399" i="1"/>
  <c r="H401" i="1"/>
  <c r="H403" i="1"/>
  <c r="H405" i="1"/>
  <c r="H407" i="1"/>
  <c r="H409" i="1"/>
  <c r="H411" i="1"/>
  <c r="H413" i="1"/>
  <c r="H415" i="1"/>
  <c r="H417" i="1"/>
  <c r="H419" i="1"/>
  <c r="H436" i="1"/>
  <c r="L436" i="1"/>
  <c r="S436" i="1" s="1"/>
  <c r="R438" i="1"/>
  <c r="R442" i="1"/>
  <c r="R446" i="1"/>
  <c r="R450" i="1"/>
  <c r="R454" i="1"/>
  <c r="R473" i="1"/>
  <c r="R491" i="1"/>
  <c r="H434" i="1"/>
  <c r="R475" i="1"/>
  <c r="R481" i="1"/>
  <c r="R482" i="1"/>
  <c r="R483" i="1"/>
  <c r="R484" i="1"/>
  <c r="R485" i="1"/>
  <c r="R486" i="1"/>
  <c r="R487" i="1"/>
  <c r="R488" i="1"/>
  <c r="R489" i="1"/>
  <c r="R495" i="1"/>
  <c r="L438" i="1"/>
  <c r="S438" i="1" s="1"/>
  <c r="L440" i="1"/>
  <c r="S440" i="1" s="1"/>
  <c r="L442" i="1"/>
  <c r="S442" i="1" s="1"/>
  <c r="L444" i="1"/>
  <c r="S444" i="1" s="1"/>
  <c r="L446" i="1"/>
  <c r="S446" i="1" s="1"/>
  <c r="L448" i="1"/>
  <c r="S448" i="1" s="1"/>
  <c r="L450" i="1"/>
  <c r="S450" i="1" s="1"/>
  <c r="L452" i="1"/>
  <c r="S452" i="1" s="1"/>
  <c r="L454" i="1"/>
  <c r="S454" i="1" s="1"/>
  <c r="L456" i="1"/>
  <c r="S456" i="1" s="1"/>
  <c r="L458" i="1"/>
  <c r="S458" i="1" s="1"/>
  <c r="L460" i="1"/>
  <c r="S460" i="1" s="1"/>
  <c r="L462" i="1"/>
  <c r="S462" i="1" s="1"/>
  <c r="L464" i="1"/>
  <c r="S464" i="1" s="1"/>
  <c r="L466" i="1"/>
  <c r="S466" i="1" s="1"/>
  <c r="L468" i="1"/>
  <c r="S468" i="1" s="1"/>
  <c r="L470" i="1"/>
  <c r="S470" i="1" s="1"/>
  <c r="L472" i="1"/>
  <c r="S472" i="1" s="1"/>
  <c r="L474" i="1"/>
  <c r="S474" i="1" s="1"/>
  <c r="L476" i="1"/>
  <c r="S476" i="1" s="1"/>
  <c r="L478" i="1"/>
  <c r="S478" i="1" s="1"/>
  <c r="L480" i="1"/>
  <c r="S480" i="1" s="1"/>
  <c r="R492" i="1"/>
  <c r="R496" i="1"/>
  <c r="R437" i="1"/>
  <c r="R439" i="1"/>
  <c r="R441" i="1"/>
  <c r="R443" i="1"/>
  <c r="R445" i="1"/>
  <c r="R447" i="1"/>
  <c r="R449" i="1"/>
  <c r="R451" i="1"/>
  <c r="R453" i="1"/>
  <c r="R455" i="1"/>
  <c r="R457" i="1"/>
  <c r="R459" i="1"/>
  <c r="R465" i="1"/>
  <c r="R467" i="1"/>
  <c r="R469" i="1"/>
  <c r="R471" i="1"/>
  <c r="H490" i="1"/>
  <c r="L492" i="1"/>
  <c r="S492" i="1" s="1"/>
  <c r="H494" i="1"/>
  <c r="L496" i="1"/>
  <c r="S496" i="1" s="1"/>
  <c r="H498" i="1"/>
  <c r="L500" i="1"/>
  <c r="S500" i="1" s="1"/>
  <c r="H502" i="1"/>
  <c r="L504" i="1"/>
  <c r="S504" i="1" s="1"/>
  <c r="H506" i="1"/>
  <c r="I3" i="1" l="1"/>
  <c r="Z257" i="1"/>
  <c r="Z258" i="1" s="1"/>
  <c r="Z259" i="1" s="1"/>
  <c r="Z260" i="1" s="1"/>
  <c r="Z261" i="1" s="1"/>
  <c r="Z262" i="1" s="1"/>
  <c r="Z263" i="1" s="1"/>
  <c r="Z264" i="1" s="1"/>
  <c r="Z265" i="1" s="1"/>
  <c r="Z266" i="1" s="1"/>
  <c r="Z267" i="1" s="1"/>
  <c r="Z268" i="1" s="1"/>
  <c r="Z269" i="1" s="1"/>
  <c r="Z270" i="1" s="1"/>
  <c r="Z271" i="1" s="1"/>
  <c r="Z272" i="1" s="1"/>
  <c r="Z273" i="1" s="1"/>
  <c r="Z274" i="1" s="1"/>
  <c r="Z275" i="1" s="1"/>
  <c r="Z276" i="1" s="1"/>
  <c r="Z277" i="1" s="1"/>
  <c r="Z278" i="1" s="1"/>
  <c r="Z279" i="1" s="1"/>
  <c r="Z280" i="1" s="1"/>
  <c r="Z281" i="1" s="1"/>
  <c r="Z282" i="1" s="1"/>
  <c r="Z283" i="1" s="1"/>
  <c r="Z284" i="1" s="1"/>
  <c r="Z285" i="1" s="1"/>
  <c r="Z286" i="1" s="1"/>
  <c r="Z287" i="1" s="1"/>
  <c r="Z288" i="1" s="1"/>
  <c r="Z289" i="1" s="1"/>
  <c r="Z290" i="1" s="1"/>
  <c r="Z291" i="1" s="1"/>
  <c r="Z292" i="1" s="1"/>
  <c r="Z293" i="1" s="1"/>
  <c r="Z294" i="1" s="1"/>
  <c r="Z295" i="1" s="1"/>
  <c r="Z296" i="1" s="1"/>
  <c r="Z297" i="1" s="1"/>
  <c r="Z298" i="1" s="1"/>
  <c r="Z299" i="1" s="1"/>
  <c r="Z300" i="1" s="1"/>
  <c r="Z301" i="1" s="1"/>
  <c r="Z302" i="1" s="1"/>
  <c r="Z303" i="1" s="1"/>
  <c r="Z304" i="1" s="1"/>
  <c r="Z305" i="1" s="1"/>
  <c r="Z306" i="1" s="1"/>
  <c r="Z307" i="1" s="1"/>
  <c r="Z308" i="1" s="1"/>
  <c r="Z309" i="1" s="1"/>
  <c r="Z310" i="1" s="1"/>
  <c r="Z311" i="1" s="1"/>
  <c r="Z312" i="1" s="1"/>
  <c r="Z313" i="1" s="1"/>
  <c r="Z314" i="1" s="1"/>
  <c r="Z315" i="1" s="1"/>
  <c r="Z316" i="1" s="1"/>
  <c r="Z317" i="1" s="1"/>
  <c r="Z318" i="1" s="1"/>
  <c r="Z319" i="1" s="1"/>
  <c r="Z320" i="1" s="1"/>
  <c r="Z321" i="1" s="1"/>
  <c r="Z322" i="1" s="1"/>
  <c r="Z323" i="1" s="1"/>
  <c r="Z324" i="1" s="1"/>
  <c r="Z325" i="1" s="1"/>
  <c r="Z326" i="1" s="1"/>
  <c r="Z327" i="1" s="1"/>
  <c r="Z328" i="1" s="1"/>
  <c r="Z329" i="1" s="1"/>
  <c r="Z330" i="1" s="1"/>
  <c r="Z331" i="1" s="1"/>
  <c r="Z332" i="1" s="1"/>
  <c r="Z333" i="1" s="1"/>
  <c r="Z334" i="1" s="1"/>
  <c r="Z335" i="1" s="1"/>
  <c r="Z336" i="1" s="1"/>
  <c r="Z337" i="1" s="1"/>
  <c r="Z338" i="1" s="1"/>
  <c r="Z339" i="1" s="1"/>
  <c r="Z340" i="1" s="1"/>
  <c r="Z341" i="1" s="1"/>
  <c r="Z342" i="1" s="1"/>
  <c r="Z343" i="1" s="1"/>
  <c r="Z344" i="1" s="1"/>
  <c r="Z345" i="1" s="1"/>
  <c r="Z346" i="1" s="1"/>
  <c r="Z347" i="1" s="1"/>
  <c r="Z348" i="1" s="1"/>
  <c r="Z349" i="1" s="1"/>
  <c r="Z350" i="1" s="1"/>
  <c r="Z351" i="1" s="1"/>
  <c r="Z352" i="1" s="1"/>
  <c r="Z353" i="1" s="1"/>
  <c r="Z354" i="1" s="1"/>
  <c r="Z355" i="1" s="1"/>
  <c r="Z356" i="1" s="1"/>
  <c r="Z357" i="1" s="1"/>
  <c r="Z358" i="1" s="1"/>
  <c r="Z359" i="1" s="1"/>
  <c r="Z360" i="1" s="1"/>
  <c r="Z361" i="1" s="1"/>
  <c r="Z362" i="1" s="1"/>
  <c r="Z363" i="1" s="1"/>
  <c r="Z364" i="1" s="1"/>
  <c r="Z365" i="1" s="1"/>
  <c r="Z366" i="1" s="1"/>
  <c r="Z367" i="1" s="1"/>
  <c r="Z368" i="1" s="1"/>
  <c r="Z369" i="1" s="1"/>
  <c r="Z370" i="1" s="1"/>
  <c r="Z371" i="1" s="1"/>
  <c r="Z372" i="1" s="1"/>
  <c r="Z373" i="1" s="1"/>
  <c r="Z374" i="1" s="1"/>
  <c r="Z375" i="1" s="1"/>
  <c r="Z376" i="1" s="1"/>
  <c r="Z377" i="1" s="1"/>
  <c r="Z378" i="1" s="1"/>
  <c r="Z379" i="1" s="1"/>
  <c r="Z380" i="1" s="1"/>
  <c r="Z381" i="1" s="1"/>
  <c r="Z382" i="1" s="1"/>
  <c r="Z383" i="1" s="1"/>
  <c r="Z384" i="1" s="1"/>
  <c r="Z385" i="1" s="1"/>
  <c r="Z386" i="1" s="1"/>
  <c r="Z387" i="1" s="1"/>
  <c r="Z388" i="1" s="1"/>
  <c r="Z389" i="1" s="1"/>
  <c r="Z390" i="1" s="1"/>
  <c r="Z391" i="1" s="1"/>
  <c r="Z392" i="1" s="1"/>
  <c r="Z393" i="1" s="1"/>
  <c r="Z394" i="1" s="1"/>
  <c r="Z395" i="1" s="1"/>
  <c r="Z396" i="1" s="1"/>
  <c r="Z397" i="1" s="1"/>
  <c r="Z398" i="1" s="1"/>
  <c r="Z399" i="1" s="1"/>
  <c r="Z400" i="1" s="1"/>
  <c r="Z401" i="1" s="1"/>
  <c r="Z402" i="1" s="1"/>
  <c r="Z403" i="1" s="1"/>
  <c r="Z404" i="1" s="1"/>
  <c r="Z405" i="1" s="1"/>
  <c r="Z406" i="1" s="1"/>
  <c r="Z407" i="1" s="1"/>
  <c r="Z408" i="1" s="1"/>
  <c r="Z409" i="1" s="1"/>
  <c r="Z410" i="1" s="1"/>
  <c r="Z411" i="1" s="1"/>
  <c r="Z412" i="1" s="1"/>
  <c r="Z413" i="1" s="1"/>
  <c r="Z414" i="1" s="1"/>
  <c r="Z415" i="1" s="1"/>
  <c r="Z416" i="1" s="1"/>
  <c r="Z417" i="1" s="1"/>
  <c r="Z418" i="1" s="1"/>
  <c r="Z419" i="1" s="1"/>
  <c r="Z420" i="1" s="1"/>
  <c r="Z421" i="1" s="1"/>
  <c r="Z422" i="1" s="1"/>
  <c r="Z423" i="1" s="1"/>
  <c r="Z424" i="1" s="1"/>
  <c r="Z425" i="1" s="1"/>
  <c r="Z426" i="1" s="1"/>
  <c r="Z427" i="1" s="1"/>
  <c r="Z428" i="1" s="1"/>
  <c r="Z429" i="1" s="1"/>
  <c r="Z430" i="1" s="1"/>
  <c r="Z431" i="1" s="1"/>
  <c r="Z432" i="1" s="1"/>
  <c r="Z433" i="1" s="1"/>
  <c r="Z434" i="1" s="1"/>
  <c r="Z435" i="1" s="1"/>
  <c r="Z436" i="1" s="1"/>
  <c r="Z437" i="1" s="1"/>
  <c r="Z438" i="1" s="1"/>
  <c r="Z439" i="1" s="1"/>
  <c r="Z440" i="1" s="1"/>
  <c r="Z441" i="1" s="1"/>
  <c r="Z442" i="1" s="1"/>
  <c r="Z443" i="1" s="1"/>
  <c r="Z444" i="1" s="1"/>
  <c r="Z445" i="1" s="1"/>
  <c r="Z446" i="1" s="1"/>
  <c r="Z447" i="1" s="1"/>
  <c r="Z448" i="1" s="1"/>
  <c r="Z449" i="1" s="1"/>
  <c r="Z450" i="1" s="1"/>
  <c r="Z451" i="1" s="1"/>
  <c r="Z452" i="1" s="1"/>
  <c r="Z453" i="1" s="1"/>
  <c r="Z454" i="1" s="1"/>
  <c r="Z455" i="1" s="1"/>
  <c r="Z456" i="1" s="1"/>
  <c r="Z457" i="1" s="1"/>
  <c r="Z458" i="1" s="1"/>
  <c r="Z459" i="1" s="1"/>
  <c r="Z460" i="1" s="1"/>
  <c r="Z461" i="1" s="1"/>
  <c r="Z462" i="1" s="1"/>
  <c r="Z463" i="1" s="1"/>
  <c r="Z464" i="1" s="1"/>
  <c r="Z465" i="1" s="1"/>
  <c r="Z466" i="1" s="1"/>
  <c r="Z467" i="1" s="1"/>
  <c r="Z468" i="1" s="1"/>
  <c r="Z469" i="1" s="1"/>
  <c r="Z470" i="1" s="1"/>
  <c r="Z471" i="1" s="1"/>
  <c r="Z472" i="1" s="1"/>
  <c r="Z473" i="1" s="1"/>
  <c r="Z474" i="1" s="1"/>
  <c r="Z475" i="1" s="1"/>
  <c r="Z476" i="1" s="1"/>
  <c r="Z477" i="1" s="1"/>
  <c r="Z478" i="1" s="1"/>
  <c r="Z479" i="1" s="1"/>
  <c r="Z480" i="1" s="1"/>
  <c r="S4" i="1"/>
  <c r="AA1" i="1" l="1"/>
  <c r="AD1" i="1"/>
  <c r="AE1" i="1"/>
  <c r="N20" i="2" l="1"/>
  <c r="H36" i="4"/>
  <c r="I36" i="4" s="1"/>
  <c r="J36" i="4" s="1"/>
  <c r="H37" i="4"/>
  <c r="I37" i="4" s="1"/>
  <c r="J37" i="4" s="1"/>
  <c r="H38" i="4"/>
  <c r="I38" i="4" s="1"/>
  <c r="J38" i="4" s="1"/>
  <c r="H39" i="4"/>
  <c r="I39" i="4" s="1"/>
  <c r="J39" i="4" s="1"/>
  <c r="H40" i="4"/>
  <c r="I40" i="4" s="1"/>
  <c r="J40" i="4" s="1"/>
  <c r="H41" i="4"/>
  <c r="I41" i="4" s="1"/>
  <c r="J41" i="4" s="1"/>
  <c r="H42" i="4"/>
  <c r="I42" i="4" s="1"/>
  <c r="J42" i="4" s="1"/>
  <c r="H43" i="4"/>
  <c r="I43" i="4" s="1"/>
  <c r="J43" i="4" s="1"/>
  <c r="H44" i="4"/>
  <c r="I44" i="4" s="1"/>
  <c r="J44" i="4" s="1"/>
  <c r="H45" i="4"/>
  <c r="I45" i="4" s="1"/>
  <c r="J45" i="4" s="1"/>
  <c r="H46" i="4"/>
  <c r="I46" i="4" s="1"/>
  <c r="J46" i="4" s="1"/>
  <c r="H47" i="4"/>
  <c r="I47" i="4" s="1"/>
  <c r="J47" i="4" s="1"/>
  <c r="H48" i="4"/>
  <c r="I48" i="4" s="1"/>
  <c r="J48" i="4" s="1"/>
  <c r="H49" i="4"/>
  <c r="I49" i="4" s="1"/>
  <c r="J49" i="4" s="1"/>
  <c r="H50" i="4"/>
  <c r="I50" i="4" s="1"/>
  <c r="J50" i="4" s="1"/>
  <c r="H51" i="4"/>
  <c r="I51" i="4" s="1"/>
  <c r="J51" i="4" s="1"/>
  <c r="H52" i="4"/>
  <c r="I52" i="4" s="1"/>
  <c r="J52" i="4" s="1"/>
  <c r="H53" i="4"/>
  <c r="I53" i="4" s="1"/>
  <c r="J53" i="4" s="1"/>
  <c r="H54" i="4"/>
  <c r="I54" i="4" s="1"/>
  <c r="J54" i="4" s="1"/>
  <c r="H55" i="4"/>
  <c r="I55" i="4" s="1"/>
  <c r="J55" i="4" s="1"/>
  <c r="H56" i="4"/>
  <c r="I56" i="4" s="1"/>
  <c r="J56" i="4" s="1"/>
  <c r="H57" i="4"/>
  <c r="I57" i="4" s="1"/>
  <c r="J57" i="4" s="1"/>
  <c r="H58" i="4"/>
  <c r="I58" i="4" s="1"/>
  <c r="J58" i="4" s="1"/>
  <c r="H59" i="4"/>
  <c r="I59" i="4" s="1"/>
  <c r="J59" i="4" s="1"/>
  <c r="H60" i="4"/>
  <c r="I60" i="4" s="1"/>
  <c r="J60" i="4" s="1"/>
  <c r="H61" i="4"/>
  <c r="I61" i="4" s="1"/>
  <c r="J61" i="4" s="1"/>
  <c r="H62" i="4"/>
  <c r="I62" i="4" s="1"/>
  <c r="J62" i="4" s="1"/>
  <c r="H63" i="4"/>
  <c r="I63" i="4" s="1"/>
  <c r="J63" i="4" s="1"/>
  <c r="H64" i="4"/>
  <c r="I64" i="4" s="1"/>
  <c r="J64" i="4" s="1"/>
  <c r="H65" i="4"/>
  <c r="I65" i="4" s="1"/>
  <c r="J65" i="4" s="1"/>
  <c r="H66" i="4"/>
  <c r="I66" i="4" s="1"/>
  <c r="J66" i="4" s="1"/>
  <c r="H67" i="4"/>
  <c r="I67" i="4" s="1"/>
  <c r="J67" i="4" s="1"/>
  <c r="H68" i="4"/>
  <c r="I68" i="4" s="1"/>
  <c r="J68" i="4" s="1"/>
  <c r="H69" i="4"/>
  <c r="I69" i="4" s="1"/>
  <c r="J69" i="4" s="1"/>
  <c r="H70" i="4"/>
  <c r="I70" i="4" s="1"/>
  <c r="J70" i="4" s="1"/>
  <c r="H71" i="4"/>
  <c r="I71" i="4" s="1"/>
  <c r="J71" i="4" s="1"/>
  <c r="H72" i="4"/>
  <c r="I72" i="4" s="1"/>
  <c r="J72" i="4" s="1"/>
  <c r="H73" i="4"/>
  <c r="I73" i="4" s="1"/>
  <c r="J73" i="4" s="1"/>
  <c r="H74" i="4"/>
  <c r="I74" i="4" s="1"/>
  <c r="J74" i="4" s="1"/>
  <c r="H75" i="4"/>
  <c r="I75" i="4" s="1"/>
  <c r="J75" i="4" s="1"/>
  <c r="H76" i="4"/>
  <c r="I76" i="4" s="1"/>
  <c r="J76" i="4" s="1"/>
  <c r="H77" i="4"/>
  <c r="I77" i="4" s="1"/>
  <c r="J77" i="4" s="1"/>
  <c r="H78" i="4"/>
  <c r="I78" i="4" s="1"/>
  <c r="J78" i="4" s="1"/>
  <c r="H79" i="4"/>
  <c r="I79" i="4" s="1"/>
  <c r="J79" i="4" s="1"/>
  <c r="H80" i="4"/>
  <c r="I80" i="4" s="1"/>
  <c r="J80" i="4" s="1"/>
  <c r="H81" i="4"/>
  <c r="I81" i="4" s="1"/>
  <c r="J81" i="4" s="1"/>
  <c r="H82" i="4"/>
  <c r="I82" i="4" s="1"/>
  <c r="J82" i="4" s="1"/>
  <c r="H83" i="4"/>
  <c r="I83" i="4" s="1"/>
  <c r="J83" i="4" s="1"/>
  <c r="H84" i="4"/>
  <c r="I84" i="4" s="1"/>
  <c r="J84" i="4" s="1"/>
  <c r="H85" i="4"/>
  <c r="I85" i="4" s="1"/>
  <c r="J85" i="4" s="1"/>
  <c r="H86" i="4"/>
  <c r="I86" i="4" s="1"/>
  <c r="J86" i="4" s="1"/>
  <c r="H87" i="4"/>
  <c r="I87" i="4" s="1"/>
  <c r="J87" i="4" s="1"/>
  <c r="H88" i="4"/>
  <c r="I88" i="4" s="1"/>
  <c r="J88" i="4" s="1"/>
  <c r="H89" i="4"/>
  <c r="I89" i="4" s="1"/>
  <c r="J89" i="4" s="1"/>
  <c r="H90" i="4"/>
  <c r="I90" i="4" s="1"/>
  <c r="J90" i="4" s="1"/>
  <c r="H91" i="4"/>
  <c r="I91" i="4" s="1"/>
  <c r="J91" i="4" s="1"/>
  <c r="H92" i="4"/>
  <c r="I92" i="4" s="1"/>
  <c r="J92" i="4" s="1"/>
  <c r="H93" i="4"/>
  <c r="I93" i="4" s="1"/>
  <c r="J93" i="4" s="1"/>
  <c r="H94" i="4"/>
  <c r="I94" i="4" s="1"/>
  <c r="J94" i="4" s="1"/>
  <c r="H95" i="4"/>
  <c r="I95" i="4" s="1"/>
  <c r="J95" i="4" s="1"/>
  <c r="H96" i="4"/>
  <c r="I96" i="4" s="1"/>
  <c r="J96" i="4" s="1"/>
  <c r="H97" i="4"/>
  <c r="I97" i="4" s="1"/>
  <c r="J97" i="4" s="1"/>
  <c r="H98" i="4"/>
  <c r="I98" i="4" s="1"/>
  <c r="J98" i="4" s="1"/>
  <c r="H99" i="4"/>
  <c r="I99" i="4" s="1"/>
  <c r="J99" i="4" s="1"/>
  <c r="H100" i="4"/>
  <c r="I100" i="4" s="1"/>
  <c r="J100" i="4" s="1"/>
  <c r="H101" i="4"/>
  <c r="I101" i="4" s="1"/>
  <c r="J101" i="4" s="1"/>
  <c r="H102" i="4"/>
  <c r="I102" i="4" s="1"/>
  <c r="J102" i="4" s="1"/>
  <c r="H103" i="4"/>
  <c r="I103" i="4" s="1"/>
  <c r="J103" i="4" s="1"/>
  <c r="H104" i="4"/>
  <c r="I104" i="4" s="1"/>
  <c r="J104" i="4" s="1"/>
  <c r="H105" i="4"/>
  <c r="I105" i="4" s="1"/>
  <c r="J105" i="4" s="1"/>
  <c r="H106" i="4"/>
  <c r="I106" i="4" s="1"/>
  <c r="J106" i="4" s="1"/>
  <c r="H107" i="4"/>
  <c r="I107" i="4" s="1"/>
  <c r="J107" i="4" s="1"/>
  <c r="H108" i="4"/>
  <c r="I108" i="4" s="1"/>
  <c r="J108" i="4" s="1"/>
  <c r="H109" i="4"/>
  <c r="I109" i="4" s="1"/>
  <c r="J109" i="4" s="1"/>
  <c r="H110" i="4"/>
  <c r="I110" i="4" s="1"/>
  <c r="J110" i="4" s="1"/>
  <c r="H111" i="4"/>
  <c r="I111" i="4" s="1"/>
  <c r="J111" i="4" s="1"/>
  <c r="H112" i="4"/>
  <c r="I112" i="4" s="1"/>
  <c r="J112" i="4" s="1"/>
  <c r="H113" i="4"/>
  <c r="I113" i="4" s="1"/>
  <c r="J113" i="4" s="1"/>
  <c r="H114" i="4"/>
  <c r="I114" i="4" s="1"/>
  <c r="J114" i="4" s="1"/>
  <c r="H115" i="4"/>
  <c r="I115" i="4" s="1"/>
  <c r="J115" i="4" s="1"/>
  <c r="H116" i="4"/>
  <c r="I116" i="4" s="1"/>
  <c r="J116" i="4" s="1"/>
  <c r="H117" i="4"/>
  <c r="I117" i="4" s="1"/>
  <c r="J117" i="4" s="1"/>
  <c r="H118" i="4"/>
  <c r="I118" i="4" s="1"/>
  <c r="J118" i="4" s="1"/>
  <c r="H119" i="4"/>
  <c r="I119" i="4" s="1"/>
  <c r="J119" i="4" s="1"/>
  <c r="H120" i="4"/>
  <c r="I120" i="4" s="1"/>
  <c r="J120" i="4" s="1"/>
  <c r="H121" i="4"/>
  <c r="I121" i="4" s="1"/>
  <c r="J121" i="4" s="1"/>
  <c r="H122" i="4"/>
  <c r="I122" i="4" s="1"/>
  <c r="J122" i="4" s="1"/>
  <c r="H123" i="4"/>
  <c r="I123" i="4" s="1"/>
  <c r="J123" i="4" s="1"/>
  <c r="H124" i="4"/>
  <c r="I124" i="4" s="1"/>
  <c r="J124" i="4" s="1"/>
  <c r="H125" i="4"/>
  <c r="I125" i="4" s="1"/>
  <c r="J125" i="4" s="1"/>
  <c r="H126" i="4"/>
  <c r="I126" i="4" s="1"/>
  <c r="J126" i="4" s="1"/>
  <c r="H127" i="4"/>
  <c r="I127" i="4" s="1"/>
  <c r="J127" i="4" s="1"/>
  <c r="H128" i="4"/>
  <c r="I128" i="4" s="1"/>
  <c r="J128" i="4" s="1"/>
  <c r="H129" i="4"/>
  <c r="I129" i="4" s="1"/>
  <c r="J129" i="4" s="1"/>
  <c r="H130" i="4"/>
  <c r="I130" i="4" s="1"/>
  <c r="J130" i="4" s="1"/>
  <c r="H131" i="4"/>
  <c r="I131" i="4" s="1"/>
  <c r="J131" i="4" s="1"/>
  <c r="H132" i="4"/>
  <c r="I132" i="4" s="1"/>
  <c r="J132" i="4" s="1"/>
  <c r="H133" i="4"/>
  <c r="I133" i="4" s="1"/>
  <c r="J133" i="4" s="1"/>
  <c r="H134" i="4"/>
  <c r="I134" i="4" s="1"/>
  <c r="J134" i="4" s="1"/>
  <c r="H135" i="4"/>
  <c r="I135" i="4" s="1"/>
  <c r="J135" i="4" s="1"/>
  <c r="H136" i="4"/>
  <c r="I136" i="4" s="1"/>
  <c r="J136" i="4" s="1"/>
  <c r="H137" i="4"/>
  <c r="I137" i="4" s="1"/>
  <c r="J137" i="4" s="1"/>
  <c r="H138" i="4"/>
  <c r="I138" i="4" s="1"/>
  <c r="J138" i="4" s="1"/>
  <c r="H139" i="4"/>
  <c r="I139" i="4" s="1"/>
  <c r="J139" i="4" s="1"/>
  <c r="H140" i="4"/>
  <c r="I140" i="4" s="1"/>
  <c r="J140" i="4" s="1"/>
  <c r="H141" i="4"/>
  <c r="I141" i="4" s="1"/>
  <c r="J141" i="4" s="1"/>
  <c r="H142" i="4"/>
  <c r="I142" i="4" s="1"/>
  <c r="J142" i="4" s="1"/>
  <c r="H143" i="4"/>
  <c r="I143" i="4" s="1"/>
  <c r="J143" i="4" s="1"/>
  <c r="H144" i="4"/>
  <c r="I144" i="4" s="1"/>
  <c r="J144" i="4" s="1"/>
  <c r="H145" i="4"/>
  <c r="I145" i="4" s="1"/>
  <c r="J145" i="4" s="1"/>
  <c r="H146" i="4"/>
  <c r="I146" i="4" s="1"/>
  <c r="J146" i="4" s="1"/>
  <c r="H147" i="4"/>
  <c r="I147" i="4" s="1"/>
  <c r="J147" i="4" s="1"/>
  <c r="H148" i="4"/>
  <c r="I148" i="4" s="1"/>
  <c r="J148" i="4" s="1"/>
  <c r="H149" i="4"/>
  <c r="I149" i="4" s="1"/>
  <c r="J149" i="4" s="1"/>
  <c r="H150" i="4"/>
  <c r="I150" i="4" s="1"/>
  <c r="J150" i="4" s="1"/>
  <c r="H151" i="4"/>
  <c r="I151" i="4" s="1"/>
  <c r="J151" i="4" s="1"/>
  <c r="H152" i="4"/>
  <c r="I152" i="4" s="1"/>
  <c r="J152" i="4" s="1"/>
  <c r="H153" i="4"/>
  <c r="I153" i="4" s="1"/>
  <c r="J153" i="4" s="1"/>
  <c r="H154" i="4"/>
  <c r="I154" i="4" s="1"/>
  <c r="J154" i="4" s="1"/>
  <c r="H155" i="4"/>
  <c r="I155" i="4" s="1"/>
  <c r="J155" i="4" s="1"/>
  <c r="H156" i="4"/>
  <c r="I156" i="4" s="1"/>
  <c r="J156" i="4" s="1"/>
  <c r="H157" i="4"/>
  <c r="I157" i="4" s="1"/>
  <c r="J157" i="4" s="1"/>
  <c r="H158" i="4"/>
  <c r="I158" i="4" s="1"/>
  <c r="J158" i="4" s="1"/>
  <c r="H159" i="4"/>
  <c r="I159" i="4" s="1"/>
  <c r="J159" i="4" s="1"/>
  <c r="H160" i="4"/>
  <c r="I160" i="4" s="1"/>
  <c r="J160" i="4" s="1"/>
  <c r="H161" i="4"/>
  <c r="I161" i="4" s="1"/>
  <c r="J161" i="4" s="1"/>
  <c r="H162" i="4"/>
  <c r="I162" i="4" s="1"/>
  <c r="J162" i="4" s="1"/>
  <c r="H163" i="4"/>
  <c r="I163" i="4" s="1"/>
  <c r="J163" i="4" s="1"/>
  <c r="H164" i="4"/>
  <c r="I164" i="4" s="1"/>
  <c r="J164" i="4" s="1"/>
  <c r="H165" i="4"/>
  <c r="I165" i="4" s="1"/>
  <c r="J165" i="4" s="1"/>
  <c r="H166" i="4"/>
  <c r="I166" i="4" s="1"/>
  <c r="J166" i="4" s="1"/>
  <c r="H167" i="4"/>
  <c r="I167" i="4" s="1"/>
  <c r="J167" i="4" s="1"/>
  <c r="H168" i="4"/>
  <c r="I168" i="4" s="1"/>
  <c r="J168" i="4" s="1"/>
  <c r="H169" i="4"/>
  <c r="I169" i="4" s="1"/>
  <c r="J169" i="4" s="1"/>
  <c r="H170" i="4"/>
  <c r="I170" i="4" s="1"/>
  <c r="J170" i="4" s="1"/>
  <c r="H171" i="4"/>
  <c r="I171" i="4" s="1"/>
  <c r="J171" i="4" s="1"/>
  <c r="H172" i="4"/>
  <c r="I172" i="4" s="1"/>
  <c r="J172" i="4" s="1"/>
  <c r="H173" i="4"/>
  <c r="I173" i="4" s="1"/>
  <c r="J173" i="4" s="1"/>
  <c r="H174" i="4"/>
  <c r="I174" i="4" s="1"/>
  <c r="J174" i="4" s="1"/>
  <c r="H175" i="4"/>
  <c r="I175" i="4" s="1"/>
  <c r="J175" i="4" s="1"/>
  <c r="H176" i="4"/>
  <c r="I176" i="4" s="1"/>
  <c r="J176" i="4" s="1"/>
  <c r="H177" i="4"/>
  <c r="I177" i="4" s="1"/>
  <c r="J177" i="4" s="1"/>
  <c r="H178" i="4"/>
  <c r="I178" i="4" s="1"/>
  <c r="J178" i="4" s="1"/>
  <c r="H179" i="4"/>
  <c r="I179" i="4" s="1"/>
  <c r="J179" i="4" s="1"/>
  <c r="H180" i="4"/>
  <c r="I180" i="4" s="1"/>
  <c r="J180" i="4" s="1"/>
  <c r="H181" i="4"/>
  <c r="I181" i="4" s="1"/>
  <c r="J181" i="4" s="1"/>
  <c r="H182" i="4"/>
  <c r="I182" i="4" s="1"/>
  <c r="J182" i="4" s="1"/>
  <c r="H183" i="4"/>
  <c r="I183" i="4" s="1"/>
  <c r="J183" i="4" s="1"/>
  <c r="H184" i="4"/>
  <c r="I184" i="4" s="1"/>
  <c r="J184" i="4" s="1"/>
  <c r="H185" i="4"/>
  <c r="I185" i="4" s="1"/>
  <c r="J185" i="4" s="1"/>
  <c r="H186" i="4"/>
  <c r="I186" i="4" s="1"/>
  <c r="J186" i="4" s="1"/>
  <c r="H187" i="4"/>
  <c r="I187" i="4" s="1"/>
  <c r="J187" i="4" s="1"/>
  <c r="H188" i="4"/>
  <c r="I188" i="4" s="1"/>
  <c r="J188" i="4" s="1"/>
  <c r="H189" i="4"/>
  <c r="I189" i="4" s="1"/>
  <c r="J189" i="4" s="1"/>
  <c r="H190" i="4"/>
  <c r="I190" i="4" s="1"/>
  <c r="J190" i="4" s="1"/>
  <c r="H191" i="4"/>
  <c r="I191" i="4" s="1"/>
  <c r="J191" i="4" s="1"/>
  <c r="H192" i="4"/>
  <c r="I192" i="4" s="1"/>
  <c r="J192" i="4" s="1"/>
  <c r="H193" i="4"/>
  <c r="I193" i="4" s="1"/>
  <c r="J193" i="4" s="1"/>
  <c r="H194" i="4"/>
  <c r="I194" i="4" s="1"/>
  <c r="J194" i="4" s="1"/>
  <c r="H195" i="4"/>
  <c r="I195" i="4" s="1"/>
  <c r="J195" i="4" s="1"/>
  <c r="H196" i="4"/>
  <c r="I196" i="4" s="1"/>
  <c r="J196" i="4" s="1"/>
  <c r="H197" i="4"/>
  <c r="I197" i="4" s="1"/>
  <c r="J197" i="4" s="1"/>
  <c r="H198" i="4"/>
  <c r="I198" i="4" s="1"/>
  <c r="J198" i="4" s="1"/>
  <c r="H199" i="4"/>
  <c r="I199" i="4" s="1"/>
  <c r="J199" i="4" s="1"/>
  <c r="H200" i="4"/>
  <c r="I200" i="4" s="1"/>
  <c r="J200" i="4" s="1"/>
  <c r="H201" i="4"/>
  <c r="I201" i="4" s="1"/>
  <c r="J201" i="4" s="1"/>
  <c r="H202" i="4"/>
  <c r="I202" i="4" s="1"/>
  <c r="J202" i="4" s="1"/>
  <c r="H203" i="4"/>
  <c r="I203" i="4" s="1"/>
  <c r="J203" i="4" s="1"/>
  <c r="H204" i="4"/>
  <c r="I204" i="4" s="1"/>
  <c r="J204" i="4" s="1"/>
  <c r="H205" i="4"/>
  <c r="I205" i="4" s="1"/>
  <c r="J205" i="4" s="1"/>
  <c r="H206" i="4"/>
  <c r="I206" i="4" s="1"/>
  <c r="J206" i="4" s="1"/>
  <c r="H207" i="4"/>
  <c r="I207" i="4" s="1"/>
  <c r="J207" i="4" s="1"/>
  <c r="H208" i="4"/>
  <c r="I208" i="4" s="1"/>
  <c r="J208" i="4" s="1"/>
  <c r="H209" i="4"/>
  <c r="I209" i="4" s="1"/>
  <c r="J209" i="4" s="1"/>
  <c r="H210" i="4"/>
  <c r="I210" i="4" s="1"/>
  <c r="J210" i="4" s="1"/>
  <c r="H211" i="4"/>
  <c r="I211" i="4" s="1"/>
  <c r="J211" i="4" s="1"/>
  <c r="H212" i="4"/>
  <c r="I212" i="4" s="1"/>
  <c r="J212" i="4" s="1"/>
  <c r="H213" i="4"/>
  <c r="I213" i="4" s="1"/>
  <c r="J213" i="4" s="1"/>
  <c r="H214" i="4"/>
  <c r="I214" i="4" s="1"/>
  <c r="J214" i="4" s="1"/>
  <c r="H215" i="4"/>
  <c r="I215" i="4" s="1"/>
  <c r="J215" i="4" s="1"/>
  <c r="H216" i="4"/>
  <c r="I216" i="4" s="1"/>
  <c r="J216" i="4" s="1"/>
  <c r="H217" i="4"/>
  <c r="I217" i="4" s="1"/>
  <c r="J217" i="4" s="1"/>
  <c r="H218" i="4"/>
  <c r="I218" i="4" s="1"/>
  <c r="J218" i="4" s="1"/>
  <c r="H219" i="4"/>
  <c r="I219" i="4" s="1"/>
  <c r="J219" i="4" s="1"/>
  <c r="H220" i="4"/>
  <c r="I220" i="4" s="1"/>
  <c r="J220" i="4" s="1"/>
  <c r="H221" i="4"/>
  <c r="I221" i="4" s="1"/>
  <c r="J221" i="4" s="1"/>
  <c r="H222" i="4"/>
  <c r="I222" i="4" s="1"/>
  <c r="J222" i="4" s="1"/>
  <c r="H223" i="4"/>
  <c r="I223" i="4" s="1"/>
  <c r="J223" i="4" s="1"/>
  <c r="H224" i="4"/>
  <c r="I224" i="4" s="1"/>
  <c r="J224" i="4" s="1"/>
  <c r="H225" i="4"/>
  <c r="I225" i="4" s="1"/>
  <c r="J225" i="4" s="1"/>
  <c r="H226" i="4"/>
  <c r="I226" i="4" s="1"/>
  <c r="J226" i="4" s="1"/>
  <c r="H227" i="4"/>
  <c r="I227" i="4" s="1"/>
  <c r="J227" i="4" s="1"/>
  <c r="H228" i="4"/>
  <c r="I228" i="4" s="1"/>
  <c r="J228" i="4" s="1"/>
  <c r="H229" i="4"/>
  <c r="I229" i="4" s="1"/>
  <c r="J229" i="4" s="1"/>
  <c r="H230" i="4"/>
  <c r="I230" i="4" s="1"/>
  <c r="J230" i="4" s="1"/>
  <c r="H231" i="4"/>
  <c r="I231" i="4" s="1"/>
  <c r="J231" i="4" s="1"/>
  <c r="H232" i="4"/>
  <c r="I232" i="4" s="1"/>
  <c r="J232" i="4" s="1"/>
  <c r="H233" i="4"/>
  <c r="I233" i="4" s="1"/>
  <c r="J233" i="4" s="1"/>
  <c r="H234" i="4"/>
  <c r="I234" i="4" s="1"/>
  <c r="J234" i="4" s="1"/>
  <c r="H235" i="4"/>
  <c r="I235" i="4" s="1"/>
  <c r="J235" i="4" s="1"/>
  <c r="H236" i="4"/>
  <c r="I236" i="4" s="1"/>
  <c r="J236" i="4" s="1"/>
  <c r="H237" i="4"/>
  <c r="I237" i="4" s="1"/>
  <c r="J237" i="4" s="1"/>
  <c r="H238" i="4"/>
  <c r="I238" i="4" s="1"/>
  <c r="J238" i="4" s="1"/>
  <c r="H239" i="4"/>
  <c r="I239" i="4" s="1"/>
  <c r="J239" i="4" s="1"/>
  <c r="H240" i="4"/>
  <c r="I240" i="4" s="1"/>
  <c r="J240" i="4" s="1"/>
  <c r="H241" i="4"/>
  <c r="I241" i="4" s="1"/>
  <c r="J241" i="4" s="1"/>
  <c r="H242" i="4"/>
  <c r="I242" i="4" s="1"/>
  <c r="J242" i="4" s="1"/>
  <c r="H243" i="4"/>
  <c r="I243" i="4" s="1"/>
  <c r="J243" i="4" s="1"/>
  <c r="H244" i="4"/>
  <c r="I244" i="4" s="1"/>
  <c r="J244" i="4" s="1"/>
  <c r="H245" i="4"/>
  <c r="I245" i="4" s="1"/>
  <c r="J245" i="4" s="1"/>
  <c r="H246" i="4"/>
  <c r="I246" i="4" s="1"/>
  <c r="J246" i="4" s="1"/>
  <c r="H247" i="4"/>
  <c r="I247" i="4" s="1"/>
  <c r="J247" i="4" s="1"/>
  <c r="H248" i="4"/>
  <c r="I248" i="4" s="1"/>
  <c r="J248" i="4" s="1"/>
  <c r="H249" i="4"/>
  <c r="I249" i="4" s="1"/>
  <c r="J249" i="4" s="1"/>
  <c r="H250" i="4"/>
  <c r="I250" i="4" s="1"/>
  <c r="J250" i="4" s="1"/>
  <c r="H251" i="4"/>
  <c r="I251" i="4" s="1"/>
  <c r="J251" i="4" s="1"/>
  <c r="H252" i="4"/>
  <c r="I252" i="4" s="1"/>
  <c r="J252" i="4" s="1"/>
  <c r="H253" i="4"/>
  <c r="I253" i="4" s="1"/>
  <c r="J253" i="4" s="1"/>
  <c r="H254" i="4"/>
  <c r="I254" i="4" s="1"/>
  <c r="J254" i="4" s="1"/>
  <c r="H255" i="4"/>
  <c r="I255" i="4" s="1"/>
  <c r="J255" i="4" s="1"/>
  <c r="H256" i="4"/>
  <c r="I256" i="4" s="1"/>
  <c r="J256" i="4" s="1"/>
  <c r="H257" i="4"/>
  <c r="I257" i="4" s="1"/>
  <c r="J257" i="4" s="1"/>
  <c r="H258" i="4"/>
  <c r="I258" i="4" s="1"/>
  <c r="J258" i="4" s="1"/>
  <c r="H259" i="4"/>
  <c r="I259" i="4" s="1"/>
  <c r="J259" i="4" s="1"/>
  <c r="H260" i="4"/>
  <c r="I260" i="4" s="1"/>
  <c r="J260" i="4" s="1"/>
  <c r="H261" i="4"/>
  <c r="I261" i="4" s="1"/>
  <c r="J261" i="4" s="1"/>
  <c r="H262" i="4"/>
  <c r="I262" i="4" s="1"/>
  <c r="J262" i="4" s="1"/>
  <c r="H263" i="4"/>
  <c r="I263" i="4" s="1"/>
  <c r="J263" i="4" s="1"/>
  <c r="H264" i="4"/>
  <c r="I264" i="4" s="1"/>
  <c r="J264" i="4" s="1"/>
  <c r="H265" i="4"/>
  <c r="I265" i="4" s="1"/>
  <c r="J265" i="4" s="1"/>
  <c r="H266" i="4"/>
  <c r="I266" i="4" s="1"/>
  <c r="J266" i="4" s="1"/>
  <c r="H267" i="4"/>
  <c r="I267" i="4" s="1"/>
  <c r="J267" i="4" s="1"/>
  <c r="H268" i="4"/>
  <c r="I268" i="4" s="1"/>
  <c r="J268" i="4" s="1"/>
  <c r="H269" i="4"/>
  <c r="I269" i="4" s="1"/>
  <c r="J269" i="4" s="1"/>
  <c r="H270" i="4"/>
  <c r="I270" i="4" s="1"/>
  <c r="J270" i="4" s="1"/>
  <c r="H271" i="4"/>
  <c r="I271" i="4" s="1"/>
  <c r="J271" i="4" s="1"/>
  <c r="H272" i="4"/>
  <c r="I272" i="4" s="1"/>
  <c r="J272" i="4" s="1"/>
  <c r="H273" i="4"/>
  <c r="I273" i="4" s="1"/>
  <c r="J273" i="4" s="1"/>
  <c r="H274" i="4"/>
  <c r="I274" i="4" s="1"/>
  <c r="J274" i="4" s="1"/>
  <c r="H275" i="4"/>
  <c r="I275" i="4" s="1"/>
  <c r="J275" i="4" s="1"/>
  <c r="H276" i="4"/>
  <c r="I276" i="4" s="1"/>
  <c r="J276" i="4" s="1"/>
  <c r="H277" i="4"/>
  <c r="I277" i="4" s="1"/>
  <c r="J277" i="4" s="1"/>
  <c r="H278" i="4"/>
  <c r="I278" i="4" s="1"/>
  <c r="J278" i="4" s="1"/>
  <c r="H279" i="4"/>
  <c r="I279" i="4" s="1"/>
  <c r="J279" i="4" s="1"/>
  <c r="H280" i="4"/>
  <c r="I280" i="4" s="1"/>
  <c r="J280" i="4" s="1"/>
  <c r="H281" i="4"/>
  <c r="I281" i="4" s="1"/>
  <c r="J281" i="4" s="1"/>
  <c r="H282" i="4"/>
  <c r="I282" i="4" s="1"/>
  <c r="J282" i="4" s="1"/>
  <c r="H283" i="4"/>
  <c r="I283" i="4" s="1"/>
  <c r="J283" i="4" s="1"/>
  <c r="H284" i="4"/>
  <c r="I284" i="4" s="1"/>
  <c r="J284" i="4" s="1"/>
  <c r="H285" i="4"/>
  <c r="I285" i="4" s="1"/>
  <c r="J285" i="4" s="1"/>
  <c r="H286" i="4"/>
  <c r="I286" i="4" s="1"/>
  <c r="J286" i="4" s="1"/>
  <c r="H287" i="4"/>
  <c r="I287" i="4" s="1"/>
  <c r="J287" i="4" s="1"/>
  <c r="H288" i="4"/>
  <c r="I288" i="4" s="1"/>
  <c r="J288" i="4" s="1"/>
  <c r="H289" i="4"/>
  <c r="I289" i="4" s="1"/>
  <c r="J289" i="4" s="1"/>
  <c r="H290" i="4"/>
  <c r="I290" i="4" s="1"/>
  <c r="J290" i="4" s="1"/>
  <c r="H291" i="4"/>
  <c r="I291" i="4" s="1"/>
  <c r="J291" i="4" s="1"/>
  <c r="H292" i="4"/>
  <c r="I292" i="4" s="1"/>
  <c r="J292" i="4" s="1"/>
  <c r="H293" i="4"/>
  <c r="I293" i="4" s="1"/>
  <c r="J293" i="4" s="1"/>
  <c r="H294" i="4"/>
  <c r="I294" i="4" s="1"/>
  <c r="J294" i="4" s="1"/>
  <c r="H295" i="4"/>
  <c r="I295" i="4" s="1"/>
  <c r="J295" i="4" s="1"/>
  <c r="H296" i="4"/>
  <c r="I296" i="4" s="1"/>
  <c r="J296" i="4" s="1"/>
  <c r="H297" i="4"/>
  <c r="I297" i="4" s="1"/>
  <c r="J297" i="4" s="1"/>
  <c r="H298" i="4"/>
  <c r="I298" i="4" s="1"/>
  <c r="J298" i="4" s="1"/>
  <c r="H299" i="4"/>
  <c r="I299" i="4" s="1"/>
  <c r="J299" i="4" s="1"/>
  <c r="H300" i="4"/>
  <c r="I300" i="4" s="1"/>
  <c r="J300" i="4" s="1"/>
  <c r="H301" i="4"/>
  <c r="I301" i="4" s="1"/>
  <c r="J301" i="4" s="1"/>
  <c r="H302" i="4"/>
  <c r="I302" i="4" s="1"/>
  <c r="J302" i="4" s="1"/>
  <c r="H303" i="4"/>
  <c r="I303" i="4" s="1"/>
  <c r="J303" i="4" s="1"/>
  <c r="H304" i="4"/>
  <c r="I304" i="4" s="1"/>
  <c r="J304" i="4" s="1"/>
  <c r="H305" i="4"/>
  <c r="I305" i="4" s="1"/>
  <c r="J305" i="4" s="1"/>
  <c r="H306" i="4"/>
  <c r="I306" i="4" s="1"/>
  <c r="J306" i="4" s="1"/>
  <c r="H307" i="4"/>
  <c r="I307" i="4" s="1"/>
  <c r="J307" i="4" s="1"/>
  <c r="H308" i="4"/>
  <c r="I308" i="4" s="1"/>
  <c r="J308" i="4" s="1"/>
  <c r="H309" i="4"/>
  <c r="I309" i="4" s="1"/>
  <c r="J309" i="4" s="1"/>
  <c r="H310" i="4"/>
  <c r="I310" i="4" s="1"/>
  <c r="J310" i="4" s="1"/>
  <c r="H311" i="4"/>
  <c r="I311" i="4" s="1"/>
  <c r="J311" i="4" s="1"/>
  <c r="H312" i="4"/>
  <c r="I312" i="4" s="1"/>
  <c r="J312" i="4" s="1"/>
  <c r="H313" i="4"/>
  <c r="I313" i="4" s="1"/>
  <c r="J313" i="4" s="1"/>
  <c r="H314" i="4"/>
  <c r="I314" i="4" s="1"/>
  <c r="J314" i="4" s="1"/>
  <c r="H315" i="4"/>
  <c r="I315" i="4" s="1"/>
  <c r="J315" i="4" s="1"/>
  <c r="H316" i="4"/>
  <c r="I316" i="4" s="1"/>
  <c r="J316" i="4" s="1"/>
  <c r="H317" i="4"/>
  <c r="I317" i="4" s="1"/>
  <c r="J317" i="4" s="1"/>
  <c r="H318" i="4"/>
  <c r="I318" i="4" s="1"/>
  <c r="J318" i="4" s="1"/>
  <c r="H319" i="4"/>
  <c r="I319" i="4" s="1"/>
  <c r="J319" i="4" s="1"/>
  <c r="H320" i="4"/>
  <c r="I320" i="4" s="1"/>
  <c r="J320" i="4" s="1"/>
  <c r="H321" i="4"/>
  <c r="I321" i="4" s="1"/>
  <c r="J321" i="4" s="1"/>
  <c r="H322" i="4"/>
  <c r="I322" i="4" s="1"/>
  <c r="J322" i="4" s="1"/>
  <c r="H323" i="4"/>
  <c r="I323" i="4" s="1"/>
  <c r="J323" i="4" s="1"/>
  <c r="H324" i="4"/>
  <c r="I324" i="4" s="1"/>
  <c r="J324" i="4" s="1"/>
  <c r="H325" i="4"/>
  <c r="I325" i="4" s="1"/>
  <c r="J325" i="4" s="1"/>
  <c r="H326" i="4"/>
  <c r="I326" i="4" s="1"/>
  <c r="J326" i="4" s="1"/>
  <c r="H327" i="4"/>
  <c r="I327" i="4" s="1"/>
  <c r="J327" i="4" s="1"/>
  <c r="H328" i="4"/>
  <c r="I328" i="4" s="1"/>
  <c r="J328" i="4" s="1"/>
  <c r="H329" i="4"/>
  <c r="I329" i="4" s="1"/>
  <c r="J329" i="4" s="1"/>
  <c r="H330" i="4"/>
  <c r="I330" i="4" s="1"/>
  <c r="J330" i="4" s="1"/>
  <c r="H331" i="4"/>
  <c r="I331" i="4" s="1"/>
  <c r="J331" i="4" s="1"/>
  <c r="H332" i="4"/>
  <c r="I332" i="4" s="1"/>
  <c r="J332" i="4" s="1"/>
  <c r="H333" i="4"/>
  <c r="I333" i="4" s="1"/>
  <c r="J333" i="4" s="1"/>
  <c r="H334" i="4"/>
  <c r="I334" i="4" s="1"/>
  <c r="J334" i="4" s="1"/>
  <c r="H335" i="4"/>
  <c r="I335" i="4" s="1"/>
  <c r="J335" i="4" s="1"/>
  <c r="H336" i="4"/>
  <c r="I336" i="4" s="1"/>
  <c r="J336" i="4" s="1"/>
  <c r="H337" i="4"/>
  <c r="I337" i="4" s="1"/>
  <c r="J337" i="4" s="1"/>
  <c r="H338" i="4"/>
  <c r="I338" i="4" s="1"/>
  <c r="J338" i="4" s="1"/>
  <c r="H339" i="4"/>
  <c r="I339" i="4" s="1"/>
  <c r="J339" i="4" s="1"/>
  <c r="H340" i="4"/>
  <c r="I340" i="4" s="1"/>
  <c r="J340" i="4" s="1"/>
  <c r="H341" i="4"/>
  <c r="I341" i="4" s="1"/>
  <c r="J341" i="4" s="1"/>
  <c r="H342" i="4"/>
  <c r="I342" i="4" s="1"/>
  <c r="J342" i="4" s="1"/>
  <c r="H343" i="4"/>
  <c r="I343" i="4" s="1"/>
  <c r="J343" i="4" s="1"/>
  <c r="H344" i="4"/>
  <c r="I344" i="4" s="1"/>
  <c r="J344" i="4" s="1"/>
  <c r="H345" i="4"/>
  <c r="I345" i="4" s="1"/>
  <c r="J345" i="4" s="1"/>
  <c r="H346" i="4"/>
  <c r="I346" i="4" s="1"/>
  <c r="J346" i="4" s="1"/>
  <c r="H347" i="4"/>
  <c r="I347" i="4" s="1"/>
  <c r="J347" i="4" s="1"/>
  <c r="H348" i="4"/>
  <c r="I348" i="4" s="1"/>
  <c r="J348" i="4" s="1"/>
  <c r="H349" i="4"/>
  <c r="I349" i="4" s="1"/>
  <c r="J349" i="4" s="1"/>
  <c r="H350" i="4"/>
  <c r="I350" i="4" s="1"/>
  <c r="J350" i="4" s="1"/>
  <c r="H351" i="4"/>
  <c r="I351" i="4" s="1"/>
  <c r="J351" i="4" s="1"/>
  <c r="H352" i="4"/>
  <c r="I352" i="4" s="1"/>
  <c r="J352" i="4" s="1"/>
  <c r="H353" i="4"/>
  <c r="I353" i="4" s="1"/>
  <c r="J353" i="4" s="1"/>
  <c r="H354" i="4"/>
  <c r="I354" i="4" s="1"/>
  <c r="J354" i="4" s="1"/>
  <c r="H355" i="4"/>
  <c r="I355" i="4" s="1"/>
  <c r="J355" i="4" s="1"/>
  <c r="H356" i="4"/>
  <c r="I356" i="4" s="1"/>
  <c r="J356" i="4" s="1"/>
  <c r="H357" i="4"/>
  <c r="I357" i="4" s="1"/>
  <c r="J357" i="4" s="1"/>
  <c r="H358" i="4"/>
  <c r="I358" i="4" s="1"/>
  <c r="J358" i="4" s="1"/>
  <c r="H359" i="4"/>
  <c r="I359" i="4" s="1"/>
  <c r="J359" i="4" s="1"/>
  <c r="H360" i="4"/>
  <c r="I360" i="4" s="1"/>
  <c r="J360" i="4" s="1"/>
  <c r="H361" i="4"/>
  <c r="I361" i="4" s="1"/>
  <c r="J361" i="4" s="1"/>
  <c r="H362" i="4"/>
  <c r="I362" i="4" s="1"/>
  <c r="J362" i="4" s="1"/>
  <c r="H363" i="4"/>
  <c r="I363" i="4" s="1"/>
  <c r="J363" i="4" s="1"/>
  <c r="H364" i="4"/>
  <c r="I364" i="4" s="1"/>
  <c r="J364" i="4" s="1"/>
  <c r="H365" i="4"/>
  <c r="I365" i="4" s="1"/>
  <c r="J365" i="4" s="1"/>
  <c r="H366" i="4"/>
  <c r="I366" i="4" s="1"/>
  <c r="J366" i="4" s="1"/>
  <c r="H367" i="4"/>
  <c r="I367" i="4" s="1"/>
  <c r="J367" i="4" s="1"/>
  <c r="H368" i="4"/>
  <c r="I368" i="4" s="1"/>
  <c r="J368" i="4" s="1"/>
  <c r="H369" i="4"/>
  <c r="I369" i="4" s="1"/>
  <c r="J369" i="4" s="1"/>
  <c r="H370" i="4"/>
  <c r="I370" i="4" s="1"/>
  <c r="J370" i="4" s="1"/>
  <c r="H371" i="4"/>
  <c r="I371" i="4" s="1"/>
  <c r="J371" i="4" s="1"/>
  <c r="H372" i="4"/>
  <c r="I372" i="4" s="1"/>
  <c r="J372" i="4" s="1"/>
  <c r="H373" i="4"/>
  <c r="I373" i="4" s="1"/>
  <c r="J373" i="4" s="1"/>
  <c r="H374" i="4"/>
  <c r="I374" i="4" s="1"/>
  <c r="J374" i="4" s="1"/>
  <c r="H375" i="4"/>
  <c r="I375" i="4" s="1"/>
  <c r="J375" i="4" s="1"/>
  <c r="H376" i="4"/>
  <c r="I376" i="4" s="1"/>
  <c r="J376" i="4" s="1"/>
  <c r="H377" i="4"/>
  <c r="I377" i="4" s="1"/>
  <c r="J377" i="4" s="1"/>
  <c r="H378" i="4"/>
  <c r="I378" i="4" s="1"/>
  <c r="J378" i="4" s="1"/>
  <c r="H379" i="4"/>
  <c r="I379" i="4" s="1"/>
  <c r="J379" i="4" s="1"/>
  <c r="H380" i="4"/>
  <c r="I380" i="4" s="1"/>
  <c r="J380" i="4" s="1"/>
  <c r="H381" i="4"/>
  <c r="I381" i="4" s="1"/>
  <c r="J381" i="4" s="1"/>
  <c r="H382" i="4"/>
  <c r="I382" i="4" s="1"/>
  <c r="J382" i="4" s="1"/>
  <c r="H383" i="4"/>
  <c r="I383" i="4" s="1"/>
  <c r="J383" i="4" s="1"/>
  <c r="H384" i="4"/>
  <c r="I384" i="4" s="1"/>
  <c r="J384" i="4" s="1"/>
  <c r="H385" i="4"/>
  <c r="I385" i="4" s="1"/>
  <c r="J385" i="4" s="1"/>
  <c r="H386" i="4"/>
  <c r="I386" i="4" s="1"/>
  <c r="J386" i="4" s="1"/>
  <c r="H387" i="4"/>
  <c r="I387" i="4" s="1"/>
  <c r="J387" i="4" s="1"/>
  <c r="H388" i="4"/>
  <c r="I388" i="4" s="1"/>
  <c r="J388" i="4" s="1"/>
  <c r="H389" i="4"/>
  <c r="I389" i="4" s="1"/>
  <c r="J389" i="4" s="1"/>
  <c r="H390" i="4"/>
  <c r="I390" i="4" s="1"/>
  <c r="J390" i="4" s="1"/>
  <c r="H391" i="4"/>
  <c r="I391" i="4" s="1"/>
  <c r="J391" i="4" s="1"/>
  <c r="H392" i="4"/>
  <c r="I392" i="4" s="1"/>
  <c r="J392" i="4" s="1"/>
  <c r="H393" i="4"/>
  <c r="I393" i="4" s="1"/>
  <c r="J393" i="4" s="1"/>
  <c r="H394" i="4"/>
  <c r="I394" i="4" s="1"/>
  <c r="J394" i="4" s="1"/>
  <c r="H395" i="4"/>
  <c r="I395" i="4" s="1"/>
  <c r="J395" i="4" s="1"/>
  <c r="H396" i="4"/>
  <c r="I396" i="4" s="1"/>
  <c r="J396" i="4" s="1"/>
  <c r="H397" i="4"/>
  <c r="I397" i="4" s="1"/>
  <c r="J397" i="4" s="1"/>
  <c r="H398" i="4"/>
  <c r="I398" i="4" s="1"/>
  <c r="J398" i="4" s="1"/>
  <c r="H399" i="4"/>
  <c r="I399" i="4" s="1"/>
  <c r="J399" i="4" s="1"/>
  <c r="H400" i="4"/>
  <c r="I400" i="4" s="1"/>
  <c r="J400" i="4" s="1"/>
  <c r="H401" i="4"/>
  <c r="I401" i="4" s="1"/>
  <c r="J401" i="4" s="1"/>
  <c r="H402" i="4"/>
  <c r="I402" i="4" s="1"/>
  <c r="J402" i="4" s="1"/>
  <c r="H403" i="4"/>
  <c r="I403" i="4" s="1"/>
  <c r="J403" i="4" s="1"/>
  <c r="H404" i="4"/>
  <c r="I404" i="4" s="1"/>
  <c r="J404" i="4" s="1"/>
  <c r="H405" i="4"/>
  <c r="I405" i="4" s="1"/>
  <c r="J405" i="4" s="1"/>
  <c r="H406" i="4"/>
  <c r="I406" i="4" s="1"/>
  <c r="J406" i="4" s="1"/>
  <c r="H407" i="4"/>
  <c r="I407" i="4" s="1"/>
  <c r="J407" i="4" s="1"/>
  <c r="H408" i="4"/>
  <c r="I408" i="4" s="1"/>
  <c r="J408" i="4" s="1"/>
  <c r="H409" i="4"/>
  <c r="I409" i="4" s="1"/>
  <c r="J409" i="4" s="1"/>
  <c r="H410" i="4"/>
  <c r="I410" i="4" s="1"/>
  <c r="J410" i="4" s="1"/>
  <c r="H411" i="4"/>
  <c r="I411" i="4" s="1"/>
  <c r="J411" i="4" s="1"/>
  <c r="H412" i="4"/>
  <c r="I412" i="4" s="1"/>
  <c r="J412" i="4" s="1"/>
  <c r="H413" i="4"/>
  <c r="I413" i="4" s="1"/>
  <c r="J413" i="4" s="1"/>
  <c r="H414" i="4"/>
  <c r="I414" i="4" s="1"/>
  <c r="J414" i="4" s="1"/>
  <c r="H415" i="4"/>
  <c r="I415" i="4" s="1"/>
  <c r="J415" i="4" s="1"/>
  <c r="H416" i="4"/>
  <c r="I416" i="4" s="1"/>
  <c r="J416" i="4" s="1"/>
  <c r="H417" i="4"/>
  <c r="I417" i="4" s="1"/>
  <c r="J417" i="4" s="1"/>
  <c r="H418" i="4"/>
  <c r="I418" i="4" s="1"/>
  <c r="J418" i="4" s="1"/>
  <c r="H419" i="4"/>
  <c r="I419" i="4" s="1"/>
  <c r="J419" i="4" s="1"/>
  <c r="H420" i="4"/>
  <c r="I420" i="4" s="1"/>
  <c r="J420" i="4" s="1"/>
  <c r="H421" i="4"/>
  <c r="I421" i="4" s="1"/>
  <c r="J421" i="4" s="1"/>
  <c r="H422" i="4"/>
  <c r="I422" i="4" s="1"/>
  <c r="J422" i="4" s="1"/>
  <c r="H423" i="4"/>
  <c r="I423" i="4" s="1"/>
  <c r="J423" i="4" s="1"/>
  <c r="H424" i="4"/>
  <c r="I424" i="4" s="1"/>
  <c r="J424" i="4" s="1"/>
  <c r="H425" i="4"/>
  <c r="I425" i="4" s="1"/>
  <c r="J425" i="4" s="1"/>
  <c r="H426" i="4"/>
  <c r="I426" i="4" s="1"/>
  <c r="J426" i="4" s="1"/>
  <c r="H427" i="4"/>
  <c r="I427" i="4" s="1"/>
  <c r="J427" i="4" s="1"/>
  <c r="H428" i="4"/>
  <c r="I428" i="4" s="1"/>
  <c r="J428" i="4" s="1"/>
  <c r="H429" i="4"/>
  <c r="I429" i="4" s="1"/>
  <c r="J429" i="4" s="1"/>
  <c r="H430" i="4"/>
  <c r="I430" i="4" s="1"/>
  <c r="J430" i="4" s="1"/>
  <c r="H431" i="4"/>
  <c r="I431" i="4" s="1"/>
  <c r="J431" i="4" s="1"/>
  <c r="H432" i="4"/>
  <c r="I432" i="4" s="1"/>
  <c r="J432" i="4" s="1"/>
  <c r="H433" i="4"/>
  <c r="I433" i="4" s="1"/>
  <c r="J433" i="4" s="1"/>
  <c r="H434" i="4"/>
  <c r="I434" i="4" s="1"/>
  <c r="J434" i="4" s="1"/>
  <c r="H435" i="4"/>
  <c r="I435" i="4" s="1"/>
  <c r="J435" i="4" s="1"/>
  <c r="H436" i="4"/>
  <c r="I436" i="4" s="1"/>
  <c r="J436" i="4" s="1"/>
  <c r="H437" i="4"/>
  <c r="I437" i="4" s="1"/>
  <c r="J437" i="4" s="1"/>
  <c r="H438" i="4"/>
  <c r="I438" i="4" s="1"/>
  <c r="J438" i="4" s="1"/>
  <c r="H439" i="4"/>
  <c r="I439" i="4" s="1"/>
  <c r="J439" i="4" s="1"/>
  <c r="H440" i="4"/>
  <c r="I440" i="4" s="1"/>
  <c r="J440" i="4" s="1"/>
  <c r="H441" i="4"/>
  <c r="I441" i="4" s="1"/>
  <c r="J441" i="4" s="1"/>
  <c r="H442" i="4"/>
  <c r="I442" i="4" s="1"/>
  <c r="J442" i="4" s="1"/>
  <c r="H443" i="4"/>
  <c r="I443" i="4" s="1"/>
  <c r="J443" i="4" s="1"/>
  <c r="H444" i="4"/>
  <c r="I444" i="4" s="1"/>
  <c r="J444" i="4" s="1"/>
  <c r="H445" i="4"/>
  <c r="I445" i="4" s="1"/>
  <c r="J445" i="4" s="1"/>
  <c r="H446" i="4"/>
  <c r="I446" i="4" s="1"/>
  <c r="J446" i="4" s="1"/>
  <c r="H447" i="4"/>
  <c r="I447" i="4" s="1"/>
  <c r="J447" i="4" s="1"/>
  <c r="H448" i="4"/>
  <c r="I448" i="4" s="1"/>
  <c r="J448" i="4" s="1"/>
  <c r="H449" i="4"/>
  <c r="I449" i="4" s="1"/>
  <c r="J449" i="4" s="1"/>
  <c r="H450" i="4"/>
  <c r="I450" i="4" s="1"/>
  <c r="J450" i="4" s="1"/>
  <c r="H451" i="4"/>
  <c r="I451" i="4" s="1"/>
  <c r="J451" i="4" s="1"/>
  <c r="H452" i="4"/>
  <c r="I452" i="4" s="1"/>
  <c r="J452" i="4" s="1"/>
  <c r="H453" i="4"/>
  <c r="I453" i="4" s="1"/>
  <c r="J453" i="4" s="1"/>
  <c r="H454" i="4"/>
  <c r="I454" i="4" s="1"/>
  <c r="J454" i="4" s="1"/>
  <c r="H455" i="4"/>
  <c r="I455" i="4" s="1"/>
  <c r="J455" i="4" s="1"/>
  <c r="H456" i="4"/>
  <c r="I456" i="4" s="1"/>
  <c r="J456" i="4" s="1"/>
  <c r="H457" i="4"/>
  <c r="I457" i="4" s="1"/>
  <c r="J457" i="4" s="1"/>
  <c r="H458" i="4"/>
  <c r="I458" i="4" s="1"/>
  <c r="J458" i="4" s="1"/>
  <c r="H459" i="4"/>
  <c r="I459" i="4" s="1"/>
  <c r="J459" i="4" s="1"/>
  <c r="H460" i="4"/>
  <c r="I460" i="4" s="1"/>
  <c r="J460" i="4" s="1"/>
  <c r="H461" i="4"/>
  <c r="I461" i="4" s="1"/>
  <c r="J461" i="4" s="1"/>
  <c r="H462" i="4"/>
  <c r="I462" i="4" s="1"/>
  <c r="J462" i="4" s="1"/>
  <c r="H463" i="4"/>
  <c r="I463" i="4" s="1"/>
  <c r="J463" i="4" s="1"/>
  <c r="H464" i="4"/>
  <c r="I464" i="4" s="1"/>
  <c r="J464" i="4" s="1"/>
  <c r="H465" i="4"/>
  <c r="I465" i="4" s="1"/>
  <c r="J465" i="4" s="1"/>
  <c r="H466" i="4"/>
  <c r="I466" i="4" s="1"/>
  <c r="J466" i="4" s="1"/>
  <c r="H467" i="4"/>
  <c r="I467" i="4" s="1"/>
  <c r="J467" i="4" s="1"/>
  <c r="H468" i="4"/>
  <c r="I468" i="4" s="1"/>
  <c r="J468" i="4" s="1"/>
  <c r="H469" i="4"/>
  <c r="I469" i="4" s="1"/>
  <c r="J469" i="4" s="1"/>
  <c r="H470" i="4"/>
  <c r="I470" i="4" s="1"/>
  <c r="J470" i="4" s="1"/>
  <c r="H471" i="4"/>
  <c r="I471" i="4" s="1"/>
  <c r="J471" i="4" s="1"/>
  <c r="H472" i="4"/>
  <c r="I472" i="4" s="1"/>
  <c r="J472" i="4" s="1"/>
  <c r="H473" i="4"/>
  <c r="I473" i="4" s="1"/>
  <c r="J473" i="4" s="1"/>
  <c r="H474" i="4"/>
  <c r="I474" i="4" s="1"/>
  <c r="J474" i="4" s="1"/>
  <c r="H475" i="4"/>
  <c r="I475" i="4" s="1"/>
  <c r="J475" i="4" s="1"/>
  <c r="H476" i="4"/>
  <c r="I476" i="4" s="1"/>
  <c r="J476" i="4" s="1"/>
  <c r="H477" i="4"/>
  <c r="I477" i="4" s="1"/>
  <c r="J477" i="4" s="1"/>
  <c r="H478" i="4"/>
  <c r="I478" i="4" s="1"/>
  <c r="J478" i="4" s="1"/>
  <c r="H479" i="4"/>
  <c r="I479" i="4" s="1"/>
  <c r="J479" i="4" s="1"/>
  <c r="H480" i="4"/>
  <c r="I480" i="4" s="1"/>
  <c r="J480" i="4" s="1"/>
  <c r="H481" i="4"/>
  <c r="I481" i="4" s="1"/>
  <c r="J481" i="4" s="1"/>
  <c r="H482" i="4"/>
  <c r="I482" i="4" s="1"/>
  <c r="J482" i="4" s="1"/>
  <c r="H483" i="4"/>
  <c r="I483" i="4" s="1"/>
  <c r="J483" i="4" s="1"/>
  <c r="H484" i="4"/>
  <c r="I484" i="4" s="1"/>
  <c r="J484" i="4" s="1"/>
  <c r="H485" i="4"/>
  <c r="I485" i="4" s="1"/>
  <c r="J485" i="4" s="1"/>
  <c r="H486" i="4"/>
  <c r="I486" i="4" s="1"/>
  <c r="J486" i="4" s="1"/>
  <c r="H487" i="4"/>
  <c r="I487" i="4" s="1"/>
  <c r="J487" i="4" s="1"/>
  <c r="H488" i="4"/>
  <c r="I488" i="4" s="1"/>
  <c r="J488" i="4" s="1"/>
  <c r="H489" i="4"/>
  <c r="I489" i="4" s="1"/>
  <c r="J489" i="4" s="1"/>
  <c r="H490" i="4"/>
  <c r="I490" i="4" s="1"/>
  <c r="J490" i="4" s="1"/>
  <c r="H491" i="4"/>
  <c r="I491" i="4" s="1"/>
  <c r="J491" i="4" s="1"/>
  <c r="H492" i="4"/>
  <c r="I492" i="4" s="1"/>
  <c r="J492" i="4" s="1"/>
  <c r="H493" i="4"/>
  <c r="I493" i="4" s="1"/>
  <c r="J493" i="4" s="1"/>
  <c r="H494" i="4"/>
  <c r="I494" i="4" s="1"/>
  <c r="J494" i="4" s="1"/>
  <c r="H495" i="4"/>
  <c r="I495" i="4" s="1"/>
  <c r="J495" i="4" s="1"/>
  <c r="H496" i="4"/>
  <c r="I496" i="4" s="1"/>
  <c r="J496" i="4" s="1"/>
  <c r="H497" i="4"/>
  <c r="I497" i="4" s="1"/>
  <c r="J497" i="4" s="1"/>
  <c r="H498" i="4"/>
  <c r="I498" i="4" s="1"/>
  <c r="J498" i="4" s="1"/>
  <c r="H499" i="4"/>
  <c r="I499" i="4" s="1"/>
  <c r="J499" i="4" s="1"/>
  <c r="H500" i="4"/>
  <c r="I500" i="4" s="1"/>
  <c r="J500" i="4" s="1"/>
  <c r="H501" i="4"/>
  <c r="I501" i="4" s="1"/>
  <c r="J501" i="4" s="1"/>
  <c r="H502" i="4"/>
  <c r="I502" i="4" s="1"/>
  <c r="J502" i="4" s="1"/>
  <c r="H503" i="4"/>
  <c r="I503" i="4" s="1"/>
  <c r="J503" i="4" s="1"/>
  <c r="H504" i="4"/>
  <c r="I504" i="4" s="1"/>
  <c r="J504" i="4" s="1"/>
  <c r="H505" i="4"/>
  <c r="I505" i="4" s="1"/>
  <c r="J505" i="4" s="1"/>
  <c r="H506" i="4"/>
  <c r="I506" i="4" s="1"/>
  <c r="J506" i="4" s="1"/>
  <c r="H507" i="4"/>
  <c r="I507" i="4" s="1"/>
  <c r="J507" i="4" s="1"/>
  <c r="H508" i="4"/>
  <c r="I508" i="4" s="1"/>
  <c r="J508" i="4" s="1"/>
  <c r="H509" i="4"/>
  <c r="I509" i="4" s="1"/>
  <c r="J509" i="4" s="1"/>
  <c r="H510" i="4"/>
  <c r="I510" i="4" s="1"/>
  <c r="J510" i="4" s="1"/>
  <c r="H511" i="4"/>
  <c r="I511" i="4" s="1"/>
  <c r="J511" i="4" s="1"/>
  <c r="H512" i="4"/>
  <c r="I512" i="4" s="1"/>
  <c r="J512" i="4" s="1"/>
  <c r="H513" i="4"/>
  <c r="I513" i="4" s="1"/>
  <c r="J513" i="4" s="1"/>
  <c r="H514" i="4"/>
  <c r="I514" i="4" s="1"/>
  <c r="J514" i="4" s="1"/>
  <c r="H515" i="4"/>
  <c r="I515" i="4" s="1"/>
  <c r="J515" i="4" s="1"/>
  <c r="H516" i="4"/>
  <c r="I516" i="4" s="1"/>
  <c r="J516" i="4" s="1"/>
  <c r="H517" i="4"/>
  <c r="I517" i="4" s="1"/>
  <c r="J517" i="4" s="1"/>
  <c r="H518" i="4"/>
  <c r="I518" i="4" s="1"/>
  <c r="J518" i="4" s="1"/>
  <c r="H519" i="4"/>
  <c r="I519" i="4" s="1"/>
  <c r="J519" i="4" s="1"/>
  <c r="H520" i="4"/>
  <c r="I520" i="4" s="1"/>
  <c r="J520" i="4" s="1"/>
  <c r="H521" i="4"/>
  <c r="I521" i="4" s="1"/>
  <c r="J521" i="4" s="1"/>
  <c r="H522" i="4"/>
  <c r="I522" i="4" s="1"/>
  <c r="J522" i="4" s="1"/>
  <c r="H523" i="4"/>
  <c r="I523" i="4" s="1"/>
  <c r="J523" i="4" s="1"/>
  <c r="H524" i="4"/>
  <c r="I524" i="4" s="1"/>
  <c r="J524" i="4" s="1"/>
  <c r="H525" i="4"/>
  <c r="I525" i="4" s="1"/>
  <c r="J525" i="4" s="1"/>
  <c r="H526" i="4"/>
  <c r="I526" i="4" s="1"/>
  <c r="J526" i="4" s="1"/>
  <c r="H527" i="4"/>
  <c r="I527" i="4" s="1"/>
  <c r="J527" i="4" s="1"/>
  <c r="H528" i="4"/>
  <c r="I528" i="4" s="1"/>
  <c r="J528" i="4" s="1"/>
  <c r="H529" i="4"/>
  <c r="I529" i="4" s="1"/>
  <c r="J529" i="4" s="1"/>
  <c r="H530" i="4"/>
  <c r="I530" i="4" s="1"/>
  <c r="J530" i="4" s="1"/>
  <c r="H531" i="4"/>
  <c r="I531" i="4" s="1"/>
  <c r="J531" i="4" s="1"/>
  <c r="H532" i="4"/>
  <c r="I532" i="4" s="1"/>
  <c r="J532" i="4" s="1"/>
  <c r="H533" i="4"/>
  <c r="I533" i="4" s="1"/>
  <c r="J533" i="4" s="1"/>
  <c r="H534" i="4"/>
  <c r="I534" i="4" s="1"/>
  <c r="J534" i="4" s="1"/>
  <c r="H535" i="4"/>
  <c r="I535" i="4" s="1"/>
  <c r="J535" i="4" s="1"/>
  <c r="H536" i="4"/>
  <c r="I536" i="4" s="1"/>
  <c r="J536" i="4" s="1"/>
  <c r="H537" i="4"/>
  <c r="I537" i="4" s="1"/>
  <c r="J537" i="4" s="1"/>
  <c r="H538" i="4"/>
  <c r="I538" i="4" s="1"/>
  <c r="J538" i="4" s="1"/>
  <c r="H539" i="4"/>
  <c r="I539" i="4" s="1"/>
  <c r="J539" i="4" s="1"/>
  <c r="H540" i="4"/>
  <c r="I540" i="4" s="1"/>
  <c r="J540" i="4" s="1"/>
  <c r="H541" i="4"/>
  <c r="I541" i="4" s="1"/>
  <c r="J541" i="4" s="1"/>
  <c r="H542" i="4"/>
  <c r="I542" i="4" s="1"/>
  <c r="J542" i="4" s="1"/>
  <c r="H543" i="4"/>
  <c r="I543" i="4" s="1"/>
  <c r="J543" i="4" s="1"/>
  <c r="H544" i="4"/>
  <c r="I544" i="4" s="1"/>
  <c r="J544" i="4" s="1"/>
  <c r="H545" i="4"/>
  <c r="I545" i="4" s="1"/>
  <c r="J545" i="4" s="1"/>
  <c r="H546" i="4"/>
  <c r="I546" i="4" s="1"/>
  <c r="J546" i="4" s="1"/>
  <c r="H547" i="4"/>
  <c r="I547" i="4" s="1"/>
  <c r="J547" i="4" s="1"/>
  <c r="H548" i="4"/>
  <c r="I548" i="4" s="1"/>
  <c r="J548" i="4" s="1"/>
  <c r="H549" i="4"/>
  <c r="I549" i="4" s="1"/>
  <c r="J549" i="4" s="1"/>
  <c r="H550" i="4"/>
  <c r="I550" i="4" s="1"/>
  <c r="J550" i="4" s="1"/>
  <c r="H551" i="4"/>
  <c r="I551" i="4" s="1"/>
  <c r="J551" i="4" s="1"/>
  <c r="H552" i="4"/>
  <c r="I552" i="4" s="1"/>
  <c r="J552" i="4" s="1"/>
  <c r="H553" i="4"/>
  <c r="I553" i="4" s="1"/>
  <c r="J553" i="4" s="1"/>
  <c r="H554" i="4"/>
  <c r="I554" i="4" s="1"/>
  <c r="J554" i="4" s="1"/>
  <c r="H555" i="4"/>
  <c r="I555" i="4" s="1"/>
  <c r="J555" i="4" s="1"/>
  <c r="H556" i="4"/>
  <c r="I556" i="4" s="1"/>
  <c r="J556" i="4" s="1"/>
  <c r="H557" i="4"/>
  <c r="I557" i="4" s="1"/>
  <c r="J557" i="4" s="1"/>
  <c r="H558" i="4"/>
  <c r="I558" i="4" s="1"/>
  <c r="J558" i="4" s="1"/>
  <c r="H559" i="4"/>
  <c r="I559" i="4" s="1"/>
  <c r="J559" i="4" s="1"/>
  <c r="H560" i="4"/>
  <c r="I560" i="4" s="1"/>
  <c r="J560" i="4" s="1"/>
  <c r="H561" i="4"/>
  <c r="I561" i="4" s="1"/>
  <c r="J561" i="4" s="1"/>
  <c r="H562" i="4"/>
  <c r="I562" i="4" s="1"/>
  <c r="J562" i="4" s="1"/>
  <c r="H563" i="4"/>
  <c r="I563" i="4" s="1"/>
  <c r="J563" i="4" s="1"/>
  <c r="H564" i="4"/>
  <c r="I564" i="4" s="1"/>
  <c r="J564" i="4" s="1"/>
  <c r="H565" i="4"/>
  <c r="I565" i="4" s="1"/>
  <c r="J565" i="4" s="1"/>
  <c r="H566" i="4"/>
  <c r="I566" i="4" s="1"/>
  <c r="J566" i="4" s="1"/>
  <c r="H567" i="4"/>
  <c r="I567" i="4" s="1"/>
  <c r="J567" i="4" s="1"/>
  <c r="H568" i="4"/>
  <c r="I568" i="4" s="1"/>
  <c r="J568" i="4" s="1"/>
  <c r="H569" i="4"/>
  <c r="I569" i="4" s="1"/>
  <c r="J569" i="4" s="1"/>
  <c r="H570" i="4"/>
  <c r="I570" i="4" s="1"/>
  <c r="J570" i="4" s="1"/>
  <c r="H571" i="4"/>
  <c r="I571" i="4" s="1"/>
  <c r="J571" i="4" s="1"/>
  <c r="H572" i="4"/>
  <c r="I572" i="4" s="1"/>
  <c r="J572" i="4" s="1"/>
  <c r="H573" i="4"/>
  <c r="I573" i="4" s="1"/>
  <c r="J573" i="4" s="1"/>
  <c r="H574" i="4"/>
  <c r="I574" i="4" s="1"/>
  <c r="J574" i="4" s="1"/>
  <c r="H575" i="4"/>
  <c r="I575" i="4" s="1"/>
  <c r="J575" i="4" s="1"/>
  <c r="H576" i="4"/>
  <c r="I576" i="4" s="1"/>
  <c r="J576" i="4" s="1"/>
  <c r="H3" i="4"/>
  <c r="I3" i="4" s="1"/>
  <c r="J3" i="4" s="1"/>
  <c r="H4" i="4"/>
  <c r="I4" i="4" s="1"/>
  <c r="J4" i="4" s="1"/>
  <c r="H5" i="4"/>
  <c r="I5" i="4" s="1"/>
  <c r="J5" i="4" s="1"/>
  <c r="H6" i="4"/>
  <c r="I6" i="4" s="1"/>
  <c r="J6" i="4" s="1"/>
  <c r="H7" i="4"/>
  <c r="I7" i="4" s="1"/>
  <c r="J7" i="4" s="1"/>
  <c r="H8" i="4"/>
  <c r="I8" i="4" s="1"/>
  <c r="J8" i="4" s="1"/>
  <c r="H9" i="4"/>
  <c r="I9" i="4" s="1"/>
  <c r="J9" i="4" s="1"/>
  <c r="H10" i="4"/>
  <c r="I10" i="4" s="1"/>
  <c r="J10" i="4" s="1"/>
  <c r="H11" i="4"/>
  <c r="I11" i="4" s="1"/>
  <c r="J11" i="4" s="1"/>
  <c r="H12" i="4"/>
  <c r="I12" i="4" s="1"/>
  <c r="J12" i="4" s="1"/>
  <c r="H13" i="4"/>
  <c r="I13" i="4" s="1"/>
  <c r="J13" i="4" s="1"/>
  <c r="H14" i="4"/>
  <c r="I14" i="4" s="1"/>
  <c r="J14" i="4" s="1"/>
  <c r="H15" i="4"/>
  <c r="I15" i="4" s="1"/>
  <c r="J15" i="4" s="1"/>
  <c r="H16" i="4"/>
  <c r="I16" i="4" s="1"/>
  <c r="J16" i="4" s="1"/>
  <c r="H17" i="4"/>
  <c r="I17" i="4" s="1"/>
  <c r="J17" i="4" s="1"/>
  <c r="H18" i="4"/>
  <c r="I18" i="4" s="1"/>
  <c r="J18" i="4" s="1"/>
  <c r="H19" i="4"/>
  <c r="I19" i="4" s="1"/>
  <c r="J19" i="4" s="1"/>
  <c r="H20" i="4"/>
  <c r="I20" i="4" s="1"/>
  <c r="J20" i="4" s="1"/>
  <c r="H21" i="4"/>
  <c r="I21" i="4" s="1"/>
  <c r="J21" i="4" s="1"/>
  <c r="H22" i="4"/>
  <c r="I22" i="4" s="1"/>
  <c r="J22" i="4" s="1"/>
  <c r="H23" i="4"/>
  <c r="I23" i="4" s="1"/>
  <c r="J23" i="4" s="1"/>
  <c r="H24" i="4"/>
  <c r="I24" i="4" s="1"/>
  <c r="J24" i="4" s="1"/>
  <c r="H25" i="4"/>
  <c r="I25" i="4" s="1"/>
  <c r="J25" i="4" s="1"/>
  <c r="H26" i="4"/>
  <c r="I26" i="4" s="1"/>
  <c r="J26" i="4" s="1"/>
  <c r="H27" i="4"/>
  <c r="I27" i="4" s="1"/>
  <c r="J27" i="4" s="1"/>
  <c r="H28" i="4"/>
  <c r="I28" i="4" s="1"/>
  <c r="J28" i="4" s="1"/>
  <c r="H29" i="4"/>
  <c r="I29" i="4" s="1"/>
  <c r="J29" i="4" s="1"/>
  <c r="H30" i="4"/>
  <c r="I30" i="4" s="1"/>
  <c r="J30" i="4" s="1"/>
  <c r="H31" i="4"/>
  <c r="I31" i="4" s="1"/>
  <c r="J31" i="4" s="1"/>
  <c r="H32" i="4"/>
  <c r="I32" i="4" s="1"/>
  <c r="J32" i="4" s="1"/>
  <c r="H33" i="4"/>
  <c r="I33" i="4" s="1"/>
  <c r="J33" i="4" s="1"/>
  <c r="H34" i="4"/>
  <c r="I34" i="4" s="1"/>
  <c r="J34" i="4" s="1"/>
  <c r="H35" i="4"/>
  <c r="I35" i="4" s="1"/>
  <c r="J35" i="4" s="1"/>
  <c r="H2" i="4"/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I2" i="4" l="1"/>
  <c r="G93" i="2"/>
  <c r="H93" i="2" s="1"/>
  <c r="S93" i="2" s="1"/>
  <c r="C3" i="3"/>
  <c r="C5" i="3"/>
  <c r="S62" i="2"/>
  <c r="G2" i="4"/>
  <c r="H10" i="3" l="1"/>
  <c r="K10" i="3" s="1"/>
  <c r="P37" i="2"/>
  <c r="J2" i="4"/>
  <c r="I10" i="3"/>
  <c r="I11" i="3"/>
  <c r="I12" i="3"/>
  <c r="I13" i="3"/>
  <c r="I15" i="3"/>
  <c r="I16" i="3"/>
  <c r="I17" i="3"/>
  <c r="I18" i="3"/>
  <c r="I19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10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11" i="3"/>
  <c r="G12" i="3"/>
  <c r="G13" i="3"/>
  <c r="G14" i="3"/>
  <c r="G15" i="3"/>
  <c r="G16" i="3"/>
  <c r="G17" i="3"/>
  <c r="G18" i="3"/>
  <c r="G19" i="3"/>
  <c r="G20" i="3"/>
  <c r="G10" i="3"/>
  <c r="D284" i="3" l="1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2" i="3"/>
  <c r="D43" i="3"/>
  <c r="D44" i="3"/>
  <c r="D45" i="3"/>
  <c r="D46" i="3"/>
  <c r="D47" i="3"/>
  <c r="D48" i="3"/>
  <c r="D49" i="3"/>
  <c r="D50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I1" i="3"/>
  <c r="C11" i="5" s="1"/>
  <c r="D41" i="3" l="1"/>
  <c r="D10" i="3"/>
  <c r="C11" i="3" s="1"/>
  <c r="D51" i="3"/>
  <c r="D165" i="3"/>
  <c r="D163" i="3"/>
  <c r="D161" i="3"/>
  <c r="D159" i="3"/>
  <c r="D157" i="3"/>
  <c r="D155" i="3"/>
  <c r="D153" i="3"/>
  <c r="D151" i="3"/>
  <c r="D149" i="3"/>
  <c r="D147" i="3"/>
  <c r="D145" i="3"/>
  <c r="D143" i="3"/>
  <c r="D141" i="3"/>
  <c r="C509" i="3"/>
  <c r="E509" i="3"/>
  <c r="C507" i="3"/>
  <c r="E507" i="3"/>
  <c r="C505" i="3"/>
  <c r="E505" i="3"/>
  <c r="C503" i="3"/>
  <c r="E503" i="3"/>
  <c r="C501" i="3"/>
  <c r="E501" i="3"/>
  <c r="C499" i="3"/>
  <c r="E499" i="3"/>
  <c r="C497" i="3"/>
  <c r="E497" i="3"/>
  <c r="C495" i="3"/>
  <c r="E495" i="3"/>
  <c r="C493" i="3"/>
  <c r="E493" i="3"/>
  <c r="C491" i="3"/>
  <c r="E491" i="3"/>
  <c r="C489" i="3"/>
  <c r="E489" i="3"/>
  <c r="C487" i="3"/>
  <c r="E487" i="3"/>
  <c r="C485" i="3"/>
  <c r="E485" i="3"/>
  <c r="C483" i="3"/>
  <c r="E483" i="3"/>
  <c r="C481" i="3"/>
  <c r="E481" i="3"/>
  <c r="C479" i="3"/>
  <c r="E479" i="3"/>
  <c r="C477" i="3"/>
  <c r="E477" i="3"/>
  <c r="C475" i="3"/>
  <c r="E475" i="3"/>
  <c r="C473" i="3"/>
  <c r="E473" i="3"/>
  <c r="C471" i="3"/>
  <c r="E471" i="3"/>
  <c r="C469" i="3"/>
  <c r="E469" i="3"/>
  <c r="C467" i="3"/>
  <c r="E467" i="3"/>
  <c r="C465" i="3"/>
  <c r="E465" i="3"/>
  <c r="C463" i="3"/>
  <c r="E463" i="3"/>
  <c r="C461" i="3"/>
  <c r="E461" i="3"/>
  <c r="C459" i="3"/>
  <c r="E459" i="3"/>
  <c r="C457" i="3"/>
  <c r="E457" i="3"/>
  <c r="C455" i="3"/>
  <c r="E455" i="3"/>
  <c r="C453" i="3"/>
  <c r="E453" i="3"/>
  <c r="C451" i="3"/>
  <c r="E451" i="3"/>
  <c r="C449" i="3"/>
  <c r="E449" i="3"/>
  <c r="C447" i="3"/>
  <c r="E447" i="3"/>
  <c r="C445" i="3"/>
  <c r="E445" i="3"/>
  <c r="C443" i="3"/>
  <c r="E443" i="3"/>
  <c r="C441" i="3"/>
  <c r="E441" i="3"/>
  <c r="C439" i="3"/>
  <c r="E439" i="3"/>
  <c r="C437" i="3"/>
  <c r="E437" i="3"/>
  <c r="C435" i="3"/>
  <c r="E435" i="3"/>
  <c r="C433" i="3"/>
  <c r="E433" i="3"/>
  <c r="C431" i="3"/>
  <c r="E431" i="3"/>
  <c r="C429" i="3"/>
  <c r="E429" i="3"/>
  <c r="C427" i="3"/>
  <c r="E427" i="3"/>
  <c r="C425" i="3"/>
  <c r="E425" i="3"/>
  <c r="C423" i="3"/>
  <c r="E423" i="3"/>
  <c r="C421" i="3"/>
  <c r="E421" i="3"/>
  <c r="C419" i="3"/>
  <c r="E419" i="3"/>
  <c r="C417" i="3"/>
  <c r="E417" i="3"/>
  <c r="C415" i="3"/>
  <c r="E415" i="3"/>
  <c r="C413" i="3"/>
  <c r="E413" i="3"/>
  <c r="C411" i="3"/>
  <c r="E411" i="3"/>
  <c r="C409" i="3"/>
  <c r="E409" i="3"/>
  <c r="C407" i="3"/>
  <c r="E407" i="3"/>
  <c r="C405" i="3"/>
  <c r="E405" i="3"/>
  <c r="C403" i="3"/>
  <c r="E403" i="3"/>
  <c r="C401" i="3"/>
  <c r="E401" i="3"/>
  <c r="C399" i="3"/>
  <c r="E399" i="3"/>
  <c r="C397" i="3"/>
  <c r="E397" i="3"/>
  <c r="C395" i="3"/>
  <c r="E395" i="3"/>
  <c r="C393" i="3"/>
  <c r="E393" i="3"/>
  <c r="C391" i="3"/>
  <c r="E391" i="3"/>
  <c r="C389" i="3"/>
  <c r="E389" i="3"/>
  <c r="C387" i="3"/>
  <c r="E387" i="3"/>
  <c r="C385" i="3"/>
  <c r="E385" i="3"/>
  <c r="C383" i="3"/>
  <c r="E383" i="3"/>
  <c r="C381" i="3"/>
  <c r="E381" i="3"/>
  <c r="C379" i="3"/>
  <c r="E379" i="3"/>
  <c r="C377" i="3"/>
  <c r="E377" i="3"/>
  <c r="C375" i="3"/>
  <c r="E375" i="3"/>
  <c r="C373" i="3"/>
  <c r="E373" i="3"/>
  <c r="C371" i="3"/>
  <c r="E371" i="3"/>
  <c r="C369" i="3"/>
  <c r="E369" i="3"/>
  <c r="C367" i="3"/>
  <c r="E367" i="3"/>
  <c r="C365" i="3"/>
  <c r="E365" i="3"/>
  <c r="C363" i="3"/>
  <c r="E363" i="3"/>
  <c r="C361" i="3"/>
  <c r="E361" i="3"/>
  <c r="C359" i="3"/>
  <c r="E359" i="3"/>
  <c r="C357" i="3"/>
  <c r="E357" i="3"/>
  <c r="C355" i="3"/>
  <c r="E355" i="3"/>
  <c r="C353" i="3"/>
  <c r="E353" i="3"/>
  <c r="C351" i="3"/>
  <c r="E351" i="3"/>
  <c r="C349" i="3"/>
  <c r="E349" i="3"/>
  <c r="C347" i="3"/>
  <c r="E347" i="3"/>
  <c r="C345" i="3"/>
  <c r="E345" i="3"/>
  <c r="C343" i="3"/>
  <c r="E343" i="3"/>
  <c r="C341" i="3"/>
  <c r="E341" i="3"/>
  <c r="C339" i="3"/>
  <c r="E339" i="3"/>
  <c r="C337" i="3"/>
  <c r="E337" i="3"/>
  <c r="C335" i="3"/>
  <c r="E335" i="3"/>
  <c r="C333" i="3"/>
  <c r="E333" i="3"/>
  <c r="C331" i="3"/>
  <c r="E331" i="3"/>
  <c r="C329" i="3"/>
  <c r="E329" i="3"/>
  <c r="C327" i="3"/>
  <c r="E327" i="3"/>
  <c r="C325" i="3"/>
  <c r="E325" i="3"/>
  <c r="C323" i="3"/>
  <c r="E323" i="3"/>
  <c r="C321" i="3"/>
  <c r="E321" i="3"/>
  <c r="C319" i="3"/>
  <c r="E319" i="3"/>
  <c r="C317" i="3"/>
  <c r="E317" i="3"/>
  <c r="C315" i="3"/>
  <c r="E315" i="3"/>
  <c r="C313" i="3"/>
  <c r="E313" i="3"/>
  <c r="C311" i="3"/>
  <c r="E311" i="3"/>
  <c r="C309" i="3"/>
  <c r="E309" i="3"/>
  <c r="C307" i="3"/>
  <c r="E307" i="3"/>
  <c r="C305" i="3"/>
  <c r="E305" i="3"/>
  <c r="C303" i="3"/>
  <c r="E303" i="3"/>
  <c r="C301" i="3"/>
  <c r="E301" i="3"/>
  <c r="C299" i="3"/>
  <c r="E299" i="3"/>
  <c r="C297" i="3"/>
  <c r="E297" i="3"/>
  <c r="C295" i="3"/>
  <c r="E295" i="3"/>
  <c r="C293" i="3"/>
  <c r="E293" i="3"/>
  <c r="C291" i="3"/>
  <c r="E291" i="3"/>
  <c r="C289" i="3"/>
  <c r="E289" i="3"/>
  <c r="C287" i="3"/>
  <c r="E287" i="3"/>
  <c r="C285" i="3"/>
  <c r="E285" i="3"/>
  <c r="D282" i="3"/>
  <c r="D280" i="3"/>
  <c r="D278" i="3"/>
  <c r="D276" i="3"/>
  <c r="D274" i="3"/>
  <c r="D272" i="3"/>
  <c r="D270" i="3"/>
  <c r="D268" i="3"/>
  <c r="D266" i="3"/>
  <c r="D264" i="3"/>
  <c r="D262" i="3"/>
  <c r="D260" i="3"/>
  <c r="D258" i="3"/>
  <c r="D256" i="3"/>
  <c r="D254" i="3"/>
  <c r="D252" i="3"/>
  <c r="D250" i="3"/>
  <c r="D248" i="3"/>
  <c r="D246" i="3"/>
  <c r="D244" i="3"/>
  <c r="D242" i="3"/>
  <c r="D240" i="3"/>
  <c r="D238" i="3"/>
  <c r="D236" i="3"/>
  <c r="D234" i="3"/>
  <c r="D232" i="3"/>
  <c r="D230" i="3"/>
  <c r="D228" i="3"/>
  <c r="D226" i="3"/>
  <c r="D224" i="3"/>
  <c r="D222" i="3"/>
  <c r="D220" i="3"/>
  <c r="D218" i="3"/>
  <c r="D216" i="3"/>
  <c r="D214" i="3"/>
  <c r="D212" i="3"/>
  <c r="D210" i="3"/>
  <c r="D208" i="3"/>
  <c r="D206" i="3"/>
  <c r="D204" i="3"/>
  <c r="D202" i="3"/>
  <c r="D200" i="3"/>
  <c r="D198" i="3"/>
  <c r="D196" i="3"/>
  <c r="D194" i="3"/>
  <c r="D192" i="3"/>
  <c r="D190" i="3"/>
  <c r="D188" i="3"/>
  <c r="D186" i="3"/>
  <c r="D184" i="3"/>
  <c r="D182" i="3"/>
  <c r="D180" i="3"/>
  <c r="D178" i="3"/>
  <c r="D176" i="3"/>
  <c r="D174" i="3"/>
  <c r="D172" i="3"/>
  <c r="D170" i="3"/>
  <c r="D168" i="3"/>
  <c r="D166" i="3"/>
  <c r="D164" i="3"/>
  <c r="D162" i="3"/>
  <c r="D160" i="3"/>
  <c r="D158" i="3"/>
  <c r="D156" i="3"/>
  <c r="D154" i="3"/>
  <c r="D152" i="3"/>
  <c r="D150" i="3"/>
  <c r="D148" i="3"/>
  <c r="D146" i="3"/>
  <c r="D144" i="3"/>
  <c r="D142" i="3"/>
  <c r="D140" i="3"/>
  <c r="C510" i="3"/>
  <c r="E510" i="3"/>
  <c r="C508" i="3"/>
  <c r="E508" i="3"/>
  <c r="C506" i="3"/>
  <c r="E506" i="3"/>
  <c r="C504" i="3"/>
  <c r="E504" i="3"/>
  <c r="C502" i="3"/>
  <c r="E502" i="3"/>
  <c r="C500" i="3"/>
  <c r="E500" i="3"/>
  <c r="C498" i="3"/>
  <c r="E498" i="3"/>
  <c r="C496" i="3"/>
  <c r="E496" i="3"/>
  <c r="C494" i="3"/>
  <c r="E494" i="3"/>
  <c r="C492" i="3"/>
  <c r="E492" i="3"/>
  <c r="C490" i="3"/>
  <c r="E490" i="3"/>
  <c r="C488" i="3"/>
  <c r="E488" i="3"/>
  <c r="C486" i="3"/>
  <c r="E486" i="3"/>
  <c r="C484" i="3"/>
  <c r="E484" i="3"/>
  <c r="C482" i="3"/>
  <c r="E482" i="3"/>
  <c r="C480" i="3"/>
  <c r="E480" i="3"/>
  <c r="C478" i="3"/>
  <c r="E478" i="3"/>
  <c r="C476" i="3"/>
  <c r="E476" i="3"/>
  <c r="C474" i="3"/>
  <c r="E474" i="3"/>
  <c r="C472" i="3"/>
  <c r="E472" i="3"/>
  <c r="C470" i="3"/>
  <c r="E470" i="3"/>
  <c r="C468" i="3"/>
  <c r="E468" i="3"/>
  <c r="C466" i="3"/>
  <c r="E466" i="3"/>
  <c r="C464" i="3"/>
  <c r="E464" i="3"/>
  <c r="C462" i="3"/>
  <c r="E462" i="3"/>
  <c r="C460" i="3"/>
  <c r="E460" i="3"/>
  <c r="C458" i="3"/>
  <c r="E458" i="3"/>
  <c r="C456" i="3"/>
  <c r="E456" i="3"/>
  <c r="C454" i="3"/>
  <c r="E454" i="3"/>
  <c r="C452" i="3"/>
  <c r="E452" i="3"/>
  <c r="C450" i="3"/>
  <c r="E450" i="3"/>
  <c r="C448" i="3"/>
  <c r="E448" i="3"/>
  <c r="C446" i="3"/>
  <c r="E446" i="3"/>
  <c r="C444" i="3"/>
  <c r="E444" i="3"/>
  <c r="C442" i="3"/>
  <c r="E442" i="3"/>
  <c r="C440" i="3"/>
  <c r="E440" i="3"/>
  <c r="C438" i="3"/>
  <c r="E438" i="3"/>
  <c r="C436" i="3"/>
  <c r="E436" i="3"/>
  <c r="C434" i="3"/>
  <c r="E434" i="3"/>
  <c r="C432" i="3"/>
  <c r="E432" i="3"/>
  <c r="C430" i="3"/>
  <c r="E430" i="3"/>
  <c r="C428" i="3"/>
  <c r="E428" i="3"/>
  <c r="C426" i="3"/>
  <c r="E426" i="3"/>
  <c r="C424" i="3"/>
  <c r="E424" i="3"/>
  <c r="C422" i="3"/>
  <c r="E422" i="3"/>
  <c r="C420" i="3"/>
  <c r="E420" i="3"/>
  <c r="C418" i="3"/>
  <c r="E418" i="3"/>
  <c r="C416" i="3"/>
  <c r="E416" i="3"/>
  <c r="C414" i="3"/>
  <c r="E414" i="3"/>
  <c r="C412" i="3"/>
  <c r="E412" i="3"/>
  <c r="C410" i="3"/>
  <c r="E410" i="3"/>
  <c r="C408" i="3"/>
  <c r="E408" i="3"/>
  <c r="C406" i="3"/>
  <c r="E406" i="3"/>
  <c r="C404" i="3"/>
  <c r="E404" i="3"/>
  <c r="C402" i="3"/>
  <c r="E402" i="3"/>
  <c r="C400" i="3"/>
  <c r="E400" i="3"/>
  <c r="C398" i="3"/>
  <c r="E398" i="3"/>
  <c r="C396" i="3"/>
  <c r="E396" i="3"/>
  <c r="C394" i="3"/>
  <c r="E394" i="3"/>
  <c r="C392" i="3"/>
  <c r="E392" i="3"/>
  <c r="C390" i="3"/>
  <c r="E390" i="3"/>
  <c r="C388" i="3"/>
  <c r="E388" i="3"/>
  <c r="C386" i="3"/>
  <c r="E386" i="3"/>
  <c r="C384" i="3"/>
  <c r="E384" i="3"/>
  <c r="C382" i="3"/>
  <c r="E382" i="3"/>
  <c r="C380" i="3"/>
  <c r="E380" i="3"/>
  <c r="C378" i="3"/>
  <c r="E378" i="3"/>
  <c r="C376" i="3"/>
  <c r="E376" i="3"/>
  <c r="C374" i="3"/>
  <c r="E374" i="3"/>
  <c r="C372" i="3"/>
  <c r="E372" i="3"/>
  <c r="C370" i="3"/>
  <c r="E370" i="3"/>
  <c r="C368" i="3"/>
  <c r="E368" i="3"/>
  <c r="C366" i="3"/>
  <c r="E366" i="3"/>
  <c r="C364" i="3"/>
  <c r="E364" i="3"/>
  <c r="C362" i="3"/>
  <c r="E362" i="3"/>
  <c r="C360" i="3"/>
  <c r="E360" i="3"/>
  <c r="C358" i="3"/>
  <c r="E358" i="3"/>
  <c r="C356" i="3"/>
  <c r="E356" i="3"/>
  <c r="C354" i="3"/>
  <c r="E354" i="3"/>
  <c r="C352" i="3"/>
  <c r="E352" i="3"/>
  <c r="C350" i="3"/>
  <c r="E350" i="3"/>
  <c r="C348" i="3"/>
  <c r="E348" i="3"/>
  <c r="C346" i="3"/>
  <c r="E346" i="3"/>
  <c r="C344" i="3"/>
  <c r="E344" i="3"/>
  <c r="C342" i="3"/>
  <c r="E342" i="3"/>
  <c r="C340" i="3"/>
  <c r="E340" i="3"/>
  <c r="C338" i="3"/>
  <c r="E338" i="3"/>
  <c r="C336" i="3"/>
  <c r="E336" i="3"/>
  <c r="C334" i="3"/>
  <c r="E334" i="3"/>
  <c r="C332" i="3"/>
  <c r="E332" i="3"/>
  <c r="C330" i="3"/>
  <c r="E330" i="3"/>
  <c r="C328" i="3"/>
  <c r="E328" i="3"/>
  <c r="C326" i="3"/>
  <c r="E326" i="3"/>
  <c r="C324" i="3"/>
  <c r="E324" i="3"/>
  <c r="C322" i="3"/>
  <c r="E322" i="3"/>
  <c r="C320" i="3"/>
  <c r="E320" i="3"/>
  <c r="C318" i="3"/>
  <c r="E318" i="3"/>
  <c r="C316" i="3"/>
  <c r="E316" i="3"/>
  <c r="C314" i="3"/>
  <c r="E314" i="3"/>
  <c r="C312" i="3"/>
  <c r="E312" i="3"/>
  <c r="C310" i="3"/>
  <c r="E310" i="3"/>
  <c r="C308" i="3"/>
  <c r="E308" i="3"/>
  <c r="C306" i="3"/>
  <c r="E306" i="3"/>
  <c r="C304" i="3"/>
  <c r="E304" i="3"/>
  <c r="C302" i="3"/>
  <c r="E302" i="3"/>
  <c r="C300" i="3"/>
  <c r="E300" i="3"/>
  <c r="C298" i="3"/>
  <c r="E298" i="3"/>
  <c r="C296" i="3"/>
  <c r="E296" i="3"/>
  <c r="C294" i="3"/>
  <c r="E294" i="3"/>
  <c r="C292" i="3"/>
  <c r="E292" i="3"/>
  <c r="C290" i="3"/>
  <c r="E290" i="3"/>
  <c r="C288" i="3"/>
  <c r="E288" i="3"/>
  <c r="D285" i="3"/>
  <c r="D283" i="3"/>
  <c r="D281" i="3"/>
  <c r="D279" i="3"/>
  <c r="D277" i="3"/>
  <c r="D275" i="3"/>
  <c r="D273" i="3"/>
  <c r="D271" i="3"/>
  <c r="D269" i="3"/>
  <c r="D267" i="3"/>
  <c r="D265" i="3"/>
  <c r="D263" i="3"/>
  <c r="D261" i="3"/>
  <c r="D259" i="3"/>
  <c r="D257" i="3"/>
  <c r="D255" i="3"/>
  <c r="D253" i="3"/>
  <c r="D251" i="3"/>
  <c r="D249" i="3"/>
  <c r="D247" i="3"/>
  <c r="D245" i="3"/>
  <c r="D243" i="3"/>
  <c r="D241" i="3"/>
  <c r="D239" i="3"/>
  <c r="D237" i="3"/>
  <c r="D235" i="3"/>
  <c r="D233" i="3"/>
  <c r="D231" i="3"/>
  <c r="D229" i="3"/>
  <c r="D227" i="3"/>
  <c r="D225" i="3"/>
  <c r="D223" i="3"/>
  <c r="D221" i="3"/>
  <c r="D219" i="3"/>
  <c r="D217" i="3"/>
  <c r="D215" i="3"/>
  <c r="D213" i="3"/>
  <c r="D211" i="3"/>
  <c r="D209" i="3"/>
  <c r="D207" i="3"/>
  <c r="D205" i="3"/>
  <c r="D203" i="3"/>
  <c r="D201" i="3"/>
  <c r="D199" i="3"/>
  <c r="D197" i="3"/>
  <c r="D195" i="3"/>
  <c r="D193" i="3"/>
  <c r="D191" i="3"/>
  <c r="D189" i="3"/>
  <c r="D187" i="3"/>
  <c r="D185" i="3"/>
  <c r="D183" i="3"/>
  <c r="D181" i="3"/>
  <c r="D179" i="3"/>
  <c r="D177" i="3"/>
  <c r="D175" i="3"/>
  <c r="D173" i="3"/>
  <c r="D171" i="3"/>
  <c r="D169" i="3"/>
  <c r="D167" i="3"/>
  <c r="I5" i="3"/>
  <c r="C15" i="5" s="1"/>
  <c r="E11" i="3" l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C12" i="3"/>
  <c r="C185" i="3"/>
  <c r="E185" i="3"/>
  <c r="C187" i="3"/>
  <c r="E187" i="3"/>
  <c r="C189" i="3"/>
  <c r="E189" i="3"/>
  <c r="C191" i="3"/>
  <c r="E191" i="3"/>
  <c r="C193" i="3"/>
  <c r="E193" i="3"/>
  <c r="C195" i="3"/>
  <c r="E195" i="3"/>
  <c r="C197" i="3"/>
  <c r="E197" i="3"/>
  <c r="C199" i="3"/>
  <c r="E199" i="3"/>
  <c r="C201" i="3"/>
  <c r="E201" i="3"/>
  <c r="C203" i="3"/>
  <c r="E203" i="3"/>
  <c r="C205" i="3"/>
  <c r="E205" i="3"/>
  <c r="C207" i="3"/>
  <c r="E207" i="3"/>
  <c r="C209" i="3"/>
  <c r="E209" i="3"/>
  <c r="C211" i="3"/>
  <c r="E211" i="3"/>
  <c r="C213" i="3"/>
  <c r="E213" i="3"/>
  <c r="C215" i="3"/>
  <c r="E215" i="3"/>
  <c r="C217" i="3"/>
  <c r="E217" i="3"/>
  <c r="C219" i="3"/>
  <c r="E219" i="3"/>
  <c r="C221" i="3"/>
  <c r="E221" i="3"/>
  <c r="C223" i="3"/>
  <c r="E223" i="3"/>
  <c r="C225" i="3"/>
  <c r="E225" i="3"/>
  <c r="C227" i="3"/>
  <c r="E227" i="3"/>
  <c r="C229" i="3"/>
  <c r="E229" i="3"/>
  <c r="C231" i="3"/>
  <c r="E231" i="3"/>
  <c r="C233" i="3"/>
  <c r="E233" i="3"/>
  <c r="C235" i="3"/>
  <c r="E235" i="3"/>
  <c r="C237" i="3"/>
  <c r="E237" i="3"/>
  <c r="C239" i="3"/>
  <c r="E239" i="3"/>
  <c r="C241" i="3"/>
  <c r="E241" i="3"/>
  <c r="C243" i="3"/>
  <c r="E243" i="3"/>
  <c r="C245" i="3"/>
  <c r="E245" i="3"/>
  <c r="C247" i="3"/>
  <c r="E247" i="3"/>
  <c r="C249" i="3"/>
  <c r="E249" i="3"/>
  <c r="C251" i="3"/>
  <c r="E251" i="3"/>
  <c r="C253" i="3"/>
  <c r="E253" i="3"/>
  <c r="C255" i="3"/>
  <c r="E255" i="3"/>
  <c r="C257" i="3"/>
  <c r="E257" i="3"/>
  <c r="C259" i="3"/>
  <c r="E259" i="3"/>
  <c r="C261" i="3"/>
  <c r="E261" i="3"/>
  <c r="C263" i="3"/>
  <c r="E263" i="3"/>
  <c r="C265" i="3"/>
  <c r="E265" i="3"/>
  <c r="C267" i="3"/>
  <c r="E267" i="3"/>
  <c r="C269" i="3"/>
  <c r="E269" i="3"/>
  <c r="C271" i="3"/>
  <c r="E271" i="3"/>
  <c r="C273" i="3"/>
  <c r="E273" i="3"/>
  <c r="C275" i="3"/>
  <c r="E275" i="3"/>
  <c r="C277" i="3"/>
  <c r="E277" i="3"/>
  <c r="C279" i="3"/>
  <c r="E279" i="3"/>
  <c r="C281" i="3"/>
  <c r="E281" i="3"/>
  <c r="C283" i="3"/>
  <c r="E283" i="3"/>
  <c r="C184" i="3"/>
  <c r="E184" i="3"/>
  <c r="C186" i="3"/>
  <c r="E186" i="3"/>
  <c r="C188" i="3"/>
  <c r="E188" i="3"/>
  <c r="C190" i="3"/>
  <c r="E190" i="3"/>
  <c r="C192" i="3"/>
  <c r="E192" i="3"/>
  <c r="C194" i="3"/>
  <c r="E194" i="3"/>
  <c r="C196" i="3"/>
  <c r="E196" i="3"/>
  <c r="C198" i="3"/>
  <c r="E198" i="3"/>
  <c r="C200" i="3"/>
  <c r="E200" i="3"/>
  <c r="C202" i="3"/>
  <c r="E202" i="3"/>
  <c r="C204" i="3"/>
  <c r="E204" i="3"/>
  <c r="C206" i="3"/>
  <c r="E206" i="3"/>
  <c r="C208" i="3"/>
  <c r="E208" i="3"/>
  <c r="C210" i="3"/>
  <c r="E210" i="3"/>
  <c r="C212" i="3"/>
  <c r="E212" i="3"/>
  <c r="C214" i="3"/>
  <c r="E214" i="3"/>
  <c r="C216" i="3"/>
  <c r="E216" i="3"/>
  <c r="C218" i="3"/>
  <c r="E218" i="3"/>
  <c r="C220" i="3"/>
  <c r="E220" i="3"/>
  <c r="C222" i="3"/>
  <c r="E222" i="3"/>
  <c r="C224" i="3"/>
  <c r="E224" i="3"/>
  <c r="C226" i="3"/>
  <c r="E226" i="3"/>
  <c r="C228" i="3"/>
  <c r="E228" i="3"/>
  <c r="C230" i="3"/>
  <c r="E230" i="3"/>
  <c r="C232" i="3"/>
  <c r="E232" i="3"/>
  <c r="C234" i="3"/>
  <c r="E234" i="3"/>
  <c r="C236" i="3"/>
  <c r="E236" i="3"/>
  <c r="C238" i="3"/>
  <c r="E238" i="3"/>
  <c r="C240" i="3"/>
  <c r="E240" i="3"/>
  <c r="C242" i="3"/>
  <c r="E242" i="3"/>
  <c r="C244" i="3"/>
  <c r="E244" i="3"/>
  <c r="C246" i="3"/>
  <c r="E246" i="3"/>
  <c r="C248" i="3"/>
  <c r="E248" i="3"/>
  <c r="C250" i="3"/>
  <c r="E250" i="3"/>
  <c r="C252" i="3"/>
  <c r="E252" i="3"/>
  <c r="C254" i="3"/>
  <c r="E254" i="3"/>
  <c r="C256" i="3"/>
  <c r="E256" i="3"/>
  <c r="C258" i="3"/>
  <c r="E258" i="3"/>
  <c r="C260" i="3"/>
  <c r="E260" i="3"/>
  <c r="C262" i="3"/>
  <c r="E262" i="3"/>
  <c r="C264" i="3"/>
  <c r="E264" i="3"/>
  <c r="C266" i="3"/>
  <c r="E266" i="3"/>
  <c r="C268" i="3"/>
  <c r="E268" i="3"/>
  <c r="C270" i="3"/>
  <c r="E270" i="3"/>
  <c r="C272" i="3"/>
  <c r="E272" i="3"/>
  <c r="C274" i="3"/>
  <c r="E274" i="3"/>
  <c r="C276" i="3"/>
  <c r="E276" i="3"/>
  <c r="C278" i="3"/>
  <c r="E278" i="3"/>
  <c r="C280" i="3"/>
  <c r="E280" i="3"/>
  <c r="C282" i="3"/>
  <c r="E282" i="3"/>
  <c r="C284" i="3"/>
  <c r="E284" i="3"/>
  <c r="C286" i="3"/>
  <c r="E286" i="3"/>
  <c r="C13" i="3" l="1"/>
  <c r="C14" i="3" s="1"/>
  <c r="M204" i="3"/>
  <c r="M200" i="3"/>
  <c r="M196" i="3"/>
  <c r="M202" i="3"/>
  <c r="M198" i="3"/>
  <c r="M194" i="3"/>
  <c r="M203" i="3"/>
  <c r="M201" i="3"/>
  <c r="M199" i="3"/>
  <c r="M197" i="3"/>
  <c r="M195" i="3"/>
  <c r="M193" i="3"/>
  <c r="E41" i="3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I2" i="3" l="1"/>
  <c r="C12" i="5" s="1"/>
  <c r="C13" i="5" s="1"/>
  <c r="I6" i="3"/>
  <c r="C16" i="5" s="1"/>
  <c r="C17" i="5" s="1"/>
  <c r="C15" i="3"/>
  <c r="I93" i="2" l="1"/>
  <c r="I7" i="3"/>
  <c r="I4" i="3"/>
  <c r="C16" i="3"/>
  <c r="C17" i="3" l="1"/>
  <c r="C18" i="3" l="1"/>
  <c r="C19" i="3" l="1"/>
  <c r="C20" i="3" l="1"/>
  <c r="C21" i="3" l="1"/>
  <c r="C22" i="3" l="1"/>
  <c r="C23" i="3" l="1"/>
  <c r="C24" i="3" l="1"/>
  <c r="C25" i="3" l="1"/>
  <c r="C26" i="3" l="1"/>
  <c r="C27" i="3" l="1"/>
  <c r="C28" i="3" l="1"/>
  <c r="C29" i="3" l="1"/>
  <c r="C30" i="3" l="1"/>
  <c r="C31" i="3" l="1"/>
  <c r="C32" i="3" l="1"/>
  <c r="C33" i="3" l="1"/>
  <c r="C34" i="3" l="1"/>
  <c r="C35" i="3" l="1"/>
  <c r="C36" i="3" l="1"/>
  <c r="C37" i="3" l="1"/>
  <c r="C38" i="3" l="1"/>
  <c r="C39" i="3" l="1"/>
  <c r="C40" i="3" l="1"/>
  <c r="C41" i="3" l="1"/>
  <c r="C42" i="3" l="1"/>
  <c r="C43" i="3" l="1"/>
  <c r="C44" i="3" l="1"/>
  <c r="C45" i="3" l="1"/>
  <c r="C46" i="3" l="1"/>
  <c r="C47" i="3" l="1"/>
  <c r="C48" i="3" l="1"/>
  <c r="C49" i="3" l="1"/>
  <c r="C50" i="3" l="1"/>
  <c r="C51" i="3" l="1"/>
  <c r="C52" i="3" l="1"/>
  <c r="C53" i="3" l="1"/>
  <c r="C54" i="3" l="1"/>
  <c r="C55" i="3" l="1"/>
  <c r="C56" i="3" l="1"/>
  <c r="C57" i="3" l="1"/>
  <c r="C58" i="3" l="1"/>
  <c r="C59" i="3" l="1"/>
  <c r="C60" i="3" l="1"/>
  <c r="C61" i="3" l="1"/>
  <c r="C62" i="3" l="1"/>
  <c r="C63" i="3" l="1"/>
  <c r="C64" i="3" l="1"/>
  <c r="C65" i="3" l="1"/>
  <c r="C66" i="3" l="1"/>
  <c r="C67" i="3" l="1"/>
  <c r="C68" i="3" l="1"/>
  <c r="C69" i="3" l="1"/>
  <c r="C70" i="3" l="1"/>
  <c r="C71" i="3" l="1"/>
  <c r="C72" i="3" l="1"/>
  <c r="C73" i="3" l="1"/>
  <c r="C74" i="3" l="1"/>
  <c r="C75" i="3" l="1"/>
  <c r="C76" i="3" l="1"/>
  <c r="C77" i="3" l="1"/>
  <c r="C78" i="3" l="1"/>
  <c r="C79" i="3" l="1"/>
  <c r="C80" i="3" l="1"/>
  <c r="C81" i="3" l="1"/>
  <c r="C82" i="3" l="1"/>
  <c r="C83" i="3" l="1"/>
  <c r="C84" i="3" l="1"/>
  <c r="C85" i="3" l="1"/>
  <c r="C86" i="3" l="1"/>
  <c r="C87" i="3" l="1"/>
  <c r="C88" i="3" l="1"/>
  <c r="C89" i="3" l="1"/>
  <c r="C90" i="3" l="1"/>
  <c r="C91" i="3" l="1"/>
  <c r="C92" i="3" l="1"/>
  <c r="C93" i="3" l="1"/>
  <c r="C94" i="3" l="1"/>
  <c r="C95" i="3" l="1"/>
  <c r="C96" i="3" l="1"/>
  <c r="C97" i="3" l="1"/>
  <c r="C98" i="3" l="1"/>
  <c r="C99" i="3" l="1"/>
  <c r="C100" i="3" l="1"/>
  <c r="C101" i="3" l="1"/>
  <c r="C102" i="3" l="1"/>
  <c r="C103" i="3" l="1"/>
  <c r="C104" i="3" l="1"/>
  <c r="C105" i="3" l="1"/>
  <c r="C106" i="3" l="1"/>
  <c r="C107" i="3" l="1"/>
  <c r="C108" i="3" l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l="1"/>
  <c r="P38" i="2"/>
  <c r="C131" i="3" l="1"/>
  <c r="C132" i="3" l="1"/>
  <c r="C133" i="3" l="1"/>
  <c r="C134" i="3" l="1"/>
  <c r="C135" i="3" l="1"/>
  <c r="C136" i="3" l="1"/>
  <c r="M135" i="3"/>
  <c r="C137" i="3" l="1"/>
  <c r="C138" i="3" s="1"/>
  <c r="M136" i="3"/>
  <c r="C139" i="3" l="1"/>
  <c r="M138" i="3"/>
  <c r="M137" i="3"/>
  <c r="C140" i="3" l="1"/>
  <c r="M139" i="3"/>
  <c r="C141" i="3" l="1"/>
  <c r="M140" i="3"/>
  <c r="C142" i="3" l="1"/>
  <c r="M141" i="3"/>
  <c r="C143" i="3" l="1"/>
  <c r="M142" i="3"/>
  <c r="C144" i="3" l="1"/>
  <c r="M143" i="3"/>
  <c r="C145" i="3" l="1"/>
  <c r="M144" i="3"/>
  <c r="C146" i="3" l="1"/>
  <c r="M145" i="3"/>
  <c r="C147" i="3" l="1"/>
  <c r="M146" i="3"/>
  <c r="C148" i="3" l="1"/>
  <c r="M147" i="3"/>
  <c r="C149" i="3" l="1"/>
  <c r="M148" i="3"/>
  <c r="C150" i="3" l="1"/>
  <c r="M149" i="3"/>
  <c r="C151" i="3" l="1"/>
  <c r="M150" i="3"/>
  <c r="C152" i="3" l="1"/>
  <c r="M151" i="3"/>
  <c r="C153" i="3" l="1"/>
  <c r="M152" i="3"/>
  <c r="C154" i="3" l="1"/>
  <c r="M153" i="3"/>
  <c r="C155" i="3" l="1"/>
  <c r="M154" i="3"/>
  <c r="C156" i="3" l="1"/>
  <c r="M155" i="3"/>
  <c r="C157" i="3" l="1"/>
  <c r="M156" i="3"/>
  <c r="C158" i="3" l="1"/>
  <c r="M157" i="3"/>
  <c r="C159" i="3" l="1"/>
  <c r="M158" i="3"/>
  <c r="C160" i="3" l="1"/>
  <c r="M159" i="3"/>
  <c r="C161" i="3" l="1"/>
  <c r="M160" i="3"/>
  <c r="C162" i="3" l="1"/>
  <c r="M161" i="3"/>
  <c r="C163" i="3" l="1"/>
  <c r="M162" i="3"/>
  <c r="C164" i="3" l="1"/>
  <c r="M163" i="3"/>
  <c r="C165" i="3" l="1"/>
  <c r="M164" i="3"/>
  <c r="C166" i="3" l="1"/>
  <c r="M165" i="3"/>
  <c r="C167" i="3" l="1"/>
  <c r="M166" i="3"/>
  <c r="C168" i="3" l="1"/>
  <c r="M167" i="3"/>
  <c r="C169" i="3" l="1"/>
  <c r="M168" i="3"/>
  <c r="C170" i="3" l="1"/>
  <c r="M169" i="3"/>
  <c r="R19" i="2"/>
  <c r="O20" i="2" s="1"/>
  <c r="C171" i="3" l="1"/>
  <c r="M170" i="3"/>
  <c r="C172" i="3" l="1"/>
  <c r="M171" i="3"/>
  <c r="C173" i="3" l="1"/>
  <c r="M172" i="3"/>
  <c r="C174" i="3" l="1"/>
  <c r="M173" i="3"/>
  <c r="C175" i="3" l="1"/>
  <c r="M174" i="3"/>
  <c r="C176" i="3" l="1"/>
  <c r="M184" i="3"/>
  <c r="M175" i="3"/>
  <c r="C177" i="3" l="1"/>
  <c r="M176" i="3"/>
  <c r="M185" i="3"/>
  <c r="C178" i="3" l="1"/>
  <c r="M177" i="3"/>
  <c r="M186" i="3"/>
  <c r="C179" i="3" l="1"/>
  <c r="M178" i="3"/>
  <c r="M187" i="3"/>
  <c r="C180" i="3" l="1"/>
  <c r="M179" i="3"/>
  <c r="M188" i="3"/>
  <c r="C181" i="3" l="1"/>
  <c r="M180" i="3"/>
  <c r="M189" i="3"/>
  <c r="C182" i="3" l="1"/>
  <c r="M181" i="3"/>
  <c r="M190" i="3"/>
  <c r="C183" i="3" l="1"/>
  <c r="M182" i="3"/>
  <c r="M191" i="3"/>
  <c r="O24" i="2" l="1"/>
  <c r="O28" i="2"/>
  <c r="M183" i="3"/>
  <c r="M192" i="3"/>
  <c r="C1" i="3"/>
  <c r="H183" i="3" l="1"/>
  <c r="K183" i="3" s="1"/>
  <c r="H12" i="3"/>
  <c r="K12" i="3" s="1"/>
  <c r="H13" i="3"/>
  <c r="K13" i="3" s="1"/>
  <c r="H11" i="3"/>
  <c r="K11" i="3" s="1"/>
  <c r="P66" i="2"/>
  <c r="P67" i="2"/>
  <c r="O80" i="2"/>
  <c r="M75" i="2"/>
  <c r="O82" i="2"/>
  <c r="N59" i="2"/>
  <c r="O59" i="2"/>
  <c r="N60" i="2"/>
  <c r="P62" i="2" s="1"/>
  <c r="P65" i="2"/>
  <c r="O81" i="2"/>
  <c r="S65" i="2"/>
  <c r="H308" i="3"/>
  <c r="K308" i="3" s="1"/>
  <c r="H410" i="3"/>
  <c r="K410" i="3" s="1"/>
  <c r="H225" i="3"/>
  <c r="K225" i="3" s="1"/>
  <c r="H14" i="3"/>
  <c r="K14" i="3" s="1"/>
  <c r="H79" i="3"/>
  <c r="K79" i="3" s="1"/>
  <c r="H100" i="3"/>
  <c r="K100" i="3" s="1"/>
  <c r="H378" i="3"/>
  <c r="K378" i="3" s="1"/>
  <c r="H346" i="3"/>
  <c r="K346" i="3" s="1"/>
  <c r="H262" i="3"/>
  <c r="K262" i="3" s="1"/>
  <c r="H223" i="3"/>
  <c r="K223" i="3" s="1"/>
  <c r="H224" i="3"/>
  <c r="K224" i="3" s="1"/>
  <c r="H86" i="3"/>
  <c r="K86" i="3" s="1"/>
  <c r="H310" i="3"/>
  <c r="K310" i="3" s="1"/>
  <c r="H306" i="3"/>
  <c r="K306" i="3" s="1"/>
  <c r="H249" i="3"/>
  <c r="K249" i="3" s="1"/>
  <c r="H228" i="3"/>
  <c r="K228" i="3" s="1"/>
  <c r="H247" i="3"/>
  <c r="K247" i="3" s="1"/>
  <c r="H69" i="3"/>
  <c r="K69" i="3" s="1"/>
  <c r="H129" i="3"/>
  <c r="K129" i="3" s="1"/>
  <c r="H301" i="3"/>
  <c r="K301" i="3" s="1"/>
  <c r="H118" i="3"/>
  <c r="K118" i="3" s="1"/>
  <c r="H268" i="3"/>
  <c r="K268" i="3" s="1"/>
  <c r="H213" i="3"/>
  <c r="K213" i="3" s="1"/>
  <c r="H52" i="3"/>
  <c r="K52" i="3" s="1"/>
  <c r="H112" i="3"/>
  <c r="K112" i="3" s="1"/>
  <c r="H391" i="3"/>
  <c r="K391" i="3" s="1"/>
  <c r="H203" i="3"/>
  <c r="K203" i="3" s="1"/>
  <c r="H196" i="3"/>
  <c r="K196" i="3" s="1"/>
  <c r="H27" i="3"/>
  <c r="K27" i="3" s="1"/>
  <c r="H91" i="3"/>
  <c r="K91" i="3" s="1"/>
  <c r="H57" i="3"/>
  <c r="K57" i="3" s="1"/>
  <c r="H401" i="3"/>
  <c r="K401" i="3" s="1"/>
  <c r="H359" i="3"/>
  <c r="K359" i="3" s="1"/>
  <c r="H204" i="3"/>
  <c r="K204" i="3" s="1"/>
  <c r="H18" i="3"/>
  <c r="K18" i="3" s="1"/>
  <c r="H98" i="3"/>
  <c r="K98" i="3" s="1"/>
  <c r="H389" i="3"/>
  <c r="K389" i="3" s="1"/>
  <c r="H339" i="3"/>
  <c r="K339" i="3" s="1"/>
  <c r="H340" i="3"/>
  <c r="K340" i="3" s="1"/>
  <c r="H253" i="3"/>
  <c r="K253" i="3" s="1"/>
  <c r="H218" i="3"/>
  <c r="K218" i="3" s="1"/>
  <c r="H344" i="3"/>
  <c r="K344" i="3" s="1"/>
  <c r="H327" i="3"/>
  <c r="K327" i="3" s="1"/>
  <c r="H361" i="3"/>
  <c r="K361" i="3" s="1"/>
  <c r="H256" i="3"/>
  <c r="K256" i="3" s="1"/>
  <c r="H259" i="3"/>
  <c r="K259" i="3" s="1"/>
  <c r="H32" i="3"/>
  <c r="K32" i="3" s="1"/>
  <c r="H96" i="3"/>
  <c r="K96" i="3" s="1"/>
  <c r="H134" i="3"/>
  <c r="K134" i="3" s="1"/>
  <c r="H201" i="3"/>
  <c r="K201" i="3" s="1"/>
  <c r="H269" i="3"/>
  <c r="K269" i="3" s="1"/>
  <c r="H287" i="3"/>
  <c r="K287" i="3" s="1"/>
  <c r="H139" i="3"/>
  <c r="K139" i="3" s="1"/>
  <c r="H217" i="3"/>
  <c r="K217" i="3" s="1"/>
  <c r="H246" i="3"/>
  <c r="K246" i="3" s="1"/>
  <c r="H215" i="3"/>
  <c r="K215" i="3" s="1"/>
  <c r="H71" i="3"/>
  <c r="K71" i="3" s="1"/>
  <c r="H94" i="3"/>
  <c r="K94" i="3" s="1"/>
  <c r="H398" i="3"/>
  <c r="K398" i="3" s="1"/>
  <c r="H333" i="3"/>
  <c r="K333" i="3" s="1"/>
  <c r="H330" i="3"/>
  <c r="K330" i="3" s="1"/>
  <c r="H212" i="3"/>
  <c r="K212" i="3" s="1"/>
  <c r="H70" i="3"/>
  <c r="K70" i="3" s="1"/>
  <c r="H325" i="3"/>
  <c r="K325" i="3" s="1"/>
  <c r="H298" i="3"/>
  <c r="K298" i="3" s="1"/>
  <c r="H131" i="3"/>
  <c r="K131" i="3" s="1"/>
  <c r="H239" i="3"/>
  <c r="K239" i="3" s="1"/>
  <c r="H252" i="3"/>
  <c r="K252" i="3" s="1"/>
  <c r="H61" i="3"/>
  <c r="K61" i="3" s="1"/>
  <c r="H309" i="3"/>
  <c r="K309" i="3" s="1"/>
  <c r="H123" i="3"/>
  <c r="K123" i="3" s="1"/>
  <c r="H117" i="3"/>
  <c r="K117" i="3" s="1"/>
  <c r="H205" i="3"/>
  <c r="K205" i="3" s="1"/>
  <c r="H222" i="3"/>
  <c r="K222" i="3" s="1"/>
  <c r="H44" i="3"/>
  <c r="K44" i="3" s="1"/>
  <c r="H89" i="3"/>
  <c r="K89" i="3" s="1"/>
  <c r="H289" i="3"/>
  <c r="K289" i="3" s="1"/>
  <c r="H411" i="3"/>
  <c r="K411" i="3" s="1"/>
  <c r="H188" i="3"/>
  <c r="K188" i="3" s="1"/>
  <c r="H286" i="3"/>
  <c r="K286" i="3" s="1"/>
  <c r="H19" i="3"/>
  <c r="K19" i="3" s="1"/>
  <c r="H83" i="3"/>
  <c r="K83" i="3" s="1"/>
  <c r="H17" i="3"/>
  <c r="K17" i="3" s="1"/>
  <c r="H400" i="3"/>
  <c r="K400" i="3" s="1"/>
  <c r="H387" i="3"/>
  <c r="K387" i="3" s="1"/>
  <c r="H82" i="3"/>
  <c r="K82" i="3" s="1"/>
  <c r="H376" i="3"/>
  <c r="K376" i="3" s="1"/>
  <c r="H363" i="3"/>
  <c r="K363" i="3" s="1"/>
  <c r="H377" i="3"/>
  <c r="K377" i="3" s="1"/>
  <c r="H220" i="3"/>
  <c r="K220" i="3" s="1"/>
  <c r="H236" i="3"/>
  <c r="K236" i="3" s="1"/>
  <c r="H324" i="3"/>
  <c r="K324" i="3" s="1"/>
  <c r="H320" i="3"/>
  <c r="K320" i="3" s="1"/>
  <c r="H251" i="3"/>
  <c r="K251" i="3" s="1"/>
  <c r="H276" i="3"/>
  <c r="K276" i="3" s="1"/>
  <c r="H24" i="3"/>
  <c r="K24" i="3" s="1"/>
  <c r="H88" i="3"/>
  <c r="K88" i="3" s="1"/>
  <c r="H80" i="3"/>
  <c r="K80" i="3" s="1"/>
  <c r="H336" i="3"/>
  <c r="K336" i="3" s="1"/>
  <c r="H199" i="3"/>
  <c r="K199" i="3" s="1"/>
  <c r="H48" i="3"/>
  <c r="K48" i="3" s="1"/>
  <c r="H40" i="3"/>
  <c r="K40" i="3" s="1"/>
  <c r="H299" i="3"/>
  <c r="K299" i="3" s="1"/>
  <c r="H406" i="3"/>
  <c r="K406" i="3" s="1"/>
  <c r="H230" i="3"/>
  <c r="K230" i="3" s="1"/>
  <c r="H207" i="3"/>
  <c r="K207" i="3" s="1"/>
  <c r="H200" i="3"/>
  <c r="K200" i="3" s="1"/>
  <c r="H63" i="3"/>
  <c r="K63" i="3" s="1"/>
  <c r="H78" i="3"/>
  <c r="K78" i="3" s="1"/>
  <c r="H374" i="3"/>
  <c r="K374" i="3" s="1"/>
  <c r="H370" i="3"/>
  <c r="K370" i="3" s="1"/>
  <c r="H350" i="3"/>
  <c r="K350" i="3" s="1"/>
  <c r="H54" i="3"/>
  <c r="K54" i="3" s="1"/>
  <c r="H338" i="3"/>
  <c r="K338" i="3" s="1"/>
  <c r="H318" i="3"/>
  <c r="K318" i="3" s="1"/>
  <c r="H313" i="3"/>
  <c r="K313" i="3" s="1"/>
  <c r="H240" i="3"/>
  <c r="K240" i="3" s="1"/>
  <c r="H197" i="3"/>
  <c r="K197" i="3" s="1"/>
  <c r="H53" i="3"/>
  <c r="K53" i="3" s="1"/>
  <c r="H126" i="3"/>
  <c r="K126" i="3" s="1"/>
  <c r="H120" i="3"/>
  <c r="K120" i="3" s="1"/>
  <c r="H206" i="3"/>
  <c r="K206" i="3" s="1"/>
  <c r="H195" i="3"/>
  <c r="K195" i="3" s="1"/>
  <c r="H36" i="3"/>
  <c r="K36" i="3" s="1"/>
  <c r="H49" i="3"/>
  <c r="K49" i="3" s="1"/>
  <c r="H111" i="3"/>
  <c r="K111" i="3" s="1"/>
  <c r="H412" i="3"/>
  <c r="K412" i="3" s="1"/>
  <c r="H258" i="3"/>
  <c r="K258" i="3" s="1"/>
  <c r="H75" i="3"/>
  <c r="K75" i="3" s="1"/>
  <c r="H243" i="3"/>
  <c r="K243" i="3" s="1"/>
  <c r="H375" i="3"/>
  <c r="K375" i="3" s="1"/>
  <c r="H380" i="3"/>
  <c r="K380" i="3" s="1"/>
  <c r="H66" i="3"/>
  <c r="K66" i="3" s="1"/>
  <c r="H356" i="3"/>
  <c r="K356" i="3" s="1"/>
  <c r="H352" i="3"/>
  <c r="K352" i="3" s="1"/>
  <c r="H235" i="3"/>
  <c r="K235" i="3" s="1"/>
  <c r="H244" i="3"/>
  <c r="K244" i="3" s="1"/>
  <c r="H369" i="3"/>
  <c r="K369" i="3" s="1"/>
  <c r="H303" i="3"/>
  <c r="K303" i="3" s="1"/>
  <c r="H260" i="3"/>
  <c r="K260" i="3" s="1"/>
  <c r="H209" i="3"/>
  <c r="K209" i="3" s="1"/>
  <c r="H16" i="3"/>
  <c r="K16" i="3" s="1"/>
  <c r="H133" i="3"/>
  <c r="K133" i="3" s="1"/>
  <c r="H319" i="3"/>
  <c r="K319" i="3" s="1"/>
  <c r="H72" i="3"/>
  <c r="K72" i="3" s="1"/>
  <c r="H304" i="3"/>
  <c r="K304" i="3" s="1"/>
  <c r="H296" i="3"/>
  <c r="K296" i="3" s="1"/>
  <c r="H349" i="3"/>
  <c r="K349" i="3" s="1"/>
  <c r="H394" i="3"/>
  <c r="K394" i="3" s="1"/>
  <c r="H192" i="3"/>
  <c r="K192" i="3" s="1"/>
  <c r="H55" i="3"/>
  <c r="K55" i="3" s="1"/>
  <c r="H62" i="3"/>
  <c r="K62" i="3" s="1"/>
  <c r="H341" i="3"/>
  <c r="K341" i="3" s="1"/>
  <c r="H362" i="3"/>
  <c r="K362" i="3" s="1"/>
  <c r="H326" i="3"/>
  <c r="K326" i="3" s="1"/>
  <c r="H38" i="3"/>
  <c r="K38" i="3" s="1"/>
  <c r="H294" i="3"/>
  <c r="K294" i="3" s="1"/>
  <c r="H290" i="3"/>
  <c r="K290" i="3" s="1"/>
  <c r="H189" i="3"/>
  <c r="K189" i="3" s="1"/>
  <c r="H190" i="3"/>
  <c r="K190" i="3" s="1"/>
  <c r="H45" i="3"/>
  <c r="K45" i="3" s="1"/>
  <c r="H125" i="3"/>
  <c r="K125" i="3" s="1"/>
  <c r="H297" i="3"/>
  <c r="K297" i="3" s="1"/>
  <c r="H187" i="3"/>
  <c r="K187" i="3" s="1"/>
  <c r="H28" i="3"/>
  <c r="K28" i="3" s="1"/>
  <c r="R22" i="2"/>
  <c r="H114" i="3"/>
  <c r="K114" i="3" s="1"/>
  <c r="H413" i="3"/>
  <c r="K413" i="3" s="1"/>
  <c r="H281" i="3"/>
  <c r="K281" i="3" s="1"/>
  <c r="H279" i="3"/>
  <c r="K279" i="3" s="1"/>
  <c r="H67" i="3"/>
  <c r="K67" i="3" s="1"/>
  <c r="H106" i="3"/>
  <c r="K106" i="3" s="1"/>
  <c r="H403" i="3"/>
  <c r="K403" i="3" s="1"/>
  <c r="H397" i="3"/>
  <c r="K397" i="3" s="1"/>
  <c r="H355" i="3"/>
  <c r="K355" i="3" s="1"/>
  <c r="H186" i="3"/>
  <c r="K186" i="3" s="1"/>
  <c r="H58" i="3"/>
  <c r="K58" i="3" s="1"/>
  <c r="H385" i="3"/>
  <c r="K385" i="3" s="1"/>
  <c r="H331" i="3"/>
  <c r="K331" i="3" s="1"/>
  <c r="H232" i="3"/>
  <c r="K232" i="3" s="1"/>
  <c r="H193" i="3"/>
  <c r="K193" i="3" s="1"/>
  <c r="H15" i="3"/>
  <c r="K15" i="3" s="1"/>
  <c r="H214" i="3"/>
  <c r="K214" i="3" s="1"/>
  <c r="H104" i="3"/>
  <c r="K104" i="3" s="1"/>
  <c r="H357" i="3"/>
  <c r="K357" i="3" s="1"/>
  <c r="H300" i="3"/>
  <c r="K300" i="3" s="1"/>
  <c r="H414" i="3"/>
  <c r="K414" i="3" s="1"/>
  <c r="H266" i="3"/>
  <c r="K266" i="3" s="1"/>
  <c r="H47" i="3"/>
  <c r="K47" i="3" s="1"/>
  <c r="H46" i="3"/>
  <c r="K46" i="3" s="1"/>
  <c r="H402" i="3"/>
  <c r="K402" i="3" s="1"/>
  <c r="H382" i="3"/>
  <c r="K382" i="3" s="1"/>
  <c r="H329" i="3"/>
  <c r="K329" i="3" s="1"/>
  <c r="H274" i="3"/>
  <c r="K274" i="3" s="1"/>
  <c r="H30" i="3"/>
  <c r="K30" i="3" s="1"/>
  <c r="H321" i="3"/>
  <c r="K321" i="3" s="1"/>
  <c r="H138" i="3"/>
  <c r="K138" i="3" s="1"/>
  <c r="H37" i="3"/>
  <c r="K37" i="3" s="1"/>
  <c r="H101" i="3"/>
  <c r="K101" i="3" s="1"/>
  <c r="H128" i="3"/>
  <c r="K128" i="3" s="1"/>
  <c r="H119" i="3"/>
  <c r="K119" i="3" s="1"/>
  <c r="H242" i="3"/>
  <c r="K242" i="3" s="1"/>
  <c r="H20" i="3"/>
  <c r="K20" i="3" s="1"/>
  <c r="H84" i="3"/>
  <c r="K84" i="3" s="1"/>
  <c r="H113" i="3"/>
  <c r="K113" i="3" s="1"/>
  <c r="H285" i="3"/>
  <c r="K285" i="3" s="1"/>
  <c r="H383" i="3"/>
  <c r="K383" i="3" s="1"/>
  <c r="H271" i="3"/>
  <c r="K271" i="3" s="1"/>
  <c r="H278" i="3"/>
  <c r="K278" i="3" s="1"/>
  <c r="H59" i="3"/>
  <c r="K59" i="3" s="1"/>
  <c r="H90" i="3"/>
  <c r="K90" i="3" s="1"/>
  <c r="H396" i="3"/>
  <c r="K396" i="3" s="1"/>
  <c r="H392" i="3"/>
  <c r="K392" i="3" s="1"/>
  <c r="H379" i="3"/>
  <c r="K379" i="3" s="1"/>
  <c r="H245" i="3"/>
  <c r="K245" i="3" s="1"/>
  <c r="H50" i="3"/>
  <c r="K50" i="3" s="1"/>
  <c r="H368" i="3"/>
  <c r="K368" i="3" s="1"/>
  <c r="H351" i="3"/>
  <c r="K351" i="3" s="1"/>
  <c r="H185" i="3"/>
  <c r="K185" i="3" s="1"/>
  <c r="H73" i="3"/>
  <c r="K73" i="3" s="1"/>
  <c r="H315" i="3"/>
  <c r="K315" i="3" s="1"/>
  <c r="H316" i="3"/>
  <c r="K316" i="3" s="1"/>
  <c r="H198" i="3"/>
  <c r="K198" i="3" s="1"/>
  <c r="H191" i="3"/>
  <c r="K191" i="3" s="1"/>
  <c r="H184" i="3"/>
  <c r="K184" i="3" s="1"/>
  <c r="H64" i="3"/>
  <c r="K64" i="3" s="1"/>
  <c r="H365" i="3"/>
  <c r="K365" i="3" s="1"/>
  <c r="H56" i="3"/>
  <c r="K56" i="3" s="1"/>
  <c r="H132" i="3"/>
  <c r="K132" i="3" s="1"/>
  <c r="H307" i="3"/>
  <c r="K307" i="3" s="1"/>
  <c r="H135" i="3"/>
  <c r="K135" i="3" s="1"/>
  <c r="H312" i="3"/>
  <c r="K312" i="3" s="1"/>
  <c r="H291" i="3"/>
  <c r="K291" i="3" s="1"/>
  <c r="H390" i="3"/>
  <c r="K390" i="3" s="1"/>
  <c r="H39" i="3"/>
  <c r="K39" i="3" s="1"/>
  <c r="H103" i="3"/>
  <c r="K103" i="3" s="1"/>
  <c r="H358" i="3"/>
  <c r="K358" i="3" s="1"/>
  <c r="H354" i="3"/>
  <c r="K354" i="3" s="1"/>
  <c r="H283" i="3"/>
  <c r="K283" i="3" s="1"/>
  <c r="H22" i="3"/>
  <c r="K22" i="3" s="1"/>
  <c r="H65" i="3"/>
  <c r="K65" i="3" s="1"/>
  <c r="H322" i="3"/>
  <c r="K322" i="3" s="1"/>
  <c r="H302" i="3"/>
  <c r="K302" i="3" s="1"/>
  <c r="H29" i="3"/>
  <c r="K29" i="3" s="1"/>
  <c r="H93" i="3"/>
  <c r="K93" i="3" s="1"/>
  <c r="H305" i="3"/>
  <c r="K305" i="3" s="1"/>
  <c r="H122" i="3"/>
  <c r="K122" i="3" s="1"/>
  <c r="H226" i="3"/>
  <c r="K226" i="3" s="1"/>
  <c r="H273" i="3"/>
  <c r="K273" i="3" s="1"/>
  <c r="H280" i="3"/>
  <c r="K280" i="3" s="1"/>
  <c r="H76" i="3"/>
  <c r="K76" i="3" s="1"/>
  <c r="H116" i="3"/>
  <c r="K116" i="3" s="1"/>
  <c r="H399" i="3"/>
  <c r="K399" i="3" s="1"/>
  <c r="H407" i="3"/>
  <c r="K407" i="3" s="1"/>
  <c r="H229" i="3"/>
  <c r="K229" i="3" s="1"/>
  <c r="H51" i="3"/>
  <c r="K51" i="3" s="1"/>
  <c r="H74" i="3"/>
  <c r="K74" i="3" s="1"/>
  <c r="H405" i="3"/>
  <c r="K405" i="3" s="1"/>
  <c r="H367" i="3"/>
  <c r="K367" i="3" s="1"/>
  <c r="H372" i="3"/>
  <c r="K372" i="3" s="1"/>
  <c r="H237" i="3"/>
  <c r="K237" i="3" s="1"/>
  <c r="H42" i="3"/>
  <c r="K42" i="3" s="1"/>
  <c r="H81" i="3"/>
  <c r="K81" i="3" s="1"/>
  <c r="H347" i="3"/>
  <c r="K347" i="3" s="1"/>
  <c r="H348" i="3"/>
  <c r="K348" i="3" s="1"/>
  <c r="H25" i="3"/>
  <c r="K25" i="3" s="1"/>
  <c r="H335" i="3"/>
  <c r="K335" i="3" s="1"/>
  <c r="H295" i="3"/>
  <c r="K295" i="3" s="1"/>
  <c r="H250" i="3"/>
  <c r="K250" i="3" s="1"/>
  <c r="H136" i="3"/>
  <c r="K136" i="3" s="1"/>
  <c r="H234" i="3"/>
  <c r="K234" i="3" s="1"/>
  <c r="H137" i="3"/>
  <c r="K137" i="3" s="1"/>
  <c r="H288" i="3"/>
  <c r="K288" i="3" s="1"/>
  <c r="H345" i="3"/>
  <c r="K345" i="3" s="1"/>
  <c r="H275" i="3"/>
  <c r="K275" i="3" s="1"/>
  <c r="H31" i="3"/>
  <c r="K31" i="3" s="1"/>
  <c r="H95" i="3"/>
  <c r="K95" i="3" s="1"/>
  <c r="H105" i="3"/>
  <c r="K105" i="3" s="1"/>
  <c r="H337" i="3"/>
  <c r="K337" i="3" s="1"/>
  <c r="H342" i="3"/>
  <c r="K342" i="3" s="1"/>
  <c r="H241" i="3"/>
  <c r="K241" i="3" s="1"/>
  <c r="H208" i="3"/>
  <c r="K208" i="3" s="1"/>
  <c r="H92" i="3"/>
  <c r="K92" i="3" s="1"/>
  <c r="H314" i="3"/>
  <c r="K314" i="3" s="1"/>
  <c r="H140" i="3"/>
  <c r="K140" i="3" s="1"/>
  <c r="H210" i="3"/>
  <c r="K210" i="3" s="1"/>
  <c r="H21" i="3"/>
  <c r="K21" i="3" s="1"/>
  <c r="H85" i="3"/>
  <c r="K85" i="3" s="1"/>
  <c r="H127" i="3"/>
  <c r="K127" i="3" s="1"/>
  <c r="H121" i="3"/>
  <c r="K121" i="3" s="1"/>
  <c r="H265" i="3"/>
  <c r="K265" i="3" s="1"/>
  <c r="H264" i="3"/>
  <c r="K264" i="3" s="1"/>
  <c r="H263" i="3"/>
  <c r="K263" i="3" s="1"/>
  <c r="H68" i="3"/>
  <c r="K68" i="3" s="1"/>
  <c r="H293" i="3"/>
  <c r="K293" i="3" s="1"/>
  <c r="H110" i="3"/>
  <c r="K110" i="3" s="1"/>
  <c r="H404" i="3"/>
  <c r="K404" i="3" s="1"/>
  <c r="H221" i="3"/>
  <c r="K221" i="3" s="1"/>
  <c r="H254" i="3"/>
  <c r="K254" i="3" s="1"/>
  <c r="H43" i="3"/>
  <c r="K43" i="3" s="1"/>
  <c r="H107" i="3"/>
  <c r="K107" i="3" s="1"/>
  <c r="H408" i="3"/>
  <c r="K408" i="3" s="1"/>
  <c r="H395" i="3"/>
  <c r="K395" i="3" s="1"/>
  <c r="H393" i="3"/>
  <c r="K393" i="3" s="1"/>
  <c r="H270" i="3"/>
  <c r="K270" i="3" s="1"/>
  <c r="H227" i="3"/>
  <c r="K227" i="3" s="1"/>
  <c r="H34" i="3"/>
  <c r="K34" i="3" s="1"/>
  <c r="H41" i="3"/>
  <c r="K41" i="3" s="1"/>
  <c r="H371" i="3"/>
  <c r="K371" i="3" s="1"/>
  <c r="H381" i="3"/>
  <c r="K381" i="3" s="1"/>
  <c r="H323" i="3"/>
  <c r="K323" i="3" s="1"/>
  <c r="H332" i="3"/>
  <c r="K332" i="3" s="1"/>
  <c r="H328" i="3"/>
  <c r="K328" i="3" s="1"/>
  <c r="H277" i="3"/>
  <c r="K277" i="3" s="1"/>
  <c r="H272" i="3"/>
  <c r="K272" i="3" s="1"/>
  <c r="H353" i="3"/>
  <c r="K353" i="3" s="1"/>
  <c r="H292" i="3"/>
  <c r="K292" i="3" s="1"/>
  <c r="H267" i="3"/>
  <c r="K267" i="3" s="1"/>
  <c r="H23" i="3"/>
  <c r="K23" i="3" s="1"/>
  <c r="H87" i="3"/>
  <c r="K87" i="3" s="1"/>
  <c r="H33" i="3"/>
  <c r="K33" i="3" s="1"/>
  <c r="H386" i="3"/>
  <c r="K386" i="3" s="1"/>
  <c r="H366" i="3"/>
  <c r="K366" i="3" s="1"/>
  <c r="H233" i="3"/>
  <c r="K233" i="3" s="1"/>
  <c r="H282" i="3"/>
  <c r="K282" i="3" s="1"/>
  <c r="H231" i="3"/>
  <c r="K231" i="3" s="1"/>
  <c r="H102" i="3"/>
  <c r="K102" i="3" s="1"/>
  <c r="H334" i="3"/>
  <c r="K334" i="3" s="1"/>
  <c r="H317" i="3"/>
  <c r="K317" i="3" s="1"/>
  <c r="H194" i="3"/>
  <c r="K194" i="3" s="1"/>
  <c r="H257" i="3"/>
  <c r="K257" i="3" s="1"/>
  <c r="H248" i="3"/>
  <c r="K248" i="3" s="1"/>
  <c r="H77" i="3"/>
  <c r="K77" i="3" s="1"/>
  <c r="H130" i="3"/>
  <c r="K130" i="3" s="1"/>
  <c r="H124" i="3"/>
  <c r="K124" i="3" s="1"/>
  <c r="H115" i="3"/>
  <c r="K115" i="3" s="1"/>
  <c r="H255" i="3"/>
  <c r="K255" i="3" s="1"/>
  <c r="H284" i="3"/>
  <c r="K284" i="3" s="1"/>
  <c r="H60" i="3"/>
  <c r="K60" i="3" s="1"/>
  <c r="H109" i="3"/>
  <c r="K109" i="3" s="1"/>
  <c r="H409" i="3"/>
  <c r="K409" i="3" s="1"/>
  <c r="H238" i="3"/>
  <c r="K238" i="3" s="1"/>
  <c r="H211" i="3"/>
  <c r="K211" i="3" s="1"/>
  <c r="H35" i="3"/>
  <c r="K35" i="3" s="1"/>
  <c r="H99" i="3"/>
  <c r="K99" i="3" s="1"/>
  <c r="H97" i="3"/>
  <c r="K97" i="3" s="1"/>
  <c r="H108" i="3"/>
  <c r="K108" i="3" s="1"/>
  <c r="H388" i="3"/>
  <c r="K388" i="3" s="1"/>
  <c r="H384" i="3"/>
  <c r="K384" i="3" s="1"/>
  <c r="H219" i="3"/>
  <c r="K219" i="3" s="1"/>
  <c r="H216" i="3"/>
  <c r="K216" i="3" s="1"/>
  <c r="H26" i="3"/>
  <c r="K26" i="3" s="1"/>
  <c r="H261" i="3"/>
  <c r="K261" i="3" s="1"/>
  <c r="H364" i="3"/>
  <c r="K364" i="3" s="1"/>
  <c r="H360" i="3"/>
  <c r="K360" i="3" s="1"/>
  <c r="H343" i="3"/>
  <c r="K343" i="3" s="1"/>
  <c r="H202" i="3"/>
  <c r="K202" i="3" s="1"/>
  <c r="H373" i="3"/>
  <c r="K373" i="3" s="1"/>
  <c r="H311" i="3"/>
  <c r="K311" i="3" s="1"/>
  <c r="H141" i="3"/>
  <c r="K141" i="3" s="1"/>
  <c r="H142" i="3"/>
  <c r="K142" i="3" s="1"/>
  <c r="H143" i="3"/>
  <c r="K143" i="3" s="1"/>
  <c r="H144" i="3"/>
  <c r="K144" i="3" s="1"/>
  <c r="H145" i="3"/>
  <c r="K145" i="3" s="1"/>
  <c r="H146" i="3"/>
  <c r="K146" i="3" s="1"/>
  <c r="H147" i="3"/>
  <c r="K147" i="3" s="1"/>
  <c r="H148" i="3"/>
  <c r="K148" i="3" s="1"/>
  <c r="H149" i="3"/>
  <c r="K149" i="3" s="1"/>
  <c r="H150" i="3"/>
  <c r="K150" i="3" s="1"/>
  <c r="H151" i="3"/>
  <c r="K151" i="3" s="1"/>
  <c r="H152" i="3"/>
  <c r="K152" i="3" s="1"/>
  <c r="H153" i="3"/>
  <c r="K153" i="3" s="1"/>
  <c r="H154" i="3"/>
  <c r="K154" i="3" s="1"/>
  <c r="H155" i="3"/>
  <c r="K155" i="3" s="1"/>
  <c r="H156" i="3"/>
  <c r="K156" i="3" s="1"/>
  <c r="H157" i="3"/>
  <c r="K157" i="3" s="1"/>
  <c r="H158" i="3"/>
  <c r="K158" i="3" s="1"/>
  <c r="H159" i="3"/>
  <c r="K159" i="3" s="1"/>
  <c r="H160" i="3"/>
  <c r="K160" i="3" s="1"/>
  <c r="H161" i="3"/>
  <c r="K161" i="3" s="1"/>
  <c r="H162" i="3"/>
  <c r="K162" i="3" s="1"/>
  <c r="H163" i="3"/>
  <c r="K163" i="3" s="1"/>
  <c r="H164" i="3"/>
  <c r="K164" i="3" s="1"/>
  <c r="H165" i="3"/>
  <c r="K165" i="3" s="1"/>
  <c r="H166" i="3"/>
  <c r="K166" i="3" s="1"/>
  <c r="H167" i="3"/>
  <c r="K167" i="3" s="1"/>
  <c r="H168" i="3"/>
  <c r="K168" i="3" s="1"/>
  <c r="H169" i="3"/>
  <c r="K169" i="3" s="1"/>
  <c r="H170" i="3"/>
  <c r="K170" i="3" s="1"/>
  <c r="H171" i="3"/>
  <c r="K171" i="3" s="1"/>
  <c r="H172" i="3"/>
  <c r="K172" i="3" s="1"/>
  <c r="H173" i="3"/>
  <c r="K173" i="3" s="1"/>
  <c r="H174" i="3"/>
  <c r="K174" i="3" s="1"/>
  <c r="H175" i="3"/>
  <c r="K175" i="3" s="1"/>
  <c r="H176" i="3"/>
  <c r="K176" i="3" s="1"/>
  <c r="H177" i="3"/>
  <c r="K177" i="3" s="1"/>
  <c r="H178" i="3"/>
  <c r="K178" i="3" s="1"/>
  <c r="H179" i="3"/>
  <c r="K179" i="3" s="1"/>
  <c r="H180" i="3"/>
  <c r="K180" i="3" s="1"/>
  <c r="H181" i="3"/>
  <c r="K181" i="3" s="1"/>
  <c r="H182" i="3"/>
  <c r="K182" i="3" s="1"/>
  <c r="P35" i="2" l="1"/>
  <c r="P39" i="2"/>
  <c r="M3" i="1" s="1"/>
  <c r="M4" i="1" s="1"/>
  <c r="O2" i="1" s="1"/>
  <c r="P34" i="2"/>
  <c r="T3" i="1" s="1"/>
  <c r="T4" i="1" s="1"/>
  <c r="V2" i="1" s="1"/>
  <c r="P33" i="2"/>
  <c r="P47" i="2"/>
  <c r="N49" i="2" s="1"/>
  <c r="Q47" i="2"/>
  <c r="P44" i="2"/>
  <c r="N46" i="2" s="1"/>
  <c r="Q44" i="2"/>
  <c r="P53" i="2" l="1"/>
  <c r="N55" i="2" s="1"/>
  <c r="Q53" i="2"/>
  <c r="O267" i="1"/>
  <c r="O137" i="1"/>
  <c r="O269" i="1"/>
  <c r="O152" i="1"/>
  <c r="O171" i="1"/>
  <c r="O45" i="1"/>
  <c r="O438" i="1"/>
  <c r="O42" i="1"/>
  <c r="O455" i="1"/>
  <c r="O120" i="1"/>
  <c r="O30" i="1"/>
  <c r="O14" i="1"/>
  <c r="O483" i="1"/>
  <c r="O423" i="1"/>
  <c r="O232" i="1"/>
  <c r="O328" i="1"/>
  <c r="O465" i="1"/>
  <c r="O415" i="1"/>
  <c r="O302" i="1"/>
  <c r="O306" i="1"/>
  <c r="O156" i="1"/>
  <c r="O73" i="1"/>
  <c r="O207" i="1"/>
  <c r="O103" i="1"/>
  <c r="O173" i="1"/>
  <c r="O462" i="1"/>
  <c r="O457" i="1"/>
  <c r="O51" i="1"/>
  <c r="O114" i="1"/>
  <c r="O18" i="1"/>
  <c r="O48" i="1"/>
  <c r="O484" i="1"/>
  <c r="O353" i="1"/>
  <c r="O295" i="1"/>
  <c r="O298" i="1"/>
  <c r="O285" i="1"/>
  <c r="O9" i="1"/>
  <c r="O92" i="1"/>
  <c r="O320" i="1"/>
  <c r="O373" i="1"/>
  <c r="O263" i="1"/>
  <c r="O215" i="1"/>
  <c r="O266" i="1"/>
  <c r="O139" i="1"/>
  <c r="O236" i="1"/>
  <c r="O26" i="1"/>
  <c r="O234" i="1"/>
  <c r="O84" i="1"/>
  <c r="O72" i="1"/>
  <c r="O90" i="1"/>
  <c r="O39" i="1"/>
  <c r="O463" i="1"/>
  <c r="O405" i="1"/>
  <c r="O481" i="1"/>
  <c r="O497" i="1"/>
  <c r="O456" i="1"/>
  <c r="O336" i="1"/>
  <c r="O421" i="1"/>
  <c r="O237" i="1"/>
  <c r="O247" i="1"/>
  <c r="O268" i="1"/>
  <c r="O342" i="1"/>
  <c r="O389" i="1"/>
  <c r="O54" i="1"/>
  <c r="P54" i="1" s="1"/>
  <c r="O188" i="1"/>
  <c r="O288" i="1"/>
  <c r="O243" i="1"/>
  <c r="O369" i="1"/>
  <c r="O299" i="1"/>
  <c r="O99" i="1"/>
  <c r="O471" i="1"/>
  <c r="O425" i="1"/>
  <c r="O417" i="1"/>
  <c r="O255" i="1"/>
  <c r="O122" i="1"/>
  <c r="O55" i="1"/>
  <c r="P55" i="1" s="1"/>
  <c r="O485" i="1"/>
  <c r="O494" i="1"/>
  <c r="O408" i="1"/>
  <c r="O363" i="1"/>
  <c r="O257" i="1"/>
  <c r="O260" i="1"/>
  <c r="O326" i="1"/>
  <c r="O216" i="1"/>
  <c r="O280" i="1"/>
  <c r="O100" i="1"/>
  <c r="O322" i="1"/>
  <c r="O343" i="1"/>
  <c r="O134" i="1"/>
  <c r="O91" i="1"/>
  <c r="O57" i="1"/>
  <c r="P57" i="1" s="1"/>
  <c r="O177" i="1"/>
  <c r="O66" i="1"/>
  <c r="P66" i="1" s="1"/>
  <c r="O63" i="1"/>
  <c r="P63" i="1" s="1"/>
  <c r="O82" i="1"/>
  <c r="O502" i="1"/>
  <c r="O432" i="1"/>
  <c r="O371" i="1"/>
  <c r="O209" i="1"/>
  <c r="O499" i="1"/>
  <c r="O341" i="1"/>
  <c r="O10" i="1"/>
  <c r="O241" i="1"/>
  <c r="O376" i="1"/>
  <c r="O321" i="1"/>
  <c r="O331" i="1"/>
  <c r="O324" i="1"/>
  <c r="O150" i="1"/>
  <c r="O175" i="1"/>
  <c r="O70" i="1"/>
  <c r="O214" i="1"/>
  <c r="O125" i="1"/>
  <c r="O178" i="1"/>
  <c r="O11" i="1"/>
  <c r="O24" i="1"/>
  <c r="O498" i="1"/>
  <c r="O420" i="1"/>
  <c r="O403" i="1"/>
  <c r="O333" i="1"/>
  <c r="O368" i="1"/>
  <c r="O311" i="1"/>
  <c r="O281" i="1"/>
  <c r="O319" i="1"/>
  <c r="O303" i="1"/>
  <c r="O308" i="1"/>
  <c r="O318" i="1"/>
  <c r="O162" i="1"/>
  <c r="O210" i="1"/>
  <c r="O93" i="1"/>
  <c r="O256" i="1"/>
  <c r="O184" i="1"/>
  <c r="O20" i="1"/>
  <c r="O78" i="1"/>
  <c r="O441" i="1"/>
  <c r="O53" i="1"/>
  <c r="P53" i="1" s="1"/>
  <c r="O491" i="1"/>
  <c r="O356" i="1"/>
  <c r="O490" i="1"/>
  <c r="O179" i="1"/>
  <c r="O185" i="1"/>
  <c r="O208" i="1"/>
  <c r="O135" i="1"/>
  <c r="O112" i="1"/>
  <c r="O212" i="1"/>
  <c r="O22" i="1"/>
  <c r="O479" i="1"/>
  <c r="O294" i="1"/>
  <c r="O239" i="1"/>
  <c r="O244" i="1"/>
  <c r="O113" i="1"/>
  <c r="O252" i="1"/>
  <c r="O136" i="1"/>
  <c r="O115" i="1"/>
  <c r="O29" i="1"/>
  <c r="O79" i="1"/>
  <c r="O449" i="1"/>
  <c r="O174" i="1"/>
  <c r="O131" i="1"/>
  <c r="O190" i="1"/>
  <c r="O38" i="1"/>
  <c r="O472" i="1"/>
  <c r="O359" i="1"/>
  <c r="O370" i="1"/>
  <c r="O388" i="1"/>
  <c r="O297" i="1"/>
  <c r="O233" i="1"/>
  <c r="O317" i="1"/>
  <c r="O351" i="1"/>
  <c r="O352" i="1"/>
  <c r="O25" i="1"/>
  <c r="O191" i="1"/>
  <c r="O238" i="1"/>
  <c r="O293" i="1"/>
  <c r="O62" i="1"/>
  <c r="P62" i="1" s="1"/>
  <c r="O167" i="1"/>
  <c r="O61" i="1"/>
  <c r="P61" i="1" s="1"/>
  <c r="O32" i="1"/>
  <c r="O383" i="1"/>
  <c r="O310" i="1"/>
  <c r="O195" i="1"/>
  <c r="O286" i="1"/>
  <c r="O401" i="1"/>
  <c r="O193" i="1"/>
  <c r="O49" i="1"/>
  <c r="O56" i="1"/>
  <c r="P56" i="1" s="1"/>
  <c r="O464" i="1"/>
  <c r="O476" i="1"/>
  <c r="O398" i="1"/>
  <c r="O426" i="1"/>
  <c r="O287" i="1"/>
  <c r="O201" i="1"/>
  <c r="O127" i="1"/>
  <c r="O265" i="1"/>
  <c r="O258" i="1"/>
  <c r="O76" i="1"/>
  <c r="O329" i="1"/>
  <c r="O315" i="1"/>
  <c r="O126" i="1"/>
  <c r="O83" i="1"/>
  <c r="O87" i="1"/>
  <c r="O77" i="1"/>
  <c r="O88" i="1"/>
  <c r="O52" i="1"/>
  <c r="P52" i="1" s="1"/>
  <c r="O172" i="1"/>
  <c r="O8" i="1"/>
  <c r="O439" i="1"/>
  <c r="O413" i="1"/>
  <c r="O254" i="1"/>
  <c r="O434" i="1"/>
  <c r="O143" i="1"/>
  <c r="O477" i="1"/>
  <c r="O203" i="1"/>
  <c r="O365" i="1"/>
  <c r="O360" i="1"/>
  <c r="O307" i="1"/>
  <c r="O312" i="1"/>
  <c r="O146" i="1"/>
  <c r="O133" i="1"/>
  <c r="O108" i="1"/>
  <c r="O165" i="1"/>
  <c r="O330" i="1"/>
  <c r="O85" i="1"/>
  <c r="O110" i="1"/>
  <c r="O180" i="1"/>
  <c r="O450" i="1"/>
  <c r="O416" i="1"/>
  <c r="O399" i="1"/>
  <c r="O358" i="1"/>
  <c r="O495" i="1"/>
  <c r="O442" i="1"/>
  <c r="O197" i="1"/>
  <c r="O424" i="1"/>
  <c r="O394" i="1"/>
  <c r="O251" i="1"/>
  <c r="O202" i="1"/>
  <c r="O226" i="1"/>
  <c r="O169" i="1"/>
  <c r="O357" i="1"/>
  <c r="O65" i="1"/>
  <c r="P65" i="1" s="1"/>
  <c r="O304" i="1"/>
  <c r="O142" i="1"/>
  <c r="O75" i="1"/>
  <c r="O453" i="1"/>
  <c r="O452" i="1"/>
  <c r="O332" i="1"/>
  <c r="O40" i="1"/>
  <c r="O314" i="1"/>
  <c r="O454" i="1"/>
  <c r="O305" i="1"/>
  <c r="O493" i="1"/>
  <c r="O459" i="1"/>
  <c r="O153" i="1"/>
  <c r="O102" i="1"/>
  <c r="O349" i="1"/>
  <c r="O344" i="1"/>
  <c r="O129" i="1"/>
  <c r="O300" i="1"/>
  <c r="O325" i="1"/>
  <c r="O158" i="1"/>
  <c r="O123" i="1"/>
  <c r="O475" i="1"/>
  <c r="O98" i="1"/>
  <c r="O170" i="1"/>
  <c r="O50" i="1"/>
  <c r="O16" i="1"/>
  <c r="O474" i="1"/>
  <c r="O253" i="1"/>
  <c r="O393" i="1"/>
  <c r="O372" i="1"/>
  <c r="O354" i="1"/>
  <c r="O301" i="1"/>
  <c r="O377" i="1"/>
  <c r="O378" i="1"/>
  <c r="O400" i="1"/>
  <c r="O313" i="1"/>
  <c r="O12" i="1"/>
  <c r="O157" i="1"/>
  <c r="O33" i="1"/>
  <c r="O181" i="1"/>
  <c r="O410" i="1"/>
  <c r="O278" i="1"/>
  <c r="O160" i="1"/>
  <c r="O94" i="1"/>
  <c r="O13" i="1"/>
  <c r="O504" i="1"/>
  <c r="O461" i="1"/>
  <c r="O375" i="1"/>
  <c r="O161" i="1"/>
  <c r="O382" i="1"/>
  <c r="O507" i="1"/>
  <c r="O427" i="1"/>
  <c r="O380" i="1"/>
  <c r="O385" i="1"/>
  <c r="O339" i="1"/>
  <c r="O350" i="1"/>
  <c r="O430" i="1"/>
  <c r="O101" i="1"/>
  <c r="O274" i="1"/>
  <c r="O334" i="1"/>
  <c r="O89" i="1"/>
  <c r="O340" i="1"/>
  <c r="O282" i="1"/>
  <c r="O111" i="1"/>
  <c r="O189" i="1"/>
  <c r="O496" i="1"/>
  <c r="O249" i="1"/>
  <c r="O58" i="1"/>
  <c r="P58" i="1" s="1"/>
  <c r="O489" i="1"/>
  <c r="O501" i="1"/>
  <c r="O433" i="1"/>
  <c r="O367" i="1"/>
  <c r="O105" i="1"/>
  <c r="O41" i="1"/>
  <c r="O37" i="1"/>
  <c r="O246" i="1"/>
  <c r="O196" i="1"/>
  <c r="O444" i="1"/>
  <c r="O106" i="1"/>
  <c r="O164" i="1"/>
  <c r="O366" i="1"/>
  <c r="O21" i="1"/>
  <c r="O140" i="1"/>
  <c r="O104" i="1"/>
  <c r="O487" i="1"/>
  <c r="O500" i="1"/>
  <c r="O248" i="1"/>
  <c r="O28" i="1"/>
  <c r="O34" i="1"/>
  <c r="O47" i="1"/>
  <c r="O60" i="1"/>
  <c r="P60" i="1" s="1"/>
  <c r="O7" i="1"/>
  <c r="O460" i="1"/>
  <c r="O397" i="1"/>
  <c r="O279" i="1"/>
  <c r="O97" i="1"/>
  <c r="O440" i="1"/>
  <c r="O259" i="1"/>
  <c r="O406" i="1"/>
  <c r="O264" i="1"/>
  <c r="O221" i="1"/>
  <c r="O231" i="1"/>
  <c r="O200" i="1"/>
  <c r="O147" i="1"/>
  <c r="O117" i="1"/>
  <c r="O467" i="1"/>
  <c r="O155" i="1"/>
  <c r="O17" i="1"/>
  <c r="O31" i="1"/>
  <c r="O448" i="1"/>
  <c r="O451" i="1"/>
  <c r="O148" i="1"/>
  <c r="O396" i="1"/>
  <c r="O355" i="1"/>
  <c r="O145" i="1"/>
  <c r="O374" i="1"/>
  <c r="O272" i="1"/>
  <c r="O402" i="1"/>
  <c r="O435" i="1"/>
  <c r="O271" i="1"/>
  <c r="O261" i="1"/>
  <c r="O206" i="1"/>
  <c r="O163" i="1"/>
  <c r="O187" i="1"/>
  <c r="O168" i="1"/>
  <c r="O296" i="1"/>
  <c r="O227" i="1"/>
  <c r="O138" i="1"/>
  <c r="O67" i="1"/>
  <c r="O71" i="1"/>
  <c r="O390" i="1"/>
  <c r="O64" i="1"/>
  <c r="P64" i="1" s="1"/>
  <c r="O488" i="1"/>
  <c r="O480" i="1"/>
  <c r="O445" i="1"/>
  <c r="O431" i="1"/>
  <c r="O428" i="1"/>
  <c r="O407" i="1"/>
  <c r="O283" i="1"/>
  <c r="O270" i="1"/>
  <c r="O345" i="1"/>
  <c r="O199" i="1"/>
  <c r="O292" i="1"/>
  <c r="O223" i="1"/>
  <c r="O348" i="1"/>
  <c r="O154" i="1"/>
  <c r="O119" i="1"/>
  <c r="O118" i="1"/>
  <c r="O469" i="1"/>
  <c r="O211" i="1"/>
  <c r="O395" i="1"/>
  <c r="O130" i="1"/>
  <c r="O204" i="1"/>
  <c r="O240" i="1"/>
  <c r="O447" i="1"/>
  <c r="O225" i="1"/>
  <c r="O144" i="1"/>
  <c r="O242" i="1"/>
  <c r="O80" i="1"/>
  <c r="O478" i="1"/>
  <c r="O503" i="1"/>
  <c r="O96" i="1"/>
  <c r="O381" i="1"/>
  <c r="O347" i="1"/>
  <c r="O245" i="1"/>
  <c r="O346" i="1"/>
  <c r="O422" i="1"/>
  <c r="O44" i="1"/>
  <c r="O183" i="1"/>
  <c r="O364" i="1"/>
  <c r="O466" i="1"/>
  <c r="O194" i="1"/>
  <c r="O43" i="1"/>
  <c r="O74" i="1"/>
  <c r="O473" i="1"/>
  <c r="O411" i="1"/>
  <c r="O198" i="1"/>
  <c r="O290" i="1"/>
  <c r="O419" i="1"/>
  <c r="O337" i="1"/>
  <c r="O176" i="1"/>
  <c r="O81" i="1"/>
  <c r="O219" i="1"/>
  <c r="O107" i="1"/>
  <c r="O86" i="1"/>
  <c r="O392" i="1"/>
  <c r="O262" i="1"/>
  <c r="O95" i="1"/>
  <c r="O121" i="1"/>
  <c r="O470" i="1"/>
  <c r="O291" i="1"/>
  <c r="O391" i="1"/>
  <c r="O149" i="1"/>
  <c r="O19" i="1"/>
  <c r="O116" i="1"/>
  <c r="O409" i="1"/>
  <c r="O132" i="1"/>
  <c r="O192" i="1"/>
  <c r="O217" i="1"/>
  <c r="O443" i="1"/>
  <c r="O35" i="1"/>
  <c r="O335" i="1"/>
  <c r="O124" i="1"/>
  <c r="O482" i="1"/>
  <c r="O384" i="1"/>
  <c r="O429" i="1"/>
  <c r="O309" i="1"/>
  <c r="O273" i="1"/>
  <c r="O276" i="1"/>
  <c r="O218" i="1"/>
  <c r="O159" i="1"/>
  <c r="O289" i="1"/>
  <c r="O235" i="1"/>
  <c r="O151" i="1"/>
  <c r="O59" i="1"/>
  <c r="P59" i="1" s="1"/>
  <c r="O15" i="1"/>
  <c r="O23" i="1"/>
  <c r="O446" i="1"/>
  <c r="O362" i="1"/>
  <c r="O379" i="1"/>
  <c r="O220" i="1"/>
  <c r="O68" i="1"/>
  <c r="O404" i="1"/>
  <c r="O418" i="1"/>
  <c r="O386" i="1"/>
  <c r="O387" i="1"/>
  <c r="O228" i="1"/>
  <c r="O222" i="1"/>
  <c r="O250" i="1"/>
  <c r="O128" i="1"/>
  <c r="O505" i="1"/>
  <c r="O327" i="1"/>
  <c r="O205" i="1"/>
  <c r="O141" i="1"/>
  <c r="O186" i="1"/>
  <c r="O27" i="1"/>
  <c r="O436" i="1"/>
  <c r="O492" i="1"/>
  <c r="O275" i="1"/>
  <c r="O46" i="1"/>
  <c r="O486" i="1"/>
  <c r="O458" i="1"/>
  <c r="O412" i="1"/>
  <c r="O224" i="1"/>
  <c r="O361" i="1"/>
  <c r="O323" i="1"/>
  <c r="O316" i="1"/>
  <c r="O338" i="1"/>
  <c r="O166" i="1"/>
  <c r="O213" i="1"/>
  <c r="O109" i="1"/>
  <c r="O277" i="1"/>
  <c r="O69" i="1"/>
  <c r="O36" i="1"/>
  <c r="O437" i="1"/>
  <c r="O506" i="1"/>
  <c r="O182" i="1"/>
  <c r="O284" i="1"/>
  <c r="O414" i="1"/>
  <c r="O468" i="1"/>
  <c r="O229" i="1"/>
  <c r="O230" i="1"/>
  <c r="V488" i="1"/>
  <c r="V311" i="1"/>
  <c r="V173" i="1"/>
  <c r="V127" i="1"/>
  <c r="V404" i="1"/>
  <c r="V69" i="1"/>
  <c r="V363" i="1"/>
  <c r="V89" i="1"/>
  <c r="V267" i="1"/>
  <c r="V78" i="1"/>
  <c r="V381" i="1"/>
  <c r="V126" i="1"/>
  <c r="V61" i="1"/>
  <c r="W61" i="1" s="1"/>
  <c r="V255" i="1"/>
  <c r="V58" i="1"/>
  <c r="W58" i="1" s="1"/>
  <c r="V62" i="1"/>
  <c r="W62" i="1" s="1"/>
  <c r="V400" i="1"/>
  <c r="V318" i="1"/>
  <c r="V166" i="1"/>
  <c r="V87" i="1"/>
  <c r="V360" i="1"/>
  <c r="V115" i="1"/>
  <c r="V491" i="1"/>
  <c r="V77" i="1"/>
  <c r="V230" i="1"/>
  <c r="V228" i="1"/>
  <c r="V175" i="1"/>
  <c r="V438" i="1"/>
  <c r="V444" i="1"/>
  <c r="V398" i="1"/>
  <c r="V59" i="1"/>
  <c r="W59" i="1" s="1"/>
  <c r="V314" i="1"/>
  <c r="V79" i="1"/>
  <c r="V284" i="1"/>
  <c r="V432" i="1"/>
  <c r="V57" i="1"/>
  <c r="W57" i="1" s="1"/>
  <c r="V442" i="1"/>
  <c r="V98" i="1"/>
  <c r="V125" i="1"/>
  <c r="V410" i="1"/>
  <c r="V389" i="1"/>
  <c r="V316" i="1"/>
  <c r="V287" i="1"/>
  <c r="V174" i="1"/>
  <c r="V463" i="1"/>
  <c r="V21" i="1"/>
  <c r="V165" i="1"/>
  <c r="V60" i="1"/>
  <c r="W60" i="1" s="1"/>
  <c r="V107" i="1"/>
  <c r="V351" i="1"/>
  <c r="V102" i="1"/>
  <c r="V428" i="1"/>
  <c r="V50" i="1"/>
  <c r="V109" i="1"/>
  <c r="V375" i="1"/>
  <c r="V268" i="1"/>
  <c r="V27" i="1"/>
  <c r="V419" i="1"/>
  <c r="V124" i="1"/>
  <c r="V484" i="1"/>
  <c r="V283" i="1"/>
  <c r="V320" i="1"/>
  <c r="V42" i="1"/>
  <c r="V184" i="1"/>
  <c r="V33" i="1"/>
  <c r="V355" i="1"/>
  <c r="V136" i="1"/>
  <c r="V262" i="1"/>
  <c r="V15" i="1"/>
  <c r="V172" i="1"/>
  <c r="V495" i="1"/>
  <c r="V229" i="1"/>
  <c r="V63" i="1"/>
  <c r="W63" i="1" s="1"/>
  <c r="V232" i="1"/>
  <c r="V162" i="1"/>
  <c r="V182" i="1"/>
  <c r="V163" i="1"/>
  <c r="V387" i="1"/>
  <c r="V216" i="1"/>
  <c r="V486" i="1"/>
  <c r="V336" i="1"/>
  <c r="V396" i="1"/>
  <c r="V337" i="1"/>
  <c r="V19" i="1"/>
  <c r="V373" i="1"/>
  <c r="V308" i="1"/>
  <c r="V384" i="1"/>
  <c r="V415" i="1"/>
  <c r="V121" i="1"/>
  <c r="V272" i="1"/>
  <c r="V138" i="1"/>
  <c r="V8" i="1"/>
  <c r="V225" i="1"/>
  <c r="V84" i="1"/>
  <c r="V328" i="1"/>
  <c r="V503" i="1"/>
  <c r="V357" i="1"/>
  <c r="V279" i="1"/>
  <c r="V426" i="1"/>
  <c r="V234" i="1"/>
  <c r="V123" i="1"/>
  <c r="V476" i="1"/>
  <c r="V402" i="1"/>
  <c r="V471" i="1"/>
  <c r="V392" i="1"/>
  <c r="V361" i="1"/>
  <c r="V469" i="1"/>
  <c r="V224" i="1"/>
  <c r="V218" i="1"/>
  <c r="V323" i="1"/>
  <c r="V208" i="1"/>
  <c r="V431" i="1"/>
  <c r="V36" i="1"/>
  <c r="V14" i="1"/>
  <c r="V68" i="1"/>
  <c r="V367" i="1"/>
  <c r="V352" i="1"/>
  <c r="V222" i="1"/>
  <c r="V477" i="1"/>
  <c r="V350" i="1"/>
  <c r="V472" i="1"/>
  <c r="V113" i="1"/>
  <c r="V88" i="1"/>
  <c r="V304" i="1"/>
  <c r="V479" i="1"/>
  <c r="V150" i="1"/>
  <c r="V401" i="1"/>
  <c r="V180" i="1"/>
  <c r="V347" i="1"/>
  <c r="V193" i="1"/>
  <c r="V380" i="1"/>
  <c r="V110" i="1"/>
  <c r="V153" i="1"/>
  <c r="V492" i="1"/>
  <c r="V271" i="1"/>
  <c r="V29" i="1"/>
  <c r="V187" i="1"/>
  <c r="V99" i="1"/>
  <c r="V217" i="1"/>
  <c r="V300" i="1"/>
  <c r="V385" i="1"/>
  <c r="V200" i="1"/>
  <c r="V335" i="1"/>
  <c r="V264" i="1"/>
  <c r="V35" i="1"/>
  <c r="V188" i="1"/>
  <c r="V97" i="1"/>
  <c r="V466" i="1"/>
  <c r="V315" i="1"/>
  <c r="V189" i="1"/>
  <c r="V133" i="1"/>
  <c r="V186" i="1"/>
  <c r="V356" i="1"/>
  <c r="V422" i="1"/>
  <c r="V176" i="1"/>
  <c r="V500" i="1"/>
  <c r="V358" i="1"/>
  <c r="V7" i="1"/>
  <c r="V497" i="1"/>
  <c r="V368" i="1"/>
  <c r="V236" i="1"/>
  <c r="V141" i="1"/>
  <c r="V459" i="1"/>
  <c r="V299" i="1"/>
  <c r="V338" i="1"/>
  <c r="V12" i="1"/>
  <c r="V56" i="1"/>
  <c r="W56" i="1" s="1"/>
  <c r="V179" i="1"/>
  <c r="V292" i="1"/>
  <c r="V324" i="1"/>
  <c r="V498" i="1"/>
  <c r="V293" i="1"/>
  <c r="V158" i="1"/>
  <c r="V237" i="1"/>
  <c r="V13" i="1"/>
  <c r="V157" i="1"/>
  <c r="V93" i="1"/>
  <c r="V94" i="1"/>
  <c r="V425" i="1"/>
  <c r="V365" i="1"/>
  <c r="V103" i="1"/>
  <c r="V155" i="1"/>
  <c r="V377" i="1"/>
  <c r="V464" i="1"/>
  <c r="V312" i="1"/>
  <c r="V480" i="1"/>
  <c r="V353" i="1"/>
  <c r="V454" i="1"/>
  <c r="V286" i="1"/>
  <c r="V137" i="1"/>
  <c r="V30" i="1"/>
  <c r="V462" i="1"/>
  <c r="V461" i="1"/>
  <c r="V111" i="1"/>
  <c r="V156" i="1"/>
  <c r="V81" i="1"/>
  <c r="V134" i="1"/>
  <c r="V421" i="1"/>
  <c r="V269" i="1"/>
  <c r="V67" i="1"/>
  <c r="V204" i="1"/>
  <c r="V177" i="1"/>
  <c r="V247" i="1"/>
  <c r="V468" i="1"/>
  <c r="V277" i="1"/>
  <c r="V171" i="1"/>
  <c r="V446" i="1"/>
  <c r="V242" i="1"/>
  <c r="V440" i="1"/>
  <c r="V327" i="1"/>
  <c r="V38" i="1"/>
  <c r="V108" i="1"/>
  <c r="V460" i="1"/>
  <c r="V274" i="1"/>
  <c r="V391" i="1"/>
  <c r="V439" i="1"/>
  <c r="V298" i="1"/>
  <c r="V154" i="1"/>
  <c r="V331" i="1"/>
  <c r="V441" i="1"/>
  <c r="V450" i="1"/>
  <c r="V456" i="1"/>
  <c r="V424" i="1"/>
  <c r="V374" i="1"/>
  <c r="V359" i="1"/>
  <c r="V388" i="1"/>
  <c r="V448" i="1"/>
  <c r="V32" i="1"/>
  <c r="V129" i="1"/>
  <c r="V16" i="1"/>
  <c r="V349" i="1"/>
  <c r="V86" i="1"/>
  <c r="V213" i="1"/>
  <c r="V132" i="1"/>
  <c r="V238" i="1"/>
  <c r="V429" i="1"/>
  <c r="V507" i="1"/>
  <c r="V399" i="1"/>
  <c r="V411" i="1"/>
  <c r="V181" i="1"/>
  <c r="V489" i="1"/>
  <c r="V44" i="1"/>
  <c r="V294" i="1"/>
  <c r="V48" i="1"/>
  <c r="V321" i="1"/>
  <c r="V406" i="1"/>
  <c r="V65" i="1"/>
  <c r="W65" i="1" s="1"/>
  <c r="V490" i="1"/>
  <c r="V219" i="1"/>
  <c r="V342" i="1"/>
  <c r="V54" i="1"/>
  <c r="W54" i="1" s="1"/>
  <c r="V493" i="1"/>
  <c r="V215" i="1"/>
  <c r="V240" i="1"/>
  <c r="V455" i="1"/>
  <c r="V445" i="1"/>
  <c r="V72" i="1"/>
  <c r="V248" i="1"/>
  <c r="V263" i="1"/>
  <c r="V24" i="1"/>
  <c r="V296" i="1"/>
  <c r="V95" i="1"/>
  <c r="V250" i="1"/>
  <c r="V505" i="1"/>
  <c r="V49" i="1"/>
  <c r="V369" i="1"/>
  <c r="V205" i="1"/>
  <c r="V453" i="1"/>
  <c r="V310" i="1"/>
  <c r="V467" i="1"/>
  <c r="V340" i="1"/>
  <c r="V403" i="1"/>
  <c r="V22" i="1"/>
  <c r="V114" i="1"/>
  <c r="V482" i="1"/>
  <c r="V51" i="1"/>
  <c r="V74" i="1"/>
  <c r="V83" i="1"/>
  <c r="V185" i="1"/>
  <c r="V343" i="1"/>
  <c r="V405" i="1"/>
  <c r="V252" i="1"/>
  <c r="V447" i="1"/>
  <c r="V244" i="1"/>
  <c r="V183" i="1"/>
  <c r="V370" i="1"/>
  <c r="V140" i="1"/>
  <c r="V40" i="1"/>
  <c r="V394" i="1"/>
  <c r="V17" i="1"/>
  <c r="V151" i="1"/>
  <c r="V105" i="1"/>
  <c r="V273" i="1"/>
  <c r="V106" i="1"/>
  <c r="V9" i="1"/>
  <c r="V139" i="1"/>
  <c r="V366" i="1"/>
  <c r="V145" i="1"/>
  <c r="V435" i="1"/>
  <c r="V465" i="1"/>
  <c r="V334" i="1"/>
  <c r="V275" i="1"/>
  <c r="V169" i="1"/>
  <c r="V412" i="1"/>
  <c r="V52" i="1"/>
  <c r="V354" i="1"/>
  <c r="V128" i="1"/>
  <c r="V436" i="1"/>
  <c r="V322" i="1"/>
  <c r="V282" i="1"/>
  <c r="V243" i="1"/>
  <c r="V285" i="1"/>
  <c r="V397" i="1"/>
  <c r="V192" i="1"/>
  <c r="V346" i="1"/>
  <c r="V372" i="1"/>
  <c r="V235" i="1"/>
  <c r="V130" i="1"/>
  <c r="V473" i="1"/>
  <c r="V393" i="1"/>
  <c r="V170" i="1"/>
  <c r="V70" i="1"/>
  <c r="V348" i="1"/>
  <c r="V241" i="1"/>
  <c r="V118" i="1"/>
  <c r="V434" i="1"/>
  <c r="V481" i="1"/>
  <c r="V371" i="1"/>
  <c r="V256" i="1"/>
  <c r="V390" i="1"/>
  <c r="V120" i="1"/>
  <c r="V303" i="1"/>
  <c r="V427" i="1"/>
  <c r="V257" i="1"/>
  <c r="V39" i="1"/>
  <c r="V418" i="1"/>
  <c r="V112" i="1"/>
  <c r="V135" i="1"/>
  <c r="V261" i="1"/>
  <c r="V119" i="1"/>
  <c r="V413" i="1"/>
  <c r="V344" i="1"/>
  <c r="V47" i="1"/>
  <c r="V147" i="1"/>
  <c r="V160" i="1"/>
  <c r="V407" i="1"/>
  <c r="V144" i="1"/>
  <c r="V53" i="1"/>
  <c r="W53" i="1" s="1"/>
  <c r="V508" i="1"/>
  <c r="V92" i="1"/>
  <c r="V64" i="1"/>
  <c r="W64" i="1" s="1"/>
  <c r="V10" i="1"/>
  <c r="V25" i="1"/>
  <c r="V291" i="1"/>
  <c r="V295" i="1"/>
  <c r="V148" i="1"/>
  <c r="V104" i="1"/>
  <c r="V85" i="1"/>
  <c r="V66" i="1"/>
  <c r="W66" i="1" s="1"/>
  <c r="V202" i="1"/>
  <c r="V46" i="1"/>
  <c r="V420" i="1"/>
  <c r="V209" i="1"/>
  <c r="V362" i="1"/>
  <c r="V457" i="1"/>
  <c r="V278" i="1"/>
  <c r="V325" i="1"/>
  <c r="V178" i="1"/>
  <c r="V437" i="1"/>
  <c r="V45" i="1"/>
  <c r="V211" i="1"/>
  <c r="V281" i="1"/>
  <c r="V417" i="1"/>
  <c r="V501" i="1"/>
  <c r="V409" i="1"/>
  <c r="V326" i="1"/>
  <c r="V55" i="1"/>
  <c r="W55" i="1" s="1"/>
  <c r="V339" i="1"/>
  <c r="V100" i="1"/>
  <c r="V317" i="1"/>
  <c r="V258" i="1"/>
  <c r="V142" i="1"/>
  <c r="V443" i="1"/>
  <c r="V76" i="1"/>
  <c r="V383" i="1"/>
  <c r="V80" i="1"/>
  <c r="V499" i="1"/>
  <c r="V496" i="1"/>
  <c r="V319" i="1"/>
  <c r="V28" i="1"/>
  <c r="V90" i="1"/>
  <c r="V297" i="1"/>
  <c r="V41" i="1"/>
  <c r="V233" i="1"/>
  <c r="V305" i="1"/>
  <c r="V43" i="1"/>
  <c r="V75" i="1"/>
  <c r="V329" i="1"/>
  <c r="V254" i="1"/>
  <c r="V504" i="1"/>
  <c r="V307" i="1"/>
  <c r="V201" i="1"/>
  <c r="V430" i="1"/>
  <c r="V276" i="1"/>
  <c r="V220" i="1"/>
  <c r="V506" i="1"/>
  <c r="V451" i="1"/>
  <c r="V376" i="1"/>
  <c r="V146" i="1"/>
  <c r="V20" i="1"/>
  <c r="V341" i="1"/>
  <c r="V306" i="1"/>
  <c r="V199" i="1"/>
  <c r="V96" i="1"/>
  <c r="V478" i="1"/>
  <c r="V231" i="1"/>
  <c r="V226" i="1"/>
  <c r="V194" i="1"/>
  <c r="V470" i="1"/>
  <c r="V245" i="1"/>
  <c r="V332" i="1"/>
  <c r="V131" i="1"/>
  <c r="V382" i="1"/>
  <c r="V195" i="1"/>
  <c r="V288" i="1"/>
  <c r="V206" i="1"/>
  <c r="V164" i="1"/>
  <c r="V309" i="1"/>
  <c r="V395" i="1"/>
  <c r="V161" i="1"/>
  <c r="V210" i="1"/>
  <c r="V330" i="1"/>
  <c r="V259" i="1"/>
  <c r="V485" i="1"/>
  <c r="V433" i="1"/>
  <c r="V449" i="1"/>
  <c r="V290" i="1"/>
  <c r="V458" i="1"/>
  <c r="V117" i="1"/>
  <c r="V223" i="1"/>
  <c r="V487" i="1"/>
  <c r="V221" i="1"/>
  <c r="V116" i="1"/>
  <c r="V203" i="1"/>
  <c r="V302" i="1"/>
  <c r="V249" i="1"/>
  <c r="V474" i="1"/>
  <c r="V191" i="1"/>
  <c r="V502" i="1"/>
  <c r="V168" i="1"/>
  <c r="V313" i="1"/>
  <c r="V23" i="1"/>
  <c r="V159" i="1"/>
  <c r="V73" i="1"/>
  <c r="V190" i="1"/>
  <c r="V149" i="1"/>
  <c r="V82" i="1"/>
  <c r="V214" i="1"/>
  <c r="V364" i="1"/>
  <c r="V197" i="1"/>
  <c r="V379" i="1"/>
  <c r="V416" i="1"/>
  <c r="V239" i="1"/>
  <c r="V345" i="1"/>
  <c r="V494" i="1"/>
  <c r="V31" i="1"/>
  <c r="V452" i="1"/>
  <c r="V270" i="1"/>
  <c r="V280" i="1"/>
  <c r="V386" i="1"/>
  <c r="V266" i="1"/>
  <c r="V18" i="1"/>
  <c r="V196" i="1"/>
  <c r="V408" i="1"/>
  <c r="V251" i="1"/>
  <c r="V26" i="1"/>
  <c r="V11" i="1"/>
  <c r="V198" i="1"/>
  <c r="V483" i="1"/>
  <c r="V34" i="1"/>
  <c r="V253" i="1"/>
  <c r="V101" i="1"/>
  <c r="V71" i="1"/>
  <c r="V37" i="1"/>
  <c r="V207" i="1"/>
  <c r="V265" i="1"/>
  <c r="V289" i="1"/>
  <c r="V212" i="1"/>
  <c r="V143" i="1"/>
  <c r="V301" i="1"/>
  <c r="V122" i="1"/>
  <c r="V91" i="1"/>
  <c r="V423" i="1"/>
  <c r="V227" i="1"/>
  <c r="V475" i="1"/>
  <c r="V167" i="1"/>
  <c r="V414" i="1"/>
  <c r="V152" i="1"/>
  <c r="V260" i="1"/>
  <c r="V378" i="1"/>
  <c r="V246" i="1"/>
  <c r="V333" i="1"/>
  <c r="W452" i="1" l="1"/>
  <c r="T452" i="1"/>
  <c r="U452" i="1" s="1"/>
  <c r="T433" i="1"/>
  <c r="U433" i="1" s="1"/>
  <c r="W433" i="1"/>
  <c r="W430" i="1"/>
  <c r="T430" i="1"/>
  <c r="U430" i="1" s="1"/>
  <c r="T499" i="1"/>
  <c r="U499" i="1" s="1"/>
  <c r="W499" i="1"/>
  <c r="W378" i="1"/>
  <c r="T378" i="1"/>
  <c r="U378" i="1" s="1"/>
  <c r="W91" i="1"/>
  <c r="W37" i="1"/>
  <c r="W26" i="1"/>
  <c r="T270" i="1"/>
  <c r="U270" i="1" s="1"/>
  <c r="W270" i="1"/>
  <c r="W197" i="1"/>
  <c r="W23" i="1"/>
  <c r="W203" i="1"/>
  <c r="W449" i="1"/>
  <c r="T449" i="1"/>
  <c r="U449" i="1" s="1"/>
  <c r="W309" i="1"/>
  <c r="T309" i="1"/>
  <c r="U309" i="1" s="1"/>
  <c r="W245" i="1"/>
  <c r="T306" i="1"/>
  <c r="U306" i="1" s="1"/>
  <c r="W306" i="1"/>
  <c r="T276" i="1"/>
  <c r="U276" i="1" s="1"/>
  <c r="W276" i="1"/>
  <c r="W43" i="1"/>
  <c r="W496" i="1"/>
  <c r="T496" i="1"/>
  <c r="U496" i="1" s="1"/>
  <c r="T317" i="1"/>
  <c r="U317" i="1" s="1"/>
  <c r="W317" i="1"/>
  <c r="T281" i="1"/>
  <c r="U281" i="1" s="1"/>
  <c r="W281" i="1"/>
  <c r="T362" i="1"/>
  <c r="U362" i="1" s="1"/>
  <c r="W362" i="1"/>
  <c r="W148" i="1"/>
  <c r="W119" i="1"/>
  <c r="W303" i="1"/>
  <c r="T303" i="1"/>
  <c r="U303" i="1" s="1"/>
  <c r="W241" i="1"/>
  <c r="T372" i="1"/>
  <c r="U372" i="1" s="1"/>
  <c r="W372" i="1"/>
  <c r="W436" i="1"/>
  <c r="T436" i="1"/>
  <c r="U436" i="1" s="1"/>
  <c r="W465" i="1"/>
  <c r="T465" i="1"/>
  <c r="U465" i="1" s="1"/>
  <c r="W105" i="1"/>
  <c r="W244" i="1"/>
  <c r="W51" i="1"/>
  <c r="W453" i="1"/>
  <c r="T453" i="1"/>
  <c r="U453" i="1" s="1"/>
  <c r="W24" i="1"/>
  <c r="W493" i="1"/>
  <c r="T493" i="1"/>
  <c r="U493" i="1" s="1"/>
  <c r="W48" i="1"/>
  <c r="W429" i="1"/>
  <c r="T429" i="1"/>
  <c r="U429" i="1" s="1"/>
  <c r="W32" i="1"/>
  <c r="W441" i="1"/>
  <c r="T441" i="1"/>
  <c r="U441" i="1" s="1"/>
  <c r="W108" i="1"/>
  <c r="T468" i="1"/>
  <c r="U468" i="1" s="1"/>
  <c r="W468" i="1"/>
  <c r="W81" i="1"/>
  <c r="T454" i="1"/>
  <c r="U454" i="1" s="1"/>
  <c r="W454" i="1"/>
  <c r="T365" i="1"/>
  <c r="U365" i="1" s="1"/>
  <c r="W365" i="1"/>
  <c r="W293" i="1"/>
  <c r="T293" i="1"/>
  <c r="U293" i="1" s="1"/>
  <c r="T299" i="1"/>
  <c r="U299" i="1" s="1"/>
  <c r="W299" i="1"/>
  <c r="W500" i="1"/>
  <c r="T500" i="1"/>
  <c r="U500" i="1" s="1"/>
  <c r="W466" i="1"/>
  <c r="T466" i="1"/>
  <c r="U466" i="1" s="1"/>
  <c r="W300" i="1"/>
  <c r="T300" i="1"/>
  <c r="U300" i="1" s="1"/>
  <c r="T110" i="1"/>
  <c r="U110" i="1" s="1"/>
  <c r="W110" i="1"/>
  <c r="W304" i="1"/>
  <c r="T304" i="1"/>
  <c r="U304" i="1" s="1"/>
  <c r="W367" i="1"/>
  <c r="T367" i="1"/>
  <c r="U367" i="1" s="1"/>
  <c r="W224" i="1"/>
  <c r="W234" i="1"/>
  <c r="W8" i="1"/>
  <c r="W19" i="1"/>
  <c r="W182" i="1"/>
  <c r="W262" i="1"/>
  <c r="T262" i="1"/>
  <c r="U262" i="1" s="1"/>
  <c r="W484" i="1"/>
  <c r="T484" i="1"/>
  <c r="U484" i="1" s="1"/>
  <c r="T428" i="1"/>
  <c r="U428" i="1" s="1"/>
  <c r="W428" i="1"/>
  <c r="W174" i="1"/>
  <c r="T438" i="1"/>
  <c r="U438" i="1" s="1"/>
  <c r="W438" i="1"/>
  <c r="W87" i="1"/>
  <c r="W126" i="1"/>
  <c r="W127" i="1"/>
  <c r="P284" i="1"/>
  <c r="M284" i="1"/>
  <c r="N284" i="1" s="1"/>
  <c r="P213" i="1"/>
  <c r="P458" i="1"/>
  <c r="M458" i="1"/>
  <c r="N458" i="1" s="1"/>
  <c r="P141" i="1"/>
  <c r="M387" i="1"/>
  <c r="N387" i="1" s="1"/>
  <c r="P387" i="1"/>
  <c r="M446" i="1"/>
  <c r="N446" i="1" s="1"/>
  <c r="P446" i="1"/>
  <c r="P218" i="1"/>
  <c r="M335" i="1"/>
  <c r="N335" i="1" s="1"/>
  <c r="P335" i="1"/>
  <c r="P19" i="1"/>
  <c r="M392" i="1"/>
  <c r="N392" i="1" s="1"/>
  <c r="P392" i="1"/>
  <c r="P290" i="1"/>
  <c r="M290" i="1"/>
  <c r="N290" i="1" s="1"/>
  <c r="M364" i="1"/>
  <c r="N364" i="1" s="1"/>
  <c r="P364" i="1"/>
  <c r="P96" i="1"/>
  <c r="P240" i="1"/>
  <c r="P154" i="1"/>
  <c r="P407" i="1"/>
  <c r="M407" i="1"/>
  <c r="N407" i="1" s="1"/>
  <c r="P71" i="1"/>
  <c r="P206" i="1"/>
  <c r="M355" i="1"/>
  <c r="N355" i="1" s="1"/>
  <c r="P355" i="1"/>
  <c r="P467" i="1"/>
  <c r="M467" i="1"/>
  <c r="N467" i="1" s="1"/>
  <c r="P259" i="1"/>
  <c r="M259" i="1"/>
  <c r="N259" i="1" s="1"/>
  <c r="P47" i="1"/>
  <c r="P21" i="1"/>
  <c r="P41" i="1"/>
  <c r="M496" i="1"/>
  <c r="N496" i="1" s="1"/>
  <c r="P496" i="1"/>
  <c r="P101" i="1"/>
  <c r="P382" i="1"/>
  <c r="M382" i="1"/>
  <c r="N382" i="1" s="1"/>
  <c r="P278" i="1"/>
  <c r="M278" i="1"/>
  <c r="N278" i="1" s="1"/>
  <c r="P378" i="1"/>
  <c r="M378" i="1"/>
  <c r="N378" i="1" s="1"/>
  <c r="P16" i="1"/>
  <c r="P300" i="1"/>
  <c r="M300" i="1"/>
  <c r="N300" i="1" s="1"/>
  <c r="M305" i="1"/>
  <c r="N305" i="1" s="1"/>
  <c r="P305" i="1"/>
  <c r="P142" i="1"/>
  <c r="P394" i="1"/>
  <c r="M394" i="1"/>
  <c r="N394" i="1" s="1"/>
  <c r="M450" i="1"/>
  <c r="N450" i="1" s="1"/>
  <c r="P450" i="1"/>
  <c r="P146" i="1"/>
  <c r="M434" i="1"/>
  <c r="N434" i="1" s="1"/>
  <c r="P434" i="1"/>
  <c r="P77" i="1"/>
  <c r="M265" i="1"/>
  <c r="N265" i="1" s="1"/>
  <c r="P265" i="1"/>
  <c r="P32" i="1"/>
  <c r="M352" i="1"/>
  <c r="N352" i="1" s="1"/>
  <c r="P352" i="1"/>
  <c r="M472" i="1"/>
  <c r="N472" i="1" s="1"/>
  <c r="P472" i="1"/>
  <c r="P115" i="1"/>
  <c r="P22" i="1"/>
  <c r="M356" i="1"/>
  <c r="N356" i="1" s="1"/>
  <c r="P356" i="1"/>
  <c r="P93" i="1"/>
  <c r="M311" i="1"/>
  <c r="N311" i="1" s="1"/>
  <c r="P311" i="1"/>
  <c r="P178" i="1"/>
  <c r="P321" i="1"/>
  <c r="M321" i="1"/>
  <c r="N321" i="1" s="1"/>
  <c r="M432" i="1"/>
  <c r="N432" i="1" s="1"/>
  <c r="P432" i="1"/>
  <c r="P134" i="1"/>
  <c r="M257" i="1"/>
  <c r="N257" i="1" s="1"/>
  <c r="P257" i="1"/>
  <c r="P417" i="1"/>
  <c r="M417" i="1"/>
  <c r="N417" i="1" s="1"/>
  <c r="P188" i="1"/>
  <c r="M336" i="1"/>
  <c r="N336" i="1" s="1"/>
  <c r="P336" i="1"/>
  <c r="P72" i="1"/>
  <c r="M263" i="1"/>
  <c r="N263" i="1" s="1"/>
  <c r="P263" i="1"/>
  <c r="M353" i="1"/>
  <c r="N353" i="1" s="1"/>
  <c r="P353" i="1"/>
  <c r="P173" i="1"/>
  <c r="P465" i="1"/>
  <c r="M465" i="1"/>
  <c r="N465" i="1" s="1"/>
  <c r="P455" i="1"/>
  <c r="M455" i="1"/>
  <c r="N455" i="1" s="1"/>
  <c r="P267" i="1"/>
  <c r="M267" i="1"/>
  <c r="N267" i="1" s="1"/>
  <c r="W251" i="1"/>
  <c r="W11" i="1"/>
  <c r="W159" i="1"/>
  <c r="W332" i="1"/>
  <c r="T332" i="1"/>
  <c r="U332" i="1" s="1"/>
  <c r="W199" i="1"/>
  <c r="W75" i="1"/>
  <c r="T319" i="1"/>
  <c r="U319" i="1" s="1"/>
  <c r="W319" i="1"/>
  <c r="T417" i="1"/>
  <c r="U417" i="1" s="1"/>
  <c r="W417" i="1"/>
  <c r="W457" i="1"/>
  <c r="T457" i="1"/>
  <c r="U457" i="1" s="1"/>
  <c r="W104" i="1"/>
  <c r="W508" i="1"/>
  <c r="T508" i="1"/>
  <c r="U508" i="1" s="1"/>
  <c r="T413" i="1"/>
  <c r="U413" i="1" s="1"/>
  <c r="W413" i="1"/>
  <c r="W427" i="1"/>
  <c r="T427" i="1"/>
  <c r="U427" i="1" s="1"/>
  <c r="W118" i="1"/>
  <c r="W235" i="1"/>
  <c r="T322" i="1"/>
  <c r="U322" i="1" s="1"/>
  <c r="W322" i="1"/>
  <c r="T334" i="1"/>
  <c r="U334" i="1" s="1"/>
  <c r="W334" i="1"/>
  <c r="W273" i="1"/>
  <c r="T273" i="1"/>
  <c r="U273" i="1" s="1"/>
  <c r="W183" i="1"/>
  <c r="W74" i="1"/>
  <c r="T310" i="1"/>
  <c r="U310" i="1" s="1"/>
  <c r="W310" i="1"/>
  <c r="W296" i="1"/>
  <c r="T296" i="1"/>
  <c r="U296" i="1" s="1"/>
  <c r="W215" i="1"/>
  <c r="W321" i="1"/>
  <c r="T321" i="1"/>
  <c r="U321" i="1" s="1"/>
  <c r="T507" i="1"/>
  <c r="U507" i="1" s="1"/>
  <c r="W507" i="1"/>
  <c r="T129" i="1"/>
  <c r="U129" i="1" s="1"/>
  <c r="W129" i="1"/>
  <c r="W450" i="1"/>
  <c r="T450" i="1"/>
  <c r="U450" i="1" s="1"/>
  <c r="W460" i="1"/>
  <c r="T460" i="1"/>
  <c r="U460" i="1" s="1"/>
  <c r="T277" i="1"/>
  <c r="U277" i="1" s="1"/>
  <c r="W277" i="1"/>
  <c r="W134" i="1"/>
  <c r="T286" i="1"/>
  <c r="U286" i="1" s="1"/>
  <c r="W286" i="1"/>
  <c r="W103" i="1"/>
  <c r="W158" i="1"/>
  <c r="T338" i="1"/>
  <c r="U338" i="1" s="1"/>
  <c r="W338" i="1"/>
  <c r="T358" i="1"/>
  <c r="U358" i="1" s="1"/>
  <c r="W358" i="1"/>
  <c r="W315" i="1"/>
  <c r="T315" i="1"/>
  <c r="U315" i="1" s="1"/>
  <c r="T385" i="1"/>
  <c r="U385" i="1" s="1"/>
  <c r="W385" i="1"/>
  <c r="W153" i="1"/>
  <c r="T479" i="1"/>
  <c r="U479" i="1" s="1"/>
  <c r="W479" i="1"/>
  <c r="T352" i="1"/>
  <c r="U352" i="1" s="1"/>
  <c r="W352" i="1"/>
  <c r="W218" i="1"/>
  <c r="W123" i="1"/>
  <c r="W225" i="1"/>
  <c r="W373" i="1"/>
  <c r="T373" i="1"/>
  <c r="U373" i="1" s="1"/>
  <c r="W163" i="1"/>
  <c r="W15" i="1"/>
  <c r="T283" i="1"/>
  <c r="U283" i="1" s="1"/>
  <c r="W283" i="1"/>
  <c r="W50" i="1"/>
  <c r="W463" i="1"/>
  <c r="T463" i="1"/>
  <c r="U463" i="1" s="1"/>
  <c r="W442" i="1"/>
  <c r="T442" i="1"/>
  <c r="U442" i="1" s="1"/>
  <c r="T444" i="1"/>
  <c r="U444" i="1" s="1"/>
  <c r="W444" i="1"/>
  <c r="W360" i="1"/>
  <c r="T360" i="1"/>
  <c r="U360" i="1" s="1"/>
  <c r="T404" i="1"/>
  <c r="U404" i="1" s="1"/>
  <c r="W404" i="1"/>
  <c r="P414" i="1"/>
  <c r="M414" i="1"/>
  <c r="N414" i="1" s="1"/>
  <c r="M109" i="1"/>
  <c r="N109" i="1" s="1"/>
  <c r="P109" i="1"/>
  <c r="P412" i="1"/>
  <c r="M412" i="1"/>
  <c r="N412" i="1" s="1"/>
  <c r="P186" i="1"/>
  <c r="P228" i="1"/>
  <c r="P362" i="1"/>
  <c r="M362" i="1"/>
  <c r="N362" i="1" s="1"/>
  <c r="P159" i="1"/>
  <c r="P124" i="1"/>
  <c r="P116" i="1"/>
  <c r="P262" i="1"/>
  <c r="M262" i="1"/>
  <c r="N262" i="1" s="1"/>
  <c r="M419" i="1"/>
  <c r="N419" i="1" s="1"/>
  <c r="P419" i="1"/>
  <c r="M466" i="1"/>
  <c r="N466" i="1" s="1"/>
  <c r="P466" i="1"/>
  <c r="P381" i="1"/>
  <c r="M381" i="1"/>
  <c r="N381" i="1" s="1"/>
  <c r="M447" i="1"/>
  <c r="N447" i="1" s="1"/>
  <c r="P447" i="1"/>
  <c r="P119" i="1"/>
  <c r="P283" i="1"/>
  <c r="M283" i="1"/>
  <c r="N283" i="1" s="1"/>
  <c r="P390" i="1"/>
  <c r="M390" i="1"/>
  <c r="N390" i="1" s="1"/>
  <c r="P163" i="1"/>
  <c r="P145" i="1"/>
  <c r="P155" i="1"/>
  <c r="P406" i="1"/>
  <c r="M406" i="1"/>
  <c r="N406" i="1" s="1"/>
  <c r="P140" i="1"/>
  <c r="P37" i="1"/>
  <c r="P249" i="1"/>
  <c r="M274" i="1"/>
  <c r="N274" i="1" s="1"/>
  <c r="P274" i="1"/>
  <c r="M507" i="1"/>
  <c r="N507" i="1" s="1"/>
  <c r="P507" i="1"/>
  <c r="P160" i="1"/>
  <c r="P400" i="1"/>
  <c r="M400" i="1"/>
  <c r="N400" i="1" s="1"/>
  <c r="P474" i="1"/>
  <c r="M474" i="1"/>
  <c r="N474" i="1" s="1"/>
  <c r="P325" i="1"/>
  <c r="M325" i="1"/>
  <c r="N325" i="1" s="1"/>
  <c r="M493" i="1"/>
  <c r="N493" i="1" s="1"/>
  <c r="P493" i="1"/>
  <c r="P75" i="1"/>
  <c r="P251" i="1"/>
  <c r="P416" i="1"/>
  <c r="M416" i="1"/>
  <c r="N416" i="1" s="1"/>
  <c r="P133" i="1"/>
  <c r="P143" i="1"/>
  <c r="P88" i="1"/>
  <c r="M258" i="1"/>
  <c r="N258" i="1" s="1"/>
  <c r="P258" i="1"/>
  <c r="M464" i="1"/>
  <c r="N464" i="1" s="1"/>
  <c r="P464" i="1"/>
  <c r="M383" i="1"/>
  <c r="N383" i="1" s="1"/>
  <c r="P383" i="1"/>
  <c r="P25" i="1"/>
  <c r="M359" i="1"/>
  <c r="N359" i="1" s="1"/>
  <c r="P359" i="1"/>
  <c r="P29" i="1"/>
  <c r="M479" i="1"/>
  <c r="N479" i="1" s="1"/>
  <c r="P479" i="1"/>
  <c r="M490" i="1"/>
  <c r="N490" i="1" s="1"/>
  <c r="P490" i="1"/>
  <c r="P256" i="1"/>
  <c r="M256" i="1"/>
  <c r="N256" i="1" s="1"/>
  <c r="M281" i="1"/>
  <c r="N281" i="1" s="1"/>
  <c r="P281" i="1"/>
  <c r="P11" i="1"/>
  <c r="P331" i="1"/>
  <c r="M331" i="1"/>
  <c r="N331" i="1" s="1"/>
  <c r="M371" i="1"/>
  <c r="N371" i="1" s="1"/>
  <c r="P371" i="1"/>
  <c r="P91" i="1"/>
  <c r="P260" i="1"/>
  <c r="M260" i="1"/>
  <c r="N260" i="1" s="1"/>
  <c r="P255" i="1"/>
  <c r="M255" i="1"/>
  <c r="N255" i="1" s="1"/>
  <c r="M288" i="1"/>
  <c r="N288" i="1" s="1"/>
  <c r="P288" i="1"/>
  <c r="P421" i="1"/>
  <c r="M421" i="1"/>
  <c r="N421" i="1" s="1"/>
  <c r="P90" i="1"/>
  <c r="M90" i="1"/>
  <c r="N90" i="1" s="1"/>
  <c r="P215" i="1"/>
  <c r="P295" i="1"/>
  <c r="M295" i="1"/>
  <c r="N295" i="1" s="1"/>
  <c r="M462" i="1"/>
  <c r="N462" i="1" s="1"/>
  <c r="P462" i="1"/>
  <c r="P415" i="1"/>
  <c r="M415" i="1"/>
  <c r="N415" i="1" s="1"/>
  <c r="P120" i="1"/>
  <c r="P137" i="1"/>
  <c r="W260" i="1"/>
  <c r="T260" i="1"/>
  <c r="U260" i="1" s="1"/>
  <c r="W116" i="1"/>
  <c r="W246" i="1"/>
  <c r="W379" i="1"/>
  <c r="T379" i="1"/>
  <c r="U379" i="1" s="1"/>
  <c r="T395" i="1"/>
  <c r="U395" i="1" s="1"/>
  <c r="W395" i="1"/>
  <c r="W220" i="1"/>
  <c r="W258" i="1"/>
  <c r="T258" i="1"/>
  <c r="U258" i="1" s="1"/>
  <c r="W333" i="1"/>
  <c r="T333" i="1"/>
  <c r="U333" i="1" s="1"/>
  <c r="W227" i="1"/>
  <c r="W265" i="1"/>
  <c r="T265" i="1"/>
  <c r="U265" i="1" s="1"/>
  <c r="W198" i="1"/>
  <c r="W386" i="1"/>
  <c r="T386" i="1"/>
  <c r="U386" i="1" s="1"/>
  <c r="T416" i="1"/>
  <c r="U416" i="1" s="1"/>
  <c r="W416" i="1"/>
  <c r="W73" i="1"/>
  <c r="W249" i="1"/>
  <c r="T458" i="1"/>
  <c r="U458" i="1" s="1"/>
  <c r="W458" i="1"/>
  <c r="W161" i="1"/>
  <c r="W131" i="1"/>
  <c r="W96" i="1"/>
  <c r="W506" i="1"/>
  <c r="T506" i="1"/>
  <c r="U506" i="1" s="1"/>
  <c r="T329" i="1"/>
  <c r="U329" i="1" s="1"/>
  <c r="W329" i="1"/>
  <c r="W28" i="1"/>
  <c r="W142" i="1"/>
  <c r="W501" i="1"/>
  <c r="T501" i="1"/>
  <c r="U501" i="1" s="1"/>
  <c r="T278" i="1"/>
  <c r="U278" i="1" s="1"/>
  <c r="W278" i="1"/>
  <c r="W85" i="1"/>
  <c r="W92" i="1"/>
  <c r="T344" i="1"/>
  <c r="U344" i="1" s="1"/>
  <c r="W344" i="1"/>
  <c r="T257" i="1"/>
  <c r="U257" i="1" s="1"/>
  <c r="W257" i="1"/>
  <c r="T434" i="1"/>
  <c r="U434" i="1" s="1"/>
  <c r="W434" i="1"/>
  <c r="W130" i="1"/>
  <c r="T282" i="1"/>
  <c r="U282" i="1" s="1"/>
  <c r="W282" i="1"/>
  <c r="W275" i="1"/>
  <c r="T275" i="1"/>
  <c r="U275" i="1" s="1"/>
  <c r="T106" i="1"/>
  <c r="U106" i="1" s="1"/>
  <c r="W106" i="1"/>
  <c r="W370" i="1"/>
  <c r="T370" i="1"/>
  <c r="U370" i="1" s="1"/>
  <c r="W83" i="1"/>
  <c r="T467" i="1"/>
  <c r="U467" i="1" s="1"/>
  <c r="W467" i="1"/>
  <c r="W95" i="1"/>
  <c r="W240" i="1"/>
  <c r="T406" i="1"/>
  <c r="U406" i="1" s="1"/>
  <c r="W406" i="1"/>
  <c r="W399" i="1"/>
  <c r="T399" i="1"/>
  <c r="U399" i="1" s="1"/>
  <c r="W16" i="1"/>
  <c r="W456" i="1"/>
  <c r="T456" i="1"/>
  <c r="U456" i="1" s="1"/>
  <c r="T274" i="1"/>
  <c r="U274" i="1" s="1"/>
  <c r="W274" i="1"/>
  <c r="W171" i="1"/>
  <c r="T421" i="1"/>
  <c r="U421" i="1" s="1"/>
  <c r="W421" i="1"/>
  <c r="W137" i="1"/>
  <c r="W155" i="1"/>
  <c r="W237" i="1"/>
  <c r="W12" i="1"/>
  <c r="T7" i="1"/>
  <c r="U7" i="1" s="1"/>
  <c r="W7" i="1"/>
  <c r="W189" i="1"/>
  <c r="W200" i="1"/>
  <c r="W492" i="1"/>
  <c r="T492" i="1"/>
  <c r="U492" i="1" s="1"/>
  <c r="W150" i="1"/>
  <c r="W222" i="1"/>
  <c r="T323" i="1"/>
  <c r="U323" i="1" s="1"/>
  <c r="W323" i="1"/>
  <c r="T476" i="1"/>
  <c r="U476" i="1" s="1"/>
  <c r="W476" i="1"/>
  <c r="W84" i="1"/>
  <c r="T84" i="1"/>
  <c r="U84" i="1" s="1"/>
  <c r="W308" i="1"/>
  <c r="T308" i="1"/>
  <c r="U308" i="1" s="1"/>
  <c r="T387" i="1"/>
  <c r="U387" i="1" s="1"/>
  <c r="W387" i="1"/>
  <c r="W172" i="1"/>
  <c r="W320" i="1"/>
  <c r="T320" i="1"/>
  <c r="U320" i="1" s="1"/>
  <c r="T109" i="1"/>
  <c r="U109" i="1" s="1"/>
  <c r="W109" i="1"/>
  <c r="W21" i="1"/>
  <c r="W98" i="1"/>
  <c r="T398" i="1"/>
  <c r="U398" i="1" s="1"/>
  <c r="W398" i="1"/>
  <c r="W115" i="1"/>
  <c r="T255" i="1"/>
  <c r="U255" i="1" s="1"/>
  <c r="W255" i="1"/>
  <c r="W69" i="1"/>
  <c r="M468" i="1"/>
  <c r="N468" i="1" s="1"/>
  <c r="P468" i="1"/>
  <c r="P277" i="1"/>
  <c r="M277" i="1"/>
  <c r="N277" i="1" s="1"/>
  <c r="P224" i="1"/>
  <c r="P27" i="1"/>
  <c r="P222" i="1"/>
  <c r="P379" i="1"/>
  <c r="M379" i="1"/>
  <c r="N379" i="1" s="1"/>
  <c r="P289" i="1"/>
  <c r="M289" i="1"/>
  <c r="N289" i="1" s="1"/>
  <c r="P482" i="1"/>
  <c r="M482" i="1"/>
  <c r="N482" i="1" s="1"/>
  <c r="M409" i="1"/>
  <c r="N409" i="1" s="1"/>
  <c r="P409" i="1"/>
  <c r="P95" i="1"/>
  <c r="M337" i="1"/>
  <c r="N337" i="1" s="1"/>
  <c r="P337" i="1"/>
  <c r="P194" i="1"/>
  <c r="P347" i="1"/>
  <c r="M347" i="1"/>
  <c r="N347" i="1" s="1"/>
  <c r="P225" i="1"/>
  <c r="P118" i="1"/>
  <c r="M270" i="1"/>
  <c r="N270" i="1" s="1"/>
  <c r="P270" i="1"/>
  <c r="P187" i="1"/>
  <c r="P374" i="1"/>
  <c r="M374" i="1"/>
  <c r="N374" i="1" s="1"/>
  <c r="P17" i="1"/>
  <c r="P264" i="1"/>
  <c r="M264" i="1"/>
  <c r="N264" i="1" s="1"/>
  <c r="P7" i="1"/>
  <c r="M7" i="1"/>
  <c r="N7" i="1" s="1"/>
  <c r="P104" i="1"/>
  <c r="P246" i="1"/>
  <c r="M334" i="1"/>
  <c r="N334" i="1" s="1"/>
  <c r="P334" i="1"/>
  <c r="M427" i="1"/>
  <c r="N427" i="1" s="1"/>
  <c r="P427" i="1"/>
  <c r="P94" i="1"/>
  <c r="M313" i="1"/>
  <c r="N313" i="1" s="1"/>
  <c r="P313" i="1"/>
  <c r="P253" i="1"/>
  <c r="P158" i="1"/>
  <c r="M459" i="1"/>
  <c r="N459" i="1" s="1"/>
  <c r="P459" i="1"/>
  <c r="P453" i="1"/>
  <c r="M453" i="1"/>
  <c r="N453" i="1" s="1"/>
  <c r="P202" i="1"/>
  <c r="M399" i="1"/>
  <c r="N399" i="1" s="1"/>
  <c r="P399" i="1"/>
  <c r="P108" i="1"/>
  <c r="M477" i="1"/>
  <c r="N477" i="1" s="1"/>
  <c r="P477" i="1"/>
  <c r="P76" i="1"/>
  <c r="P476" i="1"/>
  <c r="M476" i="1"/>
  <c r="N476" i="1" s="1"/>
  <c r="M310" i="1"/>
  <c r="N310" i="1" s="1"/>
  <c r="P310" i="1"/>
  <c r="P191" i="1"/>
  <c r="P370" i="1"/>
  <c r="M370" i="1"/>
  <c r="N370" i="1" s="1"/>
  <c r="P79" i="1"/>
  <c r="M79" i="1"/>
  <c r="N79" i="1" s="1"/>
  <c r="P294" i="1"/>
  <c r="M294" i="1"/>
  <c r="N294" i="1" s="1"/>
  <c r="P179" i="1"/>
  <c r="P184" i="1"/>
  <c r="M319" i="1"/>
  <c r="N319" i="1" s="1"/>
  <c r="P319" i="1"/>
  <c r="P24" i="1"/>
  <c r="M324" i="1"/>
  <c r="N324" i="1" s="1"/>
  <c r="P324" i="1"/>
  <c r="P209" i="1"/>
  <c r="M326" i="1"/>
  <c r="N326" i="1" s="1"/>
  <c r="P326" i="1"/>
  <c r="P122" i="1"/>
  <c r="P243" i="1"/>
  <c r="P237" i="1"/>
  <c r="P39" i="1"/>
  <c r="M266" i="1"/>
  <c r="N266" i="1" s="1"/>
  <c r="P266" i="1"/>
  <c r="M298" i="1"/>
  <c r="N298" i="1" s="1"/>
  <c r="P298" i="1"/>
  <c r="P457" i="1"/>
  <c r="M457" i="1"/>
  <c r="N457" i="1" s="1"/>
  <c r="M302" i="1"/>
  <c r="N302" i="1" s="1"/>
  <c r="P302" i="1"/>
  <c r="P30" i="1"/>
  <c r="P269" i="1"/>
  <c r="M269" i="1"/>
  <c r="N269" i="1" s="1"/>
  <c r="W122" i="1"/>
  <c r="T207" i="1"/>
  <c r="U207" i="1" s="1"/>
  <c r="W207" i="1"/>
  <c r="W302" i="1"/>
  <c r="T302" i="1"/>
  <c r="U302" i="1" s="1"/>
  <c r="T475" i="1"/>
  <c r="U475" i="1" s="1"/>
  <c r="W475" i="1"/>
  <c r="T289" i="1"/>
  <c r="U289" i="1" s="1"/>
  <c r="W289" i="1"/>
  <c r="W483" i="1"/>
  <c r="T483" i="1"/>
  <c r="U483" i="1" s="1"/>
  <c r="W266" i="1"/>
  <c r="T266" i="1"/>
  <c r="U266" i="1" s="1"/>
  <c r="W239" i="1"/>
  <c r="W190" i="1"/>
  <c r="W474" i="1"/>
  <c r="T474" i="1"/>
  <c r="U474" i="1" s="1"/>
  <c r="W117" i="1"/>
  <c r="W210" i="1"/>
  <c r="T382" i="1"/>
  <c r="U382" i="1" s="1"/>
  <c r="W382" i="1"/>
  <c r="T478" i="1"/>
  <c r="U478" i="1" s="1"/>
  <c r="W478" i="1"/>
  <c r="T451" i="1"/>
  <c r="U451" i="1" s="1"/>
  <c r="W451" i="1"/>
  <c r="T254" i="1"/>
  <c r="U254" i="1" s="1"/>
  <c r="W254" i="1"/>
  <c r="T90" i="1"/>
  <c r="U90" i="1" s="1"/>
  <c r="W90" i="1"/>
  <c r="W443" i="1"/>
  <c r="T443" i="1"/>
  <c r="U443" i="1" s="1"/>
  <c r="T409" i="1"/>
  <c r="U409" i="1" s="1"/>
  <c r="W409" i="1"/>
  <c r="T325" i="1"/>
  <c r="U325" i="1" s="1"/>
  <c r="W325" i="1"/>
  <c r="W47" i="1"/>
  <c r="W39" i="1"/>
  <c r="W481" i="1"/>
  <c r="T481" i="1"/>
  <c r="U481" i="1" s="1"/>
  <c r="W473" i="1"/>
  <c r="T473" i="1"/>
  <c r="U473" i="1" s="1"/>
  <c r="W243" i="1"/>
  <c r="W169" i="1"/>
  <c r="W9" i="1"/>
  <c r="W140" i="1"/>
  <c r="W185" i="1"/>
  <c r="W340" i="1"/>
  <c r="T340" i="1"/>
  <c r="U340" i="1" s="1"/>
  <c r="W250" i="1"/>
  <c r="W455" i="1"/>
  <c r="T455" i="1"/>
  <c r="U455" i="1" s="1"/>
  <c r="T411" i="1"/>
  <c r="U411" i="1" s="1"/>
  <c r="W411" i="1"/>
  <c r="W349" i="1"/>
  <c r="T349" i="1"/>
  <c r="U349" i="1" s="1"/>
  <c r="T424" i="1"/>
  <c r="U424" i="1" s="1"/>
  <c r="W424" i="1"/>
  <c r="W391" i="1"/>
  <c r="T391" i="1"/>
  <c r="U391" i="1" s="1"/>
  <c r="W446" i="1"/>
  <c r="T446" i="1"/>
  <c r="U446" i="1" s="1"/>
  <c r="W269" i="1"/>
  <c r="T269" i="1"/>
  <c r="U269" i="1" s="1"/>
  <c r="W30" i="1"/>
  <c r="W377" i="1"/>
  <c r="T377" i="1"/>
  <c r="U377" i="1" s="1"/>
  <c r="W13" i="1"/>
  <c r="T497" i="1"/>
  <c r="U497" i="1" s="1"/>
  <c r="W497" i="1"/>
  <c r="W133" i="1"/>
  <c r="T335" i="1"/>
  <c r="U335" i="1" s="1"/>
  <c r="W335" i="1"/>
  <c r="T271" i="1"/>
  <c r="U271" i="1" s="1"/>
  <c r="W271" i="1"/>
  <c r="W401" i="1"/>
  <c r="T401" i="1"/>
  <c r="U401" i="1" s="1"/>
  <c r="T477" i="1"/>
  <c r="U477" i="1" s="1"/>
  <c r="W477" i="1"/>
  <c r="T208" i="1"/>
  <c r="U208" i="1" s="1"/>
  <c r="W208" i="1"/>
  <c r="W402" i="1"/>
  <c r="T402" i="1"/>
  <c r="U402" i="1" s="1"/>
  <c r="T328" i="1"/>
  <c r="U328" i="1" s="1"/>
  <c r="W328" i="1"/>
  <c r="W384" i="1"/>
  <c r="T384" i="1"/>
  <c r="U384" i="1" s="1"/>
  <c r="W216" i="1"/>
  <c r="T495" i="1"/>
  <c r="U495" i="1" s="1"/>
  <c r="W495" i="1"/>
  <c r="W42" i="1"/>
  <c r="T375" i="1"/>
  <c r="U375" i="1" s="1"/>
  <c r="W375" i="1"/>
  <c r="W165" i="1"/>
  <c r="T125" i="1"/>
  <c r="U125" i="1" s="1"/>
  <c r="W125" i="1"/>
  <c r="W491" i="1"/>
  <c r="T491" i="1"/>
  <c r="U491" i="1" s="1"/>
  <c r="W363" i="1"/>
  <c r="T363" i="1"/>
  <c r="U363" i="1" s="1"/>
  <c r="P229" i="1"/>
  <c r="P69" i="1"/>
  <c r="P361" i="1"/>
  <c r="M361" i="1"/>
  <c r="N361" i="1" s="1"/>
  <c r="M436" i="1"/>
  <c r="N436" i="1" s="1"/>
  <c r="P436" i="1"/>
  <c r="P250" i="1"/>
  <c r="P220" i="1"/>
  <c r="P235" i="1"/>
  <c r="P384" i="1"/>
  <c r="M384" i="1"/>
  <c r="N384" i="1" s="1"/>
  <c r="M132" i="1"/>
  <c r="N132" i="1" s="1"/>
  <c r="P132" i="1"/>
  <c r="M121" i="1"/>
  <c r="N121" i="1" s="1"/>
  <c r="P121" i="1"/>
  <c r="P176" i="1"/>
  <c r="P43" i="1"/>
  <c r="P245" i="1"/>
  <c r="P144" i="1"/>
  <c r="M469" i="1"/>
  <c r="N469" i="1" s="1"/>
  <c r="P469" i="1"/>
  <c r="P345" i="1"/>
  <c r="M345" i="1"/>
  <c r="N345" i="1" s="1"/>
  <c r="P488" i="1"/>
  <c r="M488" i="1"/>
  <c r="N488" i="1" s="1"/>
  <c r="P168" i="1"/>
  <c r="M272" i="1"/>
  <c r="N272" i="1" s="1"/>
  <c r="P272" i="1"/>
  <c r="P31" i="1"/>
  <c r="P221" i="1"/>
  <c r="M460" i="1"/>
  <c r="N460" i="1" s="1"/>
  <c r="P460" i="1"/>
  <c r="P487" i="1"/>
  <c r="M487" i="1"/>
  <c r="N487" i="1" s="1"/>
  <c r="P196" i="1"/>
  <c r="M489" i="1"/>
  <c r="N489" i="1" s="1"/>
  <c r="P489" i="1"/>
  <c r="P89" i="1"/>
  <c r="P380" i="1"/>
  <c r="M380" i="1"/>
  <c r="N380" i="1" s="1"/>
  <c r="P13" i="1"/>
  <c r="P12" i="1"/>
  <c r="P393" i="1"/>
  <c r="M393" i="1"/>
  <c r="N393" i="1" s="1"/>
  <c r="P123" i="1"/>
  <c r="P153" i="1"/>
  <c r="P452" i="1"/>
  <c r="M452" i="1"/>
  <c r="N452" i="1" s="1"/>
  <c r="P226" i="1"/>
  <c r="M358" i="1"/>
  <c r="N358" i="1" s="1"/>
  <c r="P358" i="1"/>
  <c r="P165" i="1"/>
  <c r="P203" i="1"/>
  <c r="P172" i="1"/>
  <c r="M329" i="1"/>
  <c r="N329" i="1" s="1"/>
  <c r="P329" i="1"/>
  <c r="M398" i="1"/>
  <c r="N398" i="1" s="1"/>
  <c r="P398" i="1"/>
  <c r="P195" i="1"/>
  <c r="M238" i="1"/>
  <c r="N238" i="1" s="1"/>
  <c r="P238" i="1"/>
  <c r="P388" i="1"/>
  <c r="M388" i="1"/>
  <c r="N388" i="1" s="1"/>
  <c r="P449" i="1"/>
  <c r="M449" i="1"/>
  <c r="N449" i="1" s="1"/>
  <c r="P239" i="1"/>
  <c r="P185" i="1"/>
  <c r="P20" i="1"/>
  <c r="P303" i="1"/>
  <c r="M303" i="1"/>
  <c r="N303" i="1" s="1"/>
  <c r="M498" i="1"/>
  <c r="N498" i="1" s="1"/>
  <c r="P498" i="1"/>
  <c r="P150" i="1"/>
  <c r="M499" i="1"/>
  <c r="N499" i="1" s="1"/>
  <c r="P499" i="1"/>
  <c r="P177" i="1"/>
  <c r="P216" i="1"/>
  <c r="P369" i="1"/>
  <c r="M369" i="1"/>
  <c r="N369" i="1" s="1"/>
  <c r="P247" i="1"/>
  <c r="P463" i="1"/>
  <c r="M463" i="1"/>
  <c r="N463" i="1" s="1"/>
  <c r="M139" i="1"/>
  <c r="N139" i="1" s="1"/>
  <c r="P139" i="1"/>
  <c r="M285" i="1"/>
  <c r="N285" i="1" s="1"/>
  <c r="P285" i="1"/>
  <c r="P51" i="1"/>
  <c r="P306" i="1"/>
  <c r="M306" i="1"/>
  <c r="N306" i="1" s="1"/>
  <c r="P14" i="1"/>
  <c r="P152" i="1"/>
  <c r="W71" i="1"/>
  <c r="T423" i="1"/>
  <c r="U423" i="1" s="1"/>
  <c r="W423" i="1"/>
  <c r="W280" i="1"/>
  <c r="T280" i="1"/>
  <c r="U280" i="1" s="1"/>
  <c r="W167" i="1"/>
  <c r="W34" i="1"/>
  <c r="T345" i="1"/>
  <c r="U345" i="1" s="1"/>
  <c r="W345" i="1"/>
  <c r="W191" i="1"/>
  <c r="T223" i="1"/>
  <c r="U223" i="1" s="1"/>
  <c r="W223" i="1"/>
  <c r="W330" i="1"/>
  <c r="T330" i="1"/>
  <c r="U330" i="1" s="1"/>
  <c r="W195" i="1"/>
  <c r="W231" i="1"/>
  <c r="W376" i="1"/>
  <c r="T376" i="1"/>
  <c r="U376" i="1" s="1"/>
  <c r="W504" i="1"/>
  <c r="T504" i="1"/>
  <c r="U504" i="1" s="1"/>
  <c r="T297" i="1"/>
  <c r="U297" i="1" s="1"/>
  <c r="W297" i="1"/>
  <c r="W76" i="1"/>
  <c r="W326" i="1"/>
  <c r="T326" i="1"/>
  <c r="U326" i="1" s="1"/>
  <c r="W178" i="1"/>
  <c r="W202" i="1"/>
  <c r="W10" i="1"/>
  <c r="W147" i="1"/>
  <c r="W418" i="1"/>
  <c r="T418" i="1"/>
  <c r="U418" i="1" s="1"/>
  <c r="T371" i="1"/>
  <c r="U371" i="1" s="1"/>
  <c r="W371" i="1"/>
  <c r="W393" i="1"/>
  <c r="T393" i="1"/>
  <c r="U393" i="1" s="1"/>
  <c r="T285" i="1"/>
  <c r="U285" i="1" s="1"/>
  <c r="W285" i="1"/>
  <c r="T412" i="1"/>
  <c r="U412" i="1" s="1"/>
  <c r="W412" i="1"/>
  <c r="W139" i="1"/>
  <c r="T139" i="1"/>
  <c r="U139" i="1" s="1"/>
  <c r="W40" i="1"/>
  <c r="W343" i="1"/>
  <c r="T343" i="1"/>
  <c r="U343" i="1" s="1"/>
  <c r="W403" i="1"/>
  <c r="T403" i="1"/>
  <c r="U403" i="1" s="1"/>
  <c r="W505" i="1"/>
  <c r="T505" i="1"/>
  <c r="U505" i="1" s="1"/>
  <c r="W445" i="1"/>
  <c r="T445" i="1"/>
  <c r="U445" i="1" s="1"/>
  <c r="W490" i="1"/>
  <c r="T490" i="1"/>
  <c r="U490" i="1" s="1"/>
  <c r="W181" i="1"/>
  <c r="W86" i="1"/>
  <c r="T374" i="1"/>
  <c r="U374" i="1" s="1"/>
  <c r="W374" i="1"/>
  <c r="T439" i="1"/>
  <c r="U439" i="1" s="1"/>
  <c r="W439" i="1"/>
  <c r="W242" i="1"/>
  <c r="W67" i="1"/>
  <c r="T462" i="1"/>
  <c r="U462" i="1" s="1"/>
  <c r="W462" i="1"/>
  <c r="T464" i="1"/>
  <c r="U464" i="1" s="1"/>
  <c r="W464" i="1"/>
  <c r="W157" i="1"/>
  <c r="W179" i="1"/>
  <c r="W368" i="1"/>
  <c r="T368" i="1"/>
  <c r="U368" i="1" s="1"/>
  <c r="W186" i="1"/>
  <c r="W264" i="1"/>
  <c r="T264" i="1"/>
  <c r="U264" i="1" s="1"/>
  <c r="W29" i="1"/>
  <c r="W180" i="1"/>
  <c r="T350" i="1"/>
  <c r="U350" i="1" s="1"/>
  <c r="W350" i="1"/>
  <c r="W431" i="1"/>
  <c r="T431" i="1"/>
  <c r="U431" i="1" s="1"/>
  <c r="T471" i="1"/>
  <c r="U471" i="1" s="1"/>
  <c r="W471" i="1"/>
  <c r="T503" i="1"/>
  <c r="U503" i="1" s="1"/>
  <c r="W503" i="1"/>
  <c r="W415" i="1"/>
  <c r="T415" i="1"/>
  <c r="U415" i="1" s="1"/>
  <c r="W486" i="1"/>
  <c r="T486" i="1"/>
  <c r="U486" i="1" s="1"/>
  <c r="W229" i="1"/>
  <c r="W184" i="1"/>
  <c r="W268" i="1"/>
  <c r="T268" i="1"/>
  <c r="U268" i="1" s="1"/>
  <c r="T410" i="1"/>
  <c r="U410" i="1" s="1"/>
  <c r="W410" i="1"/>
  <c r="T314" i="1"/>
  <c r="U314" i="1" s="1"/>
  <c r="W314" i="1"/>
  <c r="W77" i="1"/>
  <c r="W89" i="1"/>
  <c r="P230" i="1"/>
  <c r="P36" i="1"/>
  <c r="M323" i="1"/>
  <c r="N323" i="1" s="1"/>
  <c r="P323" i="1"/>
  <c r="P492" i="1"/>
  <c r="M492" i="1"/>
  <c r="N492" i="1" s="1"/>
  <c r="P128" i="1"/>
  <c r="P68" i="1"/>
  <c r="P151" i="1"/>
  <c r="M429" i="1"/>
  <c r="N429" i="1" s="1"/>
  <c r="P429" i="1"/>
  <c r="P192" i="1"/>
  <c r="M470" i="1"/>
  <c r="N470" i="1" s="1"/>
  <c r="P470" i="1"/>
  <c r="P81" i="1"/>
  <c r="P74" i="1"/>
  <c r="M346" i="1"/>
  <c r="N346" i="1" s="1"/>
  <c r="P346" i="1"/>
  <c r="P242" i="1"/>
  <c r="P211" i="1"/>
  <c r="P199" i="1"/>
  <c r="P480" i="1"/>
  <c r="M480" i="1"/>
  <c r="N480" i="1" s="1"/>
  <c r="M296" i="1"/>
  <c r="N296" i="1" s="1"/>
  <c r="P296" i="1"/>
  <c r="M402" i="1"/>
  <c r="N402" i="1" s="1"/>
  <c r="P402" i="1"/>
  <c r="M448" i="1"/>
  <c r="N448" i="1" s="1"/>
  <c r="P448" i="1"/>
  <c r="P231" i="1"/>
  <c r="P397" i="1"/>
  <c r="M397" i="1"/>
  <c r="N397" i="1" s="1"/>
  <c r="M500" i="1"/>
  <c r="N500" i="1" s="1"/>
  <c r="P500" i="1"/>
  <c r="M444" i="1"/>
  <c r="N444" i="1" s="1"/>
  <c r="P444" i="1"/>
  <c r="M501" i="1"/>
  <c r="N501" i="1" s="1"/>
  <c r="P501" i="1"/>
  <c r="M340" i="1"/>
  <c r="N340" i="1" s="1"/>
  <c r="P340" i="1"/>
  <c r="P385" i="1"/>
  <c r="M385" i="1"/>
  <c r="N385" i="1" s="1"/>
  <c r="P504" i="1"/>
  <c r="M504" i="1"/>
  <c r="N504" i="1" s="1"/>
  <c r="P157" i="1"/>
  <c r="M372" i="1"/>
  <c r="N372" i="1" s="1"/>
  <c r="P372" i="1"/>
  <c r="P475" i="1"/>
  <c r="M475" i="1"/>
  <c r="N475" i="1" s="1"/>
  <c r="P102" i="1"/>
  <c r="M332" i="1"/>
  <c r="N332" i="1" s="1"/>
  <c r="P332" i="1"/>
  <c r="P169" i="1"/>
  <c r="M495" i="1"/>
  <c r="N495" i="1" s="1"/>
  <c r="P495" i="1"/>
  <c r="M330" i="1"/>
  <c r="N330" i="1" s="1"/>
  <c r="P330" i="1"/>
  <c r="M365" i="1"/>
  <c r="N365" i="1" s="1"/>
  <c r="P365" i="1"/>
  <c r="P8" i="1"/>
  <c r="M8" i="1"/>
  <c r="N8" i="1" s="1"/>
  <c r="M315" i="1"/>
  <c r="N315" i="1" s="1"/>
  <c r="P315" i="1"/>
  <c r="P426" i="1"/>
  <c r="M426" i="1"/>
  <c r="N426" i="1" s="1"/>
  <c r="P286" i="1"/>
  <c r="M286" i="1"/>
  <c r="N286" i="1" s="1"/>
  <c r="P293" i="1"/>
  <c r="M293" i="1"/>
  <c r="N293" i="1" s="1"/>
  <c r="M297" i="1"/>
  <c r="N297" i="1" s="1"/>
  <c r="P297" i="1"/>
  <c r="P174" i="1"/>
  <c r="P244" i="1"/>
  <c r="P208" i="1"/>
  <c r="P78" i="1"/>
  <c r="M308" i="1"/>
  <c r="N308" i="1" s="1"/>
  <c r="P308" i="1"/>
  <c r="P420" i="1"/>
  <c r="M420" i="1"/>
  <c r="N420" i="1" s="1"/>
  <c r="P175" i="1"/>
  <c r="M341" i="1"/>
  <c r="N341" i="1" s="1"/>
  <c r="P341" i="1"/>
  <c r="P280" i="1"/>
  <c r="M280" i="1"/>
  <c r="N280" i="1" s="1"/>
  <c r="M485" i="1"/>
  <c r="N485" i="1" s="1"/>
  <c r="P485" i="1"/>
  <c r="P299" i="1"/>
  <c r="M299" i="1"/>
  <c r="N299" i="1" s="1"/>
  <c r="P268" i="1"/>
  <c r="M268" i="1"/>
  <c r="N268" i="1" s="1"/>
  <c r="M405" i="1"/>
  <c r="N405" i="1" s="1"/>
  <c r="P405" i="1"/>
  <c r="P236" i="1"/>
  <c r="P9" i="1"/>
  <c r="P114" i="1"/>
  <c r="M114" i="1"/>
  <c r="N114" i="1" s="1"/>
  <c r="M156" i="1"/>
  <c r="N156" i="1" s="1"/>
  <c r="P156" i="1"/>
  <c r="P483" i="1"/>
  <c r="M483" i="1"/>
  <c r="N483" i="1" s="1"/>
  <c r="P171" i="1"/>
  <c r="T301" i="1"/>
  <c r="U301" i="1" s="1"/>
  <c r="W301" i="1"/>
  <c r="W313" i="1"/>
  <c r="T313" i="1"/>
  <c r="U313" i="1" s="1"/>
  <c r="T290" i="1"/>
  <c r="U290" i="1" s="1"/>
  <c r="W290" i="1"/>
  <c r="W212" i="1"/>
  <c r="W18" i="1"/>
  <c r="W149" i="1"/>
  <c r="T414" i="1"/>
  <c r="U414" i="1" s="1"/>
  <c r="W414" i="1"/>
  <c r="W143" i="1"/>
  <c r="W253" i="1"/>
  <c r="W196" i="1"/>
  <c r="W494" i="1"/>
  <c r="T494" i="1"/>
  <c r="U494" i="1" s="1"/>
  <c r="W82" i="1"/>
  <c r="W502" i="1"/>
  <c r="T502" i="1"/>
  <c r="U502" i="1" s="1"/>
  <c r="T487" i="1"/>
  <c r="U487" i="1" s="1"/>
  <c r="W487" i="1"/>
  <c r="T259" i="1"/>
  <c r="U259" i="1" s="1"/>
  <c r="W259" i="1"/>
  <c r="T288" i="1"/>
  <c r="U288" i="1" s="1"/>
  <c r="W288" i="1"/>
  <c r="W226" i="1"/>
  <c r="W146" i="1"/>
  <c r="T307" i="1"/>
  <c r="U307" i="1" s="1"/>
  <c r="W307" i="1"/>
  <c r="W41" i="1"/>
  <c r="T383" i="1"/>
  <c r="U383" i="1" s="1"/>
  <c r="W383" i="1"/>
  <c r="T437" i="1"/>
  <c r="U437" i="1" s="1"/>
  <c r="W437" i="1"/>
  <c r="W46" i="1"/>
  <c r="W25" i="1"/>
  <c r="W160" i="1"/>
  <c r="W112" i="1"/>
  <c r="T256" i="1"/>
  <c r="U256" i="1" s="1"/>
  <c r="W256" i="1"/>
  <c r="W170" i="1"/>
  <c r="W397" i="1"/>
  <c r="T397" i="1"/>
  <c r="U397" i="1" s="1"/>
  <c r="W52" i="1"/>
  <c r="W366" i="1"/>
  <c r="T366" i="1"/>
  <c r="U366" i="1" s="1"/>
  <c r="T394" i="1"/>
  <c r="U394" i="1" s="1"/>
  <c r="W394" i="1"/>
  <c r="W405" i="1"/>
  <c r="T405" i="1"/>
  <c r="U405" i="1" s="1"/>
  <c r="W22" i="1"/>
  <c r="W49" i="1"/>
  <c r="W72" i="1"/>
  <c r="W219" i="1"/>
  <c r="W489" i="1"/>
  <c r="T489" i="1"/>
  <c r="U489" i="1" s="1"/>
  <c r="W213" i="1"/>
  <c r="T359" i="1"/>
  <c r="U359" i="1" s="1"/>
  <c r="W359" i="1"/>
  <c r="T298" i="1"/>
  <c r="U298" i="1" s="1"/>
  <c r="W298" i="1"/>
  <c r="W440" i="1"/>
  <c r="T440" i="1"/>
  <c r="U440" i="1" s="1"/>
  <c r="W204" i="1"/>
  <c r="W461" i="1"/>
  <c r="T461" i="1"/>
  <c r="U461" i="1" s="1"/>
  <c r="W312" i="1"/>
  <c r="T312" i="1"/>
  <c r="U312" i="1" s="1"/>
  <c r="W93" i="1"/>
  <c r="W292" i="1"/>
  <c r="T292" i="1"/>
  <c r="U292" i="1" s="1"/>
  <c r="W236" i="1"/>
  <c r="T356" i="1"/>
  <c r="U356" i="1" s="1"/>
  <c r="W356" i="1"/>
  <c r="W35" i="1"/>
  <c r="W187" i="1"/>
  <c r="T347" i="1"/>
  <c r="U347" i="1" s="1"/>
  <c r="W347" i="1"/>
  <c r="W472" i="1"/>
  <c r="T472" i="1"/>
  <c r="U472" i="1" s="1"/>
  <c r="W36" i="1"/>
  <c r="T392" i="1"/>
  <c r="U392" i="1" s="1"/>
  <c r="W392" i="1"/>
  <c r="T357" i="1"/>
  <c r="U357" i="1" s="1"/>
  <c r="W357" i="1"/>
  <c r="T121" i="1"/>
  <c r="U121" i="1" s="1"/>
  <c r="W121" i="1"/>
  <c r="W336" i="1"/>
  <c r="T336" i="1"/>
  <c r="U336" i="1" s="1"/>
  <c r="W33" i="1"/>
  <c r="W27" i="1"/>
  <c r="W107" i="1"/>
  <c r="T107" i="1"/>
  <c r="U107" i="1" s="1"/>
  <c r="W389" i="1"/>
  <c r="T389" i="1"/>
  <c r="U389" i="1" s="1"/>
  <c r="W79" i="1"/>
  <c r="T79" i="1"/>
  <c r="U79" i="1" s="1"/>
  <c r="W230" i="1"/>
  <c r="W400" i="1"/>
  <c r="T400" i="1"/>
  <c r="U400" i="1" s="1"/>
  <c r="W267" i="1"/>
  <c r="T267" i="1"/>
  <c r="U267" i="1" s="1"/>
  <c r="W488" i="1"/>
  <c r="T488" i="1"/>
  <c r="U488" i="1" s="1"/>
  <c r="P437" i="1"/>
  <c r="M437" i="1"/>
  <c r="N437" i="1" s="1"/>
  <c r="M316" i="1"/>
  <c r="N316" i="1" s="1"/>
  <c r="P316" i="1"/>
  <c r="P275" i="1"/>
  <c r="M275" i="1"/>
  <c r="N275" i="1" s="1"/>
  <c r="P505" i="1"/>
  <c r="M505" i="1"/>
  <c r="N505" i="1" s="1"/>
  <c r="P404" i="1"/>
  <c r="M404" i="1"/>
  <c r="N404" i="1" s="1"/>
  <c r="P309" i="1"/>
  <c r="M309" i="1"/>
  <c r="N309" i="1" s="1"/>
  <c r="P217" i="1"/>
  <c r="P291" i="1"/>
  <c r="M291" i="1"/>
  <c r="N291" i="1" s="1"/>
  <c r="P219" i="1"/>
  <c r="P473" i="1"/>
  <c r="M473" i="1"/>
  <c r="N473" i="1" s="1"/>
  <c r="M422" i="1"/>
  <c r="N422" i="1" s="1"/>
  <c r="P422" i="1"/>
  <c r="P80" i="1"/>
  <c r="M80" i="1"/>
  <c r="N80" i="1" s="1"/>
  <c r="M395" i="1"/>
  <c r="N395" i="1" s="1"/>
  <c r="P395" i="1"/>
  <c r="M292" i="1"/>
  <c r="N292" i="1" s="1"/>
  <c r="P292" i="1"/>
  <c r="M445" i="1"/>
  <c r="N445" i="1" s="1"/>
  <c r="P445" i="1"/>
  <c r="P227" i="1"/>
  <c r="M435" i="1"/>
  <c r="N435" i="1" s="1"/>
  <c r="P435" i="1"/>
  <c r="P451" i="1"/>
  <c r="M451" i="1"/>
  <c r="N451" i="1" s="1"/>
  <c r="P200" i="1"/>
  <c r="P279" i="1"/>
  <c r="M279" i="1"/>
  <c r="N279" i="1" s="1"/>
  <c r="P248" i="1"/>
  <c r="M106" i="1"/>
  <c r="N106" i="1" s="1"/>
  <c r="P106" i="1"/>
  <c r="P433" i="1"/>
  <c r="M433" i="1"/>
  <c r="N433" i="1" s="1"/>
  <c r="M282" i="1"/>
  <c r="N282" i="1" s="1"/>
  <c r="P282" i="1"/>
  <c r="P339" i="1"/>
  <c r="M339" i="1"/>
  <c r="N339" i="1" s="1"/>
  <c r="P461" i="1"/>
  <c r="M461" i="1"/>
  <c r="N461" i="1" s="1"/>
  <c r="P33" i="1"/>
  <c r="P354" i="1"/>
  <c r="M354" i="1"/>
  <c r="N354" i="1" s="1"/>
  <c r="P98" i="1"/>
  <c r="M349" i="1"/>
  <c r="N349" i="1" s="1"/>
  <c r="P349" i="1"/>
  <c r="P40" i="1"/>
  <c r="M357" i="1"/>
  <c r="N357" i="1" s="1"/>
  <c r="P357" i="1"/>
  <c r="M442" i="1"/>
  <c r="N442" i="1" s="1"/>
  <c r="P442" i="1"/>
  <c r="P85" i="1"/>
  <c r="M360" i="1"/>
  <c r="N360" i="1" s="1"/>
  <c r="P360" i="1"/>
  <c r="M439" i="1"/>
  <c r="N439" i="1" s="1"/>
  <c r="P439" i="1"/>
  <c r="P126" i="1"/>
  <c r="M287" i="1"/>
  <c r="N287" i="1" s="1"/>
  <c r="P287" i="1"/>
  <c r="M401" i="1"/>
  <c r="N401" i="1" s="1"/>
  <c r="P401" i="1"/>
  <c r="P233" i="1"/>
  <c r="P131" i="1"/>
  <c r="P113" i="1"/>
  <c r="M113" i="1"/>
  <c r="N113" i="1" s="1"/>
  <c r="P135" i="1"/>
  <c r="P441" i="1"/>
  <c r="M441" i="1"/>
  <c r="N441" i="1" s="1"/>
  <c r="M318" i="1"/>
  <c r="N318" i="1" s="1"/>
  <c r="P318" i="1"/>
  <c r="M403" i="1"/>
  <c r="N403" i="1" s="1"/>
  <c r="P403" i="1"/>
  <c r="P70" i="1"/>
  <c r="P10" i="1"/>
  <c r="P100" i="1"/>
  <c r="P494" i="1"/>
  <c r="M494" i="1"/>
  <c r="N494" i="1" s="1"/>
  <c r="P99" i="1"/>
  <c r="P342" i="1"/>
  <c r="M342" i="1"/>
  <c r="N342" i="1" s="1"/>
  <c r="M481" i="1"/>
  <c r="N481" i="1" s="1"/>
  <c r="P481" i="1"/>
  <c r="P26" i="1"/>
  <c r="P92" i="1"/>
  <c r="P18" i="1"/>
  <c r="P73" i="1"/>
  <c r="P423" i="1"/>
  <c r="M423" i="1"/>
  <c r="N423" i="1" s="1"/>
  <c r="P45" i="1"/>
  <c r="W101" i="1"/>
  <c r="T408" i="1"/>
  <c r="U408" i="1" s="1"/>
  <c r="W408" i="1"/>
  <c r="W31" i="1"/>
  <c r="W214" i="1"/>
  <c r="W168" i="1"/>
  <c r="W221" i="1"/>
  <c r="T485" i="1"/>
  <c r="U485" i="1" s="1"/>
  <c r="W485" i="1"/>
  <c r="W206" i="1"/>
  <c r="W194" i="1"/>
  <c r="W20" i="1"/>
  <c r="W201" i="1"/>
  <c r="W233" i="1"/>
  <c r="W80" i="1"/>
  <c r="T80" i="1"/>
  <c r="U80" i="1" s="1"/>
  <c r="W339" i="1"/>
  <c r="T339" i="1"/>
  <c r="U339" i="1" s="1"/>
  <c r="W45" i="1"/>
  <c r="W420" i="1"/>
  <c r="T420" i="1"/>
  <c r="U420" i="1" s="1"/>
  <c r="T291" i="1"/>
  <c r="U291" i="1" s="1"/>
  <c r="W291" i="1"/>
  <c r="W407" i="1"/>
  <c r="T407" i="1"/>
  <c r="U407" i="1" s="1"/>
  <c r="W135" i="1"/>
  <c r="W390" i="1"/>
  <c r="T390" i="1"/>
  <c r="U390" i="1" s="1"/>
  <c r="W70" i="1"/>
  <c r="W192" i="1"/>
  <c r="W354" i="1"/>
  <c r="T354" i="1"/>
  <c r="U354" i="1" s="1"/>
  <c r="W145" i="1"/>
  <c r="W17" i="1"/>
  <c r="W252" i="1"/>
  <c r="T114" i="1"/>
  <c r="U114" i="1" s="1"/>
  <c r="W114" i="1"/>
  <c r="W369" i="1"/>
  <c r="T369" i="1"/>
  <c r="U369" i="1" s="1"/>
  <c r="W248" i="1"/>
  <c r="W342" i="1"/>
  <c r="T342" i="1"/>
  <c r="U342" i="1" s="1"/>
  <c r="W44" i="1"/>
  <c r="T132" i="1"/>
  <c r="U132" i="1" s="1"/>
  <c r="W132" i="1"/>
  <c r="W388" i="1"/>
  <c r="T388" i="1"/>
  <c r="U388" i="1" s="1"/>
  <c r="W154" i="1"/>
  <c r="W327" i="1"/>
  <c r="T327" i="1"/>
  <c r="U327" i="1" s="1"/>
  <c r="W177" i="1"/>
  <c r="T111" i="1"/>
  <c r="U111" i="1" s="1"/>
  <c r="W111" i="1"/>
  <c r="T480" i="1"/>
  <c r="U480" i="1" s="1"/>
  <c r="W480" i="1"/>
  <c r="W94" i="1"/>
  <c r="W324" i="1"/>
  <c r="T324" i="1"/>
  <c r="U324" i="1" s="1"/>
  <c r="W141" i="1"/>
  <c r="T422" i="1"/>
  <c r="U422" i="1" s="1"/>
  <c r="W422" i="1"/>
  <c r="W188" i="1"/>
  <c r="W99" i="1"/>
  <c r="W193" i="1"/>
  <c r="W113" i="1"/>
  <c r="T113" i="1"/>
  <c r="U113" i="1" s="1"/>
  <c r="W14" i="1"/>
  <c r="T361" i="1"/>
  <c r="U361" i="1" s="1"/>
  <c r="W361" i="1"/>
  <c r="W279" i="1"/>
  <c r="T279" i="1"/>
  <c r="U279" i="1" s="1"/>
  <c r="T272" i="1"/>
  <c r="U272" i="1" s="1"/>
  <c r="W272" i="1"/>
  <c r="W396" i="1"/>
  <c r="T396" i="1"/>
  <c r="U396" i="1" s="1"/>
  <c r="W232" i="1"/>
  <c r="W355" i="1"/>
  <c r="T355" i="1"/>
  <c r="U355" i="1" s="1"/>
  <c r="T419" i="1"/>
  <c r="U419" i="1" s="1"/>
  <c r="W419" i="1"/>
  <c r="W351" i="1"/>
  <c r="T351" i="1"/>
  <c r="U351" i="1" s="1"/>
  <c r="T316" i="1"/>
  <c r="U316" i="1" s="1"/>
  <c r="W316" i="1"/>
  <c r="W284" i="1"/>
  <c r="T284" i="1"/>
  <c r="U284" i="1" s="1"/>
  <c r="W228" i="1"/>
  <c r="W318" i="1"/>
  <c r="T318" i="1"/>
  <c r="U318" i="1" s="1"/>
  <c r="W78" i="1"/>
  <c r="W311" i="1"/>
  <c r="T311" i="1"/>
  <c r="U311" i="1" s="1"/>
  <c r="P506" i="1"/>
  <c r="M506" i="1"/>
  <c r="N506" i="1" s="1"/>
  <c r="M338" i="1"/>
  <c r="N338" i="1" s="1"/>
  <c r="P338" i="1"/>
  <c r="P46" i="1"/>
  <c r="P327" i="1"/>
  <c r="M327" i="1"/>
  <c r="N327" i="1" s="1"/>
  <c r="P418" i="1"/>
  <c r="M418" i="1"/>
  <c r="N418" i="1" s="1"/>
  <c r="P15" i="1"/>
  <c r="P273" i="1"/>
  <c r="M273" i="1"/>
  <c r="N273" i="1" s="1"/>
  <c r="P443" i="1"/>
  <c r="M443" i="1"/>
  <c r="N443" i="1" s="1"/>
  <c r="M391" i="1"/>
  <c r="N391" i="1" s="1"/>
  <c r="P391" i="1"/>
  <c r="P107" i="1"/>
  <c r="M107" i="1"/>
  <c r="N107" i="1" s="1"/>
  <c r="P411" i="1"/>
  <c r="M411" i="1"/>
  <c r="N411" i="1" s="1"/>
  <c r="P44" i="1"/>
  <c r="P478" i="1"/>
  <c r="M478" i="1"/>
  <c r="N478" i="1" s="1"/>
  <c r="P130" i="1"/>
  <c r="P223" i="1"/>
  <c r="M223" i="1"/>
  <c r="N223" i="1" s="1"/>
  <c r="P431" i="1"/>
  <c r="M431" i="1"/>
  <c r="N431" i="1" s="1"/>
  <c r="P138" i="1"/>
  <c r="M271" i="1"/>
  <c r="N271" i="1" s="1"/>
  <c r="P271" i="1"/>
  <c r="P148" i="1"/>
  <c r="P147" i="1"/>
  <c r="P97" i="1"/>
  <c r="P28" i="1"/>
  <c r="P164" i="1"/>
  <c r="P367" i="1"/>
  <c r="M367" i="1"/>
  <c r="N367" i="1" s="1"/>
  <c r="P111" i="1"/>
  <c r="M350" i="1"/>
  <c r="N350" i="1" s="1"/>
  <c r="P350" i="1"/>
  <c r="M375" i="1"/>
  <c r="N375" i="1" s="1"/>
  <c r="P375" i="1"/>
  <c r="P181" i="1"/>
  <c r="M301" i="1"/>
  <c r="N301" i="1" s="1"/>
  <c r="P301" i="1"/>
  <c r="P170" i="1"/>
  <c r="M344" i="1"/>
  <c r="N344" i="1" s="1"/>
  <c r="P344" i="1"/>
  <c r="M314" i="1"/>
  <c r="N314" i="1" s="1"/>
  <c r="P314" i="1"/>
  <c r="P197" i="1"/>
  <c r="M110" i="1"/>
  <c r="N110" i="1" s="1"/>
  <c r="P110" i="1"/>
  <c r="P307" i="1"/>
  <c r="M307" i="1"/>
  <c r="N307" i="1" s="1"/>
  <c r="M413" i="1"/>
  <c r="N413" i="1" s="1"/>
  <c r="P413" i="1"/>
  <c r="P83" i="1"/>
  <c r="P201" i="1"/>
  <c r="P193" i="1"/>
  <c r="P167" i="1"/>
  <c r="M317" i="1"/>
  <c r="N317" i="1" s="1"/>
  <c r="P317" i="1"/>
  <c r="P190" i="1"/>
  <c r="P252" i="1"/>
  <c r="P112" i="1"/>
  <c r="P162" i="1"/>
  <c r="M333" i="1"/>
  <c r="N333" i="1" s="1"/>
  <c r="P333" i="1"/>
  <c r="P214" i="1"/>
  <c r="P241" i="1"/>
  <c r="P82" i="1"/>
  <c r="M322" i="1"/>
  <c r="N322" i="1" s="1"/>
  <c r="P322" i="1"/>
  <c r="M408" i="1"/>
  <c r="N408" i="1" s="1"/>
  <c r="P408" i="1"/>
  <c r="M471" i="1"/>
  <c r="N471" i="1" s="1"/>
  <c r="P471" i="1"/>
  <c r="P389" i="1"/>
  <c r="M389" i="1"/>
  <c r="N389" i="1" s="1"/>
  <c r="P497" i="1"/>
  <c r="M497" i="1"/>
  <c r="N497" i="1" s="1"/>
  <c r="P234" i="1"/>
  <c r="P320" i="1"/>
  <c r="M320" i="1"/>
  <c r="N320" i="1" s="1"/>
  <c r="P48" i="1"/>
  <c r="M207" i="1"/>
  <c r="N207" i="1" s="1"/>
  <c r="P207" i="1"/>
  <c r="P232" i="1"/>
  <c r="P438" i="1"/>
  <c r="M438" i="1"/>
  <c r="N438" i="1" s="1"/>
  <c r="W152" i="1"/>
  <c r="T364" i="1"/>
  <c r="U364" i="1" s="1"/>
  <c r="W364" i="1"/>
  <c r="W164" i="1"/>
  <c r="T470" i="1"/>
  <c r="U470" i="1" s="1"/>
  <c r="W470" i="1"/>
  <c r="W341" i="1"/>
  <c r="T341" i="1"/>
  <c r="U341" i="1" s="1"/>
  <c r="W305" i="1"/>
  <c r="T305" i="1"/>
  <c r="U305" i="1" s="1"/>
  <c r="W100" i="1"/>
  <c r="W211" i="1"/>
  <c r="T209" i="1"/>
  <c r="U209" i="1" s="1"/>
  <c r="W209" i="1"/>
  <c r="W295" i="1"/>
  <c r="T295" i="1"/>
  <c r="U295" i="1" s="1"/>
  <c r="W144" i="1"/>
  <c r="T261" i="1"/>
  <c r="U261" i="1" s="1"/>
  <c r="W261" i="1"/>
  <c r="W120" i="1"/>
  <c r="W348" i="1"/>
  <c r="T348" i="1"/>
  <c r="U348" i="1" s="1"/>
  <c r="T346" i="1"/>
  <c r="U346" i="1" s="1"/>
  <c r="W346" i="1"/>
  <c r="W128" i="1"/>
  <c r="T435" i="1"/>
  <c r="U435" i="1" s="1"/>
  <c r="W435" i="1"/>
  <c r="W151" i="1"/>
  <c r="W447" i="1"/>
  <c r="T447" i="1"/>
  <c r="U447" i="1" s="1"/>
  <c r="T482" i="1"/>
  <c r="U482" i="1" s="1"/>
  <c r="W482" i="1"/>
  <c r="W205" i="1"/>
  <c r="W263" i="1"/>
  <c r="T263" i="1"/>
  <c r="U263" i="1" s="1"/>
  <c r="T294" i="1"/>
  <c r="U294" i="1" s="1"/>
  <c r="W294" i="1"/>
  <c r="T238" i="1"/>
  <c r="U238" i="1" s="1"/>
  <c r="W238" i="1"/>
  <c r="T448" i="1"/>
  <c r="U448" i="1" s="1"/>
  <c r="W448" i="1"/>
  <c r="W331" i="1"/>
  <c r="T331" i="1"/>
  <c r="U331" i="1" s="1"/>
  <c r="W38" i="1"/>
  <c r="W247" i="1"/>
  <c r="T156" i="1"/>
  <c r="U156" i="1" s="1"/>
  <c r="W156" i="1"/>
  <c r="W353" i="1"/>
  <c r="T353" i="1"/>
  <c r="U353" i="1" s="1"/>
  <c r="W425" i="1"/>
  <c r="T425" i="1"/>
  <c r="U425" i="1" s="1"/>
  <c r="W498" i="1"/>
  <c r="T498" i="1"/>
  <c r="U498" i="1" s="1"/>
  <c r="W459" i="1"/>
  <c r="T459" i="1"/>
  <c r="U459" i="1" s="1"/>
  <c r="W176" i="1"/>
  <c r="W97" i="1"/>
  <c r="W217" i="1"/>
  <c r="T380" i="1"/>
  <c r="U380" i="1" s="1"/>
  <c r="W380" i="1"/>
  <c r="W88" i="1"/>
  <c r="W68" i="1"/>
  <c r="T469" i="1"/>
  <c r="U469" i="1" s="1"/>
  <c r="W469" i="1"/>
  <c r="W426" i="1"/>
  <c r="T426" i="1"/>
  <c r="U426" i="1" s="1"/>
  <c r="W138" i="1"/>
  <c r="W337" i="1"/>
  <c r="T337" i="1"/>
  <c r="U337" i="1" s="1"/>
  <c r="W162" i="1"/>
  <c r="W136" i="1"/>
  <c r="W124" i="1"/>
  <c r="W102" i="1"/>
  <c r="W287" i="1"/>
  <c r="T287" i="1"/>
  <c r="U287" i="1" s="1"/>
  <c r="T432" i="1"/>
  <c r="U432" i="1" s="1"/>
  <c r="W432" i="1"/>
  <c r="W175" i="1"/>
  <c r="W166" i="1"/>
  <c r="T381" i="1"/>
  <c r="U381" i="1" s="1"/>
  <c r="W381" i="1"/>
  <c r="W173" i="1"/>
  <c r="P182" i="1"/>
  <c r="P166" i="1"/>
  <c r="M486" i="1"/>
  <c r="N486" i="1" s="1"/>
  <c r="P486" i="1"/>
  <c r="P205" i="1"/>
  <c r="M386" i="1"/>
  <c r="N386" i="1" s="1"/>
  <c r="P386" i="1"/>
  <c r="P23" i="1"/>
  <c r="M276" i="1"/>
  <c r="N276" i="1" s="1"/>
  <c r="P276" i="1"/>
  <c r="P35" i="1"/>
  <c r="P149" i="1"/>
  <c r="P86" i="1"/>
  <c r="P198" i="1"/>
  <c r="P183" i="1"/>
  <c r="M503" i="1"/>
  <c r="N503" i="1" s="1"/>
  <c r="P503" i="1"/>
  <c r="P204" i="1"/>
  <c r="M348" i="1"/>
  <c r="N348" i="1" s="1"/>
  <c r="P348" i="1"/>
  <c r="M428" i="1"/>
  <c r="N428" i="1" s="1"/>
  <c r="P428" i="1"/>
  <c r="P67" i="1"/>
  <c r="P261" i="1"/>
  <c r="M261" i="1"/>
  <c r="N261" i="1" s="1"/>
  <c r="P396" i="1"/>
  <c r="M396" i="1"/>
  <c r="N396" i="1" s="1"/>
  <c r="P117" i="1"/>
  <c r="M440" i="1"/>
  <c r="N440" i="1" s="1"/>
  <c r="P440" i="1"/>
  <c r="P34" i="1"/>
  <c r="M366" i="1"/>
  <c r="N366" i="1" s="1"/>
  <c r="P366" i="1"/>
  <c r="P105" i="1"/>
  <c r="P189" i="1"/>
  <c r="M430" i="1"/>
  <c r="N430" i="1" s="1"/>
  <c r="P430" i="1"/>
  <c r="P161" i="1"/>
  <c r="M410" i="1"/>
  <c r="N410" i="1" s="1"/>
  <c r="P410" i="1"/>
  <c r="P377" i="1"/>
  <c r="M377" i="1"/>
  <c r="N377" i="1" s="1"/>
  <c r="P50" i="1"/>
  <c r="P129" i="1"/>
  <c r="M454" i="1"/>
  <c r="N454" i="1" s="1"/>
  <c r="P454" i="1"/>
  <c r="M304" i="1"/>
  <c r="N304" i="1" s="1"/>
  <c r="P304" i="1"/>
  <c r="P424" i="1"/>
  <c r="M424" i="1"/>
  <c r="N424" i="1" s="1"/>
  <c r="P180" i="1"/>
  <c r="M312" i="1"/>
  <c r="N312" i="1" s="1"/>
  <c r="P312" i="1"/>
  <c r="P254" i="1"/>
  <c r="M254" i="1"/>
  <c r="N254" i="1" s="1"/>
  <c r="P87" i="1"/>
  <c r="P127" i="1"/>
  <c r="P49" i="1"/>
  <c r="M351" i="1"/>
  <c r="N351" i="1" s="1"/>
  <c r="P351" i="1"/>
  <c r="P38" i="1"/>
  <c r="P136" i="1"/>
  <c r="P212" i="1"/>
  <c r="M491" i="1"/>
  <c r="N491" i="1" s="1"/>
  <c r="P491" i="1"/>
  <c r="P210" i="1"/>
  <c r="M368" i="1"/>
  <c r="N368" i="1" s="1"/>
  <c r="P368" i="1"/>
  <c r="P125" i="1"/>
  <c r="M125" i="1"/>
  <c r="N125" i="1" s="1"/>
  <c r="M376" i="1"/>
  <c r="N376" i="1" s="1"/>
  <c r="P376" i="1"/>
  <c r="M502" i="1"/>
  <c r="N502" i="1" s="1"/>
  <c r="P502" i="1"/>
  <c r="P343" i="1"/>
  <c r="M343" i="1"/>
  <c r="N343" i="1" s="1"/>
  <c r="P363" i="1"/>
  <c r="M363" i="1"/>
  <c r="N363" i="1" s="1"/>
  <c r="P425" i="1"/>
  <c r="M425" i="1"/>
  <c r="N425" i="1" s="1"/>
  <c r="M456" i="1"/>
  <c r="N456" i="1" s="1"/>
  <c r="P456" i="1"/>
  <c r="P84" i="1"/>
  <c r="M84" i="1"/>
  <c r="N84" i="1" s="1"/>
  <c r="P373" i="1"/>
  <c r="M373" i="1"/>
  <c r="N373" i="1" s="1"/>
  <c r="M484" i="1"/>
  <c r="N484" i="1" s="1"/>
  <c r="P484" i="1"/>
  <c r="P103" i="1"/>
  <c r="M328" i="1"/>
  <c r="N328" i="1" s="1"/>
  <c r="P328" i="1"/>
  <c r="P42" i="1"/>
  <c r="M9" i="1" l="1"/>
  <c r="M239" i="1"/>
  <c r="T239" i="1"/>
  <c r="M224" i="1"/>
  <c r="T224" i="1"/>
  <c r="T210" i="1"/>
  <c r="M208" i="1"/>
  <c r="M157" i="1"/>
  <c r="T157" i="1"/>
  <c r="M140" i="1"/>
  <c r="T140" i="1"/>
  <c r="M133" i="1"/>
  <c r="T133" i="1"/>
  <c r="T130" i="1"/>
  <c r="M126" i="1"/>
  <c r="T126" i="1"/>
  <c r="M122" i="1"/>
  <c r="T122" i="1"/>
  <c r="M115" i="1"/>
  <c r="T115" i="1"/>
  <c r="M111" i="1"/>
  <c r="T112" i="1"/>
  <c r="U112" i="1" s="1"/>
  <c r="M108" i="1"/>
  <c r="N108" i="1" s="1"/>
  <c r="T108" i="1"/>
  <c r="U108" i="1" s="1"/>
  <c r="M91" i="1"/>
  <c r="T91" i="1"/>
  <c r="M81" i="1"/>
  <c r="T81" i="1"/>
  <c r="M85" i="1"/>
  <c r="T85" i="1"/>
  <c r="T8" i="1"/>
  <c r="N9" i="1" l="1"/>
  <c r="M10" i="1"/>
  <c r="N239" i="1"/>
  <c r="M240" i="1"/>
  <c r="U239" i="1"/>
  <c r="T240" i="1"/>
  <c r="N224" i="1"/>
  <c r="M225" i="1"/>
  <c r="U224" i="1"/>
  <c r="T225" i="1"/>
  <c r="U210" i="1"/>
  <c r="T211" i="1"/>
  <c r="N208" i="1"/>
  <c r="M209" i="1"/>
  <c r="N157" i="1"/>
  <c r="M158" i="1"/>
  <c r="U157" i="1"/>
  <c r="T158" i="1"/>
  <c r="N140" i="1"/>
  <c r="M141" i="1"/>
  <c r="U140" i="1"/>
  <c r="T141" i="1"/>
  <c r="N133" i="1"/>
  <c r="M134" i="1"/>
  <c r="U133" i="1"/>
  <c r="T134" i="1"/>
  <c r="U130" i="1"/>
  <c r="T131" i="1"/>
  <c r="U131" i="1" s="1"/>
  <c r="N126" i="1"/>
  <c r="M127" i="1"/>
  <c r="U126" i="1"/>
  <c r="T127" i="1"/>
  <c r="N122" i="1"/>
  <c r="M123" i="1"/>
  <c r="U122" i="1"/>
  <c r="T123" i="1"/>
  <c r="N115" i="1"/>
  <c r="M116" i="1"/>
  <c r="U115" i="1"/>
  <c r="T116" i="1"/>
  <c r="N111" i="1"/>
  <c r="M112" i="1"/>
  <c r="N112" i="1" s="1"/>
  <c r="M129" i="1"/>
  <c r="N91" i="1"/>
  <c r="M92" i="1"/>
  <c r="U91" i="1"/>
  <c r="T92" i="1"/>
  <c r="N85" i="1"/>
  <c r="M86" i="1"/>
  <c r="N81" i="1"/>
  <c r="M82" i="1"/>
  <c r="U81" i="1"/>
  <c r="T82" i="1"/>
  <c r="U85" i="1"/>
  <c r="T86" i="1"/>
  <c r="U8" i="1"/>
  <c r="T9" i="1"/>
  <c r="N10" i="1" l="1"/>
  <c r="M11" i="1"/>
  <c r="N240" i="1"/>
  <c r="M241" i="1"/>
  <c r="U240" i="1"/>
  <c r="T241" i="1"/>
  <c r="N225" i="1"/>
  <c r="M226" i="1"/>
  <c r="U225" i="1"/>
  <c r="T226" i="1"/>
  <c r="U211" i="1"/>
  <c r="T212" i="1"/>
  <c r="N209" i="1"/>
  <c r="M210" i="1"/>
  <c r="N158" i="1"/>
  <c r="M159" i="1"/>
  <c r="U158" i="1"/>
  <c r="T159" i="1"/>
  <c r="N141" i="1"/>
  <c r="M142" i="1"/>
  <c r="U141" i="1"/>
  <c r="T142" i="1"/>
  <c r="N134" i="1"/>
  <c r="M135" i="1"/>
  <c r="U134" i="1"/>
  <c r="T135" i="1"/>
  <c r="N129" i="1"/>
  <c r="M130" i="1"/>
  <c r="N127" i="1"/>
  <c r="M128" i="1"/>
  <c r="N128" i="1" s="1"/>
  <c r="U127" i="1"/>
  <c r="T128" i="1"/>
  <c r="U128" i="1" s="1"/>
  <c r="N123" i="1"/>
  <c r="M124" i="1"/>
  <c r="N124" i="1" s="1"/>
  <c r="U123" i="1"/>
  <c r="T124" i="1"/>
  <c r="U124" i="1" s="1"/>
  <c r="N116" i="1"/>
  <c r="M117" i="1"/>
  <c r="U116" i="1"/>
  <c r="T117" i="1"/>
  <c r="N82" i="1"/>
  <c r="M83" i="1"/>
  <c r="N83" i="1" s="1"/>
  <c r="U82" i="1"/>
  <c r="T83" i="1"/>
  <c r="U83" i="1" s="1"/>
  <c r="N92" i="1"/>
  <c r="M93" i="1"/>
  <c r="U92" i="1"/>
  <c r="T93" i="1"/>
  <c r="N86" i="1"/>
  <c r="M87" i="1"/>
  <c r="U86" i="1"/>
  <c r="T87" i="1"/>
  <c r="U9" i="1"/>
  <c r="T10" i="1"/>
  <c r="T57" i="1"/>
  <c r="N11" i="1" l="1"/>
  <c r="M12" i="1"/>
  <c r="N241" i="1"/>
  <c r="M242" i="1"/>
  <c r="U241" i="1"/>
  <c r="T242" i="1"/>
  <c r="N226" i="1"/>
  <c r="M227" i="1"/>
  <c r="U226" i="1"/>
  <c r="T227" i="1"/>
  <c r="U212" i="1"/>
  <c r="T213" i="1"/>
  <c r="N210" i="1"/>
  <c r="M211" i="1"/>
  <c r="N159" i="1"/>
  <c r="M160" i="1"/>
  <c r="U159" i="1"/>
  <c r="T160" i="1"/>
  <c r="N142" i="1"/>
  <c r="M143" i="1"/>
  <c r="U142" i="1"/>
  <c r="T143" i="1"/>
  <c r="N135" i="1"/>
  <c r="M136" i="1"/>
  <c r="U135" i="1"/>
  <c r="T136" i="1"/>
  <c r="N130" i="1"/>
  <c r="M131" i="1"/>
  <c r="N131" i="1" s="1"/>
  <c r="N117" i="1"/>
  <c r="M118" i="1"/>
  <c r="U117" i="1"/>
  <c r="T118" i="1"/>
  <c r="M78" i="1"/>
  <c r="N78" i="1" s="1"/>
  <c r="T78" i="1"/>
  <c r="U78" i="1" s="1"/>
  <c r="N93" i="1"/>
  <c r="M94" i="1"/>
  <c r="U93" i="1"/>
  <c r="T94" i="1"/>
  <c r="N87" i="1"/>
  <c r="M88" i="1"/>
  <c r="U87" i="1"/>
  <c r="T88" i="1"/>
  <c r="U10" i="1"/>
  <c r="T11" i="1"/>
  <c r="M57" i="1"/>
  <c r="T58" i="1"/>
  <c r="U57" i="1"/>
  <c r="M13" i="1" l="1"/>
  <c r="N12" i="1"/>
  <c r="N242" i="1"/>
  <c r="M243" i="1"/>
  <c r="U242" i="1"/>
  <c r="T243" i="1"/>
  <c r="N227" i="1"/>
  <c r="M228" i="1"/>
  <c r="U227" i="1"/>
  <c r="T228" i="1"/>
  <c r="T214" i="1"/>
  <c r="U213" i="1"/>
  <c r="N211" i="1"/>
  <c r="M212" i="1"/>
  <c r="N160" i="1"/>
  <c r="M161" i="1"/>
  <c r="U160" i="1"/>
  <c r="T161" i="1"/>
  <c r="N143" i="1"/>
  <c r="M144" i="1"/>
  <c r="U143" i="1"/>
  <c r="T144" i="1"/>
  <c r="N136" i="1"/>
  <c r="M137" i="1"/>
  <c r="U136" i="1"/>
  <c r="T137" i="1"/>
  <c r="N118" i="1"/>
  <c r="M119" i="1"/>
  <c r="U118" i="1"/>
  <c r="T119" i="1"/>
  <c r="N94" i="1"/>
  <c r="M95" i="1"/>
  <c r="U94" i="1"/>
  <c r="T95" i="1"/>
  <c r="N88" i="1"/>
  <c r="M89" i="1"/>
  <c r="N89" i="1" s="1"/>
  <c r="U88" i="1"/>
  <c r="T89" i="1"/>
  <c r="U89" i="1" s="1"/>
  <c r="U11" i="1"/>
  <c r="T12" i="1"/>
  <c r="U58" i="1"/>
  <c r="T59" i="1"/>
  <c r="M58" i="1"/>
  <c r="N57" i="1"/>
  <c r="N13" i="1" l="1"/>
  <c r="M14" i="1"/>
  <c r="N243" i="1"/>
  <c r="M244" i="1"/>
  <c r="U243" i="1"/>
  <c r="T244" i="1"/>
  <c r="N228" i="1"/>
  <c r="M229" i="1"/>
  <c r="U228" i="1"/>
  <c r="T229" i="1"/>
  <c r="U214" i="1"/>
  <c r="T215" i="1"/>
  <c r="N212" i="1"/>
  <c r="M213" i="1"/>
  <c r="N161" i="1"/>
  <c r="M162" i="1"/>
  <c r="U161" i="1"/>
  <c r="T162" i="1"/>
  <c r="N144" i="1"/>
  <c r="M145" i="1"/>
  <c r="U144" i="1"/>
  <c r="T145" i="1"/>
  <c r="N137" i="1"/>
  <c r="M138" i="1"/>
  <c r="N138" i="1" s="1"/>
  <c r="U137" i="1"/>
  <c r="T138" i="1"/>
  <c r="U138" i="1" s="1"/>
  <c r="N119" i="1"/>
  <c r="M120" i="1"/>
  <c r="N120" i="1" s="1"/>
  <c r="U119" i="1"/>
  <c r="T120" i="1"/>
  <c r="U120" i="1" s="1"/>
  <c r="N95" i="1"/>
  <c r="M96" i="1"/>
  <c r="U95" i="1"/>
  <c r="T96" i="1"/>
  <c r="U12" i="1"/>
  <c r="T13" i="1"/>
  <c r="N58" i="1"/>
  <c r="M59" i="1"/>
  <c r="T60" i="1"/>
  <c r="U59" i="1"/>
  <c r="N14" i="1" l="1"/>
  <c r="M15" i="1"/>
  <c r="N244" i="1"/>
  <c r="M245" i="1"/>
  <c r="U244" i="1"/>
  <c r="T245" i="1"/>
  <c r="N229" i="1"/>
  <c r="M230" i="1"/>
  <c r="U229" i="1"/>
  <c r="T230" i="1"/>
  <c r="U215" i="1"/>
  <c r="T216" i="1"/>
  <c r="N213" i="1"/>
  <c r="M214" i="1"/>
  <c r="N162" i="1"/>
  <c r="M163" i="1"/>
  <c r="U162" i="1"/>
  <c r="T163" i="1"/>
  <c r="N145" i="1"/>
  <c r="M146" i="1"/>
  <c r="U145" i="1"/>
  <c r="T146" i="1"/>
  <c r="N96" i="1"/>
  <c r="M97" i="1"/>
  <c r="U96" i="1"/>
  <c r="T97" i="1"/>
  <c r="M17" i="1"/>
  <c r="U13" i="1"/>
  <c r="T14" i="1"/>
  <c r="U60" i="1"/>
  <c r="T61" i="1"/>
  <c r="M60" i="1"/>
  <c r="N59" i="1"/>
  <c r="M16" i="1" l="1"/>
  <c r="N16" i="1" s="1"/>
  <c r="N15" i="1"/>
  <c r="N245" i="1"/>
  <c r="M246" i="1"/>
  <c r="U245" i="1"/>
  <c r="T246" i="1"/>
  <c r="N230" i="1"/>
  <c r="M231" i="1"/>
  <c r="U230" i="1"/>
  <c r="T231" i="1"/>
  <c r="U216" i="1"/>
  <c r="T217" i="1"/>
  <c r="N214" i="1"/>
  <c r="M215" i="1"/>
  <c r="N163" i="1"/>
  <c r="M164" i="1"/>
  <c r="U163" i="1"/>
  <c r="T164" i="1"/>
  <c r="N146" i="1"/>
  <c r="M147" i="1"/>
  <c r="U146" i="1"/>
  <c r="T147" i="1"/>
  <c r="N97" i="1"/>
  <c r="M98" i="1"/>
  <c r="U97" i="1"/>
  <c r="T98" i="1"/>
  <c r="N17" i="1"/>
  <c r="M18" i="1"/>
  <c r="U14" i="1"/>
  <c r="T15" i="1"/>
  <c r="N60" i="1"/>
  <c r="M61" i="1"/>
  <c r="T62" i="1"/>
  <c r="U61" i="1"/>
  <c r="N246" i="1" l="1"/>
  <c r="M247" i="1"/>
  <c r="U246" i="1"/>
  <c r="T247" i="1"/>
  <c r="N231" i="1"/>
  <c r="M232" i="1"/>
  <c r="U231" i="1"/>
  <c r="T232" i="1"/>
  <c r="U217" i="1"/>
  <c r="T218" i="1"/>
  <c r="N215" i="1"/>
  <c r="M216" i="1"/>
  <c r="N164" i="1"/>
  <c r="M165" i="1"/>
  <c r="U164" i="1"/>
  <c r="T165" i="1"/>
  <c r="N147" i="1"/>
  <c r="M148" i="1"/>
  <c r="U147" i="1"/>
  <c r="T148" i="1"/>
  <c r="N98" i="1"/>
  <c r="M99" i="1"/>
  <c r="U98" i="1"/>
  <c r="T99" i="1"/>
  <c r="N18" i="1"/>
  <c r="M19" i="1"/>
  <c r="U15" i="1"/>
  <c r="T16" i="1"/>
  <c r="M62" i="1"/>
  <c r="N61" i="1"/>
  <c r="U62" i="1"/>
  <c r="T63" i="1"/>
  <c r="N247" i="1" l="1"/>
  <c r="M248" i="1"/>
  <c r="U247" i="1"/>
  <c r="T248" i="1"/>
  <c r="N232" i="1"/>
  <c r="M233" i="1"/>
  <c r="U232" i="1"/>
  <c r="T233" i="1"/>
  <c r="U218" i="1"/>
  <c r="T219" i="1"/>
  <c r="N216" i="1"/>
  <c r="M217" i="1"/>
  <c r="N165" i="1"/>
  <c r="M166" i="1"/>
  <c r="U165" i="1"/>
  <c r="T166" i="1"/>
  <c r="N148" i="1"/>
  <c r="M149" i="1"/>
  <c r="U148" i="1"/>
  <c r="T149" i="1"/>
  <c r="N99" i="1"/>
  <c r="M100" i="1"/>
  <c r="U99" i="1"/>
  <c r="T100" i="1"/>
  <c r="N19" i="1"/>
  <c r="M20" i="1"/>
  <c r="U16" i="1"/>
  <c r="T17" i="1"/>
  <c r="N62" i="1"/>
  <c r="M63" i="1"/>
  <c r="U63" i="1"/>
  <c r="T64" i="1"/>
  <c r="N248" i="1" l="1"/>
  <c r="M249" i="1"/>
  <c r="U248" i="1"/>
  <c r="T249" i="1"/>
  <c r="N233" i="1"/>
  <c r="M234" i="1"/>
  <c r="U233" i="1"/>
  <c r="T234" i="1"/>
  <c r="U219" i="1"/>
  <c r="T220" i="1"/>
  <c r="N217" i="1"/>
  <c r="M218" i="1"/>
  <c r="N166" i="1"/>
  <c r="M167" i="1"/>
  <c r="U166" i="1"/>
  <c r="T167" i="1"/>
  <c r="N149" i="1"/>
  <c r="M150" i="1"/>
  <c r="U149" i="1"/>
  <c r="T150" i="1"/>
  <c r="N100" i="1"/>
  <c r="M101" i="1"/>
  <c r="U100" i="1"/>
  <c r="T101" i="1"/>
  <c r="N20" i="1"/>
  <c r="M21" i="1"/>
  <c r="U17" i="1"/>
  <c r="T18" i="1"/>
  <c r="N63" i="1"/>
  <c r="M64" i="1"/>
  <c r="T65" i="1"/>
  <c r="U64" i="1"/>
  <c r="N249" i="1" l="1"/>
  <c r="M250" i="1"/>
  <c r="U249" i="1"/>
  <c r="T250" i="1"/>
  <c r="N234" i="1"/>
  <c r="M235" i="1"/>
  <c r="U234" i="1"/>
  <c r="T235" i="1"/>
  <c r="U220" i="1"/>
  <c r="T221" i="1"/>
  <c r="N218" i="1"/>
  <c r="M219" i="1"/>
  <c r="N167" i="1"/>
  <c r="M168" i="1"/>
  <c r="U167" i="1"/>
  <c r="T168" i="1"/>
  <c r="N150" i="1"/>
  <c r="M151" i="1"/>
  <c r="U150" i="1"/>
  <c r="T151" i="1"/>
  <c r="N101" i="1"/>
  <c r="M102" i="1"/>
  <c r="U101" i="1"/>
  <c r="T102" i="1"/>
  <c r="N21" i="1"/>
  <c r="M22" i="1"/>
  <c r="U18" i="1"/>
  <c r="T19" i="1"/>
  <c r="U65" i="1"/>
  <c r="T66" i="1"/>
  <c r="M65" i="1"/>
  <c r="N64" i="1"/>
  <c r="N250" i="1" l="1"/>
  <c r="M251" i="1"/>
  <c r="U250" i="1"/>
  <c r="T251" i="1"/>
  <c r="N235" i="1"/>
  <c r="M236" i="1"/>
  <c r="U235" i="1"/>
  <c r="T236" i="1"/>
  <c r="U221" i="1"/>
  <c r="T222" i="1"/>
  <c r="U222" i="1" s="1"/>
  <c r="N219" i="1"/>
  <c r="M220" i="1"/>
  <c r="N168" i="1"/>
  <c r="M169" i="1"/>
  <c r="U168" i="1"/>
  <c r="T169" i="1"/>
  <c r="N151" i="1"/>
  <c r="M152" i="1"/>
  <c r="U151" i="1"/>
  <c r="T152" i="1"/>
  <c r="N102" i="1"/>
  <c r="M103" i="1"/>
  <c r="U102" i="1"/>
  <c r="T103" i="1"/>
  <c r="U66" i="1"/>
  <c r="T67" i="1"/>
  <c r="N22" i="1"/>
  <c r="M23" i="1"/>
  <c r="U19" i="1"/>
  <c r="T20" i="1"/>
  <c r="N65" i="1"/>
  <c r="M66" i="1"/>
  <c r="N251" i="1" l="1"/>
  <c r="M252" i="1"/>
  <c r="U251" i="1"/>
  <c r="T252" i="1"/>
  <c r="N236" i="1"/>
  <c r="M237" i="1"/>
  <c r="N237" i="1" s="1"/>
  <c r="U236" i="1"/>
  <c r="T237" i="1"/>
  <c r="U237" i="1" s="1"/>
  <c r="N220" i="1"/>
  <c r="M221" i="1"/>
  <c r="N169" i="1"/>
  <c r="M170" i="1"/>
  <c r="U169" i="1"/>
  <c r="T170" i="1"/>
  <c r="N152" i="1"/>
  <c r="M153" i="1"/>
  <c r="U152" i="1"/>
  <c r="T153" i="1"/>
  <c r="N103" i="1"/>
  <c r="M104" i="1"/>
  <c r="U103" i="1"/>
  <c r="T104" i="1"/>
  <c r="U67" i="1"/>
  <c r="T68" i="1"/>
  <c r="N66" i="1"/>
  <c r="M67" i="1"/>
  <c r="N23" i="1"/>
  <c r="M24" i="1"/>
  <c r="U20" i="1"/>
  <c r="T21" i="1"/>
  <c r="N252" i="1" l="1"/>
  <c r="M253" i="1"/>
  <c r="N253" i="1" s="1"/>
  <c r="U252" i="1"/>
  <c r="T253" i="1"/>
  <c r="U253" i="1" s="1"/>
  <c r="N221" i="1"/>
  <c r="M222" i="1"/>
  <c r="N222" i="1" s="1"/>
  <c r="N170" i="1"/>
  <c r="M171" i="1"/>
  <c r="U170" i="1"/>
  <c r="T171" i="1"/>
  <c r="N153" i="1"/>
  <c r="M154" i="1"/>
  <c r="U153" i="1"/>
  <c r="T154" i="1"/>
  <c r="U68" i="1"/>
  <c r="T69" i="1"/>
  <c r="M105" i="1"/>
  <c r="N105" i="1" s="1"/>
  <c r="N104" i="1"/>
  <c r="U104" i="1"/>
  <c r="T105" i="1"/>
  <c r="U105" i="1" s="1"/>
  <c r="N67" i="1"/>
  <c r="M68" i="1"/>
  <c r="N24" i="1"/>
  <c r="M25" i="1"/>
  <c r="U21" i="1"/>
  <c r="T22" i="1"/>
  <c r="N171" i="1" l="1"/>
  <c r="M172" i="1"/>
  <c r="U171" i="1"/>
  <c r="T172" i="1"/>
  <c r="N154" i="1"/>
  <c r="M155" i="1"/>
  <c r="N155" i="1" s="1"/>
  <c r="U154" i="1"/>
  <c r="T155" i="1"/>
  <c r="U155" i="1" s="1"/>
  <c r="N68" i="1"/>
  <c r="M69" i="1"/>
  <c r="U69" i="1"/>
  <c r="T70" i="1"/>
  <c r="N25" i="1"/>
  <c r="M26" i="1"/>
  <c r="U22" i="1"/>
  <c r="T23" i="1"/>
  <c r="N172" i="1" l="1"/>
  <c r="M173" i="1"/>
  <c r="U172" i="1"/>
  <c r="T173" i="1"/>
  <c r="N69" i="1"/>
  <c r="M70" i="1"/>
  <c r="U70" i="1"/>
  <c r="T71" i="1"/>
  <c r="N26" i="1"/>
  <c r="M27" i="1"/>
  <c r="U23" i="1"/>
  <c r="T24" i="1"/>
  <c r="N173" i="1" l="1"/>
  <c r="M174" i="1"/>
  <c r="U173" i="1"/>
  <c r="T174" i="1"/>
  <c r="N70" i="1"/>
  <c r="M71" i="1"/>
  <c r="U71" i="1"/>
  <c r="T72" i="1"/>
  <c r="N27" i="1"/>
  <c r="M28" i="1"/>
  <c r="U24" i="1"/>
  <c r="T25" i="1"/>
  <c r="U72" i="1" l="1"/>
  <c r="T73" i="1"/>
  <c r="N174" i="1"/>
  <c r="M175" i="1"/>
  <c r="U174" i="1"/>
  <c r="T175" i="1"/>
  <c r="N71" i="1"/>
  <c r="M72" i="1"/>
  <c r="N28" i="1"/>
  <c r="M29" i="1"/>
  <c r="U25" i="1"/>
  <c r="T26" i="1"/>
  <c r="U73" i="1" l="1"/>
  <c r="T74" i="1"/>
  <c r="N72" i="1"/>
  <c r="M73" i="1"/>
  <c r="N175" i="1"/>
  <c r="M176" i="1"/>
  <c r="U175" i="1"/>
  <c r="T176" i="1"/>
  <c r="N29" i="1"/>
  <c r="M30" i="1"/>
  <c r="U26" i="1"/>
  <c r="T27" i="1"/>
  <c r="N73" i="1" l="1"/>
  <c r="M74" i="1"/>
  <c r="U74" i="1"/>
  <c r="T75" i="1"/>
  <c r="N176" i="1"/>
  <c r="M177" i="1"/>
  <c r="U176" i="1"/>
  <c r="T177" i="1"/>
  <c r="N30" i="1"/>
  <c r="M31" i="1"/>
  <c r="U27" i="1"/>
  <c r="T28" i="1"/>
  <c r="U75" i="1" l="1"/>
  <c r="T76" i="1"/>
  <c r="N74" i="1"/>
  <c r="M75" i="1"/>
  <c r="N177" i="1"/>
  <c r="M178" i="1"/>
  <c r="U177" i="1"/>
  <c r="T178" i="1"/>
  <c r="N31" i="1"/>
  <c r="M32" i="1"/>
  <c r="U28" i="1"/>
  <c r="T29" i="1"/>
  <c r="N75" i="1" l="1"/>
  <c r="M76" i="1"/>
  <c r="T77" i="1"/>
  <c r="U77" i="1" s="1"/>
  <c r="U76" i="1"/>
  <c r="N178" i="1"/>
  <c r="M179" i="1"/>
  <c r="U178" i="1"/>
  <c r="T179" i="1"/>
  <c r="N32" i="1"/>
  <c r="M33" i="1"/>
  <c r="U29" i="1"/>
  <c r="T30" i="1"/>
  <c r="M77" i="1" l="1"/>
  <c r="N77" i="1" s="1"/>
  <c r="N76" i="1"/>
  <c r="N179" i="1"/>
  <c r="M180" i="1"/>
  <c r="U179" i="1"/>
  <c r="T180" i="1"/>
  <c r="N33" i="1"/>
  <c r="M34" i="1"/>
  <c r="U30" i="1"/>
  <c r="T31" i="1"/>
  <c r="N180" i="1" l="1"/>
  <c r="M181" i="1"/>
  <c r="U180" i="1"/>
  <c r="T181" i="1"/>
  <c r="N34" i="1"/>
  <c r="M35" i="1"/>
  <c r="U31" i="1"/>
  <c r="T32" i="1"/>
  <c r="N181" i="1" l="1"/>
  <c r="M182" i="1"/>
  <c r="U181" i="1"/>
  <c r="T182" i="1"/>
  <c r="N35" i="1"/>
  <c r="M36" i="1"/>
  <c r="U32" i="1"/>
  <c r="T33" i="1"/>
  <c r="N182" i="1" l="1"/>
  <c r="M183" i="1"/>
  <c r="U182" i="1"/>
  <c r="T183" i="1"/>
  <c r="N36" i="1"/>
  <c r="M37" i="1"/>
  <c r="U33" i="1"/>
  <c r="T34" i="1"/>
  <c r="N183" i="1" l="1"/>
  <c r="M184" i="1"/>
  <c r="U183" i="1"/>
  <c r="T184" i="1"/>
  <c r="N37" i="1"/>
  <c r="M38" i="1"/>
  <c r="U34" i="1"/>
  <c r="T35" i="1"/>
  <c r="N184" i="1" l="1"/>
  <c r="M185" i="1"/>
  <c r="U184" i="1"/>
  <c r="T185" i="1"/>
  <c r="N38" i="1"/>
  <c r="M39" i="1"/>
  <c r="U35" i="1"/>
  <c r="T36" i="1"/>
  <c r="N185" i="1" l="1"/>
  <c r="M186" i="1"/>
  <c r="U185" i="1"/>
  <c r="T186" i="1"/>
  <c r="N39" i="1"/>
  <c r="M40" i="1"/>
  <c r="U36" i="1"/>
  <c r="T37" i="1"/>
  <c r="N186" i="1" l="1"/>
  <c r="M187" i="1"/>
  <c r="U186" i="1"/>
  <c r="T187" i="1"/>
  <c r="N40" i="1"/>
  <c r="M41" i="1"/>
  <c r="U37" i="1"/>
  <c r="T38" i="1"/>
  <c r="N187" i="1" l="1"/>
  <c r="M188" i="1"/>
  <c r="U187" i="1"/>
  <c r="T188" i="1"/>
  <c r="N41" i="1"/>
  <c r="M42" i="1"/>
  <c r="U38" i="1"/>
  <c r="T39" i="1"/>
  <c r="N188" i="1" l="1"/>
  <c r="M189" i="1"/>
  <c r="U188" i="1"/>
  <c r="T189" i="1"/>
  <c r="N42" i="1"/>
  <c r="M43" i="1"/>
  <c r="U39" i="1"/>
  <c r="T40" i="1"/>
  <c r="N189" i="1" l="1"/>
  <c r="M190" i="1"/>
  <c r="U189" i="1"/>
  <c r="T190" i="1"/>
  <c r="N43" i="1"/>
  <c r="M44" i="1"/>
  <c r="U40" i="1"/>
  <c r="T41" i="1"/>
  <c r="N190" i="1" l="1"/>
  <c r="M191" i="1"/>
  <c r="U190" i="1"/>
  <c r="T191" i="1"/>
  <c r="N44" i="1"/>
  <c r="M45" i="1"/>
  <c r="U41" i="1"/>
  <c r="T42" i="1"/>
  <c r="N191" i="1" l="1"/>
  <c r="M192" i="1"/>
  <c r="U191" i="1"/>
  <c r="T192" i="1"/>
  <c r="N45" i="1"/>
  <c r="M46" i="1"/>
  <c r="U42" i="1"/>
  <c r="T43" i="1"/>
  <c r="N192" i="1" l="1"/>
  <c r="M193" i="1"/>
  <c r="U192" i="1"/>
  <c r="T193" i="1"/>
  <c r="N46" i="1"/>
  <c r="M47" i="1"/>
  <c r="U43" i="1"/>
  <c r="T44" i="1"/>
  <c r="N193" i="1" l="1"/>
  <c r="M194" i="1"/>
  <c r="U193" i="1"/>
  <c r="T194" i="1"/>
  <c r="N47" i="1"/>
  <c r="M48" i="1"/>
  <c r="U44" i="1"/>
  <c r="T45" i="1"/>
  <c r="N194" i="1" l="1"/>
  <c r="M195" i="1"/>
  <c r="U194" i="1"/>
  <c r="T195" i="1"/>
  <c r="N48" i="1"/>
  <c r="M49" i="1"/>
  <c r="U45" i="1"/>
  <c r="T46" i="1"/>
  <c r="N195" i="1" l="1"/>
  <c r="M196" i="1"/>
  <c r="U195" i="1"/>
  <c r="T196" i="1"/>
  <c r="N49" i="1"/>
  <c r="M50" i="1"/>
  <c r="U46" i="1"/>
  <c r="T47" i="1"/>
  <c r="N196" i="1" l="1"/>
  <c r="M197" i="1"/>
  <c r="U196" i="1"/>
  <c r="T197" i="1"/>
  <c r="N50" i="1"/>
  <c r="M51" i="1"/>
  <c r="U47" i="1"/>
  <c r="T48" i="1"/>
  <c r="N197" i="1" l="1"/>
  <c r="M198" i="1"/>
  <c r="U197" i="1"/>
  <c r="T198" i="1"/>
  <c r="N51" i="1"/>
  <c r="M52" i="1"/>
  <c r="U48" i="1"/>
  <c r="T49" i="1"/>
  <c r="N198" i="1" l="1"/>
  <c r="M199" i="1"/>
  <c r="U198" i="1"/>
  <c r="T199" i="1"/>
  <c r="N52" i="1"/>
  <c r="M53" i="1"/>
  <c r="U49" i="1"/>
  <c r="T50" i="1"/>
  <c r="N53" i="1" l="1"/>
  <c r="M54" i="1"/>
  <c r="N199" i="1"/>
  <c r="M200" i="1"/>
  <c r="U199" i="1"/>
  <c r="T200" i="1"/>
  <c r="U50" i="1"/>
  <c r="T51" i="1"/>
  <c r="N54" i="1" l="1"/>
  <c r="M55" i="1"/>
  <c r="N200" i="1"/>
  <c r="M201" i="1"/>
  <c r="U200" i="1"/>
  <c r="T201" i="1"/>
  <c r="U51" i="1"/>
  <c r="T52" i="1"/>
  <c r="M56" i="1" l="1"/>
  <c r="N56" i="1" s="1"/>
  <c r="N55" i="1"/>
  <c r="N201" i="1"/>
  <c r="M202" i="1"/>
  <c r="U201" i="1"/>
  <c r="T202" i="1"/>
  <c r="U52" i="1"/>
  <c r="T53" i="1"/>
  <c r="U53" i="1" l="1"/>
  <c r="T54" i="1"/>
  <c r="N202" i="1"/>
  <c r="M203" i="1"/>
  <c r="U202" i="1"/>
  <c r="T203" i="1"/>
  <c r="U54" i="1" l="1"/>
  <c r="T55" i="1"/>
  <c r="N203" i="1"/>
  <c r="M204" i="1"/>
  <c r="U203" i="1"/>
  <c r="T204" i="1"/>
  <c r="U55" i="1" l="1"/>
  <c r="T56" i="1"/>
  <c r="U56" i="1" s="1"/>
  <c r="N204" i="1"/>
  <c r="M205" i="1"/>
  <c r="U204" i="1"/>
  <c r="T205" i="1"/>
  <c r="N205" i="1" l="1"/>
  <c r="O3" i="1" s="1"/>
  <c r="P3" i="1" s="1"/>
  <c r="M206" i="1"/>
  <c r="N206" i="1" s="1"/>
  <c r="U205" i="1"/>
  <c r="V3" i="1" s="1"/>
  <c r="W3" i="1" s="1"/>
  <c r="T206" i="1"/>
  <c r="U206" i="1" s="1"/>
  <c r="V4" i="1"/>
  <c r="W4" i="1" s="1"/>
  <c r="W2" i="1" l="1"/>
  <c r="O4" i="1"/>
  <c r="P4" i="1" s="1"/>
  <c r="P2" i="1" s="1"/>
  <c r="O25" i="2" s="1"/>
  <c r="O26" i="2" s="1"/>
  <c r="O30" i="2" s="1"/>
  <c r="O29" i="2" l="1"/>
  <c r="O71" i="2" s="1"/>
  <c r="N75" i="2"/>
  <c r="N71" i="2"/>
  <c r="O75" i="2"/>
  <c r="S66" i="2"/>
  <c r="S67" i="2"/>
  <c r="O52" i="2"/>
  <c r="J93" i="2"/>
  <c r="O49" i="2"/>
  <c r="O46" i="2"/>
  <c r="Q32" i="2"/>
  <c r="P75" i="2" l="1"/>
  <c r="N41" i="2"/>
  <c r="M41" i="2"/>
  <c r="P32" i="2"/>
  <c r="P93" i="2"/>
  <c r="P95" i="2"/>
  <c r="P50" i="2" l="1"/>
  <c r="N52" i="2" s="1"/>
  <c r="O5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bartekm</author>
    <author>bm</author>
  </authors>
  <commentList>
    <comment ref="A6" authorId="0" shapeId="0" xr:uid="{00000000-0006-0000-0000-000001000000}">
      <text>
        <r>
          <rPr>
            <b/>
            <sz val="8"/>
            <color indexed="81"/>
            <rFont val="Tahoma"/>
            <family val="2"/>
            <charset val="238"/>
          </rPr>
          <t>bartekm:</t>
        </r>
        <r>
          <rPr>
            <sz val="8"/>
            <color indexed="81"/>
            <rFont val="Tahoma"/>
            <family val="2"/>
            <charset val="238"/>
          </rPr>
          <t xml:space="preserve">
1. zielona ściana
2.przezroczysty
</t>
        </r>
      </text>
    </comment>
    <comment ref="A8" authorId="1" shapeId="0" xr:uid="{00000000-0006-0000-0000-000002000000}">
      <text>
        <r>
          <rPr>
            <b/>
            <sz val="9"/>
            <color indexed="81"/>
            <rFont val="Tahoma"/>
            <family val="2"/>
            <charset val="238"/>
          </rPr>
          <t>bm:</t>
        </r>
        <r>
          <rPr>
            <sz val="9"/>
            <color indexed="81"/>
            <rFont val="Tahoma"/>
            <family val="2"/>
            <charset val="238"/>
          </rPr>
          <t xml:space="preserve">
nie może być 0!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bartekm</author>
    <author>bm</author>
  </authors>
  <commentList>
    <comment ref="B3" authorId="0" shapeId="0" xr:uid="{00000000-0006-0000-0300-000001000000}">
      <text>
        <r>
          <rPr>
            <b/>
            <sz val="8"/>
            <color indexed="81"/>
            <rFont val="Tahoma"/>
            <family val="2"/>
            <charset val="238"/>
          </rPr>
          <t>bartekm:</t>
        </r>
        <r>
          <rPr>
            <sz val="8"/>
            <color indexed="81"/>
            <rFont val="Tahoma"/>
            <family val="2"/>
            <charset val="238"/>
          </rPr>
          <t xml:space="preserve">
1. zielona ściana
2.przezroczysty
</t>
        </r>
      </text>
    </comment>
    <comment ref="A5" authorId="1" shapeId="0" xr:uid="{00000000-0006-0000-0300-000002000000}">
      <text>
        <r>
          <rPr>
            <b/>
            <sz val="9"/>
            <color indexed="81"/>
            <rFont val="Tahoma"/>
            <family val="2"/>
            <charset val="238"/>
          </rPr>
          <t>bm:</t>
        </r>
        <r>
          <rPr>
            <sz val="9"/>
            <color indexed="81"/>
            <rFont val="Tahoma"/>
            <family val="2"/>
            <charset val="238"/>
          </rPr>
          <t xml:space="preserve">
nie może być 0!</t>
        </r>
      </text>
    </comment>
  </commentList>
</comments>
</file>

<file path=xl/sharedStrings.xml><?xml version="1.0" encoding="utf-8"?>
<sst xmlns="http://schemas.openxmlformats.org/spreadsheetml/2006/main" count="356" uniqueCount="154">
  <si>
    <t>x</t>
  </si>
  <si>
    <t>y</t>
  </si>
  <si>
    <t>X</t>
  </si>
  <si>
    <t>Y</t>
  </si>
  <si>
    <t>tu ma być X</t>
  </si>
  <si>
    <t>tu ma być Y</t>
  </si>
  <si>
    <t>script</t>
  </si>
  <si>
    <t>FOR</t>
  </si>
  <si>
    <t>IS</t>
  </si>
  <si>
    <t>TO</t>
  </si>
  <si>
    <t>STEP</t>
  </si>
  <si>
    <t>/*kilometraż pala*/</t>
  </si>
  <si>
    <t>/*rzędna pala*/</t>
  </si>
  <si>
    <t>/*rzędna terenu*/</t>
  </si>
  <si>
    <t>długość danego terenu</t>
  </si>
  <si>
    <t>długość projektowanych ekranów</t>
  </si>
  <si>
    <t>różnica</t>
  </si>
  <si>
    <t>kilometraż [km]</t>
  </si>
  <si>
    <t>numer pala</t>
  </si>
  <si>
    <t>rozstaw [m]</t>
  </si>
  <si>
    <t>Ilość pali:</t>
  </si>
  <si>
    <t>punkt wstawienia pierwszego pala wtosunku do początku danego terenu:</t>
  </si>
  <si>
    <t>[m]</t>
  </si>
  <si>
    <t>[km]</t>
  </si>
  <si>
    <t>kilometraż końca danego terenu</t>
  </si>
  <si>
    <t>kilometraż końca projektowanych ekranów</t>
  </si>
  <si>
    <t>START</t>
  </si>
  <si>
    <t>NEXT</t>
  </si>
  <si>
    <t>STOP</t>
  </si>
  <si>
    <t>_insert</t>
  </si>
  <si>
    <t>_zoom</t>
  </si>
  <si>
    <t>e</t>
  </si>
  <si>
    <t>p</t>
  </si>
  <si>
    <t>/*kilometraż*/</t>
  </si>
  <si>
    <t>/*___kolejny pal___*/</t>
  </si>
  <si>
    <t>wysokość ekranu</t>
  </si>
  <si>
    <t>[szt]</t>
  </si>
  <si>
    <t>/*różnica rzędnych kolejnych pali*/</t>
  </si>
  <si>
    <t>Count</t>
  </si>
  <si>
    <t>Name</t>
  </si>
  <si>
    <t>nr pala</t>
  </si>
  <si>
    <t>rozstaw</t>
  </si>
  <si>
    <t>/*tworzenie nazwy bloku pala*/</t>
  </si>
  <si>
    <t>słup</t>
  </si>
  <si>
    <t>pal</t>
  </si>
  <si>
    <t>/*tworzenie nazwy bloku słupa*/</t>
  </si>
  <si>
    <t>/*tworzenie nazwy bloku podwaliny*/</t>
  </si>
  <si>
    <t>/*tworzenie nazwy bloku panela*/</t>
  </si>
  <si>
    <t>/*wysokość ekranu*/</t>
  </si>
  <si>
    <t>/*rozpiętość przęsła*/</t>
  </si>
  <si>
    <t>wysokość</t>
  </si>
  <si>
    <t>/*typ ekranu*/</t>
  </si>
  <si>
    <t>typ</t>
  </si>
  <si>
    <t>typ ekranu</t>
  </si>
  <si>
    <t>podwalina na pal poszerzony</t>
  </si>
  <si>
    <t>-text j BL -15,0.2 0.8 0 Odległość [m]</t>
  </si>
  <si>
    <t>-text j BL -15,2.7 0.8 0 Rzędna terenu [m npm.]</t>
  </si>
  <si>
    <t>-text j BL -15,5.2 0.8 0 Rzędna góry pala [m npm.]</t>
  </si>
  <si>
    <t>_line</t>
  </si>
  <si>
    <t>-16,0</t>
  </si>
  <si>
    <t>-16,2.5</t>
  </si>
  <si>
    <t>-16,5</t>
  </si>
  <si>
    <t>;</t>
  </si>
  <si>
    <t>/*tworzenie lini wymiarujacej*/</t>
  </si>
  <si>
    <t>_circle</t>
  </si>
  <si>
    <t>j</t>
  </si>
  <si>
    <t>mc</t>
  </si>
  <si>
    <t>text</t>
  </si>
  <si>
    <t>/*tworzenie opisów*/</t>
  </si>
  <si>
    <t>bl</t>
  </si>
  <si>
    <t>_color</t>
  </si>
  <si>
    <t>/*tworzenie wymiaru*/</t>
  </si>
  <si>
    <t>CDM-ME200ME</t>
  </si>
  <si>
    <t>/*tworzenie terenu*/</t>
  </si>
  <si>
    <t>_dimstyle</t>
  </si>
  <si>
    <t>r</t>
  </si>
  <si>
    <t>_layer</t>
  </si>
  <si>
    <t>_make</t>
  </si>
  <si>
    <t>m_tekst</t>
  </si>
  <si>
    <t>_ltype</t>
  </si>
  <si>
    <t>continuous</t>
  </si>
  <si>
    <t>m_tabelka</t>
  </si>
  <si>
    <t>m_wymiary</t>
  </si>
  <si>
    <t>m_pale</t>
  </si>
  <si>
    <t>m_slupy</t>
  </si>
  <si>
    <t>m_podwaliny</t>
  </si>
  <si>
    <t>m_panele</t>
  </si>
  <si>
    <t>set</t>
  </si>
  <si>
    <t>m_teren</t>
  </si>
  <si>
    <t>minimalne wyniesienie pala ponad teren</t>
  </si>
  <si>
    <t>pierwszy numer słupka</t>
  </si>
  <si>
    <t>odległości liczone od:</t>
  </si>
  <si>
    <t>DO WPROWADZENIA</t>
  </si>
  <si>
    <t>kontrola +1</t>
  </si>
  <si>
    <t>m_zestwienie</t>
  </si>
  <si>
    <t>m</t>
  </si>
  <si>
    <t>%%Uskala 1:200</t>
  </si>
  <si>
    <t>/*określenie czy przęsło ma drzwi*/</t>
  </si>
  <si>
    <t>/*określenie czy poprzednie przęsło ma drzwi*/</t>
  </si>
  <si>
    <t>/*rozpiętość poprzedniego przęsła*/</t>
  </si>
  <si>
    <t>/*drzwi*/</t>
  </si>
  <si>
    <t>wzmocnienie na początku</t>
  </si>
  <si>
    <t>wzmocnienie na końcu</t>
  </si>
  <si>
    <t>hidden</t>
  </si>
  <si>
    <t>_plot</t>
  </si>
  <si>
    <t>n</t>
  </si>
  <si>
    <t>_pline</t>
  </si>
  <si>
    <t>m_teren_pierwotny</t>
  </si>
  <si>
    <t>Drzwi ewakuacyjne  po palu nr</t>
  </si>
  <si>
    <t>h</t>
  </si>
  <si>
    <t>oznaczenie pala</t>
  </si>
  <si>
    <t>&lt;-Y w skali skażonej (x10)</t>
  </si>
  <si>
    <t>S11</t>
  </si>
  <si>
    <t>S11_K</t>
  </si>
  <si>
    <t>S5_W</t>
  </si>
  <si>
    <t>S6_W</t>
  </si>
  <si>
    <t>S6_K</t>
  </si>
  <si>
    <t>poszerzenie</t>
  </si>
  <si>
    <t>_P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</si>
  <si>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</si>
  <si>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</si>
  <si>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</si>
  <si>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</si>
  <si>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</si>
  <si>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</si>
  <si>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</si>
  <si>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</si>
  <si>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</si>
  <si>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</si>
  <si>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</si>
  <si>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 xml:space="preserve"> </t>
  </si>
  <si>
    <t>S6</t>
  </si>
  <si>
    <t>7402932,478</t>
  </si>
  <si>
    <t>5712001,867</t>
  </si>
  <si>
    <t>7402932,329</t>
  </si>
  <si>
    <t>5711998,870</t>
  </si>
  <si>
    <t>7402932,179</t>
  </si>
  <si>
    <t>5711995,874</t>
  </si>
  <si>
    <t>7402931,980</t>
  </si>
  <si>
    <t>5711991,879</t>
  </si>
  <si>
    <t>7402931,781</t>
  </si>
  <si>
    <t>5711987,884</t>
  </si>
  <si>
    <t>7402931,579</t>
  </si>
  <si>
    <t>5711983,839</t>
  </si>
  <si>
    <t>7402930,635</t>
  </si>
  <si>
    <t>5711979,900</t>
  </si>
  <si>
    <t>7402929,675</t>
  </si>
  <si>
    <t>5711976,017</t>
  </si>
  <si>
    <t>7402928,714</t>
  </si>
  <si>
    <t>5711972,134</t>
  </si>
  <si>
    <t>7402927,478</t>
  </si>
  <si>
    <t>5711967,135</t>
  </si>
  <si>
    <t>7402923,380</t>
  </si>
  <si>
    <t>5711966,993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</si>
</sst>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3">
    <font>
      <sz val="11"/>
      <color theme="1"/>
      <name val="Czcionka tekstu podstawowego"/>
      <family val="2"/>
      <charset val="238"/>
    </font>
    <font>
      <sz val="10"/>
      <name val="Arial"/>
      <family val="2"/>
    </font>
    <font>
      <sz val="9"/>
      <color theme="1"/>
      <name val="Czcionka tekstu podstawowego"/>
      <family val="2"/>
      <charset val="238"/>
    </font>
    <font>
      <sz val="11"/>
      <color indexed="17"/>
      <name val="Czcionka tekstu podstawowego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0"/>
      <name val="MS Sans Serif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10"/>
      <color rgb="FF808080"/>
      <name val="Arial"/>
      <family val="2"/>
      <charset val="238"/>
    </font>
    <font>
      <sz val="10"/>
      <name val="Arial"/>
      <family val="2"/>
      <charset val="238"/>
    </font>
    <font>
      <u/>
      <sz val="11"/>
      <color theme="1"/>
      <name val="Czcionka tekstu podstawowego"/>
      <family val="2"/>
      <charset val="238"/>
    </font>
    <font>
      <sz val="10"/>
      <color theme="1"/>
      <name val="Czcionka tekstu podstawowego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2" fontId="0" fillId="0" borderId="0" xfId="0" applyNumberFormat="1"/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6" fillId="0" borderId="0" xfId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right" vertic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 wrapText="1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1" xfId="0" applyNumberFormat="1" applyBorder="1"/>
    <xf numFmtId="0" fontId="3" fillId="0" borderId="0" xfId="0" applyFont="1"/>
    <xf numFmtId="0" fontId="3" fillId="4" borderId="0" xfId="0" applyFont="1" applyFill="1"/>
    <xf numFmtId="2" fontId="11" fillId="6" borderId="0" xfId="0" applyNumberFormat="1" applyFont="1" applyFill="1" applyAlignment="1">
      <alignment wrapText="1"/>
    </xf>
    <xf numFmtId="0" fontId="0" fillId="2" borderId="3" xfId="0" applyFill="1" applyBorder="1" applyAlignment="1">
      <alignment horizontal="center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0" fillId="5" borderId="0" xfId="0" applyFill="1"/>
    <xf numFmtId="49" fontId="0" fillId="0" borderId="0" xfId="0" applyNumberFormat="1"/>
    <xf numFmtId="49" fontId="3" fillId="0" borderId="0" xfId="0" applyNumberFormat="1" applyFont="1"/>
    <xf numFmtId="49" fontId="0" fillId="6" borderId="0" xfId="0" applyNumberFormat="1" applyFill="1"/>
    <xf numFmtId="0" fontId="0" fillId="6" borderId="0" xfId="0" applyFill="1"/>
    <xf numFmtId="49" fontId="0" fillId="4" borderId="0" xfId="0" applyNumberFormat="1" applyFill="1"/>
    <xf numFmtId="0" fontId="0" fillId="4" borderId="0" xfId="0" applyFill="1"/>
    <xf numFmtId="165" fontId="0" fillId="0" borderId="0" xfId="0" applyNumberFormat="1"/>
    <xf numFmtId="164" fontId="0" fillId="0" borderId="0" xfId="0" applyNumberFormat="1"/>
    <xf numFmtId="2" fontId="0" fillId="6" borderId="0" xfId="0" applyNumberFormat="1" applyFill="1"/>
    <xf numFmtId="164" fontId="0" fillId="6" borderId="0" xfId="0" applyNumberFormat="1" applyFill="1"/>
    <xf numFmtId="1" fontId="0" fillId="6" borderId="0" xfId="0" applyNumberFormat="1" applyFill="1"/>
    <xf numFmtId="1" fontId="0" fillId="0" borderId="0" xfId="0" applyNumberFormat="1"/>
    <xf numFmtId="0" fontId="9" fillId="0" borderId="0" xfId="0" applyFont="1" applyAlignment="1">
      <alignment horizontal="left"/>
    </xf>
    <xf numFmtId="0" fontId="1" fillId="6" borderId="0" xfId="1" applyFont="1" applyFill="1" applyAlignment="1">
      <alignment horizontal="left"/>
    </xf>
    <xf numFmtId="0" fontId="1" fillId="6" borderId="0" xfId="1" applyFont="1" applyFill="1" applyAlignment="1">
      <alignment horizontal="center"/>
    </xf>
    <xf numFmtId="0" fontId="10" fillId="6" borderId="0" xfId="1" applyFont="1" applyFill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0" fontId="10" fillId="0" borderId="0" xfId="1" applyFont="1" applyAlignment="1">
      <alignment horizontal="center"/>
    </xf>
    <xf numFmtId="0" fontId="3" fillId="6" borderId="0" xfId="0" applyFont="1" applyFill="1"/>
    <xf numFmtId="0" fontId="1" fillId="4" borderId="0" xfId="1" applyFont="1" applyFill="1" applyAlignment="1">
      <alignment horizontal="center"/>
    </xf>
    <xf numFmtId="0" fontId="10" fillId="4" borderId="0" xfId="1" applyFont="1" applyFill="1" applyAlignment="1">
      <alignment horizontal="center"/>
    </xf>
    <xf numFmtId="0" fontId="12" fillId="6" borderId="0" xfId="0" applyFont="1" applyFill="1"/>
    <xf numFmtId="0" fontId="0" fillId="0" borderId="0" xfId="0" quotePrefix="1"/>
    <xf numFmtId="0" fontId="6" fillId="2" borderId="0" xfId="0" applyFont="1" applyFill="1"/>
    <xf numFmtId="2" fontId="0" fillId="2" borderId="0" xfId="0" applyNumberFormat="1" applyFill="1"/>
    <xf numFmtId="0" fontId="0" fillId="2" borderId="0" xfId="0" quotePrefix="1" applyFill="1"/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3" xfId="0" applyBorder="1"/>
    <xf numFmtId="0" fontId="2" fillId="0" borderId="0" xfId="0" applyFont="1" applyAlignment="1">
      <alignment horizontal="center" vertical="center" wrapText="1"/>
    </xf>
  </cellXfs>
  <cellStyles count="2">
    <cellStyle name="Normalny" xfId="0" builtinId="0"/>
    <cellStyle name="Normalny 2" xfId="1" xr:uid="{00000000-0005-0000-0000-000001000000}"/>
  </cellStyles>
  <dxfs count="6"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criptsheets\Sample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s"/>
      <sheetName val="Blackbord"/>
      <sheetName val="Top view"/>
    </sheetNames>
    <sheetDataSet>
      <sheetData sheetId="0" refreshError="1"/>
      <sheetData sheetId="1">
        <row r="2">
          <cell r="B2">
            <v>243.5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workbookViewId="0">
      <selection activeCell="K30" sqref="K30"/>
    </sheetView>
  </sheetViews>
  <sheetFormatPr defaultRowHeight="14.25"/>
  <cols>
    <col min="1" max="1" width="35.875" bestFit="1" customWidth="1"/>
    <col min="3" max="3" width="9" style="4"/>
    <col min="8" max="8" width="11" bestFit="1" customWidth="1"/>
    <col min="9" max="9" width="12.75" style="9" bestFit="1" customWidth="1"/>
  </cols>
  <sheetData>
    <row r="1" spans="1:9">
      <c r="A1" s="5" t="s">
        <v>92</v>
      </c>
    </row>
    <row r="2" spans="1:9">
      <c r="A2" s="19" t="s">
        <v>93</v>
      </c>
    </row>
    <row r="3" spans="1:9">
      <c r="A3" s="20">
        <v>-1</v>
      </c>
    </row>
    <row r="4" spans="1:9">
      <c r="I4" s="9" t="s">
        <v>108</v>
      </c>
    </row>
    <row r="5" spans="1:9">
      <c r="A5" s="4" t="s">
        <v>35</v>
      </c>
      <c r="C5" s="15">
        <v>5</v>
      </c>
      <c r="D5" s="10" t="s">
        <v>22</v>
      </c>
      <c r="I5" s="25"/>
    </row>
    <row r="6" spans="1:9">
      <c r="A6" s="4" t="s">
        <v>53</v>
      </c>
      <c r="C6" s="15">
        <v>1</v>
      </c>
      <c r="D6" s="10"/>
      <c r="I6" s="25"/>
    </row>
    <row r="7" spans="1:9">
      <c r="A7" s="4"/>
      <c r="D7" s="9"/>
      <c r="I7" s="25"/>
    </row>
    <row r="8" spans="1:9" ht="28.5">
      <c r="A8" s="18" t="s">
        <v>21</v>
      </c>
      <c r="C8" s="16">
        <v>0.01</v>
      </c>
      <c r="D8" s="11" t="s">
        <v>22</v>
      </c>
      <c r="I8" s="25"/>
    </row>
    <row r="9" spans="1:9">
      <c r="A9" s="4"/>
      <c r="I9" s="25"/>
    </row>
    <row r="10" spans="1:9">
      <c r="A10" s="4"/>
      <c r="I10" s="25"/>
    </row>
    <row r="11" spans="1:9">
      <c r="A11" s="4" t="s">
        <v>14</v>
      </c>
      <c r="C11" s="17">
        <f>'iteracja trasy'!I1</f>
        <v>39.11</v>
      </c>
      <c r="D11" t="s">
        <v>22</v>
      </c>
      <c r="I11" s="25"/>
    </row>
    <row r="12" spans="1:9">
      <c r="A12" s="4" t="s">
        <v>15</v>
      </c>
      <c r="C12" s="17">
        <f>'iteracja trasy'!I2</f>
        <v>39</v>
      </c>
      <c r="D12" t="s">
        <v>22</v>
      </c>
      <c r="I12" s="25"/>
    </row>
    <row r="13" spans="1:9">
      <c r="A13" s="4" t="s">
        <v>16</v>
      </c>
      <c r="C13" s="17">
        <f>C11-C12-C8</f>
        <v>9.9999999999999437E-2</v>
      </c>
      <c r="D13" t="s">
        <v>22</v>
      </c>
      <c r="I13" s="25"/>
    </row>
    <row r="14" spans="1:9">
      <c r="I14" s="25"/>
    </row>
    <row r="15" spans="1:9">
      <c r="A15" s="4" t="s">
        <v>24</v>
      </c>
      <c r="C15" s="17">
        <f>'iteracja trasy'!I5</f>
        <v>39.1</v>
      </c>
      <c r="D15" t="s">
        <v>23</v>
      </c>
      <c r="I15" s="25"/>
    </row>
    <row r="16" spans="1:9">
      <c r="A16" s="4" t="s">
        <v>25</v>
      </c>
      <c r="C16" s="17">
        <f>'iteracja trasy'!I6</f>
        <v>39</v>
      </c>
      <c r="D16" t="s">
        <v>23</v>
      </c>
      <c r="I16" s="25"/>
    </row>
    <row r="17" spans="1:9">
      <c r="A17" s="4" t="s">
        <v>16</v>
      </c>
      <c r="C17" s="17">
        <f>C15-C16</f>
        <v>0.10000000000000142</v>
      </c>
      <c r="D17" t="s">
        <v>22</v>
      </c>
      <c r="I17" s="25"/>
    </row>
    <row r="18" spans="1:9">
      <c r="I18" s="25"/>
    </row>
    <row r="19" spans="1:9">
      <c r="A19" s="4" t="s">
        <v>89</v>
      </c>
      <c r="C19" s="15">
        <v>0.05</v>
      </c>
      <c r="D19" t="s">
        <v>22</v>
      </c>
      <c r="I19" s="25"/>
    </row>
    <row r="20" spans="1:9">
      <c r="I20" s="25"/>
    </row>
    <row r="21" spans="1:9">
      <c r="A21" s="4" t="s">
        <v>90</v>
      </c>
      <c r="C21" s="15">
        <v>1</v>
      </c>
      <c r="I21" s="25"/>
    </row>
    <row r="22" spans="1:9">
      <c r="A22" s="4" t="s">
        <v>91</v>
      </c>
      <c r="C22" s="15">
        <v>0</v>
      </c>
      <c r="D22" t="s">
        <v>22</v>
      </c>
      <c r="I22" s="25"/>
    </row>
    <row r="25" spans="1:9">
      <c r="A25" s="4" t="s">
        <v>101</v>
      </c>
      <c r="C25" s="15">
        <v>1</v>
      </c>
    </row>
    <row r="26" spans="1:9">
      <c r="A26" s="4" t="s">
        <v>102</v>
      </c>
      <c r="C26" s="15">
        <v>1</v>
      </c>
    </row>
  </sheetData>
  <conditionalFormatting sqref="A2:A3">
    <cfRule type="cellIs" dxfId="5" priority="1" operator="greaterThan">
      <formula>0</formula>
    </cfRule>
    <cfRule type="cellIs" dxfId="4" priority="2" operator="lessThan">
      <formula>0</formula>
    </cfRule>
  </conditionalFormatting>
  <conditionalFormatting sqref="C13 C17">
    <cfRule type="cellIs" dxfId="3" priority="3" operator="greaterThan">
      <formula>0</formula>
    </cfRule>
    <cfRule type="cellIs" dxfId="2" priority="4" operator="less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76"/>
  <sheetViews>
    <sheetView zoomScaleNormal="100" workbookViewId="0">
      <selection activeCell="K26" sqref="K26"/>
    </sheetView>
  </sheetViews>
  <sheetFormatPr defaultRowHeight="14.25"/>
  <cols>
    <col min="1" max="1" width="9" customWidth="1"/>
    <col min="2" max="2" width="9" style="1"/>
    <col min="10" max="10" width="9.25" bestFit="1" customWidth="1"/>
  </cols>
  <sheetData>
    <row r="1" spans="1:10">
      <c r="A1" s="52" t="s">
        <v>38</v>
      </c>
      <c r="B1" s="55" t="s">
        <v>39</v>
      </c>
      <c r="C1" s="52"/>
      <c r="D1" s="52"/>
      <c r="F1" s="12" t="s">
        <v>40</v>
      </c>
      <c r="G1" s="12" t="s">
        <v>41</v>
      </c>
      <c r="H1">
        <v>0</v>
      </c>
      <c r="I1">
        <v>0</v>
      </c>
      <c r="J1">
        <v>0</v>
      </c>
    </row>
    <row r="2" spans="1:10">
      <c r="A2" s="52">
        <v>1</v>
      </c>
      <c r="B2" s="1" t="s">
        <v>115</v>
      </c>
      <c r="C2" s="52" t="s">
        <v>132</v>
      </c>
      <c r="D2" s="52" t="s">
        <v>133</v>
      </c>
      <c r="F2">
        <v>1</v>
      </c>
      <c r="G2">
        <f t="shared" ref="G2" si="0">IF(C3&lt;&gt;"",ROUND(((C3-C2)^2+(D3-D2)^2)^0.5,0),"")</f>
        <v>3</v>
      </c>
      <c r="H2" t="e">
        <f>VLOOKUP('współrzędne pali'!F2+dane!$C$21,dane!$I$5:$I$43,1)</f>
        <v>#N/A</v>
      </c>
      <c r="I2">
        <f t="shared" ref="I2" si="1">IFERROR(H2,0)</f>
        <v>0</v>
      </c>
      <c r="J2">
        <f>IF(1+I2-dane!$C$21=F2,1,0)</f>
        <v>0</v>
      </c>
    </row>
    <row r="3" spans="1:10">
      <c r="A3" s="52">
        <f>A2+1</f>
        <v>2</v>
      </c>
      <c r="B3" s="1" t="str">
        <f t="shared" ref="B3:B66" si="2">B2</f>
        <v>S6_W</v>
      </c>
      <c r="C3" s="52" t="s">
        <v>134</v>
      </c>
      <c r="D3" s="52" t="s">
        <v>135</v>
      </c>
      <c r="F3">
        <f>F2+1</f>
        <v>2</v>
      </c>
      <c r="G3">
        <f>IF(C4&lt;&gt;"",ROUND(((C4-C3)^2+(D4-D3)^2)^0.5,0),"")</f>
        <v>3</v>
      </c>
      <c r="H3" t="e">
        <f>VLOOKUP('współrzędne pali'!F3+dane!$C$21,dane!$I$5:$I$43,1)</f>
        <v>#N/A</v>
      </c>
      <c r="I3">
        <f t="shared" ref="I3:I36" si="3">IFERROR(H3,0)</f>
        <v>0</v>
      </c>
      <c r="J3">
        <f>IF(1+I3-dane!$C$21=F3,1,0)</f>
        <v>0</v>
      </c>
    </row>
    <row r="4" spans="1:10">
      <c r="A4" s="52">
        <f t="shared" ref="A4:A67" si="4">A3+1</f>
        <v>3</v>
      </c>
      <c r="B4" s="1" t="str">
        <f t="shared" si="2"/>
        <v>S6_W</v>
      </c>
      <c r="C4" s="52" t="s">
        <v>136</v>
      </c>
      <c r="D4" s="52" t="s">
        <v>137</v>
      </c>
      <c r="F4">
        <f t="shared" ref="F4:F67" si="5">F3+1</f>
        <v>3</v>
      </c>
      <c r="G4">
        <f t="shared" ref="G4:G66" si="6">IF(C5&lt;&gt;"",ROUND(((C5-C4)^2+(D5-D4)^2)^0.5,0),"")</f>
        <v>4</v>
      </c>
      <c r="H4" t="e">
        <f>VLOOKUP('współrzędne pali'!F4+dane!$C$21,dane!$I$5:$I$43,1)</f>
        <v>#N/A</v>
      </c>
      <c r="I4">
        <f t="shared" si="3"/>
        <v>0</v>
      </c>
      <c r="J4">
        <f>IF(1+I4-dane!$C$21=F4,1,0)</f>
        <v>0</v>
      </c>
    </row>
    <row r="5" spans="1:10">
      <c r="A5" s="52">
        <f t="shared" si="4"/>
        <v>4</v>
      </c>
      <c r="B5" s="1" t="s">
        <v>131</v>
      </c>
      <c r="C5" s="52" t="s">
        <v>138</v>
      </c>
      <c r="D5" s="52" t="s">
        <v>139</v>
      </c>
      <c r="F5">
        <f t="shared" si="5"/>
        <v>4</v>
      </c>
      <c r="G5">
        <f t="shared" si="6"/>
        <v>4</v>
      </c>
      <c r="H5" t="e">
        <f>VLOOKUP('współrzędne pali'!F5+dane!$C$21,dane!$I$5:$I$43,1)</f>
        <v>#N/A</v>
      </c>
      <c r="I5">
        <f t="shared" si="3"/>
        <v>0</v>
      </c>
      <c r="J5">
        <f>IF(1+I5-dane!$C$21=F5,1,0)</f>
        <v>0</v>
      </c>
    </row>
    <row r="6" spans="1:10">
      <c r="A6" s="52">
        <f t="shared" si="4"/>
        <v>5</v>
      </c>
      <c r="B6" s="1" t="str">
        <f t="shared" si="2"/>
        <v>S6</v>
      </c>
      <c r="C6" s="52" t="s">
        <v>140</v>
      </c>
      <c r="D6" s="52" t="s">
        <v>141</v>
      </c>
      <c r="F6">
        <f t="shared" si="5"/>
        <v>5</v>
      </c>
      <c r="G6">
        <f t="shared" si="6"/>
        <v>4</v>
      </c>
      <c r="H6" t="e">
        <f>VLOOKUP('współrzędne pali'!F6+dane!$C$21,dane!$I$5:$I$43,1)</f>
        <v>#N/A</v>
      </c>
      <c r="I6">
        <f t="shared" si="3"/>
        <v>0</v>
      </c>
      <c r="J6">
        <f>IF(1+I6-dane!$C$21=F6,1,0)</f>
        <v>0</v>
      </c>
    </row>
    <row r="7" spans="1:10">
      <c r="A7" s="52">
        <f t="shared" si="4"/>
        <v>6</v>
      </c>
      <c r="B7" s="1" t="str">
        <f t="shared" si="2"/>
        <v>S6</v>
      </c>
      <c r="C7" s="52" t="s">
        <v>142</v>
      </c>
      <c r="D7" s="52" t="s">
        <v>143</v>
      </c>
      <c r="F7">
        <f t="shared" si="5"/>
        <v>6</v>
      </c>
      <c r="G7">
        <f t="shared" si="6"/>
        <v>4</v>
      </c>
      <c r="H7" t="e">
        <f>VLOOKUP('współrzędne pali'!F7+dane!$C$21,dane!$I$5:$I$43,1)</f>
        <v>#N/A</v>
      </c>
      <c r="I7">
        <f t="shared" si="3"/>
        <v>0</v>
      </c>
      <c r="J7">
        <f>IF(1+I7-dane!$C$21=F7,1,0)</f>
        <v>0</v>
      </c>
    </row>
    <row r="8" spans="1:10">
      <c r="A8" s="52">
        <f t="shared" si="4"/>
        <v>7</v>
      </c>
      <c r="B8" s="1" t="str">
        <f t="shared" si="2"/>
        <v>S6</v>
      </c>
      <c r="C8" s="52" t="s">
        <v>144</v>
      </c>
      <c r="D8" s="52" t="s">
        <v>145</v>
      </c>
      <c r="F8">
        <f t="shared" si="5"/>
        <v>7</v>
      </c>
      <c r="G8">
        <f t="shared" si="6"/>
        <v>4</v>
      </c>
      <c r="H8" t="e">
        <f>VLOOKUP('współrzędne pali'!F8+dane!$C$21,dane!$I$5:$I$43,1)</f>
        <v>#N/A</v>
      </c>
      <c r="I8">
        <f t="shared" si="3"/>
        <v>0</v>
      </c>
      <c r="J8">
        <f>IF(1+I8-dane!$C$21=F8,1,0)</f>
        <v>0</v>
      </c>
    </row>
    <row r="9" spans="1:10">
      <c r="A9" s="52">
        <f t="shared" si="4"/>
        <v>8</v>
      </c>
      <c r="B9" s="1" t="s">
        <v>115</v>
      </c>
      <c r="C9" s="52" t="s">
        <v>146</v>
      </c>
      <c r="D9" s="52" t="s">
        <v>147</v>
      </c>
      <c r="E9">
        <v>0</v>
      </c>
      <c r="F9">
        <f t="shared" si="5"/>
        <v>8</v>
      </c>
      <c r="G9">
        <f t="shared" si="6"/>
        <v>4</v>
      </c>
      <c r="H9" t="e">
        <f>VLOOKUP('współrzędne pali'!F9+dane!$C$21,dane!$I$5:$I$43,1)</f>
        <v>#N/A</v>
      </c>
      <c r="I9">
        <f t="shared" si="3"/>
        <v>0</v>
      </c>
      <c r="J9">
        <f>IF(1+I9-dane!$C$21=F9,1,0)</f>
        <v>0</v>
      </c>
    </row>
    <row r="10" spans="1:10">
      <c r="A10" s="52">
        <f t="shared" si="4"/>
        <v>9</v>
      </c>
      <c r="B10" s="1" t="str">
        <f t="shared" si="2"/>
        <v>S6_W</v>
      </c>
      <c r="C10" s="52" t="s">
        <v>148</v>
      </c>
      <c r="D10" s="52" t="s">
        <v>149</v>
      </c>
      <c r="E10">
        <v>0</v>
      </c>
      <c r="F10">
        <f t="shared" si="5"/>
        <v>9</v>
      </c>
      <c r="G10">
        <f t="shared" si="6"/>
        <v>5</v>
      </c>
      <c r="H10" t="e">
        <f>VLOOKUP('współrzędne pali'!F10+dane!$C$21,dane!$I$5:$I$43,1)</f>
        <v>#N/A</v>
      </c>
      <c r="I10">
        <f t="shared" si="3"/>
        <v>0</v>
      </c>
      <c r="J10">
        <f>IF(1+I10-dane!$C$21=F10,1,0)</f>
        <v>0</v>
      </c>
    </row>
    <row r="11" spans="1:10">
      <c r="A11" s="52">
        <f t="shared" si="4"/>
        <v>10</v>
      </c>
      <c r="B11" s="1" t="s">
        <v>116</v>
      </c>
      <c r="C11" s="52" t="s">
        <v>150</v>
      </c>
      <c r="D11" s="52" t="s">
        <v>151</v>
      </c>
      <c r="E11">
        <v>0</v>
      </c>
      <c r="F11">
        <f t="shared" si="5"/>
        <v>10</v>
      </c>
      <c r="G11">
        <f t="shared" si="6"/>
        <v>4</v>
      </c>
      <c r="H11" t="e">
        <f>VLOOKUP('współrzędne pali'!F11+dane!$C$21,dane!$I$5:$I$43,1)</f>
        <v>#N/A</v>
      </c>
      <c r="I11">
        <f t="shared" si="3"/>
        <v>0</v>
      </c>
      <c r="J11">
        <f>IF(1+I11-dane!$C$21=F11,1,0)</f>
        <v>0</v>
      </c>
    </row>
    <row r="12" spans="1:10">
      <c r="A12" s="52">
        <f t="shared" si="4"/>
        <v>11</v>
      </c>
      <c r="B12" s="1" t="s">
        <v>115</v>
      </c>
      <c r="C12" s="52" t="s">
        <v>152</v>
      </c>
      <c r="D12" s="52" t="s">
        <v>153</v>
      </c>
      <c r="E12">
        <v>0</v>
      </c>
      <c r="F12">
        <f t="shared" si="5"/>
        <v>11</v>
      </c>
      <c r="G12" t="str">
        <f t="shared" si="6"/>
        <v/>
      </c>
      <c r="H12" t="e">
        <f>VLOOKUP('współrzędne pali'!F12+dane!$C$21,dane!$I$5:$I$43,1)</f>
        <v>#N/A</v>
      </c>
      <c r="I12">
        <f t="shared" si="3"/>
        <v>0</v>
      </c>
      <c r="J12">
        <f>IF(1+I12-dane!$C$21=F12,1,0)</f>
        <v>0</v>
      </c>
    </row>
    <row r="13" spans="1:10">
      <c r="A13" s="52">
        <f t="shared" si="4"/>
        <v>12</v>
      </c>
      <c r="B13" s="1" t="str">
        <f t="shared" si="2"/>
        <v>S6_W</v>
      </c>
      <c r="C13" s="52"/>
      <c r="D13" s="52"/>
      <c r="E13">
        <v>0</v>
      </c>
      <c r="F13">
        <f t="shared" si="5"/>
        <v>12</v>
      </c>
      <c r="G13" t="str">
        <f t="shared" si="6"/>
        <v/>
      </c>
      <c r="H13" t="e">
        <f>VLOOKUP('współrzędne pali'!F13+dane!$C$21,dane!$I$5:$I$43,1)</f>
        <v>#N/A</v>
      </c>
      <c r="I13">
        <f t="shared" si="3"/>
        <v>0</v>
      </c>
      <c r="J13">
        <f>IF(1+I13-dane!$C$21=F13,1,0)</f>
        <v>0</v>
      </c>
    </row>
    <row r="14" spans="1:10">
      <c r="A14" s="52">
        <f t="shared" si="4"/>
        <v>13</v>
      </c>
      <c r="B14" s="1" t="str">
        <f t="shared" si="2"/>
        <v>S6_W</v>
      </c>
      <c r="C14" s="52"/>
      <c r="D14" s="52"/>
      <c r="E14">
        <v>0</v>
      </c>
      <c r="F14">
        <f t="shared" si="5"/>
        <v>13</v>
      </c>
      <c r="G14" t="str">
        <f t="shared" si="6"/>
        <v/>
      </c>
      <c r="H14" t="e">
        <f>VLOOKUP('współrzędne pali'!F14+dane!$C$21,dane!$I$5:$I$43,1)</f>
        <v>#N/A</v>
      </c>
      <c r="I14">
        <f t="shared" si="3"/>
        <v>0</v>
      </c>
      <c r="J14">
        <f>IF(1+I14-dane!$C$21=F14,1,0)</f>
        <v>0</v>
      </c>
    </row>
    <row r="15" spans="1:10">
      <c r="A15" s="52">
        <f t="shared" si="4"/>
        <v>14</v>
      </c>
      <c r="B15" s="1" t="str">
        <f t="shared" si="2"/>
        <v>S6_W</v>
      </c>
      <c r="C15" s="52"/>
      <c r="D15" s="52"/>
      <c r="E15">
        <v>0</v>
      </c>
      <c r="F15">
        <f t="shared" si="5"/>
        <v>14</v>
      </c>
      <c r="G15" t="str">
        <f t="shared" si="6"/>
        <v/>
      </c>
      <c r="H15" t="e">
        <f>VLOOKUP('współrzędne pali'!F15+dane!$C$21,dane!$I$5:$I$43,1)</f>
        <v>#N/A</v>
      </c>
      <c r="I15">
        <f t="shared" si="3"/>
        <v>0</v>
      </c>
      <c r="J15">
        <f>IF(1+I15-dane!$C$21=F15,1,0)</f>
        <v>0</v>
      </c>
    </row>
    <row r="16" spans="1:10">
      <c r="A16" s="52">
        <f t="shared" si="4"/>
        <v>15</v>
      </c>
      <c r="B16" s="1" t="str">
        <f t="shared" si="2"/>
        <v>S6_W</v>
      </c>
      <c r="C16" s="52"/>
      <c r="D16" s="52"/>
      <c r="E16">
        <v>0</v>
      </c>
      <c r="F16">
        <f t="shared" si="5"/>
        <v>15</v>
      </c>
      <c r="G16" t="str">
        <f t="shared" si="6"/>
        <v/>
      </c>
      <c r="H16" t="e">
        <f>VLOOKUP('współrzędne pali'!F16+dane!$C$21,dane!$I$5:$I$43,1)</f>
        <v>#N/A</v>
      </c>
      <c r="I16">
        <f t="shared" si="3"/>
        <v>0</v>
      </c>
      <c r="J16">
        <f>IF(1+I16-dane!$C$21=F16,1,0)</f>
        <v>0</v>
      </c>
    </row>
    <row r="17" spans="1:10">
      <c r="A17" s="52">
        <f t="shared" si="4"/>
        <v>16</v>
      </c>
      <c r="B17" s="1" t="str">
        <f t="shared" si="2"/>
        <v>S6_W</v>
      </c>
      <c r="C17" s="52"/>
      <c r="D17" s="52"/>
      <c r="E17">
        <v>0</v>
      </c>
      <c r="F17">
        <f t="shared" si="5"/>
        <v>16</v>
      </c>
      <c r="G17" t="str">
        <f t="shared" si="6"/>
        <v/>
      </c>
      <c r="H17" t="e">
        <f>VLOOKUP('współrzędne pali'!F17+dane!$C$21,dane!$I$5:$I$43,1)</f>
        <v>#N/A</v>
      </c>
      <c r="I17">
        <f t="shared" si="3"/>
        <v>0</v>
      </c>
      <c r="J17">
        <f>IF(1+I17-dane!$C$21=F17,1,0)</f>
        <v>0</v>
      </c>
    </row>
    <row r="18" spans="1:10">
      <c r="A18" s="52">
        <f t="shared" si="4"/>
        <v>17</v>
      </c>
      <c r="B18" s="1" t="str">
        <f t="shared" si="2"/>
        <v>S6_W</v>
      </c>
      <c r="C18" s="52"/>
      <c r="D18" s="52"/>
      <c r="E18">
        <v>0</v>
      </c>
      <c r="F18">
        <f t="shared" si="5"/>
        <v>17</v>
      </c>
      <c r="G18" t="str">
        <f t="shared" si="6"/>
        <v/>
      </c>
      <c r="H18" t="e">
        <f>VLOOKUP('współrzędne pali'!F18+dane!$C$21,dane!$I$5:$I$43,1)</f>
        <v>#N/A</v>
      </c>
      <c r="I18">
        <f t="shared" si="3"/>
        <v>0</v>
      </c>
      <c r="J18">
        <f>IF(1+I18-dane!$C$21=F18,1,0)</f>
        <v>0</v>
      </c>
    </row>
    <row r="19" spans="1:10">
      <c r="A19" s="52">
        <f t="shared" si="4"/>
        <v>18</v>
      </c>
      <c r="B19" s="1" t="str">
        <f t="shared" si="2"/>
        <v>S6_W</v>
      </c>
      <c r="C19" s="52"/>
      <c r="D19" s="52"/>
      <c r="E19">
        <v>0</v>
      </c>
      <c r="F19">
        <f t="shared" si="5"/>
        <v>18</v>
      </c>
      <c r="G19" t="str">
        <f t="shared" si="6"/>
        <v/>
      </c>
      <c r="H19" t="e">
        <f>VLOOKUP('współrzędne pali'!F19+dane!$C$21,dane!$I$5:$I$43,1)</f>
        <v>#N/A</v>
      </c>
      <c r="I19">
        <f t="shared" si="3"/>
        <v>0</v>
      </c>
      <c r="J19">
        <f>IF(1+I19-dane!$C$21=F19,1,0)</f>
        <v>0</v>
      </c>
    </row>
    <row r="20" spans="1:10">
      <c r="A20" s="52">
        <f t="shared" si="4"/>
        <v>19</v>
      </c>
      <c r="B20" s="1" t="str">
        <f t="shared" si="2"/>
        <v>S6_W</v>
      </c>
      <c r="C20" s="52"/>
      <c r="D20" s="52"/>
      <c r="E20">
        <v>0</v>
      </c>
      <c r="F20">
        <f t="shared" si="5"/>
        <v>19</v>
      </c>
      <c r="G20" t="str">
        <f t="shared" si="6"/>
        <v/>
      </c>
      <c r="H20" t="e">
        <f>VLOOKUP('współrzędne pali'!F20+dane!$C$21,dane!$I$5:$I$43,1)</f>
        <v>#N/A</v>
      </c>
      <c r="I20">
        <f t="shared" si="3"/>
        <v>0</v>
      </c>
      <c r="J20">
        <f>IF(1+I20-dane!$C$21=F20,1,0)</f>
        <v>0</v>
      </c>
    </row>
    <row r="21" spans="1:10">
      <c r="A21" s="52">
        <f t="shared" si="4"/>
        <v>20</v>
      </c>
      <c r="B21" s="1" t="str">
        <f t="shared" si="2"/>
        <v>S6_W</v>
      </c>
      <c r="C21" s="52"/>
      <c r="D21" s="52"/>
      <c r="E21">
        <v>0</v>
      </c>
      <c r="F21">
        <f t="shared" si="5"/>
        <v>20</v>
      </c>
      <c r="G21" t="str">
        <f t="shared" si="6"/>
        <v/>
      </c>
      <c r="H21" t="e">
        <f>VLOOKUP('współrzędne pali'!F21+dane!$C$21,dane!$I$5:$I$43,1)</f>
        <v>#N/A</v>
      </c>
      <c r="I21">
        <f t="shared" si="3"/>
        <v>0</v>
      </c>
      <c r="J21">
        <f>IF(1+I21-dane!$C$21=F21,1,0)</f>
        <v>0</v>
      </c>
    </row>
    <row r="22" spans="1:10">
      <c r="A22" s="52">
        <f t="shared" si="4"/>
        <v>21</v>
      </c>
      <c r="B22" s="1" t="str">
        <f t="shared" si="2"/>
        <v>S6_W</v>
      </c>
      <c r="C22" s="52"/>
      <c r="D22" s="52"/>
      <c r="E22">
        <v>0</v>
      </c>
      <c r="F22">
        <f t="shared" si="5"/>
        <v>21</v>
      </c>
      <c r="G22" t="str">
        <f t="shared" si="6"/>
        <v/>
      </c>
      <c r="H22" t="e">
        <f>VLOOKUP('współrzędne pali'!F22+dane!$C$21,dane!$I$5:$I$43,1)</f>
        <v>#N/A</v>
      </c>
      <c r="I22">
        <f t="shared" si="3"/>
        <v>0</v>
      </c>
      <c r="J22">
        <f>IF(1+I22-dane!$C$21=F22,1,0)</f>
        <v>0</v>
      </c>
    </row>
    <row r="23" spans="1:10">
      <c r="A23" s="52">
        <f t="shared" si="4"/>
        <v>22</v>
      </c>
      <c r="B23" s="1" t="str">
        <f t="shared" si="2"/>
        <v>S6_W</v>
      </c>
      <c r="C23" s="52"/>
      <c r="D23" s="52"/>
      <c r="E23">
        <v>0</v>
      </c>
      <c r="F23">
        <f t="shared" si="5"/>
        <v>22</v>
      </c>
      <c r="G23" t="str">
        <f t="shared" si="6"/>
        <v/>
      </c>
      <c r="H23" t="e">
        <f>VLOOKUP('współrzędne pali'!F23+dane!$C$21,dane!$I$5:$I$43,1)</f>
        <v>#N/A</v>
      </c>
      <c r="I23">
        <f t="shared" si="3"/>
        <v>0</v>
      </c>
      <c r="J23">
        <f>IF(1+I23-dane!$C$21=F23,1,0)</f>
        <v>0</v>
      </c>
    </row>
    <row r="24" spans="1:10">
      <c r="A24" s="52">
        <f t="shared" si="4"/>
        <v>23</v>
      </c>
      <c r="B24" s="1" t="str">
        <f t="shared" si="2"/>
        <v>S6_W</v>
      </c>
      <c r="C24" s="52"/>
      <c r="D24" s="52"/>
      <c r="E24">
        <v>0</v>
      </c>
      <c r="F24">
        <f t="shared" si="5"/>
        <v>23</v>
      </c>
      <c r="G24" t="str">
        <f t="shared" si="6"/>
        <v/>
      </c>
      <c r="H24" t="e">
        <f>VLOOKUP('współrzędne pali'!F24+dane!$C$21,dane!$I$5:$I$43,1)</f>
        <v>#N/A</v>
      </c>
      <c r="I24">
        <f t="shared" si="3"/>
        <v>0</v>
      </c>
      <c r="J24">
        <f>IF(1+I24-dane!$C$21=F24,1,0)</f>
        <v>0</v>
      </c>
    </row>
    <row r="25" spans="1:10">
      <c r="A25" s="52">
        <f t="shared" si="4"/>
        <v>24</v>
      </c>
      <c r="B25" s="1" t="str">
        <f t="shared" si="2"/>
        <v>S6_W</v>
      </c>
      <c r="C25" s="52"/>
      <c r="D25" s="52"/>
      <c r="E25">
        <v>0</v>
      </c>
      <c r="F25">
        <f t="shared" si="5"/>
        <v>24</v>
      </c>
      <c r="G25" t="str">
        <f t="shared" si="6"/>
        <v/>
      </c>
      <c r="H25" t="e">
        <f>VLOOKUP('współrzędne pali'!F25+dane!$C$21,dane!$I$5:$I$43,1)</f>
        <v>#N/A</v>
      </c>
      <c r="I25">
        <f t="shared" si="3"/>
        <v>0</v>
      </c>
      <c r="J25">
        <f>IF(1+I25-dane!$C$21=F25,1,0)</f>
        <v>0</v>
      </c>
    </row>
    <row r="26" spans="1:10">
      <c r="A26" s="52">
        <f t="shared" si="4"/>
        <v>25</v>
      </c>
      <c r="B26" s="1" t="str">
        <f t="shared" si="2"/>
        <v>S6_W</v>
      </c>
      <c r="C26" s="52"/>
      <c r="D26" s="52"/>
      <c r="E26">
        <v>0</v>
      </c>
      <c r="F26">
        <f t="shared" si="5"/>
        <v>25</v>
      </c>
      <c r="G26" t="str">
        <f t="shared" si="6"/>
        <v/>
      </c>
      <c r="H26" t="e">
        <f>VLOOKUP('współrzędne pali'!F26+dane!$C$21,dane!$I$5:$I$43,1)</f>
        <v>#N/A</v>
      </c>
      <c r="I26">
        <f t="shared" si="3"/>
        <v>0</v>
      </c>
      <c r="J26">
        <f>IF(1+I26-dane!$C$21=F26,1,0)</f>
        <v>0</v>
      </c>
    </row>
    <row r="27" spans="1:10">
      <c r="A27" s="52">
        <f t="shared" si="4"/>
        <v>26</v>
      </c>
      <c r="B27" s="1" t="str">
        <f t="shared" si="2"/>
        <v>S6_W</v>
      </c>
      <c r="C27" s="52"/>
      <c r="D27" s="52"/>
      <c r="E27">
        <v>0</v>
      </c>
      <c r="F27">
        <f t="shared" si="5"/>
        <v>26</v>
      </c>
      <c r="G27" t="str">
        <f t="shared" si="6"/>
        <v/>
      </c>
      <c r="H27" t="e">
        <f>VLOOKUP('współrzędne pali'!F27+dane!$C$21,dane!$I$5:$I$43,1)</f>
        <v>#N/A</v>
      </c>
      <c r="I27">
        <f t="shared" si="3"/>
        <v>0</v>
      </c>
      <c r="J27">
        <f>IF(1+I27-dane!$C$21=F27,1,0)</f>
        <v>0</v>
      </c>
    </row>
    <row r="28" spans="1:10">
      <c r="A28" s="52">
        <f t="shared" si="4"/>
        <v>27</v>
      </c>
      <c r="B28" s="1" t="str">
        <f t="shared" si="2"/>
        <v>S6_W</v>
      </c>
      <c r="C28" s="52"/>
      <c r="D28" s="52"/>
      <c r="E28">
        <v>0</v>
      </c>
      <c r="F28">
        <f t="shared" si="5"/>
        <v>27</v>
      </c>
      <c r="G28" t="str">
        <f t="shared" si="6"/>
        <v/>
      </c>
      <c r="H28" t="e">
        <f>VLOOKUP('współrzędne pali'!F28+dane!$C$21,dane!$I$5:$I$43,1)</f>
        <v>#N/A</v>
      </c>
      <c r="I28">
        <f t="shared" si="3"/>
        <v>0</v>
      </c>
      <c r="J28">
        <f>IF(1+I28-dane!$C$21=F28,1,0)</f>
        <v>0</v>
      </c>
    </row>
    <row r="29" spans="1:10">
      <c r="A29" s="52">
        <f t="shared" si="4"/>
        <v>28</v>
      </c>
      <c r="B29" s="1" t="str">
        <f t="shared" si="2"/>
        <v>S6_W</v>
      </c>
      <c r="C29" s="52"/>
      <c r="D29" s="52"/>
      <c r="E29">
        <v>0</v>
      </c>
      <c r="F29">
        <f t="shared" si="5"/>
        <v>28</v>
      </c>
      <c r="G29" t="str">
        <f t="shared" si="6"/>
        <v/>
      </c>
      <c r="H29" t="e">
        <f>VLOOKUP('współrzędne pali'!F29+dane!$C$21,dane!$I$5:$I$43,1)</f>
        <v>#N/A</v>
      </c>
      <c r="I29">
        <f t="shared" si="3"/>
        <v>0</v>
      </c>
      <c r="J29">
        <f>IF(1+I29-dane!$C$21=F29,1,0)</f>
        <v>0</v>
      </c>
    </row>
    <row r="30" spans="1:10">
      <c r="A30" s="52">
        <f t="shared" si="4"/>
        <v>29</v>
      </c>
      <c r="B30" s="1" t="str">
        <f t="shared" si="2"/>
        <v>S6_W</v>
      </c>
      <c r="C30" s="52"/>
      <c r="D30" s="52"/>
      <c r="E30">
        <v>0</v>
      </c>
      <c r="F30">
        <f t="shared" si="5"/>
        <v>29</v>
      </c>
      <c r="G30" t="str">
        <f t="shared" si="6"/>
        <v/>
      </c>
      <c r="H30" t="e">
        <f>VLOOKUP('współrzędne pali'!F30+dane!$C$21,dane!$I$5:$I$43,1)</f>
        <v>#N/A</v>
      </c>
      <c r="I30">
        <f t="shared" si="3"/>
        <v>0</v>
      </c>
      <c r="J30">
        <f>IF(1+I30-dane!$C$21=F30,1,0)</f>
        <v>0</v>
      </c>
    </row>
    <row r="31" spans="1:10">
      <c r="A31" s="52">
        <f t="shared" si="4"/>
        <v>30</v>
      </c>
      <c r="B31" s="1" t="str">
        <f t="shared" si="2"/>
        <v>S6_W</v>
      </c>
      <c r="C31" s="52"/>
      <c r="D31" s="52"/>
      <c r="E31">
        <v>0</v>
      </c>
      <c r="F31">
        <f t="shared" si="5"/>
        <v>30</v>
      </c>
      <c r="G31" t="str">
        <f t="shared" si="6"/>
        <v/>
      </c>
      <c r="H31" t="e">
        <f>VLOOKUP('współrzędne pali'!F31+dane!$C$21,dane!$I$5:$I$43,1)</f>
        <v>#N/A</v>
      </c>
      <c r="I31">
        <f t="shared" si="3"/>
        <v>0</v>
      </c>
      <c r="J31">
        <f>IF(1+I31-dane!$C$21=F31,1,0)</f>
        <v>0</v>
      </c>
    </row>
    <row r="32" spans="1:10">
      <c r="A32" s="52">
        <f t="shared" si="4"/>
        <v>31</v>
      </c>
      <c r="B32" s="1" t="str">
        <f t="shared" si="2"/>
        <v>S6_W</v>
      </c>
      <c r="C32" s="52"/>
      <c r="D32" s="52"/>
      <c r="E32">
        <v>0</v>
      </c>
      <c r="F32">
        <f t="shared" si="5"/>
        <v>31</v>
      </c>
      <c r="G32" t="str">
        <f t="shared" si="6"/>
        <v/>
      </c>
      <c r="H32" t="e">
        <f>VLOOKUP('współrzędne pali'!F32+dane!$C$21,dane!$I$5:$I$43,1)</f>
        <v>#N/A</v>
      </c>
      <c r="I32">
        <f t="shared" si="3"/>
        <v>0</v>
      </c>
      <c r="J32">
        <f>IF(1+I32-dane!$C$21=F32,1,0)</f>
        <v>0</v>
      </c>
    </row>
    <row r="33" spans="1:10">
      <c r="A33" s="52">
        <f t="shared" si="4"/>
        <v>32</v>
      </c>
      <c r="B33" s="1" t="str">
        <f t="shared" si="2"/>
        <v>S6_W</v>
      </c>
      <c r="C33" s="52"/>
      <c r="D33" s="52"/>
      <c r="E33">
        <v>0</v>
      </c>
      <c r="F33">
        <f t="shared" si="5"/>
        <v>32</v>
      </c>
      <c r="G33" t="str">
        <f t="shared" si="6"/>
        <v/>
      </c>
      <c r="H33" t="e">
        <f>VLOOKUP('współrzędne pali'!F33+dane!$C$21,dane!$I$5:$I$43,1)</f>
        <v>#N/A</v>
      </c>
      <c r="I33">
        <f t="shared" si="3"/>
        <v>0</v>
      </c>
      <c r="J33">
        <f>IF(1+I33-dane!$C$21=F33,1,0)</f>
        <v>0</v>
      </c>
    </row>
    <row r="34" spans="1:10">
      <c r="A34" s="52">
        <f t="shared" si="4"/>
        <v>33</v>
      </c>
      <c r="B34" s="1" t="str">
        <f t="shared" si="2"/>
        <v>S6_W</v>
      </c>
      <c r="C34" s="52"/>
      <c r="D34" s="52"/>
      <c r="E34">
        <v>0</v>
      </c>
      <c r="F34">
        <f t="shared" si="5"/>
        <v>33</v>
      </c>
      <c r="G34" t="str">
        <f t="shared" si="6"/>
        <v/>
      </c>
      <c r="H34" t="e">
        <f>VLOOKUP('współrzędne pali'!F34+dane!$C$21,dane!$I$5:$I$43,1)</f>
        <v>#N/A</v>
      </c>
      <c r="I34">
        <f t="shared" si="3"/>
        <v>0</v>
      </c>
      <c r="J34">
        <f>IF(1+I34-dane!$C$21=F34,1,0)</f>
        <v>0</v>
      </c>
    </row>
    <row r="35" spans="1:10">
      <c r="A35" s="52">
        <f t="shared" si="4"/>
        <v>34</v>
      </c>
      <c r="B35" s="1" t="str">
        <f t="shared" si="2"/>
        <v>S6_W</v>
      </c>
      <c r="C35" s="52"/>
      <c r="D35" s="52"/>
      <c r="E35">
        <v>0</v>
      </c>
      <c r="F35">
        <f t="shared" si="5"/>
        <v>34</v>
      </c>
      <c r="G35" t="str">
        <f t="shared" si="6"/>
        <v/>
      </c>
      <c r="H35" t="e">
        <f>VLOOKUP('współrzędne pali'!F35+dane!$C$21,dane!$I$5:$I$43,1)</f>
        <v>#N/A</v>
      </c>
      <c r="I35">
        <f t="shared" si="3"/>
        <v>0</v>
      </c>
      <c r="J35">
        <f>IF(1+I35-dane!$C$21=F35,1,0)</f>
        <v>0</v>
      </c>
    </row>
    <row r="36" spans="1:10">
      <c r="A36" s="52">
        <f t="shared" si="4"/>
        <v>35</v>
      </c>
      <c r="B36" s="1" t="str">
        <f t="shared" si="2"/>
        <v>S6_W</v>
      </c>
      <c r="C36" s="52"/>
      <c r="D36" s="52"/>
      <c r="F36">
        <f t="shared" si="5"/>
        <v>35</v>
      </c>
      <c r="G36" t="str">
        <f t="shared" si="6"/>
        <v/>
      </c>
      <c r="H36" t="e">
        <f>VLOOKUP('współrzędne pali'!F36+dane!$C$21,dane!$I$5:$I$43,1)</f>
        <v>#N/A</v>
      </c>
      <c r="I36">
        <f t="shared" si="3"/>
        <v>0</v>
      </c>
      <c r="J36">
        <f>IF(1+I36-dane!$C$21=F36,1,0)</f>
        <v>0</v>
      </c>
    </row>
    <row r="37" spans="1:10">
      <c r="A37" s="52">
        <f t="shared" si="4"/>
        <v>36</v>
      </c>
      <c r="B37" s="1" t="str">
        <f t="shared" si="2"/>
        <v>S6_W</v>
      </c>
      <c r="C37" s="52"/>
      <c r="D37" s="52"/>
      <c r="F37">
        <f t="shared" si="5"/>
        <v>36</v>
      </c>
      <c r="G37" t="str">
        <f t="shared" si="6"/>
        <v/>
      </c>
      <c r="H37" t="e">
        <f>VLOOKUP('współrzędne pali'!F37+dane!$C$21,dane!$I$5:$I$43,1)</f>
        <v>#N/A</v>
      </c>
      <c r="I37">
        <f t="shared" ref="I37:I100" si="7">IFERROR(H37,0)</f>
        <v>0</v>
      </c>
      <c r="J37">
        <f>IF(1+I37-dane!$C$21=F37,1,0)</f>
        <v>0</v>
      </c>
    </row>
    <row r="38" spans="1:10">
      <c r="A38" s="52">
        <f t="shared" si="4"/>
        <v>37</v>
      </c>
      <c r="B38" s="1" t="str">
        <f t="shared" si="2"/>
        <v>S6_W</v>
      </c>
      <c r="C38" s="52"/>
      <c r="D38" s="52"/>
      <c r="F38">
        <f t="shared" si="5"/>
        <v>37</v>
      </c>
      <c r="G38" t="str">
        <f t="shared" si="6"/>
        <v/>
      </c>
      <c r="H38" t="e">
        <f>VLOOKUP('współrzędne pali'!F38+dane!$C$21,dane!$I$5:$I$43,1)</f>
        <v>#N/A</v>
      </c>
      <c r="I38">
        <f t="shared" si="7"/>
        <v>0</v>
      </c>
      <c r="J38">
        <f>IF(1+I38-dane!$C$21=F38,1,0)</f>
        <v>0</v>
      </c>
    </row>
    <row r="39" spans="1:10">
      <c r="A39" s="52">
        <f t="shared" si="4"/>
        <v>38</v>
      </c>
      <c r="B39" s="1" t="str">
        <f t="shared" si="2"/>
        <v>S6_W</v>
      </c>
      <c r="C39" s="52"/>
      <c r="D39" s="52"/>
      <c r="F39">
        <f t="shared" si="5"/>
        <v>38</v>
      </c>
      <c r="G39" t="str">
        <f t="shared" si="6"/>
        <v/>
      </c>
      <c r="H39" t="e">
        <f>VLOOKUP('współrzędne pali'!F39+dane!$C$21,dane!$I$5:$I$43,1)</f>
        <v>#N/A</v>
      </c>
      <c r="I39">
        <f t="shared" si="7"/>
        <v>0</v>
      </c>
      <c r="J39">
        <f>IF(1+I39-dane!$C$21=F39,1,0)</f>
        <v>0</v>
      </c>
    </row>
    <row r="40" spans="1:10">
      <c r="A40" s="52">
        <f t="shared" si="4"/>
        <v>39</v>
      </c>
      <c r="B40" s="1" t="str">
        <f t="shared" si="2"/>
        <v>S6_W</v>
      </c>
      <c r="C40" s="52"/>
      <c r="D40" s="52"/>
      <c r="F40">
        <f t="shared" si="5"/>
        <v>39</v>
      </c>
      <c r="G40" t="str">
        <f t="shared" si="6"/>
        <v/>
      </c>
      <c r="H40" t="e">
        <f>VLOOKUP('współrzędne pali'!F40+dane!$C$21,dane!$I$5:$I$43,1)</f>
        <v>#N/A</v>
      </c>
      <c r="I40">
        <f t="shared" si="7"/>
        <v>0</v>
      </c>
      <c r="J40">
        <f>IF(1+I40-dane!$C$21=F40,1,0)</f>
        <v>0</v>
      </c>
    </row>
    <row r="41" spans="1:10">
      <c r="A41" s="52">
        <f t="shared" si="4"/>
        <v>40</v>
      </c>
      <c r="B41" s="1" t="str">
        <f t="shared" si="2"/>
        <v>S6_W</v>
      </c>
      <c r="C41" s="52"/>
      <c r="D41" s="52"/>
      <c r="F41">
        <f t="shared" si="5"/>
        <v>40</v>
      </c>
      <c r="G41" t="str">
        <f t="shared" si="6"/>
        <v/>
      </c>
      <c r="H41" t="e">
        <f>VLOOKUP('współrzędne pali'!F41+dane!$C$21,dane!$I$5:$I$43,1)</f>
        <v>#N/A</v>
      </c>
      <c r="I41">
        <f t="shared" si="7"/>
        <v>0</v>
      </c>
      <c r="J41">
        <f>IF(1+I41-dane!$C$21=F41,1,0)</f>
        <v>0</v>
      </c>
    </row>
    <row r="42" spans="1:10">
      <c r="A42" s="52">
        <f t="shared" si="4"/>
        <v>41</v>
      </c>
      <c r="B42" s="1" t="str">
        <f t="shared" si="2"/>
        <v>S6_W</v>
      </c>
      <c r="C42" s="52"/>
      <c r="D42" s="52"/>
      <c r="F42">
        <f t="shared" si="5"/>
        <v>41</v>
      </c>
      <c r="G42" t="str">
        <f t="shared" si="6"/>
        <v/>
      </c>
      <c r="H42" t="e">
        <f>VLOOKUP('współrzędne pali'!F42+dane!$C$21,dane!$I$5:$I$43,1)</f>
        <v>#N/A</v>
      </c>
      <c r="I42">
        <f t="shared" si="7"/>
        <v>0</v>
      </c>
      <c r="J42">
        <f>IF(1+I42-dane!$C$21=F42,1,0)</f>
        <v>0</v>
      </c>
    </row>
    <row r="43" spans="1:10">
      <c r="A43" s="52">
        <f t="shared" si="4"/>
        <v>42</v>
      </c>
      <c r="B43" s="1" t="str">
        <f t="shared" si="2"/>
        <v>S6_W</v>
      </c>
      <c r="C43" s="52"/>
      <c r="D43" s="52"/>
      <c r="F43">
        <f t="shared" si="5"/>
        <v>42</v>
      </c>
      <c r="G43" t="str">
        <f t="shared" si="6"/>
        <v/>
      </c>
      <c r="H43" t="e">
        <f>VLOOKUP('współrzędne pali'!F43+dane!$C$21,dane!$I$5:$I$43,1)</f>
        <v>#N/A</v>
      </c>
      <c r="I43">
        <f t="shared" si="7"/>
        <v>0</v>
      </c>
      <c r="J43">
        <f>IF(1+I43-dane!$C$21=F43,1,0)</f>
        <v>0</v>
      </c>
    </row>
    <row r="44" spans="1:10">
      <c r="A44" s="52">
        <f t="shared" si="4"/>
        <v>43</v>
      </c>
      <c r="B44" s="1" t="str">
        <f t="shared" si="2"/>
        <v>S6_W</v>
      </c>
      <c r="C44" s="52"/>
      <c r="D44" s="52"/>
      <c r="F44">
        <f t="shared" si="5"/>
        <v>43</v>
      </c>
      <c r="G44" t="str">
        <f t="shared" si="6"/>
        <v/>
      </c>
      <c r="H44" t="e">
        <f>VLOOKUP('współrzędne pali'!F44+dane!$C$21,dane!$I$5:$I$43,1)</f>
        <v>#N/A</v>
      </c>
      <c r="I44">
        <f t="shared" si="7"/>
        <v>0</v>
      </c>
      <c r="J44">
        <f>IF(1+I44-dane!$C$21=F44,1,0)</f>
        <v>0</v>
      </c>
    </row>
    <row r="45" spans="1:10">
      <c r="A45" s="52">
        <f t="shared" si="4"/>
        <v>44</v>
      </c>
      <c r="B45" s="1" t="str">
        <f t="shared" si="2"/>
        <v>S6_W</v>
      </c>
      <c r="C45" s="52"/>
      <c r="D45" s="52"/>
      <c r="F45">
        <f t="shared" si="5"/>
        <v>44</v>
      </c>
      <c r="G45" t="str">
        <f t="shared" si="6"/>
        <v/>
      </c>
      <c r="H45" t="e">
        <f>VLOOKUP('współrzędne pali'!F45+dane!$C$21,dane!$I$5:$I$43,1)</f>
        <v>#N/A</v>
      </c>
      <c r="I45">
        <f t="shared" si="7"/>
        <v>0</v>
      </c>
      <c r="J45">
        <f>IF(1+I45-dane!$C$21=F45,1,0)</f>
        <v>0</v>
      </c>
    </row>
    <row r="46" spans="1:10">
      <c r="A46" s="52">
        <f t="shared" si="4"/>
        <v>45</v>
      </c>
      <c r="B46" s="1" t="str">
        <f t="shared" si="2"/>
        <v>S6_W</v>
      </c>
      <c r="C46" s="52"/>
      <c r="D46" s="52"/>
      <c r="F46">
        <f t="shared" si="5"/>
        <v>45</v>
      </c>
      <c r="G46" t="str">
        <f t="shared" si="6"/>
        <v/>
      </c>
      <c r="H46" t="e">
        <f>VLOOKUP('współrzędne pali'!F46+dane!$C$21,dane!$I$5:$I$43,1)</f>
        <v>#N/A</v>
      </c>
      <c r="I46">
        <f t="shared" si="7"/>
        <v>0</v>
      </c>
      <c r="J46">
        <f>IF(1+I46-dane!$C$21=F46,1,0)</f>
        <v>0</v>
      </c>
    </row>
    <row r="47" spans="1:10">
      <c r="A47" s="52">
        <f t="shared" si="4"/>
        <v>46</v>
      </c>
      <c r="B47" s="1" t="str">
        <f t="shared" si="2"/>
        <v>S6_W</v>
      </c>
      <c r="C47" s="52"/>
      <c r="D47" s="52"/>
      <c r="F47">
        <f t="shared" si="5"/>
        <v>46</v>
      </c>
      <c r="G47" t="str">
        <f t="shared" si="6"/>
        <v/>
      </c>
      <c r="H47" t="e">
        <f>VLOOKUP('współrzędne pali'!F47+dane!$C$21,dane!$I$5:$I$43,1)</f>
        <v>#N/A</v>
      </c>
      <c r="I47">
        <f t="shared" si="7"/>
        <v>0</v>
      </c>
      <c r="J47">
        <f>IF(1+I47-dane!$C$21=F47,1,0)</f>
        <v>0</v>
      </c>
    </row>
    <row r="48" spans="1:10">
      <c r="A48" s="52">
        <f t="shared" si="4"/>
        <v>47</v>
      </c>
      <c r="B48" s="1" t="str">
        <f t="shared" si="2"/>
        <v>S6_W</v>
      </c>
      <c r="C48" s="52"/>
      <c r="D48" s="52"/>
      <c r="F48">
        <f t="shared" si="5"/>
        <v>47</v>
      </c>
      <c r="G48" t="str">
        <f t="shared" si="6"/>
        <v/>
      </c>
      <c r="H48" t="e">
        <f>VLOOKUP('współrzędne pali'!F48+dane!$C$21,dane!$I$5:$I$43,1)</f>
        <v>#N/A</v>
      </c>
      <c r="I48">
        <f t="shared" si="7"/>
        <v>0</v>
      </c>
      <c r="J48">
        <f>IF(1+I48-dane!$C$21=F48,1,0)</f>
        <v>0</v>
      </c>
    </row>
    <row r="49" spans="1:10">
      <c r="A49" s="52">
        <f t="shared" si="4"/>
        <v>48</v>
      </c>
      <c r="B49" s="1" t="str">
        <f t="shared" si="2"/>
        <v>S6_W</v>
      </c>
      <c r="C49" s="52"/>
      <c r="D49" s="52"/>
      <c r="F49">
        <f t="shared" si="5"/>
        <v>48</v>
      </c>
      <c r="G49" t="str">
        <f t="shared" si="6"/>
        <v/>
      </c>
      <c r="H49" t="e">
        <f>VLOOKUP('współrzędne pali'!F49+dane!$C$21,dane!$I$5:$I$43,1)</f>
        <v>#N/A</v>
      </c>
      <c r="I49">
        <f t="shared" si="7"/>
        <v>0</v>
      </c>
      <c r="J49">
        <f>IF(1+I49-dane!$C$21=F49,1,0)</f>
        <v>0</v>
      </c>
    </row>
    <row r="50" spans="1:10">
      <c r="A50" s="52">
        <f t="shared" si="4"/>
        <v>49</v>
      </c>
      <c r="B50" s="1" t="str">
        <f t="shared" si="2"/>
        <v>S6_W</v>
      </c>
      <c r="C50" s="52"/>
      <c r="D50" s="52"/>
      <c r="F50">
        <f t="shared" si="5"/>
        <v>49</v>
      </c>
      <c r="G50" t="str">
        <f t="shared" si="6"/>
        <v/>
      </c>
      <c r="H50" t="e">
        <f>VLOOKUP('współrzędne pali'!F50+dane!$C$21,dane!$I$5:$I$43,1)</f>
        <v>#N/A</v>
      </c>
      <c r="I50">
        <f t="shared" si="7"/>
        <v>0</v>
      </c>
      <c r="J50">
        <f>IF(1+I50-dane!$C$21=F50,1,0)</f>
        <v>0</v>
      </c>
    </row>
    <row r="51" spans="1:10">
      <c r="A51" s="52">
        <f t="shared" si="4"/>
        <v>50</v>
      </c>
      <c r="B51" s="1" t="str">
        <f t="shared" si="2"/>
        <v>S6_W</v>
      </c>
      <c r="C51" s="52"/>
      <c r="D51" s="52"/>
      <c r="F51">
        <f t="shared" si="5"/>
        <v>50</v>
      </c>
      <c r="G51" t="str">
        <f t="shared" si="6"/>
        <v/>
      </c>
      <c r="H51" t="e">
        <f>VLOOKUP('współrzędne pali'!F51+dane!$C$21,dane!$I$5:$I$43,1)</f>
        <v>#N/A</v>
      </c>
      <c r="I51">
        <f t="shared" si="7"/>
        <v>0</v>
      </c>
      <c r="J51">
        <f>IF(1+I51-dane!$C$21=F51,1,0)</f>
        <v>0</v>
      </c>
    </row>
    <row r="52" spans="1:10">
      <c r="A52" s="52">
        <f t="shared" si="4"/>
        <v>51</v>
      </c>
      <c r="B52" s="1" t="str">
        <f t="shared" si="2"/>
        <v>S6_W</v>
      </c>
      <c r="C52" s="52"/>
      <c r="D52" s="52"/>
      <c r="F52">
        <f t="shared" si="5"/>
        <v>51</v>
      </c>
      <c r="G52" t="str">
        <f t="shared" si="6"/>
        <v/>
      </c>
      <c r="H52" t="e">
        <f>VLOOKUP('współrzędne pali'!F52+dane!$C$21,dane!$I$5:$I$43,1)</f>
        <v>#N/A</v>
      </c>
      <c r="I52">
        <f t="shared" si="7"/>
        <v>0</v>
      </c>
      <c r="J52">
        <f>IF(1+I52-dane!$C$21=F52,1,0)</f>
        <v>0</v>
      </c>
    </row>
    <row r="53" spans="1:10">
      <c r="A53" s="52">
        <f t="shared" si="4"/>
        <v>52</v>
      </c>
      <c r="B53" s="1" t="str">
        <f t="shared" si="2"/>
        <v>S6_W</v>
      </c>
      <c r="C53" s="52"/>
      <c r="D53" s="52"/>
      <c r="F53">
        <f t="shared" si="5"/>
        <v>52</v>
      </c>
      <c r="G53" t="str">
        <f t="shared" si="6"/>
        <v/>
      </c>
      <c r="H53" t="e">
        <f>VLOOKUP('współrzędne pali'!F53+dane!$C$21,dane!$I$5:$I$43,1)</f>
        <v>#N/A</v>
      </c>
      <c r="I53">
        <f t="shared" si="7"/>
        <v>0</v>
      </c>
      <c r="J53">
        <f>IF(1+I53-dane!$C$21=F53,1,0)</f>
        <v>0</v>
      </c>
    </row>
    <row r="54" spans="1:10">
      <c r="A54" s="52">
        <f t="shared" si="4"/>
        <v>53</v>
      </c>
      <c r="B54" s="1" t="str">
        <f t="shared" si="2"/>
        <v>S6_W</v>
      </c>
      <c r="C54" s="52"/>
      <c r="D54" s="52"/>
      <c r="F54">
        <f t="shared" si="5"/>
        <v>53</v>
      </c>
      <c r="G54" t="str">
        <f t="shared" si="6"/>
        <v/>
      </c>
      <c r="H54" t="e">
        <f>VLOOKUP('współrzędne pali'!F54+dane!$C$21,dane!$I$5:$I$43,1)</f>
        <v>#N/A</v>
      </c>
      <c r="I54">
        <f t="shared" si="7"/>
        <v>0</v>
      </c>
      <c r="J54">
        <f>IF(1+I54-dane!$C$21=F54,1,0)</f>
        <v>0</v>
      </c>
    </row>
    <row r="55" spans="1:10">
      <c r="A55" s="52">
        <f t="shared" si="4"/>
        <v>54</v>
      </c>
      <c r="B55" s="1" t="str">
        <f t="shared" si="2"/>
        <v>S6_W</v>
      </c>
      <c r="C55" s="52"/>
      <c r="D55" s="52"/>
      <c r="F55">
        <f t="shared" si="5"/>
        <v>54</v>
      </c>
      <c r="G55" t="str">
        <f t="shared" si="6"/>
        <v/>
      </c>
      <c r="H55" t="e">
        <f>VLOOKUP('współrzędne pali'!F55+dane!$C$21,dane!$I$5:$I$43,1)</f>
        <v>#N/A</v>
      </c>
      <c r="I55">
        <f t="shared" si="7"/>
        <v>0</v>
      </c>
      <c r="J55">
        <f>IF(1+I55-dane!$C$21=F55,1,0)</f>
        <v>0</v>
      </c>
    </row>
    <row r="56" spans="1:10">
      <c r="A56" s="52">
        <f t="shared" si="4"/>
        <v>55</v>
      </c>
      <c r="B56" s="1" t="str">
        <f t="shared" si="2"/>
        <v>S6_W</v>
      </c>
      <c r="C56" s="52"/>
      <c r="D56" s="52"/>
      <c r="F56">
        <f t="shared" si="5"/>
        <v>55</v>
      </c>
      <c r="G56" t="str">
        <f t="shared" si="6"/>
        <v/>
      </c>
      <c r="H56" t="e">
        <f>VLOOKUP('współrzędne pali'!F56+dane!$C$21,dane!$I$5:$I$43,1)</f>
        <v>#N/A</v>
      </c>
      <c r="I56">
        <f t="shared" si="7"/>
        <v>0</v>
      </c>
      <c r="J56">
        <f>IF(1+I56-dane!$C$21=F56,1,0)</f>
        <v>0</v>
      </c>
    </row>
    <row r="57" spans="1:10">
      <c r="A57" s="52">
        <f t="shared" si="4"/>
        <v>56</v>
      </c>
      <c r="B57" s="1" t="str">
        <f t="shared" si="2"/>
        <v>S6_W</v>
      </c>
      <c r="C57" s="52"/>
      <c r="D57" s="52"/>
      <c r="F57">
        <f t="shared" si="5"/>
        <v>56</v>
      </c>
      <c r="G57" t="str">
        <f t="shared" si="6"/>
        <v/>
      </c>
      <c r="H57" t="e">
        <f>VLOOKUP('współrzędne pali'!F57+dane!$C$21,dane!$I$5:$I$43,1)</f>
        <v>#N/A</v>
      </c>
      <c r="I57">
        <f t="shared" si="7"/>
        <v>0</v>
      </c>
      <c r="J57">
        <f>IF(1+I57-dane!$C$21=F57,1,0)</f>
        <v>0</v>
      </c>
    </row>
    <row r="58" spans="1:10">
      <c r="A58" s="52">
        <f t="shared" si="4"/>
        <v>57</v>
      </c>
      <c r="B58" s="1" t="str">
        <f t="shared" si="2"/>
        <v>S6_W</v>
      </c>
      <c r="C58" s="52"/>
      <c r="D58" s="52"/>
      <c r="F58">
        <f t="shared" si="5"/>
        <v>57</v>
      </c>
      <c r="G58" t="str">
        <f t="shared" si="6"/>
        <v/>
      </c>
      <c r="H58" t="e">
        <f>VLOOKUP('współrzędne pali'!F58+dane!$C$21,dane!$I$5:$I$43,1)</f>
        <v>#N/A</v>
      </c>
      <c r="I58">
        <f t="shared" si="7"/>
        <v>0</v>
      </c>
      <c r="J58">
        <f>IF(1+I58-dane!$C$21=F58,1,0)</f>
        <v>0</v>
      </c>
    </row>
    <row r="59" spans="1:10">
      <c r="A59" s="52">
        <f t="shared" si="4"/>
        <v>58</v>
      </c>
      <c r="B59" s="1" t="str">
        <f t="shared" si="2"/>
        <v>S6_W</v>
      </c>
      <c r="C59" s="52"/>
      <c r="D59" s="52"/>
      <c r="F59">
        <f t="shared" si="5"/>
        <v>58</v>
      </c>
      <c r="G59" t="str">
        <f t="shared" si="6"/>
        <v/>
      </c>
      <c r="H59" t="e">
        <f>VLOOKUP('współrzędne pali'!F59+dane!$C$21,dane!$I$5:$I$43,1)</f>
        <v>#N/A</v>
      </c>
      <c r="I59">
        <f t="shared" si="7"/>
        <v>0</v>
      </c>
      <c r="J59">
        <f>IF(1+I59-dane!$C$21=F59,1,0)</f>
        <v>0</v>
      </c>
    </row>
    <row r="60" spans="1:10">
      <c r="A60" s="52">
        <f t="shared" si="4"/>
        <v>59</v>
      </c>
      <c r="B60" s="1" t="str">
        <f t="shared" si="2"/>
        <v>S6_W</v>
      </c>
      <c r="C60" s="52"/>
      <c r="D60" s="52"/>
      <c r="F60">
        <f t="shared" si="5"/>
        <v>59</v>
      </c>
      <c r="G60" t="str">
        <f t="shared" si="6"/>
        <v/>
      </c>
      <c r="H60" t="e">
        <f>VLOOKUP('współrzędne pali'!F60+dane!$C$21,dane!$I$5:$I$43,1)</f>
        <v>#N/A</v>
      </c>
      <c r="I60">
        <f t="shared" si="7"/>
        <v>0</v>
      </c>
      <c r="J60">
        <f>IF(1+I60-dane!$C$21=F60,1,0)</f>
        <v>0</v>
      </c>
    </row>
    <row r="61" spans="1:10">
      <c r="A61" s="52">
        <f t="shared" si="4"/>
        <v>60</v>
      </c>
      <c r="B61" s="1" t="str">
        <f t="shared" si="2"/>
        <v>S6_W</v>
      </c>
      <c r="C61" s="52"/>
      <c r="D61" s="52"/>
      <c r="F61">
        <f t="shared" si="5"/>
        <v>60</v>
      </c>
      <c r="G61" t="str">
        <f t="shared" si="6"/>
        <v/>
      </c>
      <c r="H61" t="e">
        <f>VLOOKUP('współrzędne pali'!F61+dane!$C$21,dane!$I$5:$I$43,1)</f>
        <v>#N/A</v>
      </c>
      <c r="I61">
        <f t="shared" si="7"/>
        <v>0</v>
      </c>
      <c r="J61">
        <f>IF(1+I61-dane!$C$21=F61,1,0)</f>
        <v>0</v>
      </c>
    </row>
    <row r="62" spans="1:10">
      <c r="A62" s="52">
        <f t="shared" si="4"/>
        <v>61</v>
      </c>
      <c r="B62" s="1" t="str">
        <f t="shared" si="2"/>
        <v>S6_W</v>
      </c>
      <c r="C62" s="52"/>
      <c r="D62" s="52"/>
      <c r="F62">
        <f t="shared" si="5"/>
        <v>61</v>
      </c>
      <c r="G62" t="str">
        <f t="shared" si="6"/>
        <v/>
      </c>
      <c r="H62" t="e">
        <f>VLOOKUP('współrzędne pali'!F62+dane!$C$21,dane!$I$5:$I$43,1)</f>
        <v>#N/A</v>
      </c>
      <c r="I62">
        <f t="shared" si="7"/>
        <v>0</v>
      </c>
      <c r="J62">
        <f>IF(1+I62-dane!$C$21=F62,1,0)</f>
        <v>0</v>
      </c>
    </row>
    <row r="63" spans="1:10">
      <c r="A63" s="52">
        <f t="shared" si="4"/>
        <v>62</v>
      </c>
      <c r="B63" s="1" t="str">
        <f t="shared" si="2"/>
        <v>S6_W</v>
      </c>
      <c r="C63" s="52"/>
      <c r="D63" s="52"/>
      <c r="F63">
        <f t="shared" si="5"/>
        <v>62</v>
      </c>
      <c r="G63" t="str">
        <f t="shared" si="6"/>
        <v/>
      </c>
      <c r="H63" t="e">
        <f>VLOOKUP('współrzędne pali'!F63+dane!$C$21,dane!$I$5:$I$43,1)</f>
        <v>#N/A</v>
      </c>
      <c r="I63">
        <f t="shared" si="7"/>
        <v>0</v>
      </c>
      <c r="J63">
        <f>IF(1+I63-dane!$C$21=F63,1,0)</f>
        <v>0</v>
      </c>
    </row>
    <row r="64" spans="1:10">
      <c r="A64" s="52">
        <f t="shared" si="4"/>
        <v>63</v>
      </c>
      <c r="B64" s="1" t="str">
        <f t="shared" si="2"/>
        <v>S6_W</v>
      </c>
      <c r="C64" s="52"/>
      <c r="D64" s="52"/>
      <c r="F64">
        <f t="shared" si="5"/>
        <v>63</v>
      </c>
      <c r="G64" t="str">
        <f t="shared" si="6"/>
        <v/>
      </c>
      <c r="H64" t="e">
        <f>VLOOKUP('współrzędne pali'!F64+dane!$C$21,dane!$I$5:$I$43,1)</f>
        <v>#N/A</v>
      </c>
      <c r="I64">
        <f t="shared" si="7"/>
        <v>0</v>
      </c>
      <c r="J64">
        <f>IF(1+I64-dane!$C$21=F64,1,0)</f>
        <v>0</v>
      </c>
    </row>
    <row r="65" spans="1:10">
      <c r="A65" s="52">
        <f t="shared" si="4"/>
        <v>64</v>
      </c>
      <c r="B65" s="1" t="str">
        <f t="shared" si="2"/>
        <v>S6_W</v>
      </c>
      <c r="C65" s="52"/>
      <c r="D65" s="52"/>
      <c r="F65">
        <f t="shared" si="5"/>
        <v>64</v>
      </c>
      <c r="G65" t="str">
        <f t="shared" si="6"/>
        <v/>
      </c>
      <c r="H65" t="e">
        <f>VLOOKUP('współrzędne pali'!F65+dane!$C$21,dane!$I$5:$I$43,1)</f>
        <v>#N/A</v>
      </c>
      <c r="I65">
        <f t="shared" si="7"/>
        <v>0</v>
      </c>
      <c r="J65">
        <f>IF(1+I65-dane!$C$21=F65,1,0)</f>
        <v>0</v>
      </c>
    </row>
    <row r="66" spans="1:10">
      <c r="A66" s="52">
        <f t="shared" si="4"/>
        <v>65</v>
      </c>
      <c r="B66" s="1" t="str">
        <f t="shared" si="2"/>
        <v>S6_W</v>
      </c>
      <c r="C66" s="52"/>
      <c r="D66" s="52"/>
      <c r="F66">
        <f t="shared" si="5"/>
        <v>65</v>
      </c>
      <c r="G66" t="str">
        <f t="shared" si="6"/>
        <v/>
      </c>
      <c r="H66" t="e">
        <f>VLOOKUP('współrzędne pali'!F66+dane!$C$21,dane!$I$5:$I$43,1)</f>
        <v>#N/A</v>
      </c>
      <c r="I66">
        <f t="shared" si="7"/>
        <v>0</v>
      </c>
      <c r="J66">
        <f>IF(1+I66-dane!$C$21=F66,1,0)</f>
        <v>0</v>
      </c>
    </row>
    <row r="67" spans="1:10">
      <c r="A67" s="52">
        <f t="shared" si="4"/>
        <v>66</v>
      </c>
      <c r="B67" s="1" t="str">
        <f t="shared" ref="B67:B130" si="8">B66</f>
        <v>S6_W</v>
      </c>
      <c r="C67" s="52"/>
      <c r="D67" s="52"/>
      <c r="F67">
        <f t="shared" si="5"/>
        <v>66</v>
      </c>
      <c r="G67" t="str">
        <f t="shared" ref="G67:G130" si="9">IF(C68&lt;&gt;"",ROUND(((C68-C67)^2+(D68-D67)^2)^0.5,0),"")</f>
        <v/>
      </c>
      <c r="H67" t="e">
        <f>VLOOKUP('współrzędne pali'!F67+dane!$C$21,dane!$I$5:$I$43,1)</f>
        <v>#N/A</v>
      </c>
      <c r="I67">
        <f t="shared" si="7"/>
        <v>0</v>
      </c>
      <c r="J67">
        <f>IF(1+I67-dane!$C$21=F67,1,0)</f>
        <v>0</v>
      </c>
    </row>
    <row r="68" spans="1:10">
      <c r="A68" s="52">
        <f t="shared" ref="A68:A131" si="10">A67+1</f>
        <v>67</v>
      </c>
      <c r="B68" s="1" t="str">
        <f t="shared" si="8"/>
        <v>S6_W</v>
      </c>
      <c r="C68" s="52"/>
      <c r="D68" s="52"/>
      <c r="F68">
        <f t="shared" ref="F68:F131" si="11">F67+1</f>
        <v>67</v>
      </c>
      <c r="G68" t="str">
        <f t="shared" si="9"/>
        <v/>
      </c>
      <c r="H68" t="e">
        <f>VLOOKUP('współrzędne pali'!F68+dane!$C$21,dane!$I$5:$I$43,1)</f>
        <v>#N/A</v>
      </c>
      <c r="I68">
        <f t="shared" si="7"/>
        <v>0</v>
      </c>
      <c r="J68">
        <f>IF(1+I68-dane!$C$21=F68,1,0)</f>
        <v>0</v>
      </c>
    </row>
    <row r="69" spans="1:10">
      <c r="A69" s="52">
        <f t="shared" si="10"/>
        <v>68</v>
      </c>
      <c r="B69" s="1" t="str">
        <f t="shared" si="8"/>
        <v>S6_W</v>
      </c>
      <c r="C69" s="52"/>
      <c r="D69" s="52"/>
      <c r="F69">
        <f t="shared" si="11"/>
        <v>68</v>
      </c>
      <c r="G69" t="str">
        <f t="shared" si="9"/>
        <v/>
      </c>
      <c r="H69" t="e">
        <f>VLOOKUP('współrzędne pali'!F69+dane!$C$21,dane!$I$5:$I$43,1)</f>
        <v>#N/A</v>
      </c>
      <c r="I69">
        <f t="shared" si="7"/>
        <v>0</v>
      </c>
      <c r="J69">
        <f>IF(1+I69-dane!$C$21=F69,1,0)</f>
        <v>0</v>
      </c>
    </row>
    <row r="70" spans="1:10">
      <c r="A70" s="52">
        <f t="shared" si="10"/>
        <v>69</v>
      </c>
      <c r="B70" s="1" t="str">
        <f t="shared" si="8"/>
        <v>S6_W</v>
      </c>
      <c r="C70" s="52"/>
      <c r="D70" s="52"/>
      <c r="F70">
        <f t="shared" si="11"/>
        <v>69</v>
      </c>
      <c r="G70" t="str">
        <f t="shared" si="9"/>
        <v/>
      </c>
      <c r="H70" t="e">
        <f>VLOOKUP('współrzędne pali'!F70+dane!$C$21,dane!$I$5:$I$43,1)</f>
        <v>#N/A</v>
      </c>
      <c r="I70">
        <f t="shared" si="7"/>
        <v>0</v>
      </c>
      <c r="J70">
        <f>IF(1+I70-dane!$C$21=F70,1,0)</f>
        <v>0</v>
      </c>
    </row>
    <row r="71" spans="1:10">
      <c r="A71" s="52">
        <f t="shared" si="10"/>
        <v>70</v>
      </c>
      <c r="B71" s="1" t="str">
        <f t="shared" si="8"/>
        <v>S6_W</v>
      </c>
      <c r="C71" s="52"/>
      <c r="D71" s="52"/>
      <c r="F71">
        <f t="shared" si="11"/>
        <v>70</v>
      </c>
      <c r="G71" t="str">
        <f t="shared" si="9"/>
        <v/>
      </c>
      <c r="H71" t="e">
        <f>VLOOKUP('współrzędne pali'!F71+dane!$C$21,dane!$I$5:$I$43,1)</f>
        <v>#N/A</v>
      </c>
      <c r="I71">
        <f t="shared" si="7"/>
        <v>0</v>
      </c>
      <c r="J71">
        <f>IF(1+I71-dane!$C$21=F71,1,0)</f>
        <v>0</v>
      </c>
    </row>
    <row r="72" spans="1:10">
      <c r="A72" s="52">
        <f t="shared" si="10"/>
        <v>71</v>
      </c>
      <c r="B72" s="1" t="str">
        <f t="shared" si="8"/>
        <v>S6_W</v>
      </c>
      <c r="C72" s="52"/>
      <c r="D72" s="52"/>
      <c r="F72">
        <f t="shared" si="11"/>
        <v>71</v>
      </c>
      <c r="G72" t="str">
        <f t="shared" si="9"/>
        <v/>
      </c>
      <c r="H72" t="e">
        <f>VLOOKUP('współrzędne pali'!F72+dane!$C$21,dane!$I$5:$I$43,1)</f>
        <v>#N/A</v>
      </c>
      <c r="I72">
        <f t="shared" si="7"/>
        <v>0</v>
      </c>
      <c r="J72">
        <f>IF(1+I72-dane!$C$21=F72,1,0)</f>
        <v>0</v>
      </c>
    </row>
    <row r="73" spans="1:10">
      <c r="A73" s="52">
        <f t="shared" si="10"/>
        <v>72</v>
      </c>
      <c r="B73" s="1" t="str">
        <f t="shared" si="8"/>
        <v>S6_W</v>
      </c>
      <c r="C73" s="52"/>
      <c r="D73" s="52"/>
      <c r="F73">
        <f t="shared" si="11"/>
        <v>72</v>
      </c>
      <c r="G73" t="str">
        <f t="shared" si="9"/>
        <v/>
      </c>
      <c r="H73" t="e">
        <f>VLOOKUP('współrzędne pali'!F73+dane!$C$21,dane!$I$5:$I$43,1)</f>
        <v>#N/A</v>
      </c>
      <c r="I73">
        <f t="shared" si="7"/>
        <v>0</v>
      </c>
      <c r="J73">
        <f>IF(1+I73-dane!$C$21=F73,1,0)</f>
        <v>0</v>
      </c>
    </row>
    <row r="74" spans="1:10">
      <c r="A74" s="52">
        <f t="shared" si="10"/>
        <v>73</v>
      </c>
      <c r="B74" s="1" t="str">
        <f t="shared" si="8"/>
        <v>S6_W</v>
      </c>
      <c r="C74" s="52"/>
      <c r="D74" s="52"/>
      <c r="F74">
        <f t="shared" si="11"/>
        <v>73</v>
      </c>
      <c r="G74" t="str">
        <f t="shared" si="9"/>
        <v/>
      </c>
      <c r="H74" t="e">
        <f>VLOOKUP('współrzędne pali'!F74+dane!$C$21,dane!$I$5:$I$43,1)</f>
        <v>#N/A</v>
      </c>
      <c r="I74">
        <f t="shared" si="7"/>
        <v>0</v>
      </c>
      <c r="J74">
        <f>IF(1+I74-dane!$C$21=F74,1,0)</f>
        <v>0</v>
      </c>
    </row>
    <row r="75" spans="1:10">
      <c r="A75" s="52">
        <f t="shared" si="10"/>
        <v>74</v>
      </c>
      <c r="B75" s="1" t="str">
        <f t="shared" si="8"/>
        <v>S6_W</v>
      </c>
      <c r="C75" s="52"/>
      <c r="D75" s="52"/>
      <c r="F75">
        <f t="shared" si="11"/>
        <v>74</v>
      </c>
      <c r="G75" t="str">
        <f t="shared" si="9"/>
        <v/>
      </c>
      <c r="H75" t="e">
        <f>VLOOKUP('współrzędne pali'!F75+dane!$C$21,dane!$I$5:$I$43,1)</f>
        <v>#N/A</v>
      </c>
      <c r="I75">
        <f t="shared" si="7"/>
        <v>0</v>
      </c>
      <c r="J75">
        <f>IF(1+I75-dane!$C$21=F75,1,0)</f>
        <v>0</v>
      </c>
    </row>
    <row r="76" spans="1:10">
      <c r="A76" s="52">
        <f t="shared" si="10"/>
        <v>75</v>
      </c>
      <c r="B76" s="1" t="str">
        <f t="shared" si="8"/>
        <v>S6_W</v>
      </c>
      <c r="C76" s="52"/>
      <c r="D76" s="52"/>
      <c r="F76">
        <f t="shared" si="11"/>
        <v>75</v>
      </c>
      <c r="G76" t="str">
        <f t="shared" si="9"/>
        <v/>
      </c>
      <c r="H76" t="e">
        <f>VLOOKUP('współrzędne pali'!F76+dane!$C$21,dane!$I$5:$I$43,1)</f>
        <v>#N/A</v>
      </c>
      <c r="I76">
        <f t="shared" si="7"/>
        <v>0</v>
      </c>
      <c r="J76">
        <f>IF(1+I76-dane!$C$21=F76,1,0)</f>
        <v>0</v>
      </c>
    </row>
    <row r="77" spans="1:10">
      <c r="A77" s="52">
        <f t="shared" si="10"/>
        <v>76</v>
      </c>
      <c r="B77" s="1" t="str">
        <f t="shared" si="8"/>
        <v>S6_W</v>
      </c>
      <c r="C77" s="52"/>
      <c r="D77" s="52"/>
      <c r="F77">
        <f t="shared" si="11"/>
        <v>76</v>
      </c>
      <c r="G77" t="str">
        <f t="shared" si="9"/>
        <v/>
      </c>
      <c r="H77" t="e">
        <f>VLOOKUP('współrzędne pali'!F77+dane!$C$21,dane!$I$5:$I$43,1)</f>
        <v>#N/A</v>
      </c>
      <c r="I77">
        <f t="shared" si="7"/>
        <v>0</v>
      </c>
      <c r="J77">
        <f>IF(1+I77-dane!$C$21=F77,1,0)</f>
        <v>0</v>
      </c>
    </row>
    <row r="78" spans="1:10">
      <c r="A78" s="52">
        <f t="shared" si="10"/>
        <v>77</v>
      </c>
      <c r="B78" s="1" t="str">
        <f t="shared" si="8"/>
        <v>S6_W</v>
      </c>
      <c r="C78" s="52"/>
      <c r="D78" s="52"/>
      <c r="F78">
        <f t="shared" si="11"/>
        <v>77</v>
      </c>
      <c r="G78" t="str">
        <f t="shared" si="9"/>
        <v/>
      </c>
      <c r="H78" t="e">
        <f>VLOOKUP('współrzędne pali'!F78+dane!$C$21,dane!$I$5:$I$43,1)</f>
        <v>#N/A</v>
      </c>
      <c r="I78">
        <f t="shared" si="7"/>
        <v>0</v>
      </c>
      <c r="J78">
        <f>IF(1+I78-dane!$C$21=F78,1,0)</f>
        <v>0</v>
      </c>
    </row>
    <row r="79" spans="1:10">
      <c r="A79" s="52">
        <f t="shared" si="10"/>
        <v>78</v>
      </c>
      <c r="B79" s="1" t="str">
        <f t="shared" si="8"/>
        <v>S6_W</v>
      </c>
      <c r="C79" s="52"/>
      <c r="D79" s="52"/>
      <c r="F79">
        <f t="shared" si="11"/>
        <v>78</v>
      </c>
      <c r="G79" t="str">
        <f t="shared" si="9"/>
        <v/>
      </c>
      <c r="H79" t="e">
        <f>VLOOKUP('współrzędne pali'!F79+dane!$C$21,dane!$I$5:$I$43,1)</f>
        <v>#N/A</v>
      </c>
      <c r="I79">
        <f t="shared" si="7"/>
        <v>0</v>
      </c>
      <c r="J79">
        <f>IF(1+I79-dane!$C$21=F79,1,0)</f>
        <v>0</v>
      </c>
    </row>
    <row r="80" spans="1:10">
      <c r="A80" s="52">
        <f t="shared" si="10"/>
        <v>79</v>
      </c>
      <c r="B80" s="1" t="str">
        <f t="shared" si="8"/>
        <v>S6_W</v>
      </c>
      <c r="C80" s="52"/>
      <c r="D80" s="52"/>
      <c r="F80">
        <f t="shared" si="11"/>
        <v>79</v>
      </c>
      <c r="G80" t="str">
        <f t="shared" si="9"/>
        <v/>
      </c>
      <c r="H80" t="e">
        <f>VLOOKUP('współrzędne pali'!F80+dane!$C$21,dane!$I$5:$I$43,1)</f>
        <v>#N/A</v>
      </c>
      <c r="I80">
        <f t="shared" si="7"/>
        <v>0</v>
      </c>
      <c r="J80">
        <f>IF(1+I80-dane!$C$21=F80,1,0)</f>
        <v>0</v>
      </c>
    </row>
    <row r="81" spans="1:10">
      <c r="A81" s="52">
        <f t="shared" si="10"/>
        <v>80</v>
      </c>
      <c r="B81" s="1" t="str">
        <f t="shared" si="8"/>
        <v>S6_W</v>
      </c>
      <c r="C81" s="52"/>
      <c r="D81" s="52"/>
      <c r="F81">
        <f t="shared" si="11"/>
        <v>80</v>
      </c>
      <c r="G81" t="str">
        <f t="shared" si="9"/>
        <v/>
      </c>
      <c r="H81" t="e">
        <f>VLOOKUP('współrzędne pali'!F81+dane!$C$21,dane!$I$5:$I$43,1)</f>
        <v>#N/A</v>
      </c>
      <c r="I81">
        <f t="shared" si="7"/>
        <v>0</v>
      </c>
      <c r="J81">
        <f>IF(1+I81-dane!$C$21=F81,1,0)</f>
        <v>0</v>
      </c>
    </row>
    <row r="82" spans="1:10">
      <c r="A82" s="52">
        <f t="shared" si="10"/>
        <v>81</v>
      </c>
      <c r="B82" s="1" t="str">
        <f t="shared" si="8"/>
        <v>S6_W</v>
      </c>
      <c r="C82" s="52"/>
      <c r="D82" s="52"/>
      <c r="F82">
        <f t="shared" si="11"/>
        <v>81</v>
      </c>
      <c r="G82" t="str">
        <f t="shared" si="9"/>
        <v/>
      </c>
      <c r="H82" t="e">
        <f>VLOOKUP('współrzędne pali'!F82+dane!$C$21,dane!$I$5:$I$43,1)</f>
        <v>#N/A</v>
      </c>
      <c r="I82">
        <f t="shared" si="7"/>
        <v>0</v>
      </c>
      <c r="J82">
        <f>IF(1+I82-dane!$C$21=F82,1,0)</f>
        <v>0</v>
      </c>
    </row>
    <row r="83" spans="1:10">
      <c r="A83" s="52">
        <f t="shared" si="10"/>
        <v>82</v>
      </c>
      <c r="B83" s="1" t="str">
        <f t="shared" si="8"/>
        <v>S6_W</v>
      </c>
      <c r="C83" s="52"/>
      <c r="D83" s="52"/>
      <c r="F83">
        <f t="shared" si="11"/>
        <v>82</v>
      </c>
      <c r="G83" t="str">
        <f t="shared" si="9"/>
        <v/>
      </c>
      <c r="H83" t="e">
        <f>VLOOKUP('współrzędne pali'!F83+dane!$C$21,dane!$I$5:$I$43,1)</f>
        <v>#N/A</v>
      </c>
      <c r="I83">
        <f t="shared" si="7"/>
        <v>0</v>
      </c>
      <c r="J83">
        <f>IF(1+I83-dane!$C$21=F83,1,0)</f>
        <v>0</v>
      </c>
    </row>
    <row r="84" spans="1:10">
      <c r="A84" s="52">
        <f t="shared" si="10"/>
        <v>83</v>
      </c>
      <c r="B84" s="1" t="str">
        <f t="shared" si="8"/>
        <v>S6_W</v>
      </c>
      <c r="C84" s="52"/>
      <c r="D84" s="52"/>
      <c r="F84">
        <f t="shared" si="11"/>
        <v>83</v>
      </c>
      <c r="G84" t="str">
        <f t="shared" si="9"/>
        <v/>
      </c>
      <c r="H84" t="e">
        <f>VLOOKUP('współrzędne pali'!F84+dane!$C$21,dane!$I$5:$I$43,1)</f>
        <v>#N/A</v>
      </c>
      <c r="I84">
        <f t="shared" si="7"/>
        <v>0</v>
      </c>
      <c r="J84">
        <f>IF(1+I84-dane!$C$21=F84,1,0)</f>
        <v>0</v>
      </c>
    </row>
    <row r="85" spans="1:10">
      <c r="A85" s="52">
        <f t="shared" si="10"/>
        <v>84</v>
      </c>
      <c r="B85" s="1" t="str">
        <f t="shared" si="8"/>
        <v>S6_W</v>
      </c>
      <c r="C85" s="52"/>
      <c r="D85" s="52"/>
      <c r="F85">
        <f t="shared" si="11"/>
        <v>84</v>
      </c>
      <c r="G85" t="str">
        <f t="shared" si="9"/>
        <v/>
      </c>
      <c r="H85" t="e">
        <f>VLOOKUP('współrzędne pali'!F85+dane!$C$21,dane!$I$5:$I$43,1)</f>
        <v>#N/A</v>
      </c>
      <c r="I85">
        <f t="shared" si="7"/>
        <v>0</v>
      </c>
      <c r="J85">
        <f>IF(1+I85-dane!$C$21=F85,1,0)</f>
        <v>0</v>
      </c>
    </row>
    <row r="86" spans="1:10">
      <c r="A86" s="52">
        <f t="shared" si="10"/>
        <v>85</v>
      </c>
      <c r="B86" s="1" t="str">
        <f t="shared" si="8"/>
        <v>S6_W</v>
      </c>
      <c r="C86" s="52"/>
      <c r="D86" s="52"/>
      <c r="F86">
        <f t="shared" si="11"/>
        <v>85</v>
      </c>
      <c r="G86" t="str">
        <f t="shared" si="9"/>
        <v/>
      </c>
      <c r="H86" t="e">
        <f>VLOOKUP('współrzędne pali'!F86+dane!$C$21,dane!$I$5:$I$43,1)</f>
        <v>#N/A</v>
      </c>
      <c r="I86">
        <f t="shared" si="7"/>
        <v>0</v>
      </c>
      <c r="J86">
        <f>IF(1+I86-dane!$C$21=F86,1,0)</f>
        <v>0</v>
      </c>
    </row>
    <row r="87" spans="1:10">
      <c r="A87" s="52">
        <f t="shared" si="10"/>
        <v>86</v>
      </c>
      <c r="B87" s="1" t="str">
        <f t="shared" si="8"/>
        <v>S6_W</v>
      </c>
      <c r="C87" s="52"/>
      <c r="D87" s="52"/>
      <c r="F87">
        <f t="shared" si="11"/>
        <v>86</v>
      </c>
      <c r="G87" t="str">
        <f t="shared" si="9"/>
        <v/>
      </c>
      <c r="H87" t="e">
        <f>VLOOKUP('współrzędne pali'!F87+dane!$C$21,dane!$I$5:$I$43,1)</f>
        <v>#N/A</v>
      </c>
      <c r="I87">
        <f t="shared" si="7"/>
        <v>0</v>
      </c>
      <c r="J87">
        <f>IF(1+I87-dane!$C$21=F87,1,0)</f>
        <v>0</v>
      </c>
    </row>
    <row r="88" spans="1:10">
      <c r="A88" s="52">
        <f t="shared" si="10"/>
        <v>87</v>
      </c>
      <c r="B88" s="1" t="str">
        <f t="shared" si="8"/>
        <v>S6_W</v>
      </c>
      <c r="C88" s="52"/>
      <c r="D88" s="52"/>
      <c r="F88">
        <f t="shared" si="11"/>
        <v>87</v>
      </c>
      <c r="G88" t="str">
        <f t="shared" si="9"/>
        <v/>
      </c>
      <c r="H88" t="e">
        <f>VLOOKUP('współrzędne pali'!F88+dane!$C$21,dane!$I$5:$I$43,1)</f>
        <v>#N/A</v>
      </c>
      <c r="I88">
        <f t="shared" si="7"/>
        <v>0</v>
      </c>
      <c r="J88">
        <f>IF(1+I88-dane!$C$21=F88,1,0)</f>
        <v>0</v>
      </c>
    </row>
    <row r="89" spans="1:10">
      <c r="A89" s="52">
        <f t="shared" si="10"/>
        <v>88</v>
      </c>
      <c r="B89" s="1" t="str">
        <f t="shared" si="8"/>
        <v>S6_W</v>
      </c>
      <c r="C89" s="52"/>
      <c r="D89" s="52"/>
      <c r="F89">
        <f t="shared" si="11"/>
        <v>88</v>
      </c>
      <c r="G89" t="str">
        <f t="shared" si="9"/>
        <v/>
      </c>
      <c r="H89" t="e">
        <f>VLOOKUP('współrzędne pali'!F89+dane!$C$21,dane!$I$5:$I$43,1)</f>
        <v>#N/A</v>
      </c>
      <c r="I89">
        <f t="shared" si="7"/>
        <v>0</v>
      </c>
      <c r="J89">
        <f>IF(1+I89-dane!$C$21=F89,1,0)</f>
        <v>0</v>
      </c>
    </row>
    <row r="90" spans="1:10">
      <c r="A90" s="52">
        <f t="shared" si="10"/>
        <v>89</v>
      </c>
      <c r="B90" s="1" t="str">
        <f t="shared" si="8"/>
        <v>S6_W</v>
      </c>
      <c r="C90" s="52"/>
      <c r="D90" s="52"/>
      <c r="F90">
        <f t="shared" si="11"/>
        <v>89</v>
      </c>
      <c r="G90" t="str">
        <f t="shared" si="9"/>
        <v/>
      </c>
      <c r="H90" t="e">
        <f>VLOOKUP('współrzędne pali'!F90+dane!$C$21,dane!$I$5:$I$43,1)</f>
        <v>#N/A</v>
      </c>
      <c r="I90">
        <f t="shared" si="7"/>
        <v>0</v>
      </c>
      <c r="J90">
        <f>IF(1+I90-dane!$C$21=F90,1,0)</f>
        <v>0</v>
      </c>
    </row>
    <row r="91" spans="1:10">
      <c r="A91" s="52">
        <f t="shared" si="10"/>
        <v>90</v>
      </c>
      <c r="B91" s="1" t="str">
        <f t="shared" si="8"/>
        <v>S6_W</v>
      </c>
      <c r="C91" s="52"/>
      <c r="D91" s="52"/>
      <c r="F91">
        <f t="shared" si="11"/>
        <v>90</v>
      </c>
      <c r="G91" t="str">
        <f t="shared" si="9"/>
        <v/>
      </c>
      <c r="H91" t="e">
        <f>VLOOKUP('współrzędne pali'!F91+dane!$C$21,dane!$I$5:$I$43,1)</f>
        <v>#N/A</v>
      </c>
      <c r="I91">
        <f t="shared" si="7"/>
        <v>0</v>
      </c>
      <c r="J91">
        <f>IF(1+I91-dane!$C$21=F91,1,0)</f>
        <v>0</v>
      </c>
    </row>
    <row r="92" spans="1:10">
      <c r="A92" s="52">
        <f t="shared" si="10"/>
        <v>91</v>
      </c>
      <c r="B92" s="1" t="str">
        <f t="shared" si="8"/>
        <v>S6_W</v>
      </c>
      <c r="C92" s="52"/>
      <c r="D92" s="52"/>
      <c r="F92">
        <f t="shared" si="11"/>
        <v>91</v>
      </c>
      <c r="G92" t="str">
        <f t="shared" si="9"/>
        <v/>
      </c>
      <c r="H92" t="e">
        <f>VLOOKUP('współrzędne pali'!F92+dane!$C$21,dane!$I$5:$I$43,1)</f>
        <v>#N/A</v>
      </c>
      <c r="I92">
        <f t="shared" si="7"/>
        <v>0</v>
      </c>
      <c r="J92">
        <f>IF(1+I92-dane!$C$21=F92,1,0)</f>
        <v>0</v>
      </c>
    </row>
    <row r="93" spans="1:10">
      <c r="A93" s="52">
        <f t="shared" si="10"/>
        <v>92</v>
      </c>
      <c r="B93" s="1" t="str">
        <f t="shared" si="8"/>
        <v>S6_W</v>
      </c>
      <c r="C93" s="52"/>
      <c r="D93" s="52"/>
      <c r="F93">
        <f t="shared" si="11"/>
        <v>92</v>
      </c>
      <c r="G93" t="str">
        <f t="shared" si="9"/>
        <v/>
      </c>
      <c r="H93" t="e">
        <f>VLOOKUP('współrzędne pali'!F93+dane!$C$21,dane!$I$5:$I$43,1)</f>
        <v>#N/A</v>
      </c>
      <c r="I93">
        <f t="shared" si="7"/>
        <v>0</v>
      </c>
      <c r="J93">
        <f>IF(1+I93-dane!$C$21=F93,1,0)</f>
        <v>0</v>
      </c>
    </row>
    <row r="94" spans="1:10">
      <c r="A94" s="52">
        <f t="shared" si="10"/>
        <v>93</v>
      </c>
      <c r="B94" s="1" t="str">
        <f t="shared" si="8"/>
        <v>S6_W</v>
      </c>
      <c r="C94" s="52"/>
      <c r="D94" s="52"/>
      <c r="F94">
        <f t="shared" si="11"/>
        <v>93</v>
      </c>
      <c r="G94" t="str">
        <f t="shared" si="9"/>
        <v/>
      </c>
      <c r="H94" t="e">
        <f>VLOOKUP('współrzędne pali'!F94+dane!$C$21,dane!$I$5:$I$43,1)</f>
        <v>#N/A</v>
      </c>
      <c r="I94">
        <f t="shared" si="7"/>
        <v>0</v>
      </c>
      <c r="J94">
        <f>IF(1+I94-dane!$C$21=F94,1,0)</f>
        <v>0</v>
      </c>
    </row>
    <row r="95" spans="1:10">
      <c r="A95" s="52">
        <f t="shared" si="10"/>
        <v>94</v>
      </c>
      <c r="B95" s="1" t="str">
        <f t="shared" si="8"/>
        <v>S6_W</v>
      </c>
      <c r="C95" s="52"/>
      <c r="D95" s="52"/>
      <c r="F95">
        <f t="shared" si="11"/>
        <v>94</v>
      </c>
      <c r="G95" t="str">
        <f t="shared" si="9"/>
        <v/>
      </c>
      <c r="H95" t="e">
        <f>VLOOKUP('współrzędne pali'!F95+dane!$C$21,dane!$I$5:$I$43,1)</f>
        <v>#N/A</v>
      </c>
      <c r="I95">
        <f t="shared" si="7"/>
        <v>0</v>
      </c>
      <c r="J95">
        <f>IF(1+I95-dane!$C$21=F95,1,0)</f>
        <v>0</v>
      </c>
    </row>
    <row r="96" spans="1:10">
      <c r="A96" s="52">
        <f t="shared" si="10"/>
        <v>95</v>
      </c>
      <c r="B96" s="1" t="str">
        <f t="shared" si="8"/>
        <v>S6_W</v>
      </c>
      <c r="C96" s="52"/>
      <c r="D96" s="52"/>
      <c r="F96">
        <f t="shared" si="11"/>
        <v>95</v>
      </c>
      <c r="G96" t="str">
        <f t="shared" si="9"/>
        <v/>
      </c>
      <c r="H96" t="e">
        <f>VLOOKUP('współrzędne pali'!F96+dane!$C$21,dane!$I$5:$I$43,1)</f>
        <v>#N/A</v>
      </c>
      <c r="I96">
        <f t="shared" si="7"/>
        <v>0</v>
      </c>
      <c r="J96">
        <f>IF(1+I96-dane!$C$21=F96,1,0)</f>
        <v>0</v>
      </c>
    </row>
    <row r="97" spans="1:10">
      <c r="A97" s="52">
        <f t="shared" si="10"/>
        <v>96</v>
      </c>
      <c r="B97" s="1" t="str">
        <f t="shared" si="8"/>
        <v>S6_W</v>
      </c>
      <c r="C97" s="52"/>
      <c r="D97" s="52"/>
      <c r="F97">
        <f t="shared" si="11"/>
        <v>96</v>
      </c>
      <c r="G97" t="str">
        <f t="shared" si="9"/>
        <v/>
      </c>
      <c r="H97" t="e">
        <f>VLOOKUP('współrzędne pali'!F97+dane!$C$21,dane!$I$5:$I$43,1)</f>
        <v>#N/A</v>
      </c>
      <c r="I97">
        <f t="shared" si="7"/>
        <v>0</v>
      </c>
      <c r="J97">
        <f>IF(1+I97-dane!$C$21=F97,1,0)</f>
        <v>0</v>
      </c>
    </row>
    <row r="98" spans="1:10">
      <c r="A98" s="52">
        <f t="shared" si="10"/>
        <v>97</v>
      </c>
      <c r="B98" s="1" t="str">
        <f t="shared" si="8"/>
        <v>S6_W</v>
      </c>
      <c r="C98" s="52"/>
      <c r="D98" s="52"/>
      <c r="F98">
        <f t="shared" si="11"/>
        <v>97</v>
      </c>
      <c r="G98" t="str">
        <f t="shared" si="9"/>
        <v/>
      </c>
      <c r="H98" t="e">
        <f>VLOOKUP('współrzędne pali'!F98+dane!$C$21,dane!$I$5:$I$43,1)</f>
        <v>#N/A</v>
      </c>
      <c r="I98">
        <f t="shared" si="7"/>
        <v>0</v>
      </c>
      <c r="J98">
        <f>IF(1+I98-dane!$C$21=F98,1,0)</f>
        <v>0</v>
      </c>
    </row>
    <row r="99" spans="1:10">
      <c r="A99" s="52">
        <f t="shared" si="10"/>
        <v>98</v>
      </c>
      <c r="B99" s="1" t="str">
        <f t="shared" si="8"/>
        <v>S6_W</v>
      </c>
      <c r="C99" s="52"/>
      <c r="D99" s="52"/>
      <c r="F99">
        <f t="shared" si="11"/>
        <v>98</v>
      </c>
      <c r="G99" t="str">
        <f t="shared" si="9"/>
        <v/>
      </c>
      <c r="H99" t="e">
        <f>VLOOKUP('współrzędne pali'!F99+dane!$C$21,dane!$I$5:$I$43,1)</f>
        <v>#N/A</v>
      </c>
      <c r="I99">
        <f t="shared" si="7"/>
        <v>0</v>
      </c>
      <c r="J99">
        <f>IF(1+I99-dane!$C$21=F99,1,0)</f>
        <v>0</v>
      </c>
    </row>
    <row r="100" spans="1:10">
      <c r="A100" s="52">
        <f t="shared" si="10"/>
        <v>99</v>
      </c>
      <c r="B100" s="1" t="str">
        <f t="shared" si="8"/>
        <v>S6_W</v>
      </c>
      <c r="C100" s="52"/>
      <c r="D100" s="52"/>
      <c r="F100">
        <f t="shared" si="11"/>
        <v>99</v>
      </c>
      <c r="G100" t="str">
        <f t="shared" si="9"/>
        <v/>
      </c>
      <c r="H100" t="e">
        <f>VLOOKUP('współrzędne pali'!F100+dane!$C$21,dane!$I$5:$I$43,1)</f>
        <v>#N/A</v>
      </c>
      <c r="I100">
        <f t="shared" si="7"/>
        <v>0</v>
      </c>
      <c r="J100">
        <f>IF(1+I100-dane!$C$21=F100,1,0)</f>
        <v>0</v>
      </c>
    </row>
    <row r="101" spans="1:10">
      <c r="A101" s="52">
        <f t="shared" si="10"/>
        <v>100</v>
      </c>
      <c r="B101" s="1" t="str">
        <f t="shared" si="8"/>
        <v>S6_W</v>
      </c>
      <c r="C101" s="52"/>
      <c r="D101" s="52"/>
      <c r="F101">
        <f t="shared" si="11"/>
        <v>100</v>
      </c>
      <c r="G101" t="str">
        <f t="shared" si="9"/>
        <v/>
      </c>
      <c r="H101" t="e">
        <f>VLOOKUP('współrzędne pali'!F101+dane!$C$21,dane!$I$5:$I$43,1)</f>
        <v>#N/A</v>
      </c>
      <c r="I101">
        <f t="shared" ref="I101:I164" si="12">IFERROR(H101,0)</f>
        <v>0</v>
      </c>
      <c r="J101">
        <f>IF(1+I101-dane!$C$21=F101,1,0)</f>
        <v>0</v>
      </c>
    </row>
    <row r="102" spans="1:10">
      <c r="A102" s="52">
        <f t="shared" si="10"/>
        <v>101</v>
      </c>
      <c r="B102" s="1" t="str">
        <f t="shared" si="8"/>
        <v>S6_W</v>
      </c>
      <c r="C102" s="52"/>
      <c r="D102" s="52"/>
      <c r="F102">
        <f t="shared" si="11"/>
        <v>101</v>
      </c>
      <c r="G102" t="str">
        <f t="shared" si="9"/>
        <v/>
      </c>
      <c r="H102" t="e">
        <f>VLOOKUP('współrzędne pali'!F102+dane!$C$21,dane!$I$5:$I$43,1)</f>
        <v>#N/A</v>
      </c>
      <c r="I102">
        <f t="shared" si="12"/>
        <v>0</v>
      </c>
      <c r="J102">
        <f>IF(1+I102-dane!$C$21=F102,1,0)</f>
        <v>0</v>
      </c>
    </row>
    <row r="103" spans="1:10">
      <c r="A103" s="52">
        <f t="shared" si="10"/>
        <v>102</v>
      </c>
      <c r="B103" s="1" t="str">
        <f t="shared" si="8"/>
        <v>S6_W</v>
      </c>
      <c r="C103" s="52"/>
      <c r="D103" s="52"/>
      <c r="F103">
        <f t="shared" si="11"/>
        <v>102</v>
      </c>
      <c r="G103" t="str">
        <f t="shared" si="9"/>
        <v/>
      </c>
      <c r="H103" t="e">
        <f>VLOOKUP('współrzędne pali'!F103+dane!$C$21,dane!$I$5:$I$43,1)</f>
        <v>#N/A</v>
      </c>
      <c r="I103">
        <f t="shared" si="12"/>
        <v>0</v>
      </c>
      <c r="J103">
        <f>IF(1+I103-dane!$C$21=F103,1,0)</f>
        <v>0</v>
      </c>
    </row>
    <row r="104" spans="1:10">
      <c r="A104" s="52">
        <f t="shared" si="10"/>
        <v>103</v>
      </c>
      <c r="B104" s="1" t="str">
        <f t="shared" si="8"/>
        <v>S6_W</v>
      </c>
      <c r="C104" s="52"/>
      <c r="D104" s="52"/>
      <c r="F104">
        <f t="shared" si="11"/>
        <v>103</v>
      </c>
      <c r="G104" t="str">
        <f t="shared" si="9"/>
        <v/>
      </c>
      <c r="H104" t="e">
        <f>VLOOKUP('współrzędne pali'!F104+dane!$C$21,dane!$I$5:$I$43,1)</f>
        <v>#N/A</v>
      </c>
      <c r="I104">
        <f t="shared" si="12"/>
        <v>0</v>
      </c>
      <c r="J104">
        <f>IF(1+I104-dane!$C$21=F104,1,0)</f>
        <v>0</v>
      </c>
    </row>
    <row r="105" spans="1:10">
      <c r="A105" s="52">
        <f t="shared" si="10"/>
        <v>104</v>
      </c>
      <c r="B105" s="1" t="str">
        <f t="shared" si="8"/>
        <v>S6_W</v>
      </c>
      <c r="C105" s="52"/>
      <c r="D105" s="52"/>
      <c r="F105">
        <f t="shared" si="11"/>
        <v>104</v>
      </c>
      <c r="G105" t="str">
        <f t="shared" si="9"/>
        <v/>
      </c>
      <c r="H105" t="e">
        <f>VLOOKUP('współrzędne pali'!F105+dane!$C$21,dane!$I$5:$I$43,1)</f>
        <v>#N/A</v>
      </c>
      <c r="I105">
        <f t="shared" si="12"/>
        <v>0</v>
      </c>
      <c r="J105">
        <f>IF(1+I105-dane!$C$21=F105,1,0)</f>
        <v>0</v>
      </c>
    </row>
    <row r="106" spans="1:10">
      <c r="A106" s="52">
        <f t="shared" si="10"/>
        <v>105</v>
      </c>
      <c r="B106" s="1" t="str">
        <f t="shared" si="8"/>
        <v>S6_W</v>
      </c>
      <c r="C106" s="52"/>
      <c r="D106" s="52"/>
      <c r="F106">
        <f t="shared" si="11"/>
        <v>105</v>
      </c>
      <c r="G106" t="str">
        <f t="shared" si="9"/>
        <v/>
      </c>
      <c r="H106" t="e">
        <f>VLOOKUP('współrzędne pali'!F106+dane!$C$21,dane!$I$5:$I$43,1)</f>
        <v>#N/A</v>
      </c>
      <c r="I106">
        <f t="shared" si="12"/>
        <v>0</v>
      </c>
      <c r="J106">
        <f>IF(1+I106-dane!$C$21=F106,1,0)</f>
        <v>0</v>
      </c>
    </row>
    <row r="107" spans="1:10">
      <c r="A107" s="52">
        <f t="shared" si="10"/>
        <v>106</v>
      </c>
      <c r="B107" s="1" t="str">
        <f t="shared" si="8"/>
        <v>S6_W</v>
      </c>
      <c r="C107" s="52"/>
      <c r="D107" s="52"/>
      <c r="F107">
        <f t="shared" si="11"/>
        <v>106</v>
      </c>
      <c r="G107" t="str">
        <f t="shared" si="9"/>
        <v/>
      </c>
      <c r="H107" t="e">
        <f>VLOOKUP('współrzędne pali'!F107+dane!$C$21,dane!$I$5:$I$43,1)</f>
        <v>#N/A</v>
      </c>
      <c r="I107">
        <f t="shared" si="12"/>
        <v>0</v>
      </c>
      <c r="J107">
        <f>IF(1+I107-dane!$C$21=F107,1,0)</f>
        <v>0</v>
      </c>
    </row>
    <row r="108" spans="1:10">
      <c r="A108" s="52">
        <f t="shared" si="10"/>
        <v>107</v>
      </c>
      <c r="B108" s="1" t="s">
        <v>114</v>
      </c>
      <c r="C108" s="52"/>
      <c r="D108" s="52"/>
      <c r="F108">
        <f t="shared" si="11"/>
        <v>107</v>
      </c>
      <c r="G108" t="str">
        <f t="shared" si="9"/>
        <v/>
      </c>
      <c r="H108" t="e">
        <f>VLOOKUP('współrzędne pali'!F108+dane!$C$21,dane!$I$5:$I$43,1)</f>
        <v>#N/A</v>
      </c>
      <c r="I108">
        <f t="shared" si="12"/>
        <v>0</v>
      </c>
      <c r="J108">
        <f>IF(1+I108-dane!$C$21=F108,1,0)</f>
        <v>0</v>
      </c>
    </row>
    <row r="109" spans="1:10">
      <c r="A109" s="52">
        <f t="shared" si="10"/>
        <v>108</v>
      </c>
      <c r="B109" s="1" t="str">
        <f t="shared" si="8"/>
        <v>S5_W</v>
      </c>
      <c r="C109" s="52"/>
      <c r="D109" s="52"/>
      <c r="F109">
        <f t="shared" si="11"/>
        <v>108</v>
      </c>
      <c r="G109" t="str">
        <f t="shared" si="9"/>
        <v/>
      </c>
      <c r="H109" t="e">
        <f>VLOOKUP('współrzędne pali'!F109+dane!$C$21,dane!$I$5:$I$43,1)</f>
        <v>#N/A</v>
      </c>
      <c r="I109">
        <f t="shared" si="12"/>
        <v>0</v>
      </c>
      <c r="J109">
        <f>IF(1+I109-dane!$C$21=F109,1,0)</f>
        <v>0</v>
      </c>
    </row>
    <row r="110" spans="1:10">
      <c r="A110" s="52">
        <f t="shared" si="10"/>
        <v>109</v>
      </c>
      <c r="B110" s="1" t="str">
        <f t="shared" si="8"/>
        <v>S5_W</v>
      </c>
      <c r="C110" s="52"/>
      <c r="D110" s="52"/>
      <c r="F110">
        <f t="shared" si="11"/>
        <v>109</v>
      </c>
      <c r="G110" t="str">
        <f t="shared" si="9"/>
        <v/>
      </c>
      <c r="H110" t="e">
        <f>VLOOKUP('współrzędne pali'!F110+dane!$C$21,dane!$I$5:$I$43,1)</f>
        <v>#N/A</v>
      </c>
      <c r="I110">
        <f t="shared" si="12"/>
        <v>0</v>
      </c>
      <c r="J110">
        <f>IF(1+I110-dane!$C$21=F110,1,0)</f>
        <v>0</v>
      </c>
    </row>
    <row r="111" spans="1:10">
      <c r="A111" s="52">
        <f t="shared" si="10"/>
        <v>110</v>
      </c>
      <c r="B111" s="1" t="str">
        <f t="shared" si="8"/>
        <v>S5_W</v>
      </c>
      <c r="C111" s="52"/>
      <c r="D111" s="52"/>
      <c r="F111">
        <f t="shared" si="11"/>
        <v>110</v>
      </c>
      <c r="G111" t="str">
        <f t="shared" si="9"/>
        <v/>
      </c>
      <c r="H111" t="e">
        <f>VLOOKUP('współrzędne pali'!F111+dane!$C$21,dane!$I$5:$I$43,1)</f>
        <v>#N/A</v>
      </c>
      <c r="I111">
        <f t="shared" si="12"/>
        <v>0</v>
      </c>
      <c r="J111">
        <f>IF(1+I111-dane!$C$21=F111,1,0)</f>
        <v>0</v>
      </c>
    </row>
    <row r="112" spans="1:10">
      <c r="A112" s="52">
        <f t="shared" si="10"/>
        <v>111</v>
      </c>
      <c r="B112" s="1" t="str">
        <f t="shared" si="8"/>
        <v>S5_W</v>
      </c>
      <c r="F112">
        <f t="shared" si="11"/>
        <v>111</v>
      </c>
      <c r="G112" t="str">
        <f t="shared" si="9"/>
        <v/>
      </c>
      <c r="H112" t="e">
        <f>VLOOKUP('współrzędne pali'!F112+dane!$C$21,dane!$I$5:$I$43,1)</f>
        <v>#N/A</v>
      </c>
      <c r="I112">
        <f t="shared" si="12"/>
        <v>0</v>
      </c>
      <c r="J112">
        <f>IF(1+I112-dane!$C$21=F112,1,0)</f>
        <v>0</v>
      </c>
    </row>
    <row r="113" spans="1:10">
      <c r="A113" s="52">
        <f t="shared" si="10"/>
        <v>112</v>
      </c>
      <c r="B113" s="1" t="str">
        <f t="shared" si="8"/>
        <v>S5_W</v>
      </c>
      <c r="F113">
        <f t="shared" si="11"/>
        <v>112</v>
      </c>
      <c r="G113" t="str">
        <f t="shared" si="9"/>
        <v/>
      </c>
      <c r="H113" t="e">
        <f>VLOOKUP('współrzędne pali'!F113+dane!$C$21,dane!$I$5:$I$43,1)</f>
        <v>#N/A</v>
      </c>
      <c r="I113">
        <f t="shared" si="12"/>
        <v>0</v>
      </c>
      <c r="J113">
        <f>IF(1+I113-dane!$C$21=F113,1,0)</f>
        <v>0</v>
      </c>
    </row>
    <row r="114" spans="1:10">
      <c r="A114" s="52">
        <f t="shared" si="10"/>
        <v>113</v>
      </c>
      <c r="B114" s="1" t="str">
        <f t="shared" si="8"/>
        <v>S5_W</v>
      </c>
      <c r="F114">
        <f t="shared" si="11"/>
        <v>113</v>
      </c>
      <c r="G114" t="str">
        <f t="shared" si="9"/>
        <v/>
      </c>
      <c r="H114" t="e">
        <f>VLOOKUP('współrzędne pali'!F114+dane!$C$21,dane!$I$5:$I$43,1)</f>
        <v>#N/A</v>
      </c>
      <c r="I114">
        <f t="shared" si="12"/>
        <v>0</v>
      </c>
      <c r="J114">
        <f>IF(1+I114-dane!$C$21=F114,1,0)</f>
        <v>0</v>
      </c>
    </row>
    <row r="115" spans="1:10">
      <c r="A115" s="52">
        <f t="shared" si="10"/>
        <v>114</v>
      </c>
      <c r="B115" s="1" t="str">
        <f t="shared" si="8"/>
        <v>S5_W</v>
      </c>
      <c r="F115">
        <f t="shared" si="11"/>
        <v>114</v>
      </c>
      <c r="G115" t="str">
        <f t="shared" si="9"/>
        <v/>
      </c>
      <c r="H115" t="e">
        <f>VLOOKUP('współrzędne pali'!F115+dane!$C$21,dane!$I$5:$I$43,1)</f>
        <v>#N/A</v>
      </c>
      <c r="I115">
        <f t="shared" si="12"/>
        <v>0</v>
      </c>
      <c r="J115">
        <f>IF(1+I115-dane!$C$21=F115,1,0)</f>
        <v>0</v>
      </c>
    </row>
    <row r="116" spans="1:10">
      <c r="A116" s="52">
        <f t="shared" si="10"/>
        <v>115</v>
      </c>
      <c r="B116" s="1" t="str">
        <f t="shared" si="8"/>
        <v>S5_W</v>
      </c>
      <c r="F116">
        <f t="shared" si="11"/>
        <v>115</v>
      </c>
      <c r="G116" t="str">
        <f t="shared" si="9"/>
        <v/>
      </c>
      <c r="H116" t="e">
        <f>VLOOKUP('współrzędne pali'!F116+dane!$C$21,dane!$I$5:$I$43,1)</f>
        <v>#N/A</v>
      </c>
      <c r="I116">
        <f t="shared" si="12"/>
        <v>0</v>
      </c>
      <c r="J116">
        <f>IF(1+I116-dane!$C$21=F116,1,0)</f>
        <v>0</v>
      </c>
    </row>
    <row r="117" spans="1:10">
      <c r="A117" s="52">
        <f t="shared" si="10"/>
        <v>116</v>
      </c>
      <c r="B117" s="1" t="str">
        <f t="shared" si="8"/>
        <v>S5_W</v>
      </c>
      <c r="F117">
        <f t="shared" si="11"/>
        <v>116</v>
      </c>
      <c r="G117" t="str">
        <f t="shared" si="9"/>
        <v/>
      </c>
      <c r="H117" t="e">
        <f>VLOOKUP('współrzędne pali'!F117+dane!$C$21,dane!$I$5:$I$43,1)</f>
        <v>#N/A</v>
      </c>
      <c r="I117">
        <f t="shared" si="12"/>
        <v>0</v>
      </c>
      <c r="J117">
        <f>IF(1+I117-dane!$C$21=F117,1,0)</f>
        <v>0</v>
      </c>
    </row>
    <row r="118" spans="1:10">
      <c r="A118" s="52">
        <f t="shared" si="10"/>
        <v>117</v>
      </c>
      <c r="B118" s="1" t="str">
        <f t="shared" si="8"/>
        <v>S5_W</v>
      </c>
      <c r="F118">
        <f t="shared" si="11"/>
        <v>117</v>
      </c>
      <c r="G118" t="str">
        <f t="shared" si="9"/>
        <v/>
      </c>
      <c r="H118" t="e">
        <f>VLOOKUP('współrzędne pali'!F118+dane!$C$21,dane!$I$5:$I$43,1)</f>
        <v>#N/A</v>
      </c>
      <c r="I118">
        <f t="shared" si="12"/>
        <v>0</v>
      </c>
      <c r="J118">
        <f>IF(1+I118-dane!$C$21=F118,1,0)</f>
        <v>0</v>
      </c>
    </row>
    <row r="119" spans="1:10">
      <c r="A119" s="52">
        <f t="shared" si="10"/>
        <v>118</v>
      </c>
      <c r="B119" s="1" t="str">
        <f t="shared" si="8"/>
        <v>S5_W</v>
      </c>
      <c r="F119">
        <f t="shared" si="11"/>
        <v>118</v>
      </c>
      <c r="G119" t="str">
        <f t="shared" si="9"/>
        <v/>
      </c>
      <c r="H119" t="e">
        <f>VLOOKUP('współrzędne pali'!F119+dane!$C$21,dane!$I$5:$I$43,1)</f>
        <v>#N/A</v>
      </c>
      <c r="I119">
        <f t="shared" si="12"/>
        <v>0</v>
      </c>
      <c r="J119">
        <f>IF(1+I119-dane!$C$21=F119,1,0)</f>
        <v>0</v>
      </c>
    </row>
    <row r="120" spans="1:10">
      <c r="A120" s="52">
        <f t="shared" si="10"/>
        <v>119</v>
      </c>
      <c r="B120" s="1" t="str">
        <f t="shared" si="8"/>
        <v>S5_W</v>
      </c>
      <c r="F120">
        <f t="shared" si="11"/>
        <v>119</v>
      </c>
      <c r="G120" t="str">
        <f t="shared" si="9"/>
        <v/>
      </c>
      <c r="H120" t="e">
        <f>VLOOKUP('współrzędne pali'!F120+dane!$C$21,dane!$I$5:$I$43,1)</f>
        <v>#N/A</v>
      </c>
      <c r="I120">
        <f t="shared" si="12"/>
        <v>0</v>
      </c>
      <c r="J120">
        <f>IF(1+I120-dane!$C$21=F120,1,0)</f>
        <v>0</v>
      </c>
    </row>
    <row r="121" spans="1:10">
      <c r="A121" s="52">
        <f t="shared" si="10"/>
        <v>120</v>
      </c>
      <c r="B121" s="1" t="str">
        <f t="shared" si="8"/>
        <v>S5_W</v>
      </c>
      <c r="F121">
        <f t="shared" si="11"/>
        <v>120</v>
      </c>
      <c r="G121" t="str">
        <f t="shared" si="9"/>
        <v/>
      </c>
      <c r="H121" t="e">
        <f>VLOOKUP('współrzędne pali'!F121+dane!$C$21,dane!$I$5:$I$43,1)</f>
        <v>#N/A</v>
      </c>
      <c r="I121">
        <f t="shared" si="12"/>
        <v>0</v>
      </c>
      <c r="J121">
        <f>IF(1+I121-dane!$C$21=F121,1,0)</f>
        <v>0</v>
      </c>
    </row>
    <row r="122" spans="1:10">
      <c r="A122" s="52">
        <f t="shared" si="10"/>
        <v>121</v>
      </c>
      <c r="B122" s="1" t="str">
        <f t="shared" si="8"/>
        <v>S5_W</v>
      </c>
      <c r="F122">
        <f t="shared" si="11"/>
        <v>121</v>
      </c>
      <c r="G122" t="str">
        <f t="shared" si="9"/>
        <v/>
      </c>
      <c r="H122" t="e">
        <f>VLOOKUP('współrzędne pali'!F122+dane!$C$21,dane!$I$5:$I$43,1)</f>
        <v>#N/A</v>
      </c>
      <c r="I122">
        <f t="shared" si="12"/>
        <v>0</v>
      </c>
      <c r="J122">
        <f>IF(1+I122-dane!$C$21=F122,1,0)</f>
        <v>0</v>
      </c>
    </row>
    <row r="123" spans="1:10">
      <c r="A123" s="52">
        <f t="shared" si="10"/>
        <v>122</v>
      </c>
      <c r="B123" s="1" t="str">
        <f t="shared" si="8"/>
        <v>S5_W</v>
      </c>
      <c r="F123">
        <f t="shared" si="11"/>
        <v>122</v>
      </c>
      <c r="G123" t="str">
        <f t="shared" si="9"/>
        <v/>
      </c>
      <c r="H123" t="e">
        <f>VLOOKUP('współrzędne pali'!F123+dane!$C$21,dane!$I$5:$I$43,1)</f>
        <v>#N/A</v>
      </c>
      <c r="I123">
        <f t="shared" si="12"/>
        <v>0</v>
      </c>
      <c r="J123">
        <f>IF(1+I123-dane!$C$21=F123,1,0)</f>
        <v>0</v>
      </c>
    </row>
    <row r="124" spans="1:10">
      <c r="A124" s="52">
        <f t="shared" si="10"/>
        <v>123</v>
      </c>
      <c r="B124" s="1" t="str">
        <f t="shared" si="8"/>
        <v>S5_W</v>
      </c>
      <c r="F124">
        <f t="shared" si="11"/>
        <v>123</v>
      </c>
      <c r="G124" t="str">
        <f t="shared" si="9"/>
        <v/>
      </c>
      <c r="H124" t="e">
        <f>VLOOKUP('współrzędne pali'!F124+dane!$C$21,dane!$I$5:$I$43,1)</f>
        <v>#N/A</v>
      </c>
      <c r="I124">
        <f t="shared" si="12"/>
        <v>0</v>
      </c>
      <c r="J124">
        <f>IF(1+I124-dane!$C$21=F124,1,0)</f>
        <v>0</v>
      </c>
    </row>
    <row r="125" spans="1:10">
      <c r="A125" s="52">
        <f t="shared" si="10"/>
        <v>124</v>
      </c>
      <c r="B125" s="1" t="str">
        <f t="shared" si="8"/>
        <v>S5_W</v>
      </c>
      <c r="F125">
        <f t="shared" si="11"/>
        <v>124</v>
      </c>
      <c r="G125" t="str">
        <f t="shared" si="9"/>
        <v/>
      </c>
      <c r="H125" t="e">
        <f>VLOOKUP('współrzędne pali'!F125+dane!$C$21,dane!$I$5:$I$43,1)</f>
        <v>#N/A</v>
      </c>
      <c r="I125">
        <f t="shared" si="12"/>
        <v>0</v>
      </c>
      <c r="J125">
        <f>IF(1+I125-dane!$C$21=F125,1,0)</f>
        <v>0</v>
      </c>
    </row>
    <row r="126" spans="1:10">
      <c r="A126" s="52">
        <f t="shared" si="10"/>
        <v>125</v>
      </c>
      <c r="B126" s="1" t="str">
        <f t="shared" si="8"/>
        <v>S5_W</v>
      </c>
      <c r="F126">
        <f t="shared" si="11"/>
        <v>125</v>
      </c>
      <c r="G126" t="str">
        <f t="shared" si="9"/>
        <v/>
      </c>
      <c r="H126" t="e">
        <f>VLOOKUP('współrzędne pali'!F126+dane!$C$21,dane!$I$5:$I$43,1)</f>
        <v>#N/A</v>
      </c>
      <c r="I126">
        <f t="shared" si="12"/>
        <v>0</v>
      </c>
      <c r="J126">
        <f>IF(1+I126-dane!$C$21=F126,1,0)</f>
        <v>0</v>
      </c>
    </row>
    <row r="127" spans="1:10">
      <c r="A127" s="52">
        <f t="shared" si="10"/>
        <v>126</v>
      </c>
      <c r="B127" s="1" t="str">
        <f t="shared" si="8"/>
        <v>S5_W</v>
      </c>
      <c r="F127">
        <f t="shared" si="11"/>
        <v>126</v>
      </c>
      <c r="G127" t="str">
        <f t="shared" si="9"/>
        <v/>
      </c>
      <c r="H127" t="e">
        <f>VLOOKUP('współrzędne pali'!F127+dane!$C$21,dane!$I$5:$I$43,1)</f>
        <v>#N/A</v>
      </c>
      <c r="I127">
        <f t="shared" si="12"/>
        <v>0</v>
      </c>
      <c r="J127">
        <f>IF(1+I127-dane!$C$21=F127,1,0)</f>
        <v>0</v>
      </c>
    </row>
    <row r="128" spans="1:10">
      <c r="A128" s="52">
        <f t="shared" si="10"/>
        <v>127</v>
      </c>
      <c r="B128" s="1" t="str">
        <f t="shared" si="8"/>
        <v>S5_W</v>
      </c>
      <c r="F128">
        <f t="shared" si="11"/>
        <v>127</v>
      </c>
      <c r="G128" t="str">
        <f t="shared" si="9"/>
        <v/>
      </c>
      <c r="H128" t="e">
        <f>VLOOKUP('współrzędne pali'!F128+dane!$C$21,dane!$I$5:$I$43,1)</f>
        <v>#N/A</v>
      </c>
      <c r="I128">
        <f t="shared" si="12"/>
        <v>0</v>
      </c>
      <c r="J128">
        <f>IF(1+I128-dane!$C$21=F128,1,0)</f>
        <v>0</v>
      </c>
    </row>
    <row r="129" spans="1:10">
      <c r="A129" s="52">
        <f t="shared" si="10"/>
        <v>128</v>
      </c>
      <c r="B129" s="1" t="str">
        <f t="shared" si="8"/>
        <v>S5_W</v>
      </c>
      <c r="F129">
        <f t="shared" si="11"/>
        <v>128</v>
      </c>
      <c r="G129" t="str">
        <f t="shared" si="9"/>
        <v/>
      </c>
      <c r="H129" t="e">
        <f>VLOOKUP('współrzędne pali'!F129+dane!$C$21,dane!$I$5:$I$43,1)</f>
        <v>#N/A</v>
      </c>
      <c r="I129">
        <f t="shared" si="12"/>
        <v>0</v>
      </c>
      <c r="J129">
        <f>IF(1+I129-dane!$C$21=F129,1,0)</f>
        <v>0</v>
      </c>
    </row>
    <row r="130" spans="1:10">
      <c r="A130" s="52">
        <f t="shared" si="10"/>
        <v>129</v>
      </c>
      <c r="B130" s="1" t="str">
        <f t="shared" si="8"/>
        <v>S5_W</v>
      </c>
      <c r="F130">
        <f t="shared" si="11"/>
        <v>129</v>
      </c>
      <c r="G130" t="str">
        <f t="shared" si="9"/>
        <v/>
      </c>
      <c r="H130" t="e">
        <f>VLOOKUP('współrzędne pali'!F130+dane!$C$21,dane!$I$5:$I$43,1)</f>
        <v>#N/A</v>
      </c>
      <c r="I130">
        <f t="shared" si="12"/>
        <v>0</v>
      </c>
      <c r="J130">
        <f>IF(1+I130-dane!$C$21=F130,1,0)</f>
        <v>0</v>
      </c>
    </row>
    <row r="131" spans="1:10">
      <c r="A131" s="52">
        <f t="shared" si="10"/>
        <v>130</v>
      </c>
      <c r="B131" s="1" t="str">
        <f t="shared" ref="B131:B166" si="13">B130</f>
        <v>S5_W</v>
      </c>
      <c r="F131">
        <f t="shared" si="11"/>
        <v>130</v>
      </c>
      <c r="G131" t="str">
        <f t="shared" ref="G131:G194" si="14">IF(C132&lt;&gt;"",ROUND(((C132-C131)^2+(D132-D131)^2)^0.5,0),"")</f>
        <v/>
      </c>
      <c r="H131" t="e">
        <f>VLOOKUP('współrzędne pali'!F131+dane!$C$21,dane!$I$5:$I$43,1)</f>
        <v>#N/A</v>
      </c>
      <c r="I131">
        <f t="shared" si="12"/>
        <v>0</v>
      </c>
      <c r="J131">
        <f>IF(1+I131-dane!$C$21=F131,1,0)</f>
        <v>0</v>
      </c>
    </row>
    <row r="132" spans="1:10">
      <c r="A132" s="52">
        <f t="shared" ref="A132:A166" si="15">A131+1</f>
        <v>131</v>
      </c>
      <c r="B132" s="1" t="str">
        <f t="shared" si="13"/>
        <v>S5_W</v>
      </c>
      <c r="F132">
        <f t="shared" ref="F132:F195" si="16">F131+1</f>
        <v>131</v>
      </c>
      <c r="G132" t="str">
        <f t="shared" si="14"/>
        <v/>
      </c>
      <c r="H132" t="e">
        <f>VLOOKUP('współrzędne pali'!F132+dane!$C$21,dane!$I$5:$I$43,1)</f>
        <v>#N/A</v>
      </c>
      <c r="I132">
        <f t="shared" si="12"/>
        <v>0</v>
      </c>
      <c r="J132">
        <f>IF(1+I132-dane!$C$21=F132,1,0)</f>
        <v>0</v>
      </c>
    </row>
    <row r="133" spans="1:10">
      <c r="A133" s="52">
        <f t="shared" si="15"/>
        <v>132</v>
      </c>
      <c r="B133" s="1" t="str">
        <f t="shared" si="13"/>
        <v>S5_W</v>
      </c>
      <c r="F133">
        <f t="shared" si="16"/>
        <v>132</v>
      </c>
      <c r="G133" t="str">
        <f t="shared" si="14"/>
        <v/>
      </c>
      <c r="H133" t="e">
        <f>VLOOKUP('współrzędne pali'!F133+dane!$C$21,dane!$I$5:$I$43,1)</f>
        <v>#N/A</v>
      </c>
      <c r="I133">
        <f t="shared" si="12"/>
        <v>0</v>
      </c>
      <c r="J133">
        <f>IF(1+I133-dane!$C$21=F133,1,0)</f>
        <v>0</v>
      </c>
    </row>
    <row r="134" spans="1:10">
      <c r="A134" s="52">
        <f t="shared" si="15"/>
        <v>133</v>
      </c>
      <c r="B134" s="1" t="str">
        <f t="shared" si="13"/>
        <v>S5_W</v>
      </c>
      <c r="F134">
        <f t="shared" si="16"/>
        <v>133</v>
      </c>
      <c r="G134" t="str">
        <f t="shared" si="14"/>
        <v/>
      </c>
      <c r="H134" t="e">
        <f>VLOOKUP('współrzędne pali'!F134+dane!$C$21,dane!$I$5:$I$43,1)</f>
        <v>#N/A</v>
      </c>
      <c r="I134">
        <f t="shared" si="12"/>
        <v>0</v>
      </c>
      <c r="J134">
        <f>IF(1+I134-dane!$C$21=F134,1,0)</f>
        <v>0</v>
      </c>
    </row>
    <row r="135" spans="1:10">
      <c r="A135" s="52">
        <f t="shared" si="15"/>
        <v>134</v>
      </c>
      <c r="B135" s="1" t="str">
        <f t="shared" si="13"/>
        <v>S5_W</v>
      </c>
      <c r="F135">
        <f t="shared" si="16"/>
        <v>134</v>
      </c>
      <c r="G135" t="str">
        <f t="shared" si="14"/>
        <v/>
      </c>
      <c r="H135" t="e">
        <f>VLOOKUP('współrzędne pali'!F135+dane!$C$21,dane!$I$5:$I$43,1)</f>
        <v>#N/A</v>
      </c>
      <c r="I135">
        <f t="shared" si="12"/>
        <v>0</v>
      </c>
      <c r="J135">
        <f>IF(1+I135-dane!$C$21=F135,1,0)</f>
        <v>0</v>
      </c>
    </row>
    <row r="136" spans="1:10">
      <c r="A136" s="52">
        <f t="shared" si="15"/>
        <v>135</v>
      </c>
      <c r="B136" s="1" t="str">
        <f t="shared" si="13"/>
        <v>S5_W</v>
      </c>
      <c r="F136">
        <f t="shared" si="16"/>
        <v>135</v>
      </c>
      <c r="G136" t="str">
        <f t="shared" si="14"/>
        <v/>
      </c>
      <c r="H136" t="e">
        <f>VLOOKUP('współrzędne pali'!F136+dane!$C$21,dane!$I$5:$I$43,1)</f>
        <v>#N/A</v>
      </c>
      <c r="I136">
        <f t="shared" si="12"/>
        <v>0</v>
      </c>
      <c r="J136">
        <f>IF(1+I136-dane!$C$21=F136,1,0)</f>
        <v>0</v>
      </c>
    </row>
    <row r="137" spans="1:10">
      <c r="A137" s="52">
        <f t="shared" si="15"/>
        <v>136</v>
      </c>
      <c r="B137" s="1" t="str">
        <f t="shared" si="13"/>
        <v>S5_W</v>
      </c>
      <c r="F137">
        <f t="shared" si="16"/>
        <v>136</v>
      </c>
      <c r="G137" t="str">
        <f t="shared" si="14"/>
        <v/>
      </c>
      <c r="H137" t="e">
        <f>VLOOKUP('współrzędne pali'!F137+dane!$C$21,dane!$I$5:$I$43,1)</f>
        <v>#N/A</v>
      </c>
      <c r="I137">
        <f t="shared" si="12"/>
        <v>0</v>
      </c>
      <c r="J137">
        <f>IF(1+I137-dane!$C$21=F137,1,0)</f>
        <v>0</v>
      </c>
    </row>
    <row r="138" spans="1:10">
      <c r="A138" s="52">
        <f t="shared" si="15"/>
        <v>137</v>
      </c>
      <c r="B138" s="1" t="str">
        <f t="shared" si="13"/>
        <v>S5_W</v>
      </c>
      <c r="F138">
        <f t="shared" si="16"/>
        <v>137</v>
      </c>
      <c r="G138" t="str">
        <f t="shared" si="14"/>
        <v/>
      </c>
      <c r="H138" t="e">
        <f>VLOOKUP('współrzędne pali'!F138+dane!$C$21,dane!$I$5:$I$43,1)</f>
        <v>#N/A</v>
      </c>
      <c r="I138">
        <f t="shared" si="12"/>
        <v>0</v>
      </c>
      <c r="J138">
        <f>IF(1+I138-dane!$C$21=F138,1,0)</f>
        <v>0</v>
      </c>
    </row>
    <row r="139" spans="1:10">
      <c r="A139" s="52">
        <f t="shared" si="15"/>
        <v>138</v>
      </c>
      <c r="B139" s="1" t="str">
        <f t="shared" si="13"/>
        <v>S5_W</v>
      </c>
      <c r="F139">
        <f t="shared" si="16"/>
        <v>138</v>
      </c>
      <c r="G139" t="str">
        <f t="shared" si="14"/>
        <v/>
      </c>
      <c r="H139" t="e">
        <f>VLOOKUP('współrzędne pali'!F139+dane!$C$21,dane!$I$5:$I$43,1)</f>
        <v>#N/A</v>
      </c>
      <c r="I139">
        <f t="shared" si="12"/>
        <v>0</v>
      </c>
      <c r="J139">
        <f>IF(1+I139-dane!$C$21=F139,1,0)</f>
        <v>0</v>
      </c>
    </row>
    <row r="140" spans="1:10">
      <c r="A140" s="52">
        <f t="shared" si="15"/>
        <v>139</v>
      </c>
      <c r="B140" s="1" t="str">
        <f t="shared" si="13"/>
        <v>S5_W</v>
      </c>
      <c r="F140">
        <f t="shared" si="16"/>
        <v>139</v>
      </c>
      <c r="G140" t="str">
        <f t="shared" si="14"/>
        <v/>
      </c>
      <c r="H140" t="e">
        <f>VLOOKUP('współrzędne pali'!F140+dane!$C$21,dane!$I$5:$I$43,1)</f>
        <v>#N/A</v>
      </c>
      <c r="I140">
        <f t="shared" si="12"/>
        <v>0</v>
      </c>
      <c r="J140">
        <f>IF(1+I140-dane!$C$21=F140,1,0)</f>
        <v>0</v>
      </c>
    </row>
    <row r="141" spans="1:10">
      <c r="A141" s="52">
        <f t="shared" si="15"/>
        <v>140</v>
      </c>
      <c r="B141" s="1" t="str">
        <f t="shared" si="13"/>
        <v>S5_W</v>
      </c>
      <c r="F141">
        <f t="shared" si="16"/>
        <v>140</v>
      </c>
      <c r="G141" t="str">
        <f t="shared" si="14"/>
        <v/>
      </c>
      <c r="H141" t="e">
        <f>VLOOKUP('współrzędne pali'!F141+dane!$C$21,dane!$I$5:$I$43,1)</f>
        <v>#N/A</v>
      </c>
      <c r="I141">
        <f t="shared" si="12"/>
        <v>0</v>
      </c>
      <c r="J141">
        <f>IF(1+I141-dane!$C$21=F141,1,0)</f>
        <v>0</v>
      </c>
    </row>
    <row r="142" spans="1:10">
      <c r="A142" s="52">
        <f t="shared" si="15"/>
        <v>141</v>
      </c>
      <c r="B142" s="1" t="str">
        <f t="shared" si="13"/>
        <v>S5_W</v>
      </c>
      <c r="F142">
        <f t="shared" si="16"/>
        <v>141</v>
      </c>
      <c r="G142" t="str">
        <f t="shared" si="14"/>
        <v/>
      </c>
      <c r="H142" t="e">
        <f>VLOOKUP('współrzędne pali'!F142+dane!$C$21,dane!$I$5:$I$43,1)</f>
        <v>#N/A</v>
      </c>
      <c r="I142">
        <f t="shared" si="12"/>
        <v>0</v>
      </c>
      <c r="J142">
        <f>IF(1+I142-dane!$C$21=F142,1,0)</f>
        <v>0</v>
      </c>
    </row>
    <row r="143" spans="1:10">
      <c r="A143" s="52">
        <f t="shared" si="15"/>
        <v>142</v>
      </c>
      <c r="B143" s="1" t="str">
        <f t="shared" si="13"/>
        <v>S5_W</v>
      </c>
      <c r="F143">
        <f t="shared" si="16"/>
        <v>142</v>
      </c>
      <c r="G143" t="str">
        <f t="shared" si="14"/>
        <v/>
      </c>
      <c r="H143" t="e">
        <f>VLOOKUP('współrzędne pali'!F143+dane!$C$21,dane!$I$5:$I$43,1)</f>
        <v>#N/A</v>
      </c>
      <c r="I143">
        <f t="shared" si="12"/>
        <v>0</v>
      </c>
      <c r="J143">
        <f>IF(1+I143-dane!$C$21=F143,1,0)</f>
        <v>0</v>
      </c>
    </row>
    <row r="144" spans="1:10">
      <c r="A144" s="52">
        <f t="shared" si="15"/>
        <v>143</v>
      </c>
      <c r="B144" s="1" t="str">
        <f t="shared" si="13"/>
        <v>S5_W</v>
      </c>
      <c r="F144">
        <f t="shared" si="16"/>
        <v>143</v>
      </c>
      <c r="G144" t="str">
        <f t="shared" si="14"/>
        <v/>
      </c>
      <c r="H144" t="e">
        <f>VLOOKUP('współrzędne pali'!F144+dane!$C$21,dane!$I$5:$I$43,1)</f>
        <v>#N/A</v>
      </c>
      <c r="I144">
        <f t="shared" si="12"/>
        <v>0</v>
      </c>
      <c r="J144">
        <f>IF(1+I144-dane!$C$21=F144,1,0)</f>
        <v>0</v>
      </c>
    </row>
    <row r="145" spans="1:10">
      <c r="A145" s="52">
        <f t="shared" si="15"/>
        <v>144</v>
      </c>
      <c r="B145" s="1" t="str">
        <f t="shared" si="13"/>
        <v>S5_W</v>
      </c>
      <c r="F145">
        <f t="shared" si="16"/>
        <v>144</v>
      </c>
      <c r="G145" t="str">
        <f t="shared" si="14"/>
        <v/>
      </c>
      <c r="H145" t="e">
        <f>VLOOKUP('współrzędne pali'!F145+dane!$C$21,dane!$I$5:$I$43,1)</f>
        <v>#N/A</v>
      </c>
      <c r="I145">
        <f t="shared" si="12"/>
        <v>0</v>
      </c>
      <c r="J145">
        <f>IF(1+I145-dane!$C$21=F145,1,0)</f>
        <v>0</v>
      </c>
    </row>
    <row r="146" spans="1:10">
      <c r="A146" s="52">
        <f t="shared" si="15"/>
        <v>145</v>
      </c>
      <c r="B146" s="1" t="str">
        <f t="shared" si="13"/>
        <v>S5_W</v>
      </c>
      <c r="F146">
        <f t="shared" si="16"/>
        <v>145</v>
      </c>
      <c r="G146" t="str">
        <f t="shared" si="14"/>
        <v/>
      </c>
      <c r="H146" t="e">
        <f>VLOOKUP('współrzędne pali'!F146+dane!$C$21,dane!$I$5:$I$43,1)</f>
        <v>#N/A</v>
      </c>
      <c r="I146">
        <f t="shared" si="12"/>
        <v>0</v>
      </c>
      <c r="J146">
        <f>IF(1+I146-dane!$C$21=F146,1,0)</f>
        <v>0</v>
      </c>
    </row>
    <row r="147" spans="1:10">
      <c r="A147" s="52">
        <f t="shared" si="15"/>
        <v>146</v>
      </c>
      <c r="B147" s="1" t="str">
        <f t="shared" si="13"/>
        <v>S5_W</v>
      </c>
      <c r="F147">
        <f t="shared" si="16"/>
        <v>146</v>
      </c>
      <c r="G147" t="str">
        <f t="shared" si="14"/>
        <v/>
      </c>
      <c r="H147" t="e">
        <f>VLOOKUP('współrzędne pali'!F147+dane!$C$21,dane!$I$5:$I$43,1)</f>
        <v>#N/A</v>
      </c>
      <c r="I147">
        <f t="shared" si="12"/>
        <v>0</v>
      </c>
      <c r="J147">
        <f>IF(1+I147-dane!$C$21=F147,1,0)</f>
        <v>0</v>
      </c>
    </row>
    <row r="148" spans="1:10">
      <c r="A148" s="52">
        <f t="shared" si="15"/>
        <v>147</v>
      </c>
      <c r="B148" s="1" t="s">
        <v>113</v>
      </c>
      <c r="F148">
        <f t="shared" si="16"/>
        <v>147</v>
      </c>
      <c r="G148" t="str">
        <f t="shared" si="14"/>
        <v/>
      </c>
      <c r="H148" t="e">
        <f>VLOOKUP('współrzędne pali'!F148+dane!$C$21,dane!$I$5:$I$43,1)</f>
        <v>#N/A</v>
      </c>
      <c r="I148">
        <f t="shared" si="12"/>
        <v>0</v>
      </c>
      <c r="J148">
        <f>IF(1+I148-dane!$C$21=F148,1,0)</f>
        <v>0</v>
      </c>
    </row>
    <row r="149" spans="1:10">
      <c r="A149" s="52">
        <f t="shared" si="15"/>
        <v>148</v>
      </c>
      <c r="B149" s="1" t="str">
        <f t="shared" si="13"/>
        <v>S11_K</v>
      </c>
      <c r="F149">
        <f t="shared" si="16"/>
        <v>148</v>
      </c>
      <c r="G149" t="str">
        <f t="shared" si="14"/>
        <v/>
      </c>
      <c r="H149" t="e">
        <f>VLOOKUP('współrzędne pali'!F149+dane!$C$21,dane!$I$5:$I$43,1)</f>
        <v>#N/A</v>
      </c>
      <c r="I149">
        <f t="shared" si="12"/>
        <v>0</v>
      </c>
      <c r="J149">
        <f>IF(1+I149-dane!$C$21=F149,1,0)</f>
        <v>0</v>
      </c>
    </row>
    <row r="150" spans="1:10">
      <c r="A150" s="52">
        <f t="shared" si="15"/>
        <v>149</v>
      </c>
      <c r="B150" s="1" t="s">
        <v>112</v>
      </c>
      <c r="F150">
        <f t="shared" si="16"/>
        <v>149</v>
      </c>
      <c r="G150" t="str">
        <f t="shared" si="14"/>
        <v/>
      </c>
      <c r="H150" t="e">
        <f>VLOOKUP('współrzędne pali'!F150+dane!$C$21,dane!$I$5:$I$43,1)</f>
        <v>#N/A</v>
      </c>
      <c r="I150">
        <f t="shared" si="12"/>
        <v>0</v>
      </c>
      <c r="J150">
        <f>IF(1+I150-dane!$C$21=F150,1,0)</f>
        <v>0</v>
      </c>
    </row>
    <row r="151" spans="1:10">
      <c r="A151" s="52">
        <f t="shared" si="15"/>
        <v>150</v>
      </c>
      <c r="B151" s="1" t="s">
        <v>113</v>
      </c>
      <c r="F151">
        <f t="shared" si="16"/>
        <v>150</v>
      </c>
      <c r="G151" t="str">
        <f t="shared" si="14"/>
        <v/>
      </c>
      <c r="H151" t="e">
        <f>VLOOKUP('współrzędne pali'!F151+dane!$C$21,dane!$I$5:$I$43,1)</f>
        <v>#N/A</v>
      </c>
      <c r="I151">
        <f t="shared" si="12"/>
        <v>0</v>
      </c>
      <c r="J151">
        <f>IF(1+I151-dane!$C$21=F151,1,0)</f>
        <v>0</v>
      </c>
    </row>
    <row r="152" spans="1:10">
      <c r="A152" s="52">
        <f t="shared" si="15"/>
        <v>151</v>
      </c>
      <c r="B152" s="1" t="str">
        <f t="shared" si="13"/>
        <v>S11_K</v>
      </c>
      <c r="F152">
        <f t="shared" si="16"/>
        <v>151</v>
      </c>
      <c r="G152" t="str">
        <f t="shared" si="14"/>
        <v/>
      </c>
      <c r="H152" t="e">
        <f>VLOOKUP('współrzędne pali'!F152+dane!$C$21,dane!$I$5:$I$43,1)</f>
        <v>#N/A</v>
      </c>
      <c r="I152">
        <f t="shared" si="12"/>
        <v>0</v>
      </c>
      <c r="J152">
        <f>IF(1+I152-dane!$C$21=F152,1,0)</f>
        <v>0</v>
      </c>
    </row>
    <row r="153" spans="1:10">
      <c r="A153" s="52">
        <f t="shared" si="15"/>
        <v>152</v>
      </c>
      <c r="B153" s="1" t="s">
        <v>112</v>
      </c>
      <c r="F153">
        <f t="shared" si="16"/>
        <v>152</v>
      </c>
      <c r="G153" t="str">
        <f t="shared" si="14"/>
        <v/>
      </c>
      <c r="H153" t="e">
        <f>VLOOKUP('współrzędne pali'!F153+dane!$C$21,dane!$I$5:$I$43,1)</f>
        <v>#N/A</v>
      </c>
      <c r="I153">
        <f t="shared" si="12"/>
        <v>0</v>
      </c>
      <c r="J153">
        <f>IF(1+I153-dane!$C$21=F153,1,0)</f>
        <v>0</v>
      </c>
    </row>
    <row r="154" spans="1:10">
      <c r="A154" s="52">
        <f t="shared" si="15"/>
        <v>153</v>
      </c>
      <c r="B154" s="1" t="str">
        <f t="shared" si="13"/>
        <v>S11</v>
      </c>
      <c r="F154">
        <f t="shared" si="16"/>
        <v>153</v>
      </c>
      <c r="G154" t="str">
        <f t="shared" si="14"/>
        <v/>
      </c>
      <c r="H154" t="e">
        <f>VLOOKUP('współrzędne pali'!F154+dane!$C$21,dane!$I$5:$I$43,1)</f>
        <v>#N/A</v>
      </c>
      <c r="I154">
        <f t="shared" si="12"/>
        <v>0</v>
      </c>
      <c r="J154">
        <f>IF(1+I154-dane!$C$21=F154,1,0)</f>
        <v>0</v>
      </c>
    </row>
    <row r="155" spans="1:10">
      <c r="A155" s="52">
        <f t="shared" si="15"/>
        <v>154</v>
      </c>
      <c r="B155" s="1" t="str">
        <f t="shared" si="13"/>
        <v>S11</v>
      </c>
      <c r="F155">
        <f t="shared" si="16"/>
        <v>154</v>
      </c>
      <c r="G155" t="str">
        <f t="shared" si="14"/>
        <v/>
      </c>
      <c r="H155" t="e">
        <f>VLOOKUP('współrzędne pali'!F155+dane!$C$21,dane!$I$5:$I$43,1)</f>
        <v>#N/A</v>
      </c>
      <c r="I155">
        <f t="shared" si="12"/>
        <v>0</v>
      </c>
      <c r="J155">
        <f>IF(1+I155-dane!$C$21=F155,1,0)</f>
        <v>0</v>
      </c>
    </row>
    <row r="156" spans="1:10">
      <c r="A156" s="52">
        <f t="shared" si="15"/>
        <v>155</v>
      </c>
      <c r="B156" s="1" t="str">
        <f t="shared" si="13"/>
        <v>S11</v>
      </c>
      <c r="F156">
        <f t="shared" si="16"/>
        <v>155</v>
      </c>
      <c r="G156" t="str">
        <f t="shared" si="14"/>
        <v/>
      </c>
      <c r="H156" t="e">
        <f>VLOOKUP('współrzędne pali'!F156+dane!$C$21,dane!$I$5:$I$43,1)</f>
        <v>#N/A</v>
      </c>
      <c r="I156">
        <f t="shared" si="12"/>
        <v>0</v>
      </c>
      <c r="J156">
        <f>IF(1+I156-dane!$C$21=F156,1,0)</f>
        <v>0</v>
      </c>
    </row>
    <row r="157" spans="1:10">
      <c r="A157" s="52">
        <f t="shared" si="15"/>
        <v>156</v>
      </c>
      <c r="B157" s="1" t="str">
        <f t="shared" si="13"/>
        <v>S11</v>
      </c>
      <c r="F157">
        <f t="shared" si="16"/>
        <v>156</v>
      </c>
      <c r="G157" t="str">
        <f t="shared" si="14"/>
        <v/>
      </c>
      <c r="H157" t="e">
        <f>VLOOKUP('współrzędne pali'!F157+dane!$C$21,dane!$I$5:$I$43,1)</f>
        <v>#N/A</v>
      </c>
      <c r="I157">
        <f t="shared" si="12"/>
        <v>0</v>
      </c>
      <c r="J157">
        <f>IF(1+I157-dane!$C$21=F157,1,0)</f>
        <v>0</v>
      </c>
    </row>
    <row r="158" spans="1:10">
      <c r="A158" s="52">
        <f t="shared" si="15"/>
        <v>157</v>
      </c>
      <c r="B158" s="1" t="str">
        <f t="shared" si="13"/>
        <v>S11</v>
      </c>
      <c r="F158">
        <f t="shared" si="16"/>
        <v>157</v>
      </c>
      <c r="G158" t="str">
        <f t="shared" si="14"/>
        <v/>
      </c>
      <c r="H158" t="e">
        <f>VLOOKUP('współrzędne pali'!F158+dane!$C$21,dane!$I$5:$I$43,1)</f>
        <v>#N/A</v>
      </c>
      <c r="I158">
        <f t="shared" si="12"/>
        <v>0</v>
      </c>
      <c r="J158">
        <f>IF(1+I158-dane!$C$21=F158,1,0)</f>
        <v>0</v>
      </c>
    </row>
    <row r="159" spans="1:10">
      <c r="A159" s="52">
        <f t="shared" si="15"/>
        <v>158</v>
      </c>
      <c r="B159" s="1" t="str">
        <f t="shared" si="13"/>
        <v>S11</v>
      </c>
      <c r="F159">
        <f t="shared" si="16"/>
        <v>158</v>
      </c>
      <c r="G159" t="str">
        <f t="shared" si="14"/>
        <v/>
      </c>
      <c r="H159" t="e">
        <f>VLOOKUP('współrzędne pali'!F159+dane!$C$21,dane!$I$5:$I$43,1)</f>
        <v>#N/A</v>
      </c>
      <c r="I159">
        <f t="shared" si="12"/>
        <v>0</v>
      </c>
      <c r="J159">
        <f>IF(1+I159-dane!$C$21=F159,1,0)</f>
        <v>0</v>
      </c>
    </row>
    <row r="160" spans="1:10">
      <c r="A160" s="52">
        <f t="shared" si="15"/>
        <v>159</v>
      </c>
      <c r="B160" s="1" t="str">
        <f t="shared" si="13"/>
        <v>S11</v>
      </c>
      <c r="F160">
        <f t="shared" si="16"/>
        <v>159</v>
      </c>
      <c r="G160" t="str">
        <f t="shared" si="14"/>
        <v/>
      </c>
      <c r="H160" t="e">
        <f>VLOOKUP('współrzędne pali'!F160+dane!$C$21,dane!$I$5:$I$43,1)</f>
        <v>#N/A</v>
      </c>
      <c r="I160">
        <f t="shared" si="12"/>
        <v>0</v>
      </c>
      <c r="J160">
        <f>IF(1+I160-dane!$C$21=F160,1,0)</f>
        <v>0</v>
      </c>
    </row>
    <row r="161" spans="1:10">
      <c r="A161" s="52">
        <f t="shared" si="15"/>
        <v>160</v>
      </c>
      <c r="B161" s="1" t="str">
        <f t="shared" si="13"/>
        <v>S11</v>
      </c>
      <c r="F161">
        <f t="shared" si="16"/>
        <v>160</v>
      </c>
      <c r="G161" t="str">
        <f t="shared" si="14"/>
        <v/>
      </c>
      <c r="H161" t="e">
        <f>VLOOKUP('współrzędne pali'!F161+dane!$C$21,dane!$I$5:$I$43,1)</f>
        <v>#N/A</v>
      </c>
      <c r="I161">
        <f t="shared" si="12"/>
        <v>0</v>
      </c>
      <c r="J161">
        <f>IF(1+I161-dane!$C$21=F161,1,0)</f>
        <v>0</v>
      </c>
    </row>
    <row r="162" spans="1:10">
      <c r="A162" s="52">
        <f t="shared" si="15"/>
        <v>161</v>
      </c>
      <c r="B162" s="1" t="str">
        <f t="shared" si="13"/>
        <v>S11</v>
      </c>
      <c r="F162">
        <f t="shared" si="16"/>
        <v>161</v>
      </c>
      <c r="G162" t="str">
        <f t="shared" si="14"/>
        <v/>
      </c>
      <c r="H162" t="e">
        <f>VLOOKUP('współrzędne pali'!F162+dane!$C$21,dane!$I$5:$I$43,1)</f>
        <v>#N/A</v>
      </c>
      <c r="I162">
        <f t="shared" si="12"/>
        <v>0</v>
      </c>
      <c r="J162">
        <f>IF(1+I162-dane!$C$21=F162,1,0)</f>
        <v>0</v>
      </c>
    </row>
    <row r="163" spans="1:10">
      <c r="A163" s="52">
        <f t="shared" si="15"/>
        <v>162</v>
      </c>
      <c r="B163" s="1" t="str">
        <f t="shared" si="13"/>
        <v>S11</v>
      </c>
      <c r="F163">
        <f t="shared" si="16"/>
        <v>162</v>
      </c>
      <c r="G163" t="str">
        <f t="shared" si="14"/>
        <v/>
      </c>
      <c r="H163" t="e">
        <f>VLOOKUP('współrzędne pali'!F163+dane!$C$21,dane!$I$5:$I$43,1)</f>
        <v>#N/A</v>
      </c>
      <c r="I163">
        <f t="shared" si="12"/>
        <v>0</v>
      </c>
      <c r="J163">
        <f>IF(1+I163-dane!$C$21=F163,1,0)</f>
        <v>0</v>
      </c>
    </row>
    <row r="164" spans="1:10">
      <c r="A164" s="52">
        <f t="shared" si="15"/>
        <v>163</v>
      </c>
      <c r="B164" s="1" t="str">
        <f t="shared" si="13"/>
        <v>S11</v>
      </c>
      <c r="F164">
        <f t="shared" si="16"/>
        <v>163</v>
      </c>
      <c r="G164" t="str">
        <f t="shared" si="14"/>
        <v/>
      </c>
      <c r="H164" t="e">
        <f>VLOOKUP('współrzędne pali'!F164+dane!$C$21,dane!$I$5:$I$43,1)</f>
        <v>#N/A</v>
      </c>
      <c r="I164">
        <f t="shared" si="12"/>
        <v>0</v>
      </c>
      <c r="J164">
        <f>IF(1+I164-dane!$C$21=F164,1,0)</f>
        <v>0</v>
      </c>
    </row>
    <row r="165" spans="1:10">
      <c r="A165" s="52">
        <f t="shared" si="15"/>
        <v>164</v>
      </c>
      <c r="B165" s="1" t="str">
        <f t="shared" si="13"/>
        <v>S11</v>
      </c>
      <c r="F165">
        <f t="shared" si="16"/>
        <v>164</v>
      </c>
      <c r="G165" t="str">
        <f t="shared" si="14"/>
        <v/>
      </c>
      <c r="H165" t="e">
        <f>VLOOKUP('współrzędne pali'!F165+dane!$C$21,dane!$I$5:$I$43,1)</f>
        <v>#N/A</v>
      </c>
      <c r="I165">
        <f t="shared" ref="I165:I228" si="17">IFERROR(H165,0)</f>
        <v>0</v>
      </c>
      <c r="J165">
        <f>IF(1+I165-dane!$C$21=F165,1,0)</f>
        <v>0</v>
      </c>
    </row>
    <row r="166" spans="1:10">
      <c r="A166" s="52">
        <f t="shared" si="15"/>
        <v>165</v>
      </c>
      <c r="B166" s="1" t="str">
        <f t="shared" si="13"/>
        <v>S11</v>
      </c>
      <c r="F166">
        <f t="shared" si="16"/>
        <v>165</v>
      </c>
      <c r="G166" t="str">
        <f t="shared" si="14"/>
        <v/>
      </c>
      <c r="H166" t="e">
        <f>VLOOKUP('współrzędne pali'!F166+dane!$C$21,dane!$I$5:$I$43,1)</f>
        <v>#N/A</v>
      </c>
      <c r="I166">
        <f t="shared" si="17"/>
        <v>0</v>
      </c>
      <c r="J166">
        <f>IF(1+I166-dane!$C$21=F166,1,0)</f>
        <v>0</v>
      </c>
    </row>
    <row r="167" spans="1:10">
      <c r="A167" s="52"/>
      <c r="F167">
        <f t="shared" si="16"/>
        <v>166</v>
      </c>
      <c r="G167" t="str">
        <f t="shared" si="14"/>
        <v/>
      </c>
      <c r="H167" t="e">
        <f>VLOOKUP('współrzędne pali'!F167+dane!$C$21,dane!$I$5:$I$43,1)</f>
        <v>#N/A</v>
      </c>
      <c r="I167">
        <f t="shared" si="17"/>
        <v>0</v>
      </c>
      <c r="J167">
        <f>IF(1+I167-dane!$C$21=F167,1,0)</f>
        <v>0</v>
      </c>
    </row>
    <row r="168" spans="1:10">
      <c r="A168" s="52"/>
      <c r="F168">
        <f t="shared" si="16"/>
        <v>167</v>
      </c>
      <c r="G168" t="str">
        <f t="shared" si="14"/>
        <v/>
      </c>
      <c r="H168" t="e">
        <f>VLOOKUP('współrzędne pali'!F168+dane!$C$21,dane!$I$5:$I$43,1)</f>
        <v>#N/A</v>
      </c>
      <c r="I168">
        <f t="shared" si="17"/>
        <v>0</v>
      </c>
      <c r="J168">
        <f>IF(1+I168-dane!$C$21=F168,1,0)</f>
        <v>0</v>
      </c>
    </row>
    <row r="169" spans="1:10">
      <c r="A169" s="52"/>
      <c r="F169">
        <f t="shared" si="16"/>
        <v>168</v>
      </c>
      <c r="G169" t="str">
        <f t="shared" si="14"/>
        <v/>
      </c>
      <c r="H169" t="e">
        <f>VLOOKUP('współrzędne pali'!F169+dane!$C$21,dane!$I$5:$I$43,1)</f>
        <v>#N/A</v>
      </c>
      <c r="I169">
        <f t="shared" si="17"/>
        <v>0</v>
      </c>
      <c r="J169">
        <f>IF(1+I169-dane!$C$21=F169,1,0)</f>
        <v>0</v>
      </c>
    </row>
    <row r="170" spans="1:10">
      <c r="A170" s="52"/>
      <c r="F170">
        <f t="shared" si="16"/>
        <v>169</v>
      </c>
      <c r="G170" t="str">
        <f t="shared" si="14"/>
        <v/>
      </c>
      <c r="H170" t="e">
        <f>VLOOKUP('współrzędne pali'!F170+dane!$C$21,dane!$I$5:$I$43,1)</f>
        <v>#N/A</v>
      </c>
      <c r="I170">
        <f t="shared" si="17"/>
        <v>0</v>
      </c>
      <c r="J170">
        <f>IF(1+I170-dane!$C$21=F170,1,0)</f>
        <v>0</v>
      </c>
    </row>
    <row r="171" spans="1:10">
      <c r="A171" s="52"/>
      <c r="F171">
        <f t="shared" si="16"/>
        <v>170</v>
      </c>
      <c r="G171" t="str">
        <f t="shared" si="14"/>
        <v/>
      </c>
      <c r="H171" t="e">
        <f>VLOOKUP('współrzędne pali'!F171+dane!$C$21,dane!$I$5:$I$43,1)</f>
        <v>#N/A</v>
      </c>
      <c r="I171">
        <f t="shared" si="17"/>
        <v>0</v>
      </c>
      <c r="J171">
        <f>IF(1+I171-dane!$C$21=F171,1,0)</f>
        <v>0</v>
      </c>
    </row>
    <row r="172" spans="1:10">
      <c r="A172" s="52"/>
      <c r="F172">
        <f t="shared" si="16"/>
        <v>171</v>
      </c>
      <c r="G172" t="str">
        <f t="shared" si="14"/>
        <v/>
      </c>
      <c r="H172" t="e">
        <f>VLOOKUP('współrzędne pali'!F172+dane!$C$21,dane!$I$5:$I$43,1)</f>
        <v>#N/A</v>
      </c>
      <c r="I172">
        <f t="shared" si="17"/>
        <v>0</v>
      </c>
      <c r="J172">
        <f>IF(1+I172-dane!$C$21=F172,1,0)</f>
        <v>0</v>
      </c>
    </row>
    <row r="173" spans="1:10">
      <c r="A173" s="52"/>
      <c r="F173">
        <f t="shared" si="16"/>
        <v>172</v>
      </c>
      <c r="G173" t="str">
        <f t="shared" si="14"/>
        <v/>
      </c>
      <c r="H173" t="e">
        <f>VLOOKUP('współrzędne pali'!F173+dane!$C$21,dane!$I$5:$I$43,1)</f>
        <v>#N/A</v>
      </c>
      <c r="I173">
        <f t="shared" si="17"/>
        <v>0</v>
      </c>
      <c r="J173">
        <f>IF(1+I173-dane!$C$21=F173,1,0)</f>
        <v>0</v>
      </c>
    </row>
    <row r="174" spans="1:10">
      <c r="A174" s="52"/>
      <c r="F174">
        <f t="shared" si="16"/>
        <v>173</v>
      </c>
      <c r="G174" t="str">
        <f t="shared" si="14"/>
        <v/>
      </c>
      <c r="H174" t="e">
        <f>VLOOKUP('współrzędne pali'!F174+dane!$C$21,dane!$I$5:$I$43,1)</f>
        <v>#N/A</v>
      </c>
      <c r="I174">
        <f t="shared" si="17"/>
        <v>0</v>
      </c>
      <c r="J174">
        <f>IF(1+I174-dane!$C$21=F174,1,0)</f>
        <v>0</v>
      </c>
    </row>
    <row r="175" spans="1:10">
      <c r="A175" s="52"/>
      <c r="F175">
        <f t="shared" si="16"/>
        <v>174</v>
      </c>
      <c r="G175" t="str">
        <f t="shared" si="14"/>
        <v/>
      </c>
      <c r="H175" t="e">
        <f>VLOOKUP('współrzędne pali'!F175+dane!$C$21,dane!$I$5:$I$43,1)</f>
        <v>#N/A</v>
      </c>
      <c r="I175">
        <f t="shared" si="17"/>
        <v>0</v>
      </c>
      <c r="J175">
        <f>IF(1+I175-dane!$C$21=F175,1,0)</f>
        <v>0</v>
      </c>
    </row>
    <row r="176" spans="1:10">
      <c r="A176" s="52"/>
      <c r="F176">
        <f t="shared" si="16"/>
        <v>175</v>
      </c>
      <c r="G176" t="str">
        <f t="shared" si="14"/>
        <v/>
      </c>
      <c r="H176" t="e">
        <f>VLOOKUP('współrzędne pali'!F176+dane!$C$21,dane!$I$5:$I$43,1)</f>
        <v>#N/A</v>
      </c>
      <c r="I176">
        <f t="shared" si="17"/>
        <v>0</v>
      </c>
      <c r="J176">
        <f>IF(1+I176-dane!$C$21=F176,1,0)</f>
        <v>0</v>
      </c>
    </row>
    <row r="177" spans="1:10">
      <c r="A177" s="52"/>
      <c r="F177">
        <f t="shared" si="16"/>
        <v>176</v>
      </c>
      <c r="G177" t="str">
        <f t="shared" si="14"/>
        <v/>
      </c>
      <c r="H177" t="e">
        <f>VLOOKUP('współrzędne pali'!F177+dane!$C$21,dane!$I$5:$I$43,1)</f>
        <v>#N/A</v>
      </c>
      <c r="I177">
        <f t="shared" si="17"/>
        <v>0</v>
      </c>
      <c r="J177">
        <f>IF(1+I177-dane!$C$21=F177,1,0)</f>
        <v>0</v>
      </c>
    </row>
    <row r="178" spans="1:10">
      <c r="A178" s="52"/>
      <c r="F178">
        <f t="shared" si="16"/>
        <v>177</v>
      </c>
      <c r="G178" t="str">
        <f t="shared" si="14"/>
        <v/>
      </c>
      <c r="H178" t="e">
        <f>VLOOKUP('współrzędne pali'!F178+dane!$C$21,dane!$I$5:$I$43,1)</f>
        <v>#N/A</v>
      </c>
      <c r="I178">
        <f t="shared" si="17"/>
        <v>0</v>
      </c>
      <c r="J178">
        <f>IF(1+I178-dane!$C$21=F178,1,0)</f>
        <v>0</v>
      </c>
    </row>
    <row r="179" spans="1:10">
      <c r="A179" s="52"/>
      <c r="F179">
        <f t="shared" si="16"/>
        <v>178</v>
      </c>
      <c r="G179" t="str">
        <f t="shared" si="14"/>
        <v/>
      </c>
      <c r="H179" t="e">
        <f>VLOOKUP('współrzędne pali'!F179+dane!$C$21,dane!$I$5:$I$43,1)</f>
        <v>#N/A</v>
      </c>
      <c r="I179">
        <f t="shared" si="17"/>
        <v>0</v>
      </c>
      <c r="J179">
        <f>IF(1+I179-dane!$C$21=F179,1,0)</f>
        <v>0</v>
      </c>
    </row>
    <row r="180" spans="1:10">
      <c r="A180" s="52"/>
      <c r="F180">
        <f t="shared" si="16"/>
        <v>179</v>
      </c>
      <c r="G180" t="str">
        <f t="shared" si="14"/>
        <v/>
      </c>
      <c r="H180" t="e">
        <f>VLOOKUP('współrzędne pali'!F180+dane!$C$21,dane!$I$5:$I$43,1)</f>
        <v>#N/A</v>
      </c>
      <c r="I180">
        <f t="shared" si="17"/>
        <v>0</v>
      </c>
      <c r="J180">
        <f>IF(1+I180-dane!$C$21=F180,1,0)</f>
        <v>0</v>
      </c>
    </row>
    <row r="181" spans="1:10">
      <c r="A181" s="52"/>
      <c r="F181">
        <f t="shared" si="16"/>
        <v>180</v>
      </c>
      <c r="G181" t="str">
        <f t="shared" si="14"/>
        <v/>
      </c>
      <c r="H181" t="e">
        <f>VLOOKUP('współrzędne pali'!F181+dane!$C$21,dane!$I$5:$I$43,1)</f>
        <v>#N/A</v>
      </c>
      <c r="I181">
        <f t="shared" si="17"/>
        <v>0</v>
      </c>
      <c r="J181">
        <f>IF(1+I181-dane!$C$21=F181,1,0)</f>
        <v>0</v>
      </c>
    </row>
    <row r="182" spans="1:10">
      <c r="A182" s="52"/>
      <c r="F182">
        <f t="shared" si="16"/>
        <v>181</v>
      </c>
      <c r="G182" t="str">
        <f t="shared" si="14"/>
        <v/>
      </c>
      <c r="H182" t="e">
        <f>VLOOKUP('współrzędne pali'!F182+dane!$C$21,dane!$I$5:$I$43,1)</f>
        <v>#N/A</v>
      </c>
      <c r="I182">
        <f t="shared" si="17"/>
        <v>0</v>
      </c>
      <c r="J182">
        <f>IF(1+I182-dane!$C$21=F182,1,0)</f>
        <v>0</v>
      </c>
    </row>
    <row r="183" spans="1:10">
      <c r="A183" s="52"/>
      <c r="F183">
        <f t="shared" si="16"/>
        <v>182</v>
      </c>
      <c r="G183" t="str">
        <f t="shared" si="14"/>
        <v/>
      </c>
      <c r="H183" t="e">
        <f>VLOOKUP('współrzędne pali'!F183+dane!$C$21,dane!$I$5:$I$43,1)</f>
        <v>#N/A</v>
      </c>
      <c r="I183">
        <f t="shared" si="17"/>
        <v>0</v>
      </c>
      <c r="J183">
        <f>IF(1+I183-dane!$C$21=F183,1,0)</f>
        <v>0</v>
      </c>
    </row>
    <row r="184" spans="1:10">
      <c r="A184" s="52"/>
      <c r="F184">
        <f t="shared" si="16"/>
        <v>183</v>
      </c>
      <c r="G184" t="str">
        <f t="shared" si="14"/>
        <v/>
      </c>
      <c r="H184" t="e">
        <f>VLOOKUP('współrzędne pali'!F184+dane!$C$21,dane!$I$5:$I$43,1)</f>
        <v>#N/A</v>
      </c>
      <c r="I184">
        <f t="shared" si="17"/>
        <v>0</v>
      </c>
      <c r="J184">
        <f>IF(1+I184-dane!$C$21=F184,1,0)</f>
        <v>0</v>
      </c>
    </row>
    <row r="185" spans="1:10">
      <c r="A185" s="52"/>
      <c r="F185">
        <f t="shared" si="16"/>
        <v>184</v>
      </c>
      <c r="G185" t="str">
        <f t="shared" si="14"/>
        <v/>
      </c>
      <c r="H185" t="e">
        <f>VLOOKUP('współrzędne pali'!F185+dane!$C$21,dane!$I$5:$I$43,1)</f>
        <v>#N/A</v>
      </c>
      <c r="I185">
        <f t="shared" si="17"/>
        <v>0</v>
      </c>
      <c r="J185">
        <f>IF(1+I185-dane!$C$21=F185,1,0)</f>
        <v>0</v>
      </c>
    </row>
    <row r="186" spans="1:10">
      <c r="A186" s="52"/>
      <c r="F186">
        <f t="shared" si="16"/>
        <v>185</v>
      </c>
      <c r="G186" t="str">
        <f t="shared" si="14"/>
        <v/>
      </c>
      <c r="H186" t="e">
        <f>VLOOKUP('współrzędne pali'!F186+dane!$C$21,dane!$I$5:$I$43,1)</f>
        <v>#N/A</v>
      </c>
      <c r="I186">
        <f t="shared" si="17"/>
        <v>0</v>
      </c>
      <c r="J186">
        <f>IF(1+I186-dane!$C$21=F186,1,0)</f>
        <v>0</v>
      </c>
    </row>
    <row r="187" spans="1:10">
      <c r="A187" s="52"/>
      <c r="F187">
        <f t="shared" si="16"/>
        <v>186</v>
      </c>
      <c r="G187" t="str">
        <f t="shared" si="14"/>
        <v/>
      </c>
      <c r="H187" t="e">
        <f>VLOOKUP('współrzędne pali'!F187+dane!$C$21,dane!$I$5:$I$43,1)</f>
        <v>#N/A</v>
      </c>
      <c r="I187">
        <f t="shared" si="17"/>
        <v>0</v>
      </c>
      <c r="J187">
        <f>IF(1+I187-dane!$C$21=F187,1,0)</f>
        <v>0</v>
      </c>
    </row>
    <row r="188" spans="1:10">
      <c r="A188" s="52"/>
      <c r="F188">
        <f t="shared" si="16"/>
        <v>187</v>
      </c>
      <c r="G188" t="str">
        <f t="shared" si="14"/>
        <v/>
      </c>
      <c r="H188" t="e">
        <f>VLOOKUP('współrzędne pali'!F188+dane!$C$21,dane!$I$5:$I$43,1)</f>
        <v>#N/A</v>
      </c>
      <c r="I188">
        <f t="shared" si="17"/>
        <v>0</v>
      </c>
      <c r="J188">
        <f>IF(1+I188-dane!$C$21=F188,1,0)</f>
        <v>0</v>
      </c>
    </row>
    <row r="189" spans="1:10">
      <c r="A189" s="52"/>
      <c r="F189">
        <f t="shared" si="16"/>
        <v>188</v>
      </c>
      <c r="G189" t="str">
        <f t="shared" si="14"/>
        <v/>
      </c>
      <c r="H189" t="e">
        <f>VLOOKUP('współrzędne pali'!F189+dane!$C$21,dane!$I$5:$I$43,1)</f>
        <v>#N/A</v>
      </c>
      <c r="I189">
        <f t="shared" si="17"/>
        <v>0</v>
      </c>
      <c r="J189">
        <f>IF(1+I189-dane!$C$21=F189,1,0)</f>
        <v>0</v>
      </c>
    </row>
    <row r="190" spans="1:10">
      <c r="A190" s="52"/>
      <c r="F190">
        <f t="shared" si="16"/>
        <v>189</v>
      </c>
      <c r="G190" t="str">
        <f t="shared" si="14"/>
        <v/>
      </c>
      <c r="H190" t="e">
        <f>VLOOKUP('współrzędne pali'!F190+dane!$C$21,dane!$I$5:$I$43,1)</f>
        <v>#N/A</v>
      </c>
      <c r="I190">
        <f t="shared" si="17"/>
        <v>0</v>
      </c>
      <c r="J190">
        <f>IF(1+I190-dane!$C$21=F190,1,0)</f>
        <v>0</v>
      </c>
    </row>
    <row r="191" spans="1:10">
      <c r="A191" s="52"/>
      <c r="F191">
        <f t="shared" si="16"/>
        <v>190</v>
      </c>
      <c r="G191" t="str">
        <f t="shared" si="14"/>
        <v/>
      </c>
      <c r="H191" t="e">
        <f>VLOOKUP('współrzędne pali'!F191+dane!$C$21,dane!$I$5:$I$43,1)</f>
        <v>#N/A</v>
      </c>
      <c r="I191">
        <f t="shared" si="17"/>
        <v>0</v>
      </c>
      <c r="J191">
        <f>IF(1+I191-dane!$C$21=F191,1,0)</f>
        <v>0</v>
      </c>
    </row>
    <row r="192" spans="1:10">
      <c r="A192" s="52"/>
      <c r="F192">
        <f t="shared" si="16"/>
        <v>191</v>
      </c>
      <c r="G192" t="str">
        <f t="shared" si="14"/>
        <v/>
      </c>
      <c r="H192" t="e">
        <f>VLOOKUP('współrzędne pali'!F192+dane!$C$21,dane!$I$5:$I$43,1)</f>
        <v>#N/A</v>
      </c>
      <c r="I192">
        <f t="shared" si="17"/>
        <v>0</v>
      </c>
      <c r="J192">
        <f>IF(1+I192-dane!$C$21=F192,1,0)</f>
        <v>0</v>
      </c>
    </row>
    <row r="193" spans="1:10">
      <c r="A193" s="52"/>
      <c r="F193">
        <f t="shared" si="16"/>
        <v>192</v>
      </c>
      <c r="G193" t="str">
        <f t="shared" si="14"/>
        <v/>
      </c>
      <c r="H193" t="e">
        <f>VLOOKUP('współrzędne pali'!F193+dane!$C$21,dane!$I$5:$I$43,1)</f>
        <v>#N/A</v>
      </c>
      <c r="I193">
        <f t="shared" si="17"/>
        <v>0</v>
      </c>
      <c r="J193">
        <f>IF(1+I193-dane!$C$21=F193,1,0)</f>
        <v>0</v>
      </c>
    </row>
    <row r="194" spans="1:10">
      <c r="A194" s="52"/>
      <c r="F194">
        <f t="shared" si="16"/>
        <v>193</v>
      </c>
      <c r="G194" t="str">
        <f t="shared" si="14"/>
        <v/>
      </c>
      <c r="H194" t="e">
        <f>VLOOKUP('współrzędne pali'!F194+dane!$C$21,dane!$I$5:$I$43,1)</f>
        <v>#N/A</v>
      </c>
      <c r="I194">
        <f t="shared" si="17"/>
        <v>0</v>
      </c>
      <c r="J194">
        <f>IF(1+I194-dane!$C$21=F194,1,0)</f>
        <v>0</v>
      </c>
    </row>
    <row r="195" spans="1:10">
      <c r="A195" s="52"/>
      <c r="F195">
        <f t="shared" si="16"/>
        <v>194</v>
      </c>
      <c r="G195" t="str">
        <f t="shared" ref="G195:G258" si="18">IF(C196&lt;&gt;"",ROUND(((C196-C195)^2+(D196-D195)^2)^0.5,0),"")</f>
        <v/>
      </c>
      <c r="H195" t="e">
        <f>VLOOKUP('współrzędne pali'!F195+dane!$C$21,dane!$I$5:$I$43,1)</f>
        <v>#N/A</v>
      </c>
      <c r="I195">
        <f t="shared" si="17"/>
        <v>0</v>
      </c>
      <c r="J195">
        <f>IF(1+I195-dane!$C$21=F195,1,0)</f>
        <v>0</v>
      </c>
    </row>
    <row r="196" spans="1:10">
      <c r="A196" s="52"/>
      <c r="F196">
        <f t="shared" ref="F196:F259" si="19">F195+1</f>
        <v>195</v>
      </c>
      <c r="G196" t="str">
        <f t="shared" si="18"/>
        <v/>
      </c>
      <c r="H196" t="e">
        <f>VLOOKUP('współrzędne pali'!F196+dane!$C$21,dane!$I$5:$I$43,1)</f>
        <v>#N/A</v>
      </c>
      <c r="I196">
        <f t="shared" si="17"/>
        <v>0</v>
      </c>
      <c r="J196">
        <f>IF(1+I196-dane!$C$21=F196,1,0)</f>
        <v>0</v>
      </c>
    </row>
    <row r="197" spans="1:10">
      <c r="A197" s="52"/>
      <c r="F197">
        <f t="shared" si="19"/>
        <v>196</v>
      </c>
      <c r="G197" t="str">
        <f t="shared" si="18"/>
        <v/>
      </c>
      <c r="H197" t="e">
        <f>VLOOKUP('współrzędne pali'!F197+dane!$C$21,dane!$I$5:$I$43,1)</f>
        <v>#N/A</v>
      </c>
      <c r="I197">
        <f t="shared" si="17"/>
        <v>0</v>
      </c>
      <c r="J197">
        <f>IF(1+I197-dane!$C$21=F197,1,0)</f>
        <v>0</v>
      </c>
    </row>
    <row r="198" spans="1:10">
      <c r="A198" s="52"/>
      <c r="F198">
        <f t="shared" si="19"/>
        <v>197</v>
      </c>
      <c r="G198" t="str">
        <f t="shared" si="18"/>
        <v/>
      </c>
      <c r="H198" t="e">
        <f>VLOOKUP('współrzędne pali'!F198+dane!$C$21,dane!$I$5:$I$43,1)</f>
        <v>#N/A</v>
      </c>
      <c r="I198">
        <f t="shared" si="17"/>
        <v>0</v>
      </c>
      <c r="J198">
        <f>IF(1+I198-dane!$C$21=F198,1,0)</f>
        <v>0</v>
      </c>
    </row>
    <row r="199" spans="1:10">
      <c r="A199" s="52"/>
      <c r="F199">
        <f t="shared" si="19"/>
        <v>198</v>
      </c>
      <c r="G199" t="str">
        <f t="shared" si="18"/>
        <v/>
      </c>
      <c r="H199" t="e">
        <f>VLOOKUP('współrzędne pali'!F199+dane!$C$21,dane!$I$5:$I$43,1)</f>
        <v>#N/A</v>
      </c>
      <c r="I199">
        <f t="shared" si="17"/>
        <v>0</v>
      </c>
      <c r="J199">
        <f>IF(1+I199-dane!$C$21=F199,1,0)</f>
        <v>0</v>
      </c>
    </row>
    <row r="200" spans="1:10">
      <c r="A200" s="52"/>
      <c r="F200">
        <f t="shared" si="19"/>
        <v>199</v>
      </c>
      <c r="G200" t="str">
        <f t="shared" si="18"/>
        <v/>
      </c>
      <c r="H200" t="e">
        <f>VLOOKUP('współrzędne pali'!F200+dane!$C$21,dane!$I$5:$I$43,1)</f>
        <v>#N/A</v>
      </c>
      <c r="I200">
        <f t="shared" si="17"/>
        <v>0</v>
      </c>
      <c r="J200">
        <f>IF(1+I200-dane!$C$21=F200,1,0)</f>
        <v>0</v>
      </c>
    </row>
    <row r="201" spans="1:10">
      <c r="A201" s="52"/>
      <c r="F201">
        <f t="shared" si="19"/>
        <v>200</v>
      </c>
      <c r="G201" t="str">
        <f t="shared" si="18"/>
        <v/>
      </c>
      <c r="H201" t="e">
        <f>VLOOKUP('współrzędne pali'!F201+dane!$C$21,dane!$I$5:$I$43,1)</f>
        <v>#N/A</v>
      </c>
      <c r="I201">
        <f t="shared" si="17"/>
        <v>0</v>
      </c>
      <c r="J201">
        <f>IF(1+I201-dane!$C$21=F201,1,0)</f>
        <v>0</v>
      </c>
    </row>
    <row r="202" spans="1:10">
      <c r="A202" s="52"/>
      <c r="F202">
        <f t="shared" si="19"/>
        <v>201</v>
      </c>
      <c r="G202" t="str">
        <f t="shared" si="18"/>
        <v/>
      </c>
      <c r="H202" t="e">
        <f>VLOOKUP('współrzędne pali'!F202+dane!$C$21,dane!$I$5:$I$43,1)</f>
        <v>#N/A</v>
      </c>
      <c r="I202">
        <f t="shared" si="17"/>
        <v>0</v>
      </c>
      <c r="J202">
        <f>IF(1+I202-dane!$C$21=F202,1,0)</f>
        <v>0</v>
      </c>
    </row>
    <row r="203" spans="1:10">
      <c r="F203">
        <f t="shared" si="19"/>
        <v>202</v>
      </c>
      <c r="G203" t="str">
        <f t="shared" si="18"/>
        <v/>
      </c>
      <c r="H203" t="e">
        <f>VLOOKUP('współrzędne pali'!F203+dane!$C$21,dane!$I$5:$I$43,1)</f>
        <v>#N/A</v>
      </c>
      <c r="I203">
        <f t="shared" si="17"/>
        <v>0</v>
      </c>
      <c r="J203">
        <f>IF(1+I203-dane!$C$21=F203,1,0)</f>
        <v>0</v>
      </c>
    </row>
    <row r="204" spans="1:10">
      <c r="F204">
        <f t="shared" si="19"/>
        <v>203</v>
      </c>
      <c r="G204" t="str">
        <f t="shared" si="18"/>
        <v/>
      </c>
      <c r="H204" t="e">
        <f>VLOOKUP('współrzędne pali'!F204+dane!$C$21,dane!$I$5:$I$43,1)</f>
        <v>#N/A</v>
      </c>
      <c r="I204">
        <f t="shared" si="17"/>
        <v>0</v>
      </c>
      <c r="J204">
        <f>IF(1+I204-dane!$C$21=F204,1,0)</f>
        <v>0</v>
      </c>
    </row>
    <row r="205" spans="1:10">
      <c r="F205">
        <f t="shared" si="19"/>
        <v>204</v>
      </c>
      <c r="G205" t="str">
        <f t="shared" si="18"/>
        <v/>
      </c>
      <c r="H205" t="e">
        <f>VLOOKUP('współrzędne pali'!F205+dane!$C$21,dane!$I$5:$I$43,1)</f>
        <v>#N/A</v>
      </c>
      <c r="I205">
        <f t="shared" si="17"/>
        <v>0</v>
      </c>
      <c r="J205">
        <f>IF(1+I205-dane!$C$21=F205,1,0)</f>
        <v>0</v>
      </c>
    </row>
    <row r="206" spans="1:10">
      <c r="F206">
        <f t="shared" si="19"/>
        <v>205</v>
      </c>
      <c r="G206" t="str">
        <f t="shared" si="18"/>
        <v/>
      </c>
      <c r="H206" t="e">
        <f>VLOOKUP('współrzędne pali'!F206+dane!$C$21,dane!$I$5:$I$43,1)</f>
        <v>#N/A</v>
      </c>
      <c r="I206">
        <f t="shared" si="17"/>
        <v>0</v>
      </c>
      <c r="J206">
        <f>IF(1+I206-dane!$C$21=F206,1,0)</f>
        <v>0</v>
      </c>
    </row>
    <row r="207" spans="1:10">
      <c r="F207">
        <f t="shared" si="19"/>
        <v>206</v>
      </c>
      <c r="G207" t="str">
        <f t="shared" si="18"/>
        <v/>
      </c>
      <c r="H207" t="e">
        <f>VLOOKUP('współrzędne pali'!F207+dane!$C$21,dane!$I$5:$I$43,1)</f>
        <v>#N/A</v>
      </c>
      <c r="I207">
        <f t="shared" si="17"/>
        <v>0</v>
      </c>
      <c r="J207">
        <f>IF(1+I207-dane!$C$21=F207,1,0)</f>
        <v>0</v>
      </c>
    </row>
    <row r="208" spans="1:10">
      <c r="F208">
        <f t="shared" si="19"/>
        <v>207</v>
      </c>
      <c r="G208" t="str">
        <f t="shared" si="18"/>
        <v/>
      </c>
      <c r="H208" t="e">
        <f>VLOOKUP('współrzędne pali'!F208+dane!$C$21,dane!$I$5:$I$43,1)</f>
        <v>#N/A</v>
      </c>
      <c r="I208">
        <f t="shared" si="17"/>
        <v>0</v>
      </c>
      <c r="J208">
        <f>IF(1+I208-dane!$C$21=F208,1,0)</f>
        <v>0</v>
      </c>
    </row>
    <row r="209" spans="6:10">
      <c r="F209">
        <f t="shared" si="19"/>
        <v>208</v>
      </c>
      <c r="G209" t="str">
        <f t="shared" si="18"/>
        <v/>
      </c>
      <c r="H209" t="e">
        <f>VLOOKUP('współrzędne pali'!F209+dane!$C$21,dane!$I$5:$I$43,1)</f>
        <v>#N/A</v>
      </c>
      <c r="I209">
        <f t="shared" si="17"/>
        <v>0</v>
      </c>
      <c r="J209">
        <f>IF(1+I209-dane!$C$21=F209,1,0)</f>
        <v>0</v>
      </c>
    </row>
    <row r="210" spans="6:10">
      <c r="F210">
        <f t="shared" si="19"/>
        <v>209</v>
      </c>
      <c r="G210" t="str">
        <f t="shared" si="18"/>
        <v/>
      </c>
      <c r="H210" t="e">
        <f>VLOOKUP('współrzędne pali'!F210+dane!$C$21,dane!$I$5:$I$43,1)</f>
        <v>#N/A</v>
      </c>
      <c r="I210">
        <f t="shared" si="17"/>
        <v>0</v>
      </c>
      <c r="J210">
        <f>IF(1+I210-dane!$C$21=F210,1,0)</f>
        <v>0</v>
      </c>
    </row>
    <row r="211" spans="6:10">
      <c r="F211">
        <f t="shared" si="19"/>
        <v>210</v>
      </c>
      <c r="G211" t="str">
        <f t="shared" si="18"/>
        <v/>
      </c>
      <c r="H211" t="e">
        <f>VLOOKUP('współrzędne pali'!F211+dane!$C$21,dane!$I$5:$I$43,1)</f>
        <v>#N/A</v>
      </c>
      <c r="I211">
        <f t="shared" si="17"/>
        <v>0</v>
      </c>
      <c r="J211">
        <f>IF(1+I211-dane!$C$21=F211,1,0)</f>
        <v>0</v>
      </c>
    </row>
    <row r="212" spans="6:10">
      <c r="F212">
        <f t="shared" si="19"/>
        <v>211</v>
      </c>
      <c r="G212" t="str">
        <f t="shared" si="18"/>
        <v/>
      </c>
      <c r="H212" t="e">
        <f>VLOOKUP('współrzędne pali'!F212+dane!$C$21,dane!$I$5:$I$43,1)</f>
        <v>#N/A</v>
      </c>
      <c r="I212">
        <f t="shared" si="17"/>
        <v>0</v>
      </c>
      <c r="J212">
        <f>IF(1+I212-dane!$C$21=F212,1,0)</f>
        <v>0</v>
      </c>
    </row>
    <row r="213" spans="6:10">
      <c r="F213">
        <f t="shared" si="19"/>
        <v>212</v>
      </c>
      <c r="G213" t="str">
        <f t="shared" si="18"/>
        <v/>
      </c>
      <c r="H213" t="e">
        <f>VLOOKUP('współrzędne pali'!F213+dane!$C$21,dane!$I$5:$I$43,1)</f>
        <v>#N/A</v>
      </c>
      <c r="I213">
        <f t="shared" si="17"/>
        <v>0</v>
      </c>
      <c r="J213">
        <f>IF(1+I213-dane!$C$21=F213,1,0)</f>
        <v>0</v>
      </c>
    </row>
    <row r="214" spans="6:10">
      <c r="F214">
        <f t="shared" si="19"/>
        <v>213</v>
      </c>
      <c r="G214" t="str">
        <f t="shared" si="18"/>
        <v/>
      </c>
      <c r="H214" t="e">
        <f>VLOOKUP('współrzędne pali'!F214+dane!$C$21,dane!$I$5:$I$43,1)</f>
        <v>#N/A</v>
      </c>
      <c r="I214">
        <f t="shared" si="17"/>
        <v>0</v>
      </c>
      <c r="J214">
        <f>IF(1+I214-dane!$C$21=F214,1,0)</f>
        <v>0</v>
      </c>
    </row>
    <row r="215" spans="6:10">
      <c r="F215">
        <f t="shared" si="19"/>
        <v>214</v>
      </c>
      <c r="G215" t="str">
        <f t="shared" si="18"/>
        <v/>
      </c>
      <c r="H215" t="e">
        <f>VLOOKUP('współrzędne pali'!F215+dane!$C$21,dane!$I$5:$I$43,1)</f>
        <v>#N/A</v>
      </c>
      <c r="I215">
        <f t="shared" si="17"/>
        <v>0</v>
      </c>
      <c r="J215">
        <f>IF(1+I215-dane!$C$21=F215,1,0)</f>
        <v>0</v>
      </c>
    </row>
    <row r="216" spans="6:10">
      <c r="F216">
        <f t="shared" si="19"/>
        <v>215</v>
      </c>
      <c r="G216" t="str">
        <f t="shared" si="18"/>
        <v/>
      </c>
      <c r="H216" t="e">
        <f>VLOOKUP('współrzędne pali'!F216+dane!$C$21,dane!$I$5:$I$43,1)</f>
        <v>#N/A</v>
      </c>
      <c r="I216">
        <f t="shared" si="17"/>
        <v>0</v>
      </c>
      <c r="J216">
        <f>IF(1+I216-dane!$C$21=F216,1,0)</f>
        <v>0</v>
      </c>
    </row>
    <row r="217" spans="6:10">
      <c r="F217">
        <f t="shared" si="19"/>
        <v>216</v>
      </c>
      <c r="G217" t="str">
        <f t="shared" si="18"/>
        <v/>
      </c>
      <c r="H217" t="e">
        <f>VLOOKUP('współrzędne pali'!F217+dane!$C$21,dane!$I$5:$I$43,1)</f>
        <v>#N/A</v>
      </c>
      <c r="I217">
        <f t="shared" si="17"/>
        <v>0</v>
      </c>
      <c r="J217">
        <f>IF(1+I217-dane!$C$21=F217,1,0)</f>
        <v>0</v>
      </c>
    </row>
    <row r="218" spans="6:10">
      <c r="F218">
        <f t="shared" si="19"/>
        <v>217</v>
      </c>
      <c r="G218" t="str">
        <f t="shared" si="18"/>
        <v/>
      </c>
      <c r="H218" t="e">
        <f>VLOOKUP('współrzędne pali'!F218+dane!$C$21,dane!$I$5:$I$43,1)</f>
        <v>#N/A</v>
      </c>
      <c r="I218">
        <f t="shared" si="17"/>
        <v>0</v>
      </c>
      <c r="J218">
        <f>IF(1+I218-dane!$C$21=F218,1,0)</f>
        <v>0</v>
      </c>
    </row>
    <row r="219" spans="6:10">
      <c r="F219">
        <f t="shared" si="19"/>
        <v>218</v>
      </c>
      <c r="G219" t="str">
        <f t="shared" si="18"/>
        <v/>
      </c>
      <c r="H219" t="e">
        <f>VLOOKUP('współrzędne pali'!F219+dane!$C$21,dane!$I$5:$I$43,1)</f>
        <v>#N/A</v>
      </c>
      <c r="I219">
        <f t="shared" si="17"/>
        <v>0</v>
      </c>
      <c r="J219">
        <f>IF(1+I219-dane!$C$21=F219,1,0)</f>
        <v>0</v>
      </c>
    </row>
    <row r="220" spans="6:10">
      <c r="F220">
        <f t="shared" si="19"/>
        <v>219</v>
      </c>
      <c r="G220" t="str">
        <f t="shared" si="18"/>
        <v/>
      </c>
      <c r="H220" t="e">
        <f>VLOOKUP('współrzędne pali'!F220+dane!$C$21,dane!$I$5:$I$43,1)</f>
        <v>#N/A</v>
      </c>
      <c r="I220">
        <f t="shared" si="17"/>
        <v>0</v>
      </c>
      <c r="J220">
        <f>IF(1+I220-dane!$C$21=F220,1,0)</f>
        <v>0</v>
      </c>
    </row>
    <row r="221" spans="6:10">
      <c r="F221">
        <f t="shared" si="19"/>
        <v>220</v>
      </c>
      <c r="G221" t="str">
        <f t="shared" si="18"/>
        <v/>
      </c>
      <c r="H221" t="e">
        <f>VLOOKUP('współrzędne pali'!F221+dane!$C$21,dane!$I$5:$I$43,1)</f>
        <v>#N/A</v>
      </c>
      <c r="I221">
        <f t="shared" si="17"/>
        <v>0</v>
      </c>
      <c r="J221">
        <f>IF(1+I221-dane!$C$21=F221,1,0)</f>
        <v>0</v>
      </c>
    </row>
    <row r="222" spans="6:10">
      <c r="F222">
        <f t="shared" si="19"/>
        <v>221</v>
      </c>
      <c r="G222" t="str">
        <f t="shared" si="18"/>
        <v/>
      </c>
      <c r="H222" t="e">
        <f>VLOOKUP('współrzędne pali'!F222+dane!$C$21,dane!$I$5:$I$43,1)</f>
        <v>#N/A</v>
      </c>
      <c r="I222">
        <f t="shared" si="17"/>
        <v>0</v>
      </c>
      <c r="J222">
        <f>IF(1+I222-dane!$C$21=F222,1,0)</f>
        <v>0</v>
      </c>
    </row>
    <row r="223" spans="6:10">
      <c r="F223">
        <f t="shared" si="19"/>
        <v>222</v>
      </c>
      <c r="G223" t="str">
        <f t="shared" si="18"/>
        <v/>
      </c>
      <c r="H223" t="e">
        <f>VLOOKUP('współrzędne pali'!F223+dane!$C$21,dane!$I$5:$I$43,1)</f>
        <v>#N/A</v>
      </c>
      <c r="I223">
        <f t="shared" si="17"/>
        <v>0</v>
      </c>
      <c r="J223">
        <f>IF(1+I223-dane!$C$21=F223,1,0)</f>
        <v>0</v>
      </c>
    </row>
    <row r="224" spans="6:10">
      <c r="F224">
        <f t="shared" si="19"/>
        <v>223</v>
      </c>
      <c r="G224" t="str">
        <f t="shared" si="18"/>
        <v/>
      </c>
      <c r="H224" t="e">
        <f>VLOOKUP('współrzędne pali'!F224+dane!$C$21,dane!$I$5:$I$43,1)</f>
        <v>#N/A</v>
      </c>
      <c r="I224">
        <f t="shared" si="17"/>
        <v>0</v>
      </c>
      <c r="J224">
        <f>IF(1+I224-dane!$C$21=F224,1,0)</f>
        <v>0</v>
      </c>
    </row>
    <row r="225" spans="6:10">
      <c r="F225">
        <f t="shared" si="19"/>
        <v>224</v>
      </c>
      <c r="G225" t="str">
        <f t="shared" si="18"/>
        <v/>
      </c>
      <c r="H225" t="e">
        <f>VLOOKUP('współrzędne pali'!F225+dane!$C$21,dane!$I$5:$I$43,1)</f>
        <v>#N/A</v>
      </c>
      <c r="I225">
        <f t="shared" si="17"/>
        <v>0</v>
      </c>
      <c r="J225">
        <f>IF(1+I225-dane!$C$21=F225,1,0)</f>
        <v>0</v>
      </c>
    </row>
    <row r="226" spans="6:10">
      <c r="F226">
        <f t="shared" si="19"/>
        <v>225</v>
      </c>
      <c r="G226" t="str">
        <f t="shared" si="18"/>
        <v/>
      </c>
      <c r="H226" t="e">
        <f>VLOOKUP('współrzędne pali'!F226+dane!$C$21,dane!$I$5:$I$43,1)</f>
        <v>#N/A</v>
      </c>
      <c r="I226">
        <f t="shared" si="17"/>
        <v>0</v>
      </c>
      <c r="J226">
        <f>IF(1+I226-dane!$C$21=F226,1,0)</f>
        <v>0</v>
      </c>
    </row>
    <row r="227" spans="6:10">
      <c r="F227">
        <f t="shared" si="19"/>
        <v>226</v>
      </c>
      <c r="G227" t="str">
        <f t="shared" si="18"/>
        <v/>
      </c>
      <c r="H227" t="e">
        <f>VLOOKUP('współrzędne pali'!F227+dane!$C$21,dane!$I$5:$I$43,1)</f>
        <v>#N/A</v>
      </c>
      <c r="I227">
        <f t="shared" si="17"/>
        <v>0</v>
      </c>
      <c r="J227">
        <f>IF(1+I227-dane!$C$21=F227,1,0)</f>
        <v>0</v>
      </c>
    </row>
    <row r="228" spans="6:10">
      <c r="F228">
        <f t="shared" si="19"/>
        <v>227</v>
      </c>
      <c r="G228" t="str">
        <f t="shared" si="18"/>
        <v/>
      </c>
      <c r="H228" t="e">
        <f>VLOOKUP('współrzędne pali'!F228+dane!$C$21,dane!$I$5:$I$43,1)</f>
        <v>#N/A</v>
      </c>
      <c r="I228">
        <f t="shared" si="17"/>
        <v>0</v>
      </c>
      <c r="J228">
        <f>IF(1+I228-dane!$C$21=F228,1,0)</f>
        <v>0</v>
      </c>
    </row>
    <row r="229" spans="6:10">
      <c r="F229">
        <f t="shared" si="19"/>
        <v>228</v>
      </c>
      <c r="G229" t="str">
        <f t="shared" si="18"/>
        <v/>
      </c>
      <c r="H229" t="e">
        <f>VLOOKUP('współrzędne pali'!F229+dane!$C$21,dane!$I$5:$I$43,1)</f>
        <v>#N/A</v>
      </c>
      <c r="I229">
        <f t="shared" ref="I229:I292" si="20">IFERROR(H229,0)</f>
        <v>0</v>
      </c>
      <c r="J229">
        <f>IF(1+I229-dane!$C$21=F229,1,0)</f>
        <v>0</v>
      </c>
    </row>
    <row r="230" spans="6:10">
      <c r="F230">
        <f t="shared" si="19"/>
        <v>229</v>
      </c>
      <c r="G230" t="str">
        <f t="shared" si="18"/>
        <v/>
      </c>
      <c r="H230" t="e">
        <f>VLOOKUP('współrzędne pali'!F230+dane!$C$21,dane!$I$5:$I$43,1)</f>
        <v>#N/A</v>
      </c>
      <c r="I230">
        <f t="shared" si="20"/>
        <v>0</v>
      </c>
      <c r="J230">
        <f>IF(1+I230-dane!$C$21=F230,1,0)</f>
        <v>0</v>
      </c>
    </row>
    <row r="231" spans="6:10">
      <c r="F231">
        <f t="shared" si="19"/>
        <v>230</v>
      </c>
      <c r="G231" t="str">
        <f t="shared" si="18"/>
        <v/>
      </c>
      <c r="H231" t="e">
        <f>VLOOKUP('współrzędne pali'!F231+dane!$C$21,dane!$I$5:$I$43,1)</f>
        <v>#N/A</v>
      </c>
      <c r="I231">
        <f t="shared" si="20"/>
        <v>0</v>
      </c>
      <c r="J231">
        <f>IF(1+I231-dane!$C$21=F231,1,0)</f>
        <v>0</v>
      </c>
    </row>
    <row r="232" spans="6:10">
      <c r="F232">
        <f t="shared" si="19"/>
        <v>231</v>
      </c>
      <c r="G232" t="str">
        <f t="shared" si="18"/>
        <v/>
      </c>
      <c r="H232" t="e">
        <f>VLOOKUP('współrzędne pali'!F232+dane!$C$21,dane!$I$5:$I$43,1)</f>
        <v>#N/A</v>
      </c>
      <c r="I232">
        <f t="shared" si="20"/>
        <v>0</v>
      </c>
      <c r="J232">
        <f>IF(1+I232-dane!$C$21=F232,1,0)</f>
        <v>0</v>
      </c>
    </row>
    <row r="233" spans="6:10">
      <c r="F233">
        <f t="shared" si="19"/>
        <v>232</v>
      </c>
      <c r="G233" t="str">
        <f t="shared" si="18"/>
        <v/>
      </c>
      <c r="H233" t="e">
        <f>VLOOKUP('współrzędne pali'!F233+dane!$C$21,dane!$I$5:$I$43,1)</f>
        <v>#N/A</v>
      </c>
      <c r="I233">
        <f t="shared" si="20"/>
        <v>0</v>
      </c>
      <c r="J233">
        <f>IF(1+I233-dane!$C$21=F233,1,0)</f>
        <v>0</v>
      </c>
    </row>
    <row r="234" spans="6:10">
      <c r="F234">
        <f t="shared" si="19"/>
        <v>233</v>
      </c>
      <c r="G234" t="str">
        <f t="shared" si="18"/>
        <v/>
      </c>
      <c r="H234" t="e">
        <f>VLOOKUP('współrzędne pali'!F234+dane!$C$21,dane!$I$5:$I$43,1)</f>
        <v>#N/A</v>
      </c>
      <c r="I234">
        <f t="shared" si="20"/>
        <v>0</v>
      </c>
      <c r="J234">
        <f>IF(1+I234-dane!$C$21=F234,1,0)</f>
        <v>0</v>
      </c>
    </row>
    <row r="235" spans="6:10">
      <c r="F235">
        <f t="shared" si="19"/>
        <v>234</v>
      </c>
      <c r="G235" t="str">
        <f t="shared" si="18"/>
        <v/>
      </c>
      <c r="H235" t="e">
        <f>VLOOKUP('współrzędne pali'!F235+dane!$C$21,dane!$I$5:$I$43,1)</f>
        <v>#N/A</v>
      </c>
      <c r="I235">
        <f t="shared" si="20"/>
        <v>0</v>
      </c>
      <c r="J235">
        <f>IF(1+I235-dane!$C$21=F235,1,0)</f>
        <v>0</v>
      </c>
    </row>
    <row r="236" spans="6:10">
      <c r="F236">
        <f t="shared" si="19"/>
        <v>235</v>
      </c>
      <c r="G236" t="str">
        <f t="shared" si="18"/>
        <v/>
      </c>
      <c r="H236" t="e">
        <f>VLOOKUP('współrzędne pali'!F236+dane!$C$21,dane!$I$5:$I$43,1)</f>
        <v>#N/A</v>
      </c>
      <c r="I236">
        <f t="shared" si="20"/>
        <v>0</v>
      </c>
      <c r="J236">
        <f>IF(1+I236-dane!$C$21=F236,1,0)</f>
        <v>0</v>
      </c>
    </row>
    <row r="237" spans="6:10">
      <c r="F237">
        <f t="shared" si="19"/>
        <v>236</v>
      </c>
      <c r="G237" t="str">
        <f t="shared" si="18"/>
        <v/>
      </c>
      <c r="H237" t="e">
        <f>VLOOKUP('współrzędne pali'!F237+dane!$C$21,dane!$I$5:$I$43,1)</f>
        <v>#N/A</v>
      </c>
      <c r="I237">
        <f t="shared" si="20"/>
        <v>0</v>
      </c>
      <c r="J237">
        <f>IF(1+I237-dane!$C$21=F237,1,0)</f>
        <v>0</v>
      </c>
    </row>
    <row r="238" spans="6:10">
      <c r="F238">
        <f t="shared" si="19"/>
        <v>237</v>
      </c>
      <c r="G238" t="str">
        <f t="shared" si="18"/>
        <v/>
      </c>
      <c r="H238" t="e">
        <f>VLOOKUP('współrzędne pali'!F238+dane!$C$21,dane!$I$5:$I$43,1)</f>
        <v>#N/A</v>
      </c>
      <c r="I238">
        <f t="shared" si="20"/>
        <v>0</v>
      </c>
      <c r="J238">
        <f>IF(1+I238-dane!$C$21=F238,1,0)</f>
        <v>0</v>
      </c>
    </row>
    <row r="239" spans="6:10">
      <c r="F239">
        <f t="shared" si="19"/>
        <v>238</v>
      </c>
      <c r="G239" t="str">
        <f t="shared" si="18"/>
        <v/>
      </c>
      <c r="H239" t="e">
        <f>VLOOKUP('współrzędne pali'!F239+dane!$C$21,dane!$I$5:$I$43,1)</f>
        <v>#N/A</v>
      </c>
      <c r="I239">
        <f t="shared" si="20"/>
        <v>0</v>
      </c>
      <c r="J239">
        <f>IF(1+I239-dane!$C$21=F239,1,0)</f>
        <v>0</v>
      </c>
    </row>
    <row r="240" spans="6:10">
      <c r="F240">
        <f t="shared" si="19"/>
        <v>239</v>
      </c>
      <c r="G240" t="str">
        <f t="shared" si="18"/>
        <v/>
      </c>
      <c r="H240" t="e">
        <f>VLOOKUP('współrzędne pali'!F240+dane!$C$21,dane!$I$5:$I$43,1)</f>
        <v>#N/A</v>
      </c>
      <c r="I240">
        <f t="shared" si="20"/>
        <v>0</v>
      </c>
      <c r="J240">
        <f>IF(1+I240-dane!$C$21=F240,1,0)</f>
        <v>0</v>
      </c>
    </row>
    <row r="241" spans="6:10">
      <c r="F241">
        <f t="shared" si="19"/>
        <v>240</v>
      </c>
      <c r="G241" t="str">
        <f t="shared" si="18"/>
        <v/>
      </c>
      <c r="H241" t="e">
        <f>VLOOKUP('współrzędne pali'!F241+dane!$C$21,dane!$I$5:$I$43,1)</f>
        <v>#N/A</v>
      </c>
      <c r="I241">
        <f t="shared" si="20"/>
        <v>0</v>
      </c>
      <c r="J241">
        <f>IF(1+I241-dane!$C$21=F241,1,0)</f>
        <v>0</v>
      </c>
    </row>
    <row r="242" spans="6:10">
      <c r="F242">
        <f t="shared" si="19"/>
        <v>241</v>
      </c>
      <c r="G242" t="str">
        <f t="shared" si="18"/>
        <v/>
      </c>
      <c r="H242" t="e">
        <f>VLOOKUP('współrzędne pali'!F242+dane!$C$21,dane!$I$5:$I$43,1)</f>
        <v>#N/A</v>
      </c>
      <c r="I242">
        <f t="shared" si="20"/>
        <v>0</v>
      </c>
      <c r="J242">
        <f>IF(1+I242-dane!$C$21=F242,1,0)</f>
        <v>0</v>
      </c>
    </row>
    <row r="243" spans="6:10">
      <c r="F243">
        <f t="shared" si="19"/>
        <v>242</v>
      </c>
      <c r="G243" t="str">
        <f t="shared" si="18"/>
        <v/>
      </c>
      <c r="H243" t="e">
        <f>VLOOKUP('współrzędne pali'!F243+dane!$C$21,dane!$I$5:$I$43,1)</f>
        <v>#N/A</v>
      </c>
      <c r="I243">
        <f t="shared" si="20"/>
        <v>0</v>
      </c>
      <c r="J243">
        <f>IF(1+I243-dane!$C$21=F243,1,0)</f>
        <v>0</v>
      </c>
    </row>
    <row r="244" spans="6:10">
      <c r="F244">
        <f t="shared" si="19"/>
        <v>243</v>
      </c>
      <c r="G244" t="str">
        <f t="shared" si="18"/>
        <v/>
      </c>
      <c r="H244" t="e">
        <f>VLOOKUP('współrzędne pali'!F244+dane!$C$21,dane!$I$5:$I$43,1)</f>
        <v>#N/A</v>
      </c>
      <c r="I244">
        <f t="shared" si="20"/>
        <v>0</v>
      </c>
      <c r="J244">
        <f>IF(1+I244-dane!$C$21=F244,1,0)</f>
        <v>0</v>
      </c>
    </row>
    <row r="245" spans="6:10">
      <c r="F245">
        <f t="shared" si="19"/>
        <v>244</v>
      </c>
      <c r="G245" t="str">
        <f t="shared" si="18"/>
        <v/>
      </c>
      <c r="H245" t="e">
        <f>VLOOKUP('współrzędne pali'!F245+dane!$C$21,dane!$I$5:$I$43,1)</f>
        <v>#N/A</v>
      </c>
      <c r="I245">
        <f t="shared" si="20"/>
        <v>0</v>
      </c>
      <c r="J245">
        <f>IF(1+I245-dane!$C$21=F245,1,0)</f>
        <v>0</v>
      </c>
    </row>
    <row r="246" spans="6:10">
      <c r="F246">
        <f t="shared" si="19"/>
        <v>245</v>
      </c>
      <c r="G246" t="str">
        <f t="shared" si="18"/>
        <v/>
      </c>
      <c r="H246" t="e">
        <f>VLOOKUP('współrzędne pali'!F246+dane!$C$21,dane!$I$5:$I$43,1)</f>
        <v>#N/A</v>
      </c>
      <c r="I246">
        <f t="shared" si="20"/>
        <v>0</v>
      </c>
      <c r="J246">
        <f>IF(1+I246-dane!$C$21=F246,1,0)</f>
        <v>0</v>
      </c>
    </row>
    <row r="247" spans="6:10">
      <c r="F247">
        <f t="shared" si="19"/>
        <v>246</v>
      </c>
      <c r="G247" t="str">
        <f t="shared" si="18"/>
        <v/>
      </c>
      <c r="H247" t="e">
        <f>VLOOKUP('współrzędne pali'!F247+dane!$C$21,dane!$I$5:$I$43,1)</f>
        <v>#N/A</v>
      </c>
      <c r="I247">
        <f t="shared" si="20"/>
        <v>0</v>
      </c>
      <c r="J247">
        <f>IF(1+I247-dane!$C$21=F247,1,0)</f>
        <v>0</v>
      </c>
    </row>
    <row r="248" spans="6:10">
      <c r="F248">
        <f t="shared" si="19"/>
        <v>247</v>
      </c>
      <c r="G248" t="str">
        <f t="shared" si="18"/>
        <v/>
      </c>
      <c r="H248" t="e">
        <f>VLOOKUP('współrzędne pali'!F248+dane!$C$21,dane!$I$5:$I$43,1)</f>
        <v>#N/A</v>
      </c>
      <c r="I248">
        <f t="shared" si="20"/>
        <v>0</v>
      </c>
      <c r="J248">
        <f>IF(1+I248-dane!$C$21=F248,1,0)</f>
        <v>0</v>
      </c>
    </row>
    <row r="249" spans="6:10">
      <c r="F249">
        <f t="shared" si="19"/>
        <v>248</v>
      </c>
      <c r="G249" t="str">
        <f t="shared" si="18"/>
        <v/>
      </c>
      <c r="H249" t="e">
        <f>VLOOKUP('współrzędne pali'!F249+dane!$C$21,dane!$I$5:$I$43,1)</f>
        <v>#N/A</v>
      </c>
      <c r="I249">
        <f t="shared" si="20"/>
        <v>0</v>
      </c>
      <c r="J249">
        <f>IF(1+I249-dane!$C$21=F249,1,0)</f>
        <v>0</v>
      </c>
    </row>
    <row r="250" spans="6:10">
      <c r="F250">
        <f t="shared" si="19"/>
        <v>249</v>
      </c>
      <c r="G250" t="str">
        <f t="shared" si="18"/>
        <v/>
      </c>
      <c r="H250" t="e">
        <f>VLOOKUP('współrzędne pali'!F250+dane!$C$21,dane!$I$5:$I$43,1)</f>
        <v>#N/A</v>
      </c>
      <c r="I250">
        <f t="shared" si="20"/>
        <v>0</v>
      </c>
      <c r="J250">
        <f>IF(1+I250-dane!$C$21=F250,1,0)</f>
        <v>0</v>
      </c>
    </row>
    <row r="251" spans="6:10">
      <c r="F251">
        <f t="shared" si="19"/>
        <v>250</v>
      </c>
      <c r="G251" t="str">
        <f t="shared" si="18"/>
        <v/>
      </c>
      <c r="H251" t="e">
        <f>VLOOKUP('współrzędne pali'!F251+dane!$C$21,dane!$I$5:$I$43,1)</f>
        <v>#N/A</v>
      </c>
      <c r="I251">
        <f t="shared" si="20"/>
        <v>0</v>
      </c>
      <c r="J251">
        <f>IF(1+I251-dane!$C$21=F251,1,0)</f>
        <v>0</v>
      </c>
    </row>
    <row r="252" spans="6:10">
      <c r="F252">
        <f t="shared" si="19"/>
        <v>251</v>
      </c>
      <c r="G252" t="str">
        <f t="shared" si="18"/>
        <v/>
      </c>
      <c r="H252" t="e">
        <f>VLOOKUP('współrzędne pali'!F252+dane!$C$21,dane!$I$5:$I$43,1)</f>
        <v>#N/A</v>
      </c>
      <c r="I252">
        <f t="shared" si="20"/>
        <v>0</v>
      </c>
      <c r="J252">
        <f>IF(1+I252-dane!$C$21=F252,1,0)</f>
        <v>0</v>
      </c>
    </row>
    <row r="253" spans="6:10">
      <c r="F253">
        <f t="shared" si="19"/>
        <v>252</v>
      </c>
      <c r="G253" t="str">
        <f t="shared" si="18"/>
        <v/>
      </c>
      <c r="H253" t="e">
        <f>VLOOKUP('współrzędne pali'!F253+dane!$C$21,dane!$I$5:$I$43,1)</f>
        <v>#N/A</v>
      </c>
      <c r="I253">
        <f t="shared" si="20"/>
        <v>0</v>
      </c>
      <c r="J253">
        <f>IF(1+I253-dane!$C$21=F253,1,0)</f>
        <v>0</v>
      </c>
    </row>
    <row r="254" spans="6:10">
      <c r="F254">
        <f t="shared" si="19"/>
        <v>253</v>
      </c>
      <c r="G254" t="str">
        <f t="shared" si="18"/>
        <v/>
      </c>
      <c r="H254" t="e">
        <f>VLOOKUP('współrzędne pali'!F254+dane!$C$21,dane!$I$5:$I$43,1)</f>
        <v>#N/A</v>
      </c>
      <c r="I254">
        <f t="shared" si="20"/>
        <v>0</v>
      </c>
      <c r="J254">
        <f>IF(1+I254-dane!$C$21=F254,1,0)</f>
        <v>0</v>
      </c>
    </row>
    <row r="255" spans="6:10">
      <c r="F255">
        <f t="shared" si="19"/>
        <v>254</v>
      </c>
      <c r="G255" t="str">
        <f t="shared" si="18"/>
        <v/>
      </c>
      <c r="H255" t="e">
        <f>VLOOKUP('współrzędne pali'!F255+dane!$C$21,dane!$I$5:$I$43,1)</f>
        <v>#N/A</v>
      </c>
      <c r="I255">
        <f t="shared" si="20"/>
        <v>0</v>
      </c>
      <c r="J255">
        <f>IF(1+I255-dane!$C$21=F255,1,0)</f>
        <v>0</v>
      </c>
    </row>
    <row r="256" spans="6:10">
      <c r="F256">
        <f t="shared" si="19"/>
        <v>255</v>
      </c>
      <c r="G256" t="str">
        <f t="shared" si="18"/>
        <v/>
      </c>
      <c r="H256" t="e">
        <f>VLOOKUP('współrzędne pali'!F256+dane!$C$21,dane!$I$5:$I$43,1)</f>
        <v>#N/A</v>
      </c>
      <c r="I256">
        <f t="shared" si="20"/>
        <v>0</v>
      </c>
      <c r="J256">
        <f>IF(1+I256-dane!$C$21=F256,1,0)</f>
        <v>0</v>
      </c>
    </row>
    <row r="257" spans="6:10">
      <c r="F257">
        <f t="shared" si="19"/>
        <v>256</v>
      </c>
      <c r="G257" t="str">
        <f t="shared" si="18"/>
        <v/>
      </c>
      <c r="H257" t="e">
        <f>VLOOKUP('współrzędne pali'!F257+dane!$C$21,dane!$I$5:$I$43,1)</f>
        <v>#N/A</v>
      </c>
      <c r="I257">
        <f t="shared" si="20"/>
        <v>0</v>
      </c>
      <c r="J257">
        <f>IF(1+I257-dane!$C$21=F257,1,0)</f>
        <v>0</v>
      </c>
    </row>
    <row r="258" spans="6:10">
      <c r="F258">
        <f t="shared" si="19"/>
        <v>257</v>
      </c>
      <c r="G258" t="str">
        <f t="shared" si="18"/>
        <v/>
      </c>
      <c r="H258" t="e">
        <f>VLOOKUP('współrzędne pali'!F258+dane!$C$21,dane!$I$5:$I$43,1)</f>
        <v>#N/A</v>
      </c>
      <c r="I258">
        <f t="shared" si="20"/>
        <v>0</v>
      </c>
      <c r="J258">
        <f>IF(1+I258-dane!$C$21=F258,1,0)</f>
        <v>0</v>
      </c>
    </row>
    <row r="259" spans="6:10">
      <c r="F259">
        <f t="shared" si="19"/>
        <v>258</v>
      </c>
      <c r="G259" t="str">
        <f t="shared" ref="G259:G322" si="21">IF(C260&lt;&gt;"",ROUND(((C260-C259)^2+(D260-D259)^2)^0.5,0),"")</f>
        <v/>
      </c>
      <c r="H259" t="e">
        <f>VLOOKUP('współrzędne pali'!F259+dane!$C$21,dane!$I$5:$I$43,1)</f>
        <v>#N/A</v>
      </c>
      <c r="I259">
        <f t="shared" si="20"/>
        <v>0</v>
      </c>
      <c r="J259">
        <f>IF(1+I259-dane!$C$21=F259,1,0)</f>
        <v>0</v>
      </c>
    </row>
    <row r="260" spans="6:10">
      <c r="F260">
        <f t="shared" ref="F260:F323" si="22">F259+1</f>
        <v>259</v>
      </c>
      <c r="G260" t="str">
        <f t="shared" si="21"/>
        <v/>
      </c>
      <c r="H260" t="e">
        <f>VLOOKUP('współrzędne pali'!F260+dane!$C$21,dane!$I$5:$I$43,1)</f>
        <v>#N/A</v>
      </c>
      <c r="I260">
        <f t="shared" si="20"/>
        <v>0</v>
      </c>
      <c r="J260">
        <f>IF(1+I260-dane!$C$21=F260,1,0)</f>
        <v>0</v>
      </c>
    </row>
    <row r="261" spans="6:10">
      <c r="F261">
        <f t="shared" si="22"/>
        <v>260</v>
      </c>
      <c r="G261" t="str">
        <f t="shared" si="21"/>
        <v/>
      </c>
      <c r="H261" t="e">
        <f>VLOOKUP('współrzędne pali'!F261+dane!$C$21,dane!$I$5:$I$43,1)</f>
        <v>#N/A</v>
      </c>
      <c r="I261">
        <f t="shared" si="20"/>
        <v>0</v>
      </c>
      <c r="J261">
        <f>IF(1+I261-dane!$C$21=F261,1,0)</f>
        <v>0</v>
      </c>
    </row>
    <row r="262" spans="6:10">
      <c r="F262">
        <f t="shared" si="22"/>
        <v>261</v>
      </c>
      <c r="G262" t="str">
        <f t="shared" si="21"/>
        <v/>
      </c>
      <c r="H262" t="e">
        <f>VLOOKUP('współrzędne pali'!F262+dane!$C$21,dane!$I$5:$I$43,1)</f>
        <v>#N/A</v>
      </c>
      <c r="I262">
        <f t="shared" si="20"/>
        <v>0</v>
      </c>
      <c r="J262">
        <f>IF(1+I262-dane!$C$21=F262,1,0)</f>
        <v>0</v>
      </c>
    </row>
    <row r="263" spans="6:10">
      <c r="F263">
        <f t="shared" si="22"/>
        <v>262</v>
      </c>
      <c r="G263" t="str">
        <f t="shared" si="21"/>
        <v/>
      </c>
      <c r="H263" t="e">
        <f>VLOOKUP('współrzędne pali'!F263+dane!$C$21,dane!$I$5:$I$43,1)</f>
        <v>#N/A</v>
      </c>
      <c r="I263">
        <f t="shared" si="20"/>
        <v>0</v>
      </c>
      <c r="J263">
        <f>IF(1+I263-dane!$C$21=F263,1,0)</f>
        <v>0</v>
      </c>
    </row>
    <row r="264" spans="6:10">
      <c r="F264">
        <f t="shared" si="22"/>
        <v>263</v>
      </c>
      <c r="G264" t="str">
        <f t="shared" si="21"/>
        <v/>
      </c>
      <c r="H264" t="e">
        <f>VLOOKUP('współrzędne pali'!F264+dane!$C$21,dane!$I$5:$I$43,1)</f>
        <v>#N/A</v>
      </c>
      <c r="I264">
        <f t="shared" si="20"/>
        <v>0</v>
      </c>
      <c r="J264">
        <f>IF(1+I264-dane!$C$21=F264,1,0)</f>
        <v>0</v>
      </c>
    </row>
    <row r="265" spans="6:10">
      <c r="F265">
        <f t="shared" si="22"/>
        <v>264</v>
      </c>
      <c r="G265" t="str">
        <f t="shared" si="21"/>
        <v/>
      </c>
      <c r="H265" t="e">
        <f>VLOOKUP('współrzędne pali'!F265+dane!$C$21,dane!$I$5:$I$43,1)</f>
        <v>#N/A</v>
      </c>
      <c r="I265">
        <f t="shared" si="20"/>
        <v>0</v>
      </c>
      <c r="J265">
        <f>IF(1+I265-dane!$C$21=F265,1,0)</f>
        <v>0</v>
      </c>
    </row>
    <row r="266" spans="6:10">
      <c r="F266">
        <f t="shared" si="22"/>
        <v>265</v>
      </c>
      <c r="G266" t="str">
        <f t="shared" si="21"/>
        <v/>
      </c>
      <c r="H266" t="e">
        <f>VLOOKUP('współrzędne pali'!F266+dane!$C$21,dane!$I$5:$I$43,1)</f>
        <v>#N/A</v>
      </c>
      <c r="I266">
        <f t="shared" si="20"/>
        <v>0</v>
      </c>
      <c r="J266">
        <f>IF(1+I266-dane!$C$21=F266,1,0)</f>
        <v>0</v>
      </c>
    </row>
    <row r="267" spans="6:10">
      <c r="F267">
        <f t="shared" si="22"/>
        <v>266</v>
      </c>
      <c r="G267" t="str">
        <f t="shared" si="21"/>
        <v/>
      </c>
      <c r="H267" t="e">
        <f>VLOOKUP('współrzędne pali'!F267+dane!$C$21,dane!$I$5:$I$43,1)</f>
        <v>#N/A</v>
      </c>
      <c r="I267">
        <f t="shared" si="20"/>
        <v>0</v>
      </c>
      <c r="J267">
        <f>IF(1+I267-dane!$C$21=F267,1,0)</f>
        <v>0</v>
      </c>
    </row>
    <row r="268" spans="6:10">
      <c r="F268">
        <f t="shared" si="22"/>
        <v>267</v>
      </c>
      <c r="G268" t="str">
        <f t="shared" si="21"/>
        <v/>
      </c>
      <c r="H268" t="e">
        <f>VLOOKUP('współrzędne pali'!F268+dane!$C$21,dane!$I$5:$I$43,1)</f>
        <v>#N/A</v>
      </c>
      <c r="I268">
        <f t="shared" si="20"/>
        <v>0</v>
      </c>
      <c r="J268">
        <f>IF(1+I268-dane!$C$21=F268,1,0)</f>
        <v>0</v>
      </c>
    </row>
    <row r="269" spans="6:10">
      <c r="F269">
        <f t="shared" si="22"/>
        <v>268</v>
      </c>
      <c r="G269" t="str">
        <f t="shared" si="21"/>
        <v/>
      </c>
      <c r="H269" t="e">
        <f>VLOOKUP('współrzędne pali'!F269+dane!$C$21,dane!$I$5:$I$43,1)</f>
        <v>#N/A</v>
      </c>
      <c r="I269">
        <f t="shared" si="20"/>
        <v>0</v>
      </c>
      <c r="J269">
        <f>IF(1+I269-dane!$C$21=F269,1,0)</f>
        <v>0</v>
      </c>
    </row>
    <row r="270" spans="6:10">
      <c r="F270">
        <f t="shared" si="22"/>
        <v>269</v>
      </c>
      <c r="G270" t="str">
        <f t="shared" si="21"/>
        <v/>
      </c>
      <c r="H270" t="e">
        <f>VLOOKUP('współrzędne pali'!F270+dane!$C$21,dane!$I$5:$I$43,1)</f>
        <v>#N/A</v>
      </c>
      <c r="I270">
        <f t="shared" si="20"/>
        <v>0</v>
      </c>
      <c r="J270">
        <f>IF(1+I270-dane!$C$21=F270,1,0)</f>
        <v>0</v>
      </c>
    </row>
    <row r="271" spans="6:10">
      <c r="F271">
        <f t="shared" si="22"/>
        <v>270</v>
      </c>
      <c r="G271" t="str">
        <f t="shared" si="21"/>
        <v/>
      </c>
      <c r="H271" t="e">
        <f>VLOOKUP('współrzędne pali'!F271+dane!$C$21,dane!$I$5:$I$43,1)</f>
        <v>#N/A</v>
      </c>
      <c r="I271">
        <f t="shared" si="20"/>
        <v>0</v>
      </c>
      <c r="J271">
        <f>IF(1+I271-dane!$C$21=F271,1,0)</f>
        <v>0</v>
      </c>
    </row>
    <row r="272" spans="6:10">
      <c r="F272">
        <f t="shared" si="22"/>
        <v>271</v>
      </c>
      <c r="G272" t="str">
        <f t="shared" si="21"/>
        <v/>
      </c>
      <c r="H272" t="e">
        <f>VLOOKUP('współrzędne pali'!F272+dane!$C$21,dane!$I$5:$I$43,1)</f>
        <v>#N/A</v>
      </c>
      <c r="I272">
        <f t="shared" si="20"/>
        <v>0</v>
      </c>
      <c r="J272">
        <f>IF(1+I272-dane!$C$21=F272,1,0)</f>
        <v>0</v>
      </c>
    </row>
    <row r="273" spans="6:10">
      <c r="F273">
        <f t="shared" si="22"/>
        <v>272</v>
      </c>
      <c r="G273" t="str">
        <f t="shared" si="21"/>
        <v/>
      </c>
      <c r="H273" t="e">
        <f>VLOOKUP('współrzędne pali'!F273+dane!$C$21,dane!$I$5:$I$43,1)</f>
        <v>#N/A</v>
      </c>
      <c r="I273">
        <f t="shared" si="20"/>
        <v>0</v>
      </c>
      <c r="J273">
        <f>IF(1+I273-dane!$C$21=F273,1,0)</f>
        <v>0</v>
      </c>
    </row>
    <row r="274" spans="6:10">
      <c r="F274">
        <f t="shared" si="22"/>
        <v>273</v>
      </c>
      <c r="G274" t="str">
        <f t="shared" si="21"/>
        <v/>
      </c>
      <c r="H274" t="e">
        <f>VLOOKUP('współrzędne pali'!F274+dane!$C$21,dane!$I$5:$I$43,1)</f>
        <v>#N/A</v>
      </c>
      <c r="I274">
        <f t="shared" si="20"/>
        <v>0</v>
      </c>
      <c r="J274">
        <f>IF(1+I274-dane!$C$21=F274,1,0)</f>
        <v>0</v>
      </c>
    </row>
    <row r="275" spans="6:10">
      <c r="F275">
        <f t="shared" si="22"/>
        <v>274</v>
      </c>
      <c r="G275" t="str">
        <f t="shared" si="21"/>
        <v/>
      </c>
      <c r="H275" t="e">
        <f>VLOOKUP('współrzędne pali'!F275+dane!$C$21,dane!$I$5:$I$43,1)</f>
        <v>#N/A</v>
      </c>
      <c r="I275">
        <f t="shared" si="20"/>
        <v>0</v>
      </c>
      <c r="J275">
        <f>IF(1+I275-dane!$C$21=F275,1,0)</f>
        <v>0</v>
      </c>
    </row>
    <row r="276" spans="6:10">
      <c r="F276">
        <f t="shared" si="22"/>
        <v>275</v>
      </c>
      <c r="G276" t="str">
        <f t="shared" si="21"/>
        <v/>
      </c>
      <c r="H276" t="e">
        <f>VLOOKUP('współrzędne pali'!F276+dane!$C$21,dane!$I$5:$I$43,1)</f>
        <v>#N/A</v>
      </c>
      <c r="I276">
        <f t="shared" si="20"/>
        <v>0</v>
      </c>
      <c r="J276">
        <f>IF(1+I276-dane!$C$21=F276,1,0)</f>
        <v>0</v>
      </c>
    </row>
    <row r="277" spans="6:10">
      <c r="F277">
        <f t="shared" si="22"/>
        <v>276</v>
      </c>
      <c r="G277" t="str">
        <f t="shared" si="21"/>
        <v/>
      </c>
      <c r="H277" t="e">
        <f>VLOOKUP('współrzędne pali'!F277+dane!$C$21,dane!$I$5:$I$43,1)</f>
        <v>#N/A</v>
      </c>
      <c r="I277">
        <f t="shared" si="20"/>
        <v>0</v>
      </c>
      <c r="J277">
        <f>IF(1+I277-dane!$C$21=F277,1,0)</f>
        <v>0</v>
      </c>
    </row>
    <row r="278" spans="6:10">
      <c r="F278">
        <f t="shared" si="22"/>
        <v>277</v>
      </c>
      <c r="G278" t="str">
        <f t="shared" si="21"/>
        <v/>
      </c>
      <c r="H278" t="e">
        <f>VLOOKUP('współrzędne pali'!F278+dane!$C$21,dane!$I$5:$I$43,1)</f>
        <v>#N/A</v>
      </c>
      <c r="I278">
        <f t="shared" si="20"/>
        <v>0</v>
      </c>
      <c r="J278">
        <f>IF(1+I278-dane!$C$21=F278,1,0)</f>
        <v>0</v>
      </c>
    </row>
    <row r="279" spans="6:10">
      <c r="F279">
        <f t="shared" si="22"/>
        <v>278</v>
      </c>
      <c r="G279" t="str">
        <f t="shared" si="21"/>
        <v/>
      </c>
      <c r="H279" t="e">
        <f>VLOOKUP('współrzędne pali'!F279+dane!$C$21,dane!$I$5:$I$43,1)</f>
        <v>#N/A</v>
      </c>
      <c r="I279">
        <f t="shared" si="20"/>
        <v>0</v>
      </c>
      <c r="J279">
        <f>IF(1+I279-dane!$C$21=F279,1,0)</f>
        <v>0</v>
      </c>
    </row>
    <row r="280" spans="6:10">
      <c r="F280">
        <f t="shared" si="22"/>
        <v>279</v>
      </c>
      <c r="G280" t="str">
        <f t="shared" si="21"/>
        <v/>
      </c>
      <c r="H280" t="e">
        <f>VLOOKUP('współrzędne pali'!F280+dane!$C$21,dane!$I$5:$I$43,1)</f>
        <v>#N/A</v>
      </c>
      <c r="I280">
        <f t="shared" si="20"/>
        <v>0</v>
      </c>
      <c r="J280">
        <f>IF(1+I280-dane!$C$21=F280,1,0)</f>
        <v>0</v>
      </c>
    </row>
    <row r="281" spans="6:10">
      <c r="F281">
        <f t="shared" si="22"/>
        <v>280</v>
      </c>
      <c r="G281" t="str">
        <f t="shared" si="21"/>
        <v/>
      </c>
      <c r="H281" t="e">
        <f>VLOOKUP('współrzędne pali'!F281+dane!$C$21,dane!$I$5:$I$43,1)</f>
        <v>#N/A</v>
      </c>
      <c r="I281">
        <f t="shared" si="20"/>
        <v>0</v>
      </c>
      <c r="J281">
        <f>IF(1+I281-dane!$C$21=F281,1,0)</f>
        <v>0</v>
      </c>
    </row>
    <row r="282" spans="6:10">
      <c r="F282">
        <f t="shared" si="22"/>
        <v>281</v>
      </c>
      <c r="G282" t="str">
        <f t="shared" si="21"/>
        <v/>
      </c>
      <c r="H282" t="e">
        <f>VLOOKUP('współrzędne pali'!F282+dane!$C$21,dane!$I$5:$I$43,1)</f>
        <v>#N/A</v>
      </c>
      <c r="I282">
        <f t="shared" si="20"/>
        <v>0</v>
      </c>
      <c r="J282">
        <f>IF(1+I282-dane!$C$21=F282,1,0)</f>
        <v>0</v>
      </c>
    </row>
    <row r="283" spans="6:10">
      <c r="F283">
        <f t="shared" si="22"/>
        <v>282</v>
      </c>
      <c r="G283" t="str">
        <f t="shared" si="21"/>
        <v/>
      </c>
      <c r="H283" t="e">
        <f>VLOOKUP('współrzędne pali'!F283+dane!$C$21,dane!$I$5:$I$43,1)</f>
        <v>#N/A</v>
      </c>
      <c r="I283">
        <f t="shared" si="20"/>
        <v>0</v>
      </c>
      <c r="J283">
        <f>IF(1+I283-dane!$C$21=F283,1,0)</f>
        <v>0</v>
      </c>
    </row>
    <row r="284" spans="6:10">
      <c r="F284">
        <f t="shared" si="22"/>
        <v>283</v>
      </c>
      <c r="G284" t="str">
        <f t="shared" si="21"/>
        <v/>
      </c>
      <c r="H284" t="e">
        <f>VLOOKUP('współrzędne pali'!F284+dane!$C$21,dane!$I$5:$I$43,1)</f>
        <v>#N/A</v>
      </c>
      <c r="I284">
        <f t="shared" si="20"/>
        <v>0</v>
      </c>
      <c r="J284">
        <f>IF(1+I284-dane!$C$21=F284,1,0)</f>
        <v>0</v>
      </c>
    </row>
    <row r="285" spans="6:10">
      <c r="F285">
        <f t="shared" si="22"/>
        <v>284</v>
      </c>
      <c r="G285" t="str">
        <f t="shared" si="21"/>
        <v/>
      </c>
      <c r="H285" t="e">
        <f>VLOOKUP('współrzędne pali'!F285+dane!$C$21,dane!$I$5:$I$43,1)</f>
        <v>#N/A</v>
      </c>
      <c r="I285">
        <f t="shared" si="20"/>
        <v>0</v>
      </c>
      <c r="J285">
        <f>IF(1+I285-dane!$C$21=F285,1,0)</f>
        <v>0</v>
      </c>
    </row>
    <row r="286" spans="6:10">
      <c r="F286">
        <f t="shared" si="22"/>
        <v>285</v>
      </c>
      <c r="G286" t="str">
        <f t="shared" si="21"/>
        <v/>
      </c>
      <c r="H286" t="e">
        <f>VLOOKUP('współrzędne pali'!F286+dane!$C$21,dane!$I$5:$I$43,1)</f>
        <v>#N/A</v>
      </c>
      <c r="I286">
        <f t="shared" si="20"/>
        <v>0</v>
      </c>
      <c r="J286">
        <f>IF(1+I286-dane!$C$21=F286,1,0)</f>
        <v>0</v>
      </c>
    </row>
    <row r="287" spans="6:10">
      <c r="F287">
        <f t="shared" si="22"/>
        <v>286</v>
      </c>
      <c r="G287" t="str">
        <f t="shared" si="21"/>
        <v/>
      </c>
      <c r="H287" t="e">
        <f>VLOOKUP('współrzędne pali'!F287+dane!$C$21,dane!$I$5:$I$43,1)</f>
        <v>#N/A</v>
      </c>
      <c r="I287">
        <f t="shared" si="20"/>
        <v>0</v>
      </c>
      <c r="J287">
        <f>IF(1+I287-dane!$C$21=F287,1,0)</f>
        <v>0</v>
      </c>
    </row>
    <row r="288" spans="6:10">
      <c r="F288">
        <f t="shared" si="22"/>
        <v>287</v>
      </c>
      <c r="G288" t="str">
        <f t="shared" si="21"/>
        <v/>
      </c>
      <c r="H288" t="e">
        <f>VLOOKUP('współrzędne pali'!F288+dane!$C$21,dane!$I$5:$I$43,1)</f>
        <v>#N/A</v>
      </c>
      <c r="I288">
        <f t="shared" si="20"/>
        <v>0</v>
      </c>
      <c r="J288">
        <f>IF(1+I288-dane!$C$21=F288,1,0)</f>
        <v>0</v>
      </c>
    </row>
    <row r="289" spans="6:10">
      <c r="F289">
        <f t="shared" si="22"/>
        <v>288</v>
      </c>
      <c r="G289" t="str">
        <f t="shared" si="21"/>
        <v/>
      </c>
      <c r="H289" t="e">
        <f>VLOOKUP('współrzędne pali'!F289+dane!$C$21,dane!$I$5:$I$43,1)</f>
        <v>#N/A</v>
      </c>
      <c r="I289">
        <f t="shared" si="20"/>
        <v>0</v>
      </c>
      <c r="J289">
        <f>IF(1+I289-dane!$C$21=F289,1,0)</f>
        <v>0</v>
      </c>
    </row>
    <row r="290" spans="6:10">
      <c r="F290">
        <f t="shared" si="22"/>
        <v>289</v>
      </c>
      <c r="G290" t="str">
        <f t="shared" si="21"/>
        <v/>
      </c>
      <c r="H290" t="e">
        <f>VLOOKUP('współrzędne pali'!F290+dane!$C$21,dane!$I$5:$I$43,1)</f>
        <v>#N/A</v>
      </c>
      <c r="I290">
        <f t="shared" si="20"/>
        <v>0</v>
      </c>
      <c r="J290">
        <f>IF(1+I290-dane!$C$21=F290,1,0)</f>
        <v>0</v>
      </c>
    </row>
    <row r="291" spans="6:10">
      <c r="F291">
        <f t="shared" si="22"/>
        <v>290</v>
      </c>
      <c r="G291" t="str">
        <f t="shared" si="21"/>
        <v/>
      </c>
      <c r="H291" t="e">
        <f>VLOOKUP('współrzędne pali'!F291+dane!$C$21,dane!$I$5:$I$43,1)</f>
        <v>#N/A</v>
      </c>
      <c r="I291">
        <f t="shared" si="20"/>
        <v>0</v>
      </c>
      <c r="J291">
        <f>IF(1+I291-dane!$C$21=F291,1,0)</f>
        <v>0</v>
      </c>
    </row>
    <row r="292" spans="6:10">
      <c r="F292">
        <f t="shared" si="22"/>
        <v>291</v>
      </c>
      <c r="G292" t="str">
        <f t="shared" si="21"/>
        <v/>
      </c>
      <c r="H292" t="e">
        <f>VLOOKUP('współrzędne pali'!F292+dane!$C$21,dane!$I$5:$I$43,1)</f>
        <v>#N/A</v>
      </c>
      <c r="I292">
        <f t="shared" si="20"/>
        <v>0</v>
      </c>
      <c r="J292">
        <f>IF(1+I292-dane!$C$21=F292,1,0)</f>
        <v>0</v>
      </c>
    </row>
    <row r="293" spans="6:10">
      <c r="F293">
        <f t="shared" si="22"/>
        <v>292</v>
      </c>
      <c r="G293" t="str">
        <f t="shared" si="21"/>
        <v/>
      </c>
      <c r="H293" t="e">
        <f>VLOOKUP('współrzędne pali'!F293+dane!$C$21,dane!$I$5:$I$43,1)</f>
        <v>#N/A</v>
      </c>
      <c r="I293">
        <f t="shared" ref="I293:I356" si="23">IFERROR(H293,0)</f>
        <v>0</v>
      </c>
      <c r="J293">
        <f>IF(1+I293-dane!$C$21=F293,1,0)</f>
        <v>0</v>
      </c>
    </row>
    <row r="294" spans="6:10">
      <c r="F294">
        <f t="shared" si="22"/>
        <v>293</v>
      </c>
      <c r="G294" t="str">
        <f t="shared" si="21"/>
        <v/>
      </c>
      <c r="H294" t="e">
        <f>VLOOKUP('współrzędne pali'!F294+dane!$C$21,dane!$I$5:$I$43,1)</f>
        <v>#N/A</v>
      </c>
      <c r="I294">
        <f t="shared" si="23"/>
        <v>0</v>
      </c>
      <c r="J294">
        <f>IF(1+I294-dane!$C$21=F294,1,0)</f>
        <v>0</v>
      </c>
    </row>
    <row r="295" spans="6:10">
      <c r="F295">
        <f t="shared" si="22"/>
        <v>294</v>
      </c>
      <c r="G295" t="str">
        <f t="shared" si="21"/>
        <v/>
      </c>
      <c r="H295" t="e">
        <f>VLOOKUP('współrzędne pali'!F295+dane!$C$21,dane!$I$5:$I$43,1)</f>
        <v>#N/A</v>
      </c>
      <c r="I295">
        <f t="shared" si="23"/>
        <v>0</v>
      </c>
      <c r="J295">
        <f>IF(1+I295-dane!$C$21=F295,1,0)</f>
        <v>0</v>
      </c>
    </row>
    <row r="296" spans="6:10">
      <c r="F296">
        <f t="shared" si="22"/>
        <v>295</v>
      </c>
      <c r="G296" t="str">
        <f t="shared" si="21"/>
        <v/>
      </c>
      <c r="H296" t="e">
        <f>VLOOKUP('współrzędne pali'!F296+dane!$C$21,dane!$I$5:$I$43,1)</f>
        <v>#N/A</v>
      </c>
      <c r="I296">
        <f t="shared" si="23"/>
        <v>0</v>
      </c>
      <c r="J296">
        <f>IF(1+I296-dane!$C$21=F296,1,0)</f>
        <v>0</v>
      </c>
    </row>
    <row r="297" spans="6:10">
      <c r="F297">
        <f t="shared" si="22"/>
        <v>296</v>
      </c>
      <c r="G297" t="str">
        <f t="shared" si="21"/>
        <v/>
      </c>
      <c r="H297" t="e">
        <f>VLOOKUP('współrzędne pali'!F297+dane!$C$21,dane!$I$5:$I$43,1)</f>
        <v>#N/A</v>
      </c>
      <c r="I297">
        <f t="shared" si="23"/>
        <v>0</v>
      </c>
      <c r="J297">
        <f>IF(1+I297-dane!$C$21=F297,1,0)</f>
        <v>0</v>
      </c>
    </row>
    <row r="298" spans="6:10">
      <c r="F298">
        <f t="shared" si="22"/>
        <v>297</v>
      </c>
      <c r="G298" t="str">
        <f t="shared" si="21"/>
        <v/>
      </c>
      <c r="H298" t="e">
        <f>VLOOKUP('współrzędne pali'!F298+dane!$C$21,dane!$I$5:$I$43,1)</f>
        <v>#N/A</v>
      </c>
      <c r="I298">
        <f t="shared" si="23"/>
        <v>0</v>
      </c>
      <c r="J298">
        <f>IF(1+I298-dane!$C$21=F298,1,0)</f>
        <v>0</v>
      </c>
    </row>
    <row r="299" spans="6:10">
      <c r="F299">
        <f t="shared" si="22"/>
        <v>298</v>
      </c>
      <c r="G299" t="str">
        <f t="shared" si="21"/>
        <v/>
      </c>
      <c r="H299" t="e">
        <f>VLOOKUP('współrzędne pali'!F299+dane!$C$21,dane!$I$5:$I$43,1)</f>
        <v>#N/A</v>
      </c>
      <c r="I299">
        <f t="shared" si="23"/>
        <v>0</v>
      </c>
      <c r="J299">
        <f>IF(1+I299-dane!$C$21=F299,1,0)</f>
        <v>0</v>
      </c>
    </row>
    <row r="300" spans="6:10">
      <c r="F300">
        <f t="shared" si="22"/>
        <v>299</v>
      </c>
      <c r="G300" t="str">
        <f t="shared" si="21"/>
        <v/>
      </c>
      <c r="H300" t="e">
        <f>VLOOKUP('współrzędne pali'!F300+dane!$C$21,dane!$I$5:$I$43,1)</f>
        <v>#N/A</v>
      </c>
      <c r="I300">
        <f t="shared" si="23"/>
        <v>0</v>
      </c>
      <c r="J300">
        <f>IF(1+I300-dane!$C$21=F300,1,0)</f>
        <v>0</v>
      </c>
    </row>
    <row r="301" spans="6:10">
      <c r="F301">
        <f t="shared" si="22"/>
        <v>300</v>
      </c>
      <c r="G301" t="str">
        <f t="shared" si="21"/>
        <v/>
      </c>
      <c r="H301" t="e">
        <f>VLOOKUP('współrzędne pali'!F301+dane!$C$21,dane!$I$5:$I$43,1)</f>
        <v>#N/A</v>
      </c>
      <c r="I301">
        <f t="shared" si="23"/>
        <v>0</v>
      </c>
      <c r="J301">
        <f>IF(1+I301-dane!$C$21=F301,1,0)</f>
        <v>0</v>
      </c>
    </row>
    <row r="302" spans="6:10">
      <c r="F302">
        <f t="shared" si="22"/>
        <v>301</v>
      </c>
      <c r="G302" t="str">
        <f t="shared" si="21"/>
        <v/>
      </c>
      <c r="H302" t="e">
        <f>VLOOKUP('współrzędne pali'!F302+dane!$C$21,dane!$I$5:$I$43,1)</f>
        <v>#N/A</v>
      </c>
      <c r="I302">
        <f t="shared" si="23"/>
        <v>0</v>
      </c>
      <c r="J302">
        <f>IF(1+I302-dane!$C$21=F302,1,0)</f>
        <v>0</v>
      </c>
    </row>
    <row r="303" spans="6:10">
      <c r="F303">
        <f t="shared" si="22"/>
        <v>302</v>
      </c>
      <c r="G303" t="str">
        <f t="shared" si="21"/>
        <v/>
      </c>
      <c r="H303" t="e">
        <f>VLOOKUP('współrzędne pali'!F303+dane!$C$21,dane!$I$5:$I$43,1)</f>
        <v>#N/A</v>
      </c>
      <c r="I303">
        <f t="shared" si="23"/>
        <v>0</v>
      </c>
      <c r="J303">
        <f>IF(1+I303-dane!$C$21=F303,1,0)</f>
        <v>0</v>
      </c>
    </row>
    <row r="304" spans="6:10">
      <c r="F304">
        <f t="shared" si="22"/>
        <v>303</v>
      </c>
      <c r="G304" t="str">
        <f t="shared" si="21"/>
        <v/>
      </c>
      <c r="H304" t="e">
        <f>VLOOKUP('współrzędne pali'!F304+dane!$C$21,dane!$I$5:$I$43,1)</f>
        <v>#N/A</v>
      </c>
      <c r="I304">
        <f t="shared" si="23"/>
        <v>0</v>
      </c>
      <c r="J304">
        <f>IF(1+I304-dane!$C$21=F304,1,0)</f>
        <v>0</v>
      </c>
    </row>
    <row r="305" spans="6:10">
      <c r="F305">
        <f t="shared" si="22"/>
        <v>304</v>
      </c>
      <c r="G305" t="str">
        <f t="shared" si="21"/>
        <v/>
      </c>
      <c r="H305" t="e">
        <f>VLOOKUP('współrzędne pali'!F305+dane!$C$21,dane!$I$5:$I$43,1)</f>
        <v>#N/A</v>
      </c>
      <c r="I305">
        <f t="shared" si="23"/>
        <v>0</v>
      </c>
      <c r="J305">
        <f>IF(1+I305-dane!$C$21=F305,1,0)</f>
        <v>0</v>
      </c>
    </row>
    <row r="306" spans="6:10">
      <c r="F306">
        <f t="shared" si="22"/>
        <v>305</v>
      </c>
      <c r="G306" t="str">
        <f t="shared" si="21"/>
        <v/>
      </c>
      <c r="H306" t="e">
        <f>VLOOKUP('współrzędne pali'!F306+dane!$C$21,dane!$I$5:$I$43,1)</f>
        <v>#N/A</v>
      </c>
      <c r="I306">
        <f t="shared" si="23"/>
        <v>0</v>
      </c>
      <c r="J306">
        <f>IF(1+I306-dane!$C$21=F306,1,0)</f>
        <v>0</v>
      </c>
    </row>
    <row r="307" spans="6:10">
      <c r="F307">
        <f t="shared" si="22"/>
        <v>306</v>
      </c>
      <c r="G307" t="str">
        <f t="shared" si="21"/>
        <v/>
      </c>
      <c r="H307" t="e">
        <f>VLOOKUP('współrzędne pali'!F307+dane!$C$21,dane!$I$5:$I$43,1)</f>
        <v>#N/A</v>
      </c>
      <c r="I307">
        <f t="shared" si="23"/>
        <v>0</v>
      </c>
      <c r="J307">
        <f>IF(1+I307-dane!$C$21=F307,1,0)</f>
        <v>0</v>
      </c>
    </row>
    <row r="308" spans="6:10">
      <c r="F308">
        <f t="shared" si="22"/>
        <v>307</v>
      </c>
      <c r="G308" t="str">
        <f t="shared" si="21"/>
        <v/>
      </c>
      <c r="H308" t="e">
        <f>VLOOKUP('współrzędne pali'!F308+dane!$C$21,dane!$I$5:$I$43,1)</f>
        <v>#N/A</v>
      </c>
      <c r="I308">
        <f t="shared" si="23"/>
        <v>0</v>
      </c>
      <c r="J308">
        <f>IF(1+I308-dane!$C$21=F308,1,0)</f>
        <v>0</v>
      </c>
    </row>
    <row r="309" spans="6:10">
      <c r="F309">
        <f t="shared" si="22"/>
        <v>308</v>
      </c>
      <c r="G309" t="str">
        <f t="shared" si="21"/>
        <v/>
      </c>
      <c r="H309" t="e">
        <f>VLOOKUP('współrzędne pali'!F309+dane!$C$21,dane!$I$5:$I$43,1)</f>
        <v>#N/A</v>
      </c>
      <c r="I309">
        <f t="shared" si="23"/>
        <v>0</v>
      </c>
      <c r="J309">
        <f>IF(1+I309-dane!$C$21=F309,1,0)</f>
        <v>0</v>
      </c>
    </row>
    <row r="310" spans="6:10">
      <c r="F310">
        <f t="shared" si="22"/>
        <v>309</v>
      </c>
      <c r="G310" t="str">
        <f t="shared" si="21"/>
        <v/>
      </c>
      <c r="H310" t="e">
        <f>VLOOKUP('współrzędne pali'!F310+dane!$C$21,dane!$I$5:$I$43,1)</f>
        <v>#N/A</v>
      </c>
      <c r="I310">
        <f t="shared" si="23"/>
        <v>0</v>
      </c>
      <c r="J310">
        <f>IF(1+I310-dane!$C$21=F310,1,0)</f>
        <v>0</v>
      </c>
    </row>
    <row r="311" spans="6:10">
      <c r="F311">
        <f t="shared" si="22"/>
        <v>310</v>
      </c>
      <c r="G311" t="str">
        <f t="shared" si="21"/>
        <v/>
      </c>
      <c r="H311" t="e">
        <f>VLOOKUP('współrzędne pali'!F311+dane!$C$21,dane!$I$5:$I$43,1)</f>
        <v>#N/A</v>
      </c>
      <c r="I311">
        <f t="shared" si="23"/>
        <v>0</v>
      </c>
      <c r="J311">
        <f>IF(1+I311-dane!$C$21=F311,1,0)</f>
        <v>0</v>
      </c>
    </row>
    <row r="312" spans="6:10">
      <c r="F312">
        <f t="shared" si="22"/>
        <v>311</v>
      </c>
      <c r="G312" t="str">
        <f t="shared" si="21"/>
        <v/>
      </c>
      <c r="H312" t="e">
        <f>VLOOKUP('współrzędne pali'!F312+dane!$C$21,dane!$I$5:$I$43,1)</f>
        <v>#N/A</v>
      </c>
      <c r="I312">
        <f t="shared" si="23"/>
        <v>0</v>
      </c>
      <c r="J312">
        <f>IF(1+I312-dane!$C$21=F312,1,0)</f>
        <v>0</v>
      </c>
    </row>
    <row r="313" spans="6:10">
      <c r="F313">
        <f t="shared" si="22"/>
        <v>312</v>
      </c>
      <c r="G313" t="str">
        <f t="shared" si="21"/>
        <v/>
      </c>
      <c r="H313" t="e">
        <f>VLOOKUP('współrzędne pali'!F313+dane!$C$21,dane!$I$5:$I$43,1)</f>
        <v>#N/A</v>
      </c>
      <c r="I313">
        <f t="shared" si="23"/>
        <v>0</v>
      </c>
      <c r="J313">
        <f>IF(1+I313-dane!$C$21=F313,1,0)</f>
        <v>0</v>
      </c>
    </row>
    <row r="314" spans="6:10">
      <c r="F314">
        <f t="shared" si="22"/>
        <v>313</v>
      </c>
      <c r="G314" t="str">
        <f t="shared" si="21"/>
        <v/>
      </c>
      <c r="H314" t="e">
        <f>VLOOKUP('współrzędne pali'!F314+dane!$C$21,dane!$I$5:$I$43,1)</f>
        <v>#N/A</v>
      </c>
      <c r="I314">
        <f t="shared" si="23"/>
        <v>0</v>
      </c>
      <c r="J314">
        <f>IF(1+I314-dane!$C$21=F314,1,0)</f>
        <v>0</v>
      </c>
    </row>
    <row r="315" spans="6:10">
      <c r="F315">
        <f t="shared" si="22"/>
        <v>314</v>
      </c>
      <c r="G315" t="str">
        <f t="shared" si="21"/>
        <v/>
      </c>
      <c r="H315" t="e">
        <f>VLOOKUP('współrzędne pali'!F315+dane!$C$21,dane!$I$5:$I$43,1)</f>
        <v>#N/A</v>
      </c>
      <c r="I315">
        <f t="shared" si="23"/>
        <v>0</v>
      </c>
      <c r="J315">
        <f>IF(1+I315-dane!$C$21=F315,1,0)</f>
        <v>0</v>
      </c>
    </row>
    <row r="316" spans="6:10">
      <c r="F316">
        <f t="shared" si="22"/>
        <v>315</v>
      </c>
      <c r="G316" t="str">
        <f t="shared" si="21"/>
        <v/>
      </c>
      <c r="H316" t="e">
        <f>VLOOKUP('współrzędne pali'!F316+dane!$C$21,dane!$I$5:$I$43,1)</f>
        <v>#N/A</v>
      </c>
      <c r="I316">
        <f t="shared" si="23"/>
        <v>0</v>
      </c>
      <c r="J316">
        <f>IF(1+I316-dane!$C$21=F316,1,0)</f>
        <v>0</v>
      </c>
    </row>
    <row r="317" spans="6:10">
      <c r="F317">
        <f t="shared" si="22"/>
        <v>316</v>
      </c>
      <c r="G317" t="str">
        <f t="shared" si="21"/>
        <v/>
      </c>
      <c r="H317" t="e">
        <f>VLOOKUP('współrzędne pali'!F317+dane!$C$21,dane!$I$5:$I$43,1)</f>
        <v>#N/A</v>
      </c>
      <c r="I317">
        <f t="shared" si="23"/>
        <v>0</v>
      </c>
      <c r="J317">
        <f>IF(1+I317-dane!$C$21=F317,1,0)</f>
        <v>0</v>
      </c>
    </row>
    <row r="318" spans="6:10">
      <c r="F318">
        <f t="shared" si="22"/>
        <v>317</v>
      </c>
      <c r="G318" t="str">
        <f t="shared" si="21"/>
        <v/>
      </c>
      <c r="H318" t="e">
        <f>VLOOKUP('współrzędne pali'!F318+dane!$C$21,dane!$I$5:$I$43,1)</f>
        <v>#N/A</v>
      </c>
      <c r="I318">
        <f t="shared" si="23"/>
        <v>0</v>
      </c>
      <c r="J318">
        <f>IF(1+I318-dane!$C$21=F318,1,0)</f>
        <v>0</v>
      </c>
    </row>
    <row r="319" spans="6:10">
      <c r="F319">
        <f t="shared" si="22"/>
        <v>318</v>
      </c>
      <c r="G319" t="str">
        <f t="shared" si="21"/>
        <v/>
      </c>
      <c r="H319" t="e">
        <f>VLOOKUP('współrzędne pali'!F319+dane!$C$21,dane!$I$5:$I$43,1)</f>
        <v>#N/A</v>
      </c>
      <c r="I319">
        <f t="shared" si="23"/>
        <v>0</v>
      </c>
      <c r="J319">
        <f>IF(1+I319-dane!$C$21=F319,1,0)</f>
        <v>0</v>
      </c>
    </row>
    <row r="320" spans="6:10">
      <c r="F320">
        <f t="shared" si="22"/>
        <v>319</v>
      </c>
      <c r="G320" t="str">
        <f t="shared" si="21"/>
        <v/>
      </c>
      <c r="H320" t="e">
        <f>VLOOKUP('współrzędne pali'!F320+dane!$C$21,dane!$I$5:$I$43,1)</f>
        <v>#N/A</v>
      </c>
      <c r="I320">
        <f t="shared" si="23"/>
        <v>0</v>
      </c>
      <c r="J320">
        <f>IF(1+I320-dane!$C$21=F320,1,0)</f>
        <v>0</v>
      </c>
    </row>
    <row r="321" spans="6:10">
      <c r="F321">
        <f t="shared" si="22"/>
        <v>320</v>
      </c>
      <c r="G321" t="str">
        <f t="shared" si="21"/>
        <v/>
      </c>
      <c r="H321" t="e">
        <f>VLOOKUP('współrzędne pali'!F321+dane!$C$21,dane!$I$5:$I$43,1)</f>
        <v>#N/A</v>
      </c>
      <c r="I321">
        <f t="shared" si="23"/>
        <v>0</v>
      </c>
      <c r="J321">
        <f>IF(1+I321-dane!$C$21=F321,1,0)</f>
        <v>0</v>
      </c>
    </row>
    <row r="322" spans="6:10">
      <c r="F322">
        <f t="shared" si="22"/>
        <v>321</v>
      </c>
      <c r="G322" t="str">
        <f t="shared" si="21"/>
        <v/>
      </c>
      <c r="H322" t="e">
        <f>VLOOKUP('współrzędne pali'!F322+dane!$C$21,dane!$I$5:$I$43,1)</f>
        <v>#N/A</v>
      </c>
      <c r="I322">
        <f t="shared" si="23"/>
        <v>0</v>
      </c>
      <c r="J322">
        <f>IF(1+I322-dane!$C$21=F322,1,0)</f>
        <v>0</v>
      </c>
    </row>
    <row r="323" spans="6:10">
      <c r="F323">
        <f t="shared" si="22"/>
        <v>322</v>
      </c>
      <c r="G323" t="str">
        <f t="shared" ref="G323:G386" si="24">IF(C324&lt;&gt;"",ROUND(((C324-C323)^2+(D324-D323)^2)^0.5,0),"")</f>
        <v/>
      </c>
      <c r="H323" t="e">
        <f>VLOOKUP('współrzędne pali'!F323+dane!$C$21,dane!$I$5:$I$43,1)</f>
        <v>#N/A</v>
      </c>
      <c r="I323">
        <f t="shared" si="23"/>
        <v>0</v>
      </c>
      <c r="J323">
        <f>IF(1+I323-dane!$C$21=F323,1,0)</f>
        <v>0</v>
      </c>
    </row>
    <row r="324" spans="6:10">
      <c r="F324">
        <f t="shared" ref="F324:F387" si="25">F323+1</f>
        <v>323</v>
      </c>
      <c r="G324" t="str">
        <f t="shared" si="24"/>
        <v/>
      </c>
      <c r="H324" t="e">
        <f>VLOOKUP('współrzędne pali'!F324+dane!$C$21,dane!$I$5:$I$43,1)</f>
        <v>#N/A</v>
      </c>
      <c r="I324">
        <f t="shared" si="23"/>
        <v>0</v>
      </c>
      <c r="J324">
        <f>IF(1+I324-dane!$C$21=F324,1,0)</f>
        <v>0</v>
      </c>
    </row>
    <row r="325" spans="6:10">
      <c r="F325">
        <f t="shared" si="25"/>
        <v>324</v>
      </c>
      <c r="G325" t="str">
        <f t="shared" si="24"/>
        <v/>
      </c>
      <c r="H325" t="e">
        <f>VLOOKUP('współrzędne pali'!F325+dane!$C$21,dane!$I$5:$I$43,1)</f>
        <v>#N/A</v>
      </c>
      <c r="I325">
        <f t="shared" si="23"/>
        <v>0</v>
      </c>
      <c r="J325">
        <f>IF(1+I325-dane!$C$21=F325,1,0)</f>
        <v>0</v>
      </c>
    </row>
    <row r="326" spans="6:10">
      <c r="F326">
        <f t="shared" si="25"/>
        <v>325</v>
      </c>
      <c r="G326" t="str">
        <f t="shared" si="24"/>
        <v/>
      </c>
      <c r="H326" t="e">
        <f>VLOOKUP('współrzędne pali'!F326+dane!$C$21,dane!$I$5:$I$43,1)</f>
        <v>#N/A</v>
      </c>
      <c r="I326">
        <f t="shared" si="23"/>
        <v>0</v>
      </c>
      <c r="J326">
        <f>IF(1+I326-dane!$C$21=F326,1,0)</f>
        <v>0</v>
      </c>
    </row>
    <row r="327" spans="6:10">
      <c r="F327">
        <f t="shared" si="25"/>
        <v>326</v>
      </c>
      <c r="G327" t="str">
        <f t="shared" si="24"/>
        <v/>
      </c>
      <c r="H327" t="e">
        <f>VLOOKUP('współrzędne pali'!F327+dane!$C$21,dane!$I$5:$I$43,1)</f>
        <v>#N/A</v>
      </c>
      <c r="I327">
        <f t="shared" si="23"/>
        <v>0</v>
      </c>
      <c r="J327">
        <f>IF(1+I327-dane!$C$21=F327,1,0)</f>
        <v>0</v>
      </c>
    </row>
    <row r="328" spans="6:10">
      <c r="F328">
        <f t="shared" si="25"/>
        <v>327</v>
      </c>
      <c r="G328" t="str">
        <f t="shared" si="24"/>
        <v/>
      </c>
      <c r="H328" t="e">
        <f>VLOOKUP('współrzędne pali'!F328+dane!$C$21,dane!$I$5:$I$43,1)</f>
        <v>#N/A</v>
      </c>
      <c r="I328">
        <f t="shared" si="23"/>
        <v>0</v>
      </c>
      <c r="J328">
        <f>IF(1+I328-dane!$C$21=F328,1,0)</f>
        <v>0</v>
      </c>
    </row>
    <row r="329" spans="6:10">
      <c r="F329">
        <f t="shared" si="25"/>
        <v>328</v>
      </c>
      <c r="G329" t="str">
        <f t="shared" si="24"/>
        <v/>
      </c>
      <c r="H329" t="e">
        <f>VLOOKUP('współrzędne pali'!F329+dane!$C$21,dane!$I$5:$I$43,1)</f>
        <v>#N/A</v>
      </c>
      <c r="I329">
        <f t="shared" si="23"/>
        <v>0</v>
      </c>
      <c r="J329">
        <f>IF(1+I329-dane!$C$21=F329,1,0)</f>
        <v>0</v>
      </c>
    </row>
    <row r="330" spans="6:10">
      <c r="F330">
        <f t="shared" si="25"/>
        <v>329</v>
      </c>
      <c r="G330" t="str">
        <f t="shared" si="24"/>
        <v/>
      </c>
      <c r="H330" t="e">
        <f>VLOOKUP('współrzędne pali'!F330+dane!$C$21,dane!$I$5:$I$43,1)</f>
        <v>#N/A</v>
      </c>
      <c r="I330">
        <f t="shared" si="23"/>
        <v>0</v>
      </c>
      <c r="J330">
        <f>IF(1+I330-dane!$C$21=F330,1,0)</f>
        <v>0</v>
      </c>
    </row>
    <row r="331" spans="6:10">
      <c r="F331">
        <f t="shared" si="25"/>
        <v>330</v>
      </c>
      <c r="G331" t="str">
        <f t="shared" si="24"/>
        <v/>
      </c>
      <c r="H331" t="e">
        <f>VLOOKUP('współrzędne pali'!F331+dane!$C$21,dane!$I$5:$I$43,1)</f>
        <v>#N/A</v>
      </c>
      <c r="I331">
        <f t="shared" si="23"/>
        <v>0</v>
      </c>
      <c r="J331">
        <f>IF(1+I331-dane!$C$21=F331,1,0)</f>
        <v>0</v>
      </c>
    </row>
    <row r="332" spans="6:10">
      <c r="F332">
        <f t="shared" si="25"/>
        <v>331</v>
      </c>
      <c r="G332" t="str">
        <f t="shared" si="24"/>
        <v/>
      </c>
      <c r="H332" t="e">
        <f>VLOOKUP('współrzędne pali'!F332+dane!$C$21,dane!$I$5:$I$43,1)</f>
        <v>#N/A</v>
      </c>
      <c r="I332">
        <f t="shared" si="23"/>
        <v>0</v>
      </c>
      <c r="J332">
        <f>IF(1+I332-dane!$C$21=F332,1,0)</f>
        <v>0</v>
      </c>
    </row>
    <row r="333" spans="6:10">
      <c r="F333">
        <f t="shared" si="25"/>
        <v>332</v>
      </c>
      <c r="G333" t="str">
        <f t="shared" si="24"/>
        <v/>
      </c>
      <c r="H333" t="e">
        <f>VLOOKUP('współrzędne pali'!F333+dane!$C$21,dane!$I$5:$I$43,1)</f>
        <v>#N/A</v>
      </c>
      <c r="I333">
        <f t="shared" si="23"/>
        <v>0</v>
      </c>
      <c r="J333">
        <f>IF(1+I333-dane!$C$21=F333,1,0)</f>
        <v>0</v>
      </c>
    </row>
    <row r="334" spans="6:10">
      <c r="F334">
        <f t="shared" si="25"/>
        <v>333</v>
      </c>
      <c r="G334" t="str">
        <f t="shared" si="24"/>
        <v/>
      </c>
      <c r="H334" t="e">
        <f>VLOOKUP('współrzędne pali'!F334+dane!$C$21,dane!$I$5:$I$43,1)</f>
        <v>#N/A</v>
      </c>
      <c r="I334">
        <f t="shared" si="23"/>
        <v>0</v>
      </c>
      <c r="J334">
        <f>IF(1+I334-dane!$C$21=F334,1,0)</f>
        <v>0</v>
      </c>
    </row>
    <row r="335" spans="6:10">
      <c r="F335">
        <f t="shared" si="25"/>
        <v>334</v>
      </c>
      <c r="G335" t="str">
        <f t="shared" si="24"/>
        <v/>
      </c>
      <c r="H335" t="e">
        <f>VLOOKUP('współrzędne pali'!F335+dane!$C$21,dane!$I$5:$I$43,1)</f>
        <v>#N/A</v>
      </c>
      <c r="I335">
        <f t="shared" si="23"/>
        <v>0</v>
      </c>
      <c r="J335">
        <f>IF(1+I335-dane!$C$21=F335,1,0)</f>
        <v>0</v>
      </c>
    </row>
    <row r="336" spans="6:10">
      <c r="F336">
        <f t="shared" si="25"/>
        <v>335</v>
      </c>
      <c r="G336" t="str">
        <f t="shared" si="24"/>
        <v/>
      </c>
      <c r="H336" t="e">
        <f>VLOOKUP('współrzędne pali'!F336+dane!$C$21,dane!$I$5:$I$43,1)</f>
        <v>#N/A</v>
      </c>
      <c r="I336">
        <f t="shared" si="23"/>
        <v>0</v>
      </c>
      <c r="J336">
        <f>IF(1+I336-dane!$C$21=F336,1,0)</f>
        <v>0</v>
      </c>
    </row>
    <row r="337" spans="6:10">
      <c r="F337">
        <f t="shared" si="25"/>
        <v>336</v>
      </c>
      <c r="G337" t="str">
        <f t="shared" si="24"/>
        <v/>
      </c>
      <c r="H337" t="e">
        <f>VLOOKUP('współrzędne pali'!F337+dane!$C$21,dane!$I$5:$I$43,1)</f>
        <v>#N/A</v>
      </c>
      <c r="I337">
        <f t="shared" si="23"/>
        <v>0</v>
      </c>
      <c r="J337">
        <f>IF(1+I337-dane!$C$21=F337,1,0)</f>
        <v>0</v>
      </c>
    </row>
    <row r="338" spans="6:10">
      <c r="F338">
        <f t="shared" si="25"/>
        <v>337</v>
      </c>
      <c r="G338" t="str">
        <f t="shared" si="24"/>
        <v/>
      </c>
      <c r="H338" t="e">
        <f>VLOOKUP('współrzędne pali'!F338+dane!$C$21,dane!$I$5:$I$43,1)</f>
        <v>#N/A</v>
      </c>
      <c r="I338">
        <f t="shared" si="23"/>
        <v>0</v>
      </c>
      <c r="J338">
        <f>IF(1+I338-dane!$C$21=F338,1,0)</f>
        <v>0</v>
      </c>
    </row>
    <row r="339" spans="6:10">
      <c r="F339">
        <f t="shared" si="25"/>
        <v>338</v>
      </c>
      <c r="G339" t="str">
        <f t="shared" si="24"/>
        <v/>
      </c>
      <c r="H339" t="e">
        <f>VLOOKUP('współrzędne pali'!F339+dane!$C$21,dane!$I$5:$I$43,1)</f>
        <v>#N/A</v>
      </c>
      <c r="I339">
        <f t="shared" si="23"/>
        <v>0</v>
      </c>
      <c r="J339">
        <f>IF(1+I339-dane!$C$21=F339,1,0)</f>
        <v>0</v>
      </c>
    </row>
    <row r="340" spans="6:10">
      <c r="F340">
        <f t="shared" si="25"/>
        <v>339</v>
      </c>
      <c r="G340" t="str">
        <f t="shared" si="24"/>
        <v/>
      </c>
      <c r="H340" t="e">
        <f>VLOOKUP('współrzędne pali'!F340+dane!$C$21,dane!$I$5:$I$43,1)</f>
        <v>#N/A</v>
      </c>
      <c r="I340">
        <f t="shared" si="23"/>
        <v>0</v>
      </c>
      <c r="J340">
        <f>IF(1+I340-dane!$C$21=F340,1,0)</f>
        <v>0</v>
      </c>
    </row>
    <row r="341" spans="6:10">
      <c r="F341">
        <f t="shared" si="25"/>
        <v>340</v>
      </c>
      <c r="G341" t="str">
        <f t="shared" si="24"/>
        <v/>
      </c>
      <c r="H341" t="e">
        <f>VLOOKUP('współrzędne pali'!F341+dane!$C$21,dane!$I$5:$I$43,1)</f>
        <v>#N/A</v>
      </c>
      <c r="I341">
        <f t="shared" si="23"/>
        <v>0</v>
      </c>
      <c r="J341">
        <f>IF(1+I341-dane!$C$21=F341,1,0)</f>
        <v>0</v>
      </c>
    </row>
    <row r="342" spans="6:10">
      <c r="F342">
        <f t="shared" si="25"/>
        <v>341</v>
      </c>
      <c r="G342" t="str">
        <f t="shared" si="24"/>
        <v/>
      </c>
      <c r="H342" t="e">
        <f>VLOOKUP('współrzędne pali'!F342+dane!$C$21,dane!$I$5:$I$43,1)</f>
        <v>#N/A</v>
      </c>
      <c r="I342">
        <f t="shared" si="23"/>
        <v>0</v>
      </c>
      <c r="J342">
        <f>IF(1+I342-dane!$C$21=F342,1,0)</f>
        <v>0</v>
      </c>
    </row>
    <row r="343" spans="6:10">
      <c r="F343">
        <f t="shared" si="25"/>
        <v>342</v>
      </c>
      <c r="G343" t="str">
        <f t="shared" si="24"/>
        <v/>
      </c>
      <c r="H343" t="e">
        <f>VLOOKUP('współrzędne pali'!F343+dane!$C$21,dane!$I$5:$I$43,1)</f>
        <v>#N/A</v>
      </c>
      <c r="I343">
        <f t="shared" si="23"/>
        <v>0</v>
      </c>
      <c r="J343">
        <f>IF(1+I343-dane!$C$21=F343,1,0)</f>
        <v>0</v>
      </c>
    </row>
    <row r="344" spans="6:10">
      <c r="F344">
        <f t="shared" si="25"/>
        <v>343</v>
      </c>
      <c r="G344" t="str">
        <f t="shared" si="24"/>
        <v/>
      </c>
      <c r="H344" t="e">
        <f>VLOOKUP('współrzędne pali'!F344+dane!$C$21,dane!$I$5:$I$43,1)</f>
        <v>#N/A</v>
      </c>
      <c r="I344">
        <f t="shared" si="23"/>
        <v>0</v>
      </c>
      <c r="J344">
        <f>IF(1+I344-dane!$C$21=F344,1,0)</f>
        <v>0</v>
      </c>
    </row>
    <row r="345" spans="6:10">
      <c r="F345">
        <f t="shared" si="25"/>
        <v>344</v>
      </c>
      <c r="G345" t="str">
        <f t="shared" si="24"/>
        <v/>
      </c>
      <c r="H345" t="e">
        <f>VLOOKUP('współrzędne pali'!F345+dane!$C$21,dane!$I$5:$I$43,1)</f>
        <v>#N/A</v>
      </c>
      <c r="I345">
        <f t="shared" si="23"/>
        <v>0</v>
      </c>
      <c r="J345">
        <f>IF(1+I345-dane!$C$21=F345,1,0)</f>
        <v>0</v>
      </c>
    </row>
    <row r="346" spans="6:10">
      <c r="F346">
        <f t="shared" si="25"/>
        <v>345</v>
      </c>
      <c r="G346" t="str">
        <f t="shared" si="24"/>
        <v/>
      </c>
      <c r="H346" t="e">
        <f>VLOOKUP('współrzędne pali'!F346+dane!$C$21,dane!$I$5:$I$43,1)</f>
        <v>#N/A</v>
      </c>
      <c r="I346">
        <f t="shared" si="23"/>
        <v>0</v>
      </c>
      <c r="J346">
        <f>IF(1+I346-dane!$C$21=F346,1,0)</f>
        <v>0</v>
      </c>
    </row>
    <row r="347" spans="6:10">
      <c r="F347">
        <f t="shared" si="25"/>
        <v>346</v>
      </c>
      <c r="G347" t="str">
        <f t="shared" si="24"/>
        <v/>
      </c>
      <c r="H347" t="e">
        <f>VLOOKUP('współrzędne pali'!F347+dane!$C$21,dane!$I$5:$I$43,1)</f>
        <v>#N/A</v>
      </c>
      <c r="I347">
        <f t="shared" si="23"/>
        <v>0</v>
      </c>
      <c r="J347">
        <f>IF(1+I347-dane!$C$21=F347,1,0)</f>
        <v>0</v>
      </c>
    </row>
    <row r="348" spans="6:10">
      <c r="F348">
        <f t="shared" si="25"/>
        <v>347</v>
      </c>
      <c r="G348" t="str">
        <f t="shared" si="24"/>
        <v/>
      </c>
      <c r="H348" t="e">
        <f>VLOOKUP('współrzędne pali'!F348+dane!$C$21,dane!$I$5:$I$43,1)</f>
        <v>#N/A</v>
      </c>
      <c r="I348">
        <f t="shared" si="23"/>
        <v>0</v>
      </c>
      <c r="J348">
        <f>IF(1+I348-dane!$C$21=F348,1,0)</f>
        <v>0</v>
      </c>
    </row>
    <row r="349" spans="6:10">
      <c r="F349">
        <f t="shared" si="25"/>
        <v>348</v>
      </c>
      <c r="G349" t="str">
        <f t="shared" si="24"/>
        <v/>
      </c>
      <c r="H349" t="e">
        <f>VLOOKUP('współrzędne pali'!F349+dane!$C$21,dane!$I$5:$I$43,1)</f>
        <v>#N/A</v>
      </c>
      <c r="I349">
        <f t="shared" si="23"/>
        <v>0</v>
      </c>
      <c r="J349">
        <f>IF(1+I349-dane!$C$21=F349,1,0)</f>
        <v>0</v>
      </c>
    </row>
    <row r="350" spans="6:10">
      <c r="F350">
        <f t="shared" si="25"/>
        <v>349</v>
      </c>
      <c r="G350" t="str">
        <f t="shared" si="24"/>
        <v/>
      </c>
      <c r="H350" t="e">
        <f>VLOOKUP('współrzędne pali'!F350+dane!$C$21,dane!$I$5:$I$43,1)</f>
        <v>#N/A</v>
      </c>
      <c r="I350">
        <f t="shared" si="23"/>
        <v>0</v>
      </c>
      <c r="J350">
        <f>IF(1+I350-dane!$C$21=F350,1,0)</f>
        <v>0</v>
      </c>
    </row>
    <row r="351" spans="6:10">
      <c r="F351">
        <f t="shared" si="25"/>
        <v>350</v>
      </c>
      <c r="G351" t="str">
        <f t="shared" si="24"/>
        <v/>
      </c>
      <c r="H351" t="e">
        <f>VLOOKUP('współrzędne pali'!F351+dane!$C$21,dane!$I$5:$I$43,1)</f>
        <v>#N/A</v>
      </c>
      <c r="I351">
        <f t="shared" si="23"/>
        <v>0</v>
      </c>
      <c r="J351">
        <f>IF(1+I351-dane!$C$21=F351,1,0)</f>
        <v>0</v>
      </c>
    </row>
    <row r="352" spans="6:10">
      <c r="F352">
        <f t="shared" si="25"/>
        <v>351</v>
      </c>
      <c r="G352" t="str">
        <f t="shared" si="24"/>
        <v/>
      </c>
      <c r="H352" t="e">
        <f>VLOOKUP('współrzędne pali'!F352+dane!$C$21,dane!$I$5:$I$43,1)</f>
        <v>#N/A</v>
      </c>
      <c r="I352">
        <f t="shared" si="23"/>
        <v>0</v>
      </c>
      <c r="J352">
        <f>IF(1+I352-dane!$C$21=F352,1,0)</f>
        <v>0</v>
      </c>
    </row>
    <row r="353" spans="6:10">
      <c r="F353">
        <f t="shared" si="25"/>
        <v>352</v>
      </c>
      <c r="G353" t="str">
        <f t="shared" si="24"/>
        <v/>
      </c>
      <c r="H353" t="e">
        <f>VLOOKUP('współrzędne pali'!F353+dane!$C$21,dane!$I$5:$I$43,1)</f>
        <v>#N/A</v>
      </c>
      <c r="I353">
        <f t="shared" si="23"/>
        <v>0</v>
      </c>
      <c r="J353">
        <f>IF(1+I353-dane!$C$21=F353,1,0)</f>
        <v>0</v>
      </c>
    </row>
    <row r="354" spans="6:10">
      <c r="F354">
        <f t="shared" si="25"/>
        <v>353</v>
      </c>
      <c r="G354" t="str">
        <f t="shared" si="24"/>
        <v/>
      </c>
      <c r="H354" t="e">
        <f>VLOOKUP('współrzędne pali'!F354+dane!$C$21,dane!$I$5:$I$43,1)</f>
        <v>#N/A</v>
      </c>
      <c r="I354">
        <f t="shared" si="23"/>
        <v>0</v>
      </c>
      <c r="J354">
        <f>IF(1+I354-dane!$C$21=F354,1,0)</f>
        <v>0</v>
      </c>
    </row>
    <row r="355" spans="6:10">
      <c r="F355">
        <f t="shared" si="25"/>
        <v>354</v>
      </c>
      <c r="G355" t="str">
        <f t="shared" si="24"/>
        <v/>
      </c>
      <c r="H355" t="e">
        <f>VLOOKUP('współrzędne pali'!F355+dane!$C$21,dane!$I$5:$I$43,1)</f>
        <v>#N/A</v>
      </c>
      <c r="I355">
        <f t="shared" si="23"/>
        <v>0</v>
      </c>
      <c r="J355">
        <f>IF(1+I355-dane!$C$21=F355,1,0)</f>
        <v>0</v>
      </c>
    </row>
    <row r="356" spans="6:10">
      <c r="F356">
        <f t="shared" si="25"/>
        <v>355</v>
      </c>
      <c r="G356" t="str">
        <f t="shared" si="24"/>
        <v/>
      </c>
      <c r="H356" t="e">
        <f>VLOOKUP('współrzędne pali'!F356+dane!$C$21,dane!$I$5:$I$43,1)</f>
        <v>#N/A</v>
      </c>
      <c r="I356">
        <f t="shared" si="23"/>
        <v>0</v>
      </c>
      <c r="J356">
        <f>IF(1+I356-dane!$C$21=F356,1,0)</f>
        <v>0</v>
      </c>
    </row>
    <row r="357" spans="6:10">
      <c r="F357">
        <f t="shared" si="25"/>
        <v>356</v>
      </c>
      <c r="G357" t="str">
        <f t="shared" si="24"/>
        <v/>
      </c>
      <c r="H357" t="e">
        <f>VLOOKUP('współrzędne pali'!F357+dane!$C$21,dane!$I$5:$I$43,1)</f>
        <v>#N/A</v>
      </c>
      <c r="I357">
        <f t="shared" ref="I357:I420" si="26">IFERROR(H357,0)</f>
        <v>0</v>
      </c>
      <c r="J357">
        <f>IF(1+I357-dane!$C$21=F357,1,0)</f>
        <v>0</v>
      </c>
    </row>
    <row r="358" spans="6:10">
      <c r="F358">
        <f t="shared" si="25"/>
        <v>357</v>
      </c>
      <c r="G358" t="str">
        <f t="shared" si="24"/>
        <v/>
      </c>
      <c r="H358" t="e">
        <f>VLOOKUP('współrzędne pali'!F358+dane!$C$21,dane!$I$5:$I$43,1)</f>
        <v>#N/A</v>
      </c>
      <c r="I358">
        <f t="shared" si="26"/>
        <v>0</v>
      </c>
      <c r="J358">
        <f>IF(1+I358-dane!$C$21=F358,1,0)</f>
        <v>0</v>
      </c>
    </row>
    <row r="359" spans="6:10">
      <c r="F359">
        <f t="shared" si="25"/>
        <v>358</v>
      </c>
      <c r="G359" t="str">
        <f t="shared" si="24"/>
        <v/>
      </c>
      <c r="H359" t="e">
        <f>VLOOKUP('współrzędne pali'!F359+dane!$C$21,dane!$I$5:$I$43,1)</f>
        <v>#N/A</v>
      </c>
      <c r="I359">
        <f t="shared" si="26"/>
        <v>0</v>
      </c>
      <c r="J359">
        <f>IF(1+I359-dane!$C$21=F359,1,0)</f>
        <v>0</v>
      </c>
    </row>
    <row r="360" spans="6:10">
      <c r="F360">
        <f t="shared" si="25"/>
        <v>359</v>
      </c>
      <c r="G360" t="str">
        <f t="shared" si="24"/>
        <v/>
      </c>
      <c r="H360" t="e">
        <f>VLOOKUP('współrzędne pali'!F360+dane!$C$21,dane!$I$5:$I$43,1)</f>
        <v>#N/A</v>
      </c>
      <c r="I360">
        <f t="shared" si="26"/>
        <v>0</v>
      </c>
      <c r="J360">
        <f>IF(1+I360-dane!$C$21=F360,1,0)</f>
        <v>0</v>
      </c>
    </row>
    <row r="361" spans="6:10">
      <c r="F361">
        <f t="shared" si="25"/>
        <v>360</v>
      </c>
      <c r="G361" t="str">
        <f t="shared" si="24"/>
        <v/>
      </c>
      <c r="H361" t="e">
        <f>VLOOKUP('współrzędne pali'!F361+dane!$C$21,dane!$I$5:$I$43,1)</f>
        <v>#N/A</v>
      </c>
      <c r="I361">
        <f t="shared" si="26"/>
        <v>0</v>
      </c>
      <c r="J361">
        <f>IF(1+I361-dane!$C$21=F361,1,0)</f>
        <v>0</v>
      </c>
    </row>
    <row r="362" spans="6:10">
      <c r="F362">
        <f t="shared" si="25"/>
        <v>361</v>
      </c>
      <c r="G362" t="str">
        <f t="shared" si="24"/>
        <v/>
      </c>
      <c r="H362" t="e">
        <f>VLOOKUP('współrzędne pali'!F362+dane!$C$21,dane!$I$5:$I$43,1)</f>
        <v>#N/A</v>
      </c>
      <c r="I362">
        <f t="shared" si="26"/>
        <v>0</v>
      </c>
      <c r="J362">
        <f>IF(1+I362-dane!$C$21=F362,1,0)</f>
        <v>0</v>
      </c>
    </row>
    <row r="363" spans="6:10">
      <c r="F363">
        <f t="shared" si="25"/>
        <v>362</v>
      </c>
      <c r="G363" t="str">
        <f t="shared" si="24"/>
        <v/>
      </c>
      <c r="H363" t="e">
        <f>VLOOKUP('współrzędne pali'!F363+dane!$C$21,dane!$I$5:$I$43,1)</f>
        <v>#N/A</v>
      </c>
      <c r="I363">
        <f t="shared" si="26"/>
        <v>0</v>
      </c>
      <c r="J363">
        <f>IF(1+I363-dane!$C$21=F363,1,0)</f>
        <v>0</v>
      </c>
    </row>
    <row r="364" spans="6:10">
      <c r="F364">
        <f t="shared" si="25"/>
        <v>363</v>
      </c>
      <c r="G364" t="str">
        <f t="shared" si="24"/>
        <v/>
      </c>
      <c r="H364" t="e">
        <f>VLOOKUP('współrzędne pali'!F364+dane!$C$21,dane!$I$5:$I$43,1)</f>
        <v>#N/A</v>
      </c>
      <c r="I364">
        <f t="shared" si="26"/>
        <v>0</v>
      </c>
      <c r="J364">
        <f>IF(1+I364-dane!$C$21=F364,1,0)</f>
        <v>0</v>
      </c>
    </row>
    <row r="365" spans="6:10">
      <c r="F365">
        <f t="shared" si="25"/>
        <v>364</v>
      </c>
      <c r="G365" t="str">
        <f t="shared" si="24"/>
        <v/>
      </c>
      <c r="H365" t="e">
        <f>VLOOKUP('współrzędne pali'!F365+dane!$C$21,dane!$I$5:$I$43,1)</f>
        <v>#N/A</v>
      </c>
      <c r="I365">
        <f t="shared" si="26"/>
        <v>0</v>
      </c>
      <c r="J365">
        <f>IF(1+I365-dane!$C$21=F365,1,0)</f>
        <v>0</v>
      </c>
    </row>
    <row r="366" spans="6:10">
      <c r="F366">
        <f t="shared" si="25"/>
        <v>365</v>
      </c>
      <c r="G366" t="str">
        <f t="shared" si="24"/>
        <v/>
      </c>
      <c r="H366" t="e">
        <f>VLOOKUP('współrzędne pali'!F366+dane!$C$21,dane!$I$5:$I$43,1)</f>
        <v>#N/A</v>
      </c>
      <c r="I366">
        <f t="shared" si="26"/>
        <v>0</v>
      </c>
      <c r="J366">
        <f>IF(1+I366-dane!$C$21=F366,1,0)</f>
        <v>0</v>
      </c>
    </row>
    <row r="367" spans="6:10">
      <c r="F367">
        <f t="shared" si="25"/>
        <v>366</v>
      </c>
      <c r="G367" t="str">
        <f t="shared" si="24"/>
        <v/>
      </c>
      <c r="H367" t="e">
        <f>VLOOKUP('współrzędne pali'!F367+dane!$C$21,dane!$I$5:$I$43,1)</f>
        <v>#N/A</v>
      </c>
      <c r="I367">
        <f t="shared" si="26"/>
        <v>0</v>
      </c>
      <c r="J367">
        <f>IF(1+I367-dane!$C$21=F367,1,0)</f>
        <v>0</v>
      </c>
    </row>
    <row r="368" spans="6:10">
      <c r="F368">
        <f t="shared" si="25"/>
        <v>367</v>
      </c>
      <c r="G368" t="str">
        <f t="shared" si="24"/>
        <v/>
      </c>
      <c r="H368" t="e">
        <f>VLOOKUP('współrzędne pali'!F368+dane!$C$21,dane!$I$5:$I$43,1)</f>
        <v>#N/A</v>
      </c>
      <c r="I368">
        <f t="shared" si="26"/>
        <v>0</v>
      </c>
      <c r="J368">
        <f>IF(1+I368-dane!$C$21=F368,1,0)</f>
        <v>0</v>
      </c>
    </row>
    <row r="369" spans="6:10">
      <c r="F369">
        <f t="shared" si="25"/>
        <v>368</v>
      </c>
      <c r="G369" t="str">
        <f t="shared" si="24"/>
        <v/>
      </c>
      <c r="H369" t="e">
        <f>VLOOKUP('współrzędne pali'!F369+dane!$C$21,dane!$I$5:$I$43,1)</f>
        <v>#N/A</v>
      </c>
      <c r="I369">
        <f t="shared" si="26"/>
        <v>0</v>
      </c>
      <c r="J369">
        <f>IF(1+I369-dane!$C$21=F369,1,0)</f>
        <v>0</v>
      </c>
    </row>
    <row r="370" spans="6:10">
      <c r="F370">
        <f t="shared" si="25"/>
        <v>369</v>
      </c>
      <c r="G370" t="str">
        <f t="shared" si="24"/>
        <v/>
      </c>
      <c r="H370" t="e">
        <f>VLOOKUP('współrzędne pali'!F370+dane!$C$21,dane!$I$5:$I$43,1)</f>
        <v>#N/A</v>
      </c>
      <c r="I370">
        <f t="shared" si="26"/>
        <v>0</v>
      </c>
      <c r="J370">
        <f>IF(1+I370-dane!$C$21=F370,1,0)</f>
        <v>0</v>
      </c>
    </row>
    <row r="371" spans="6:10">
      <c r="F371">
        <f t="shared" si="25"/>
        <v>370</v>
      </c>
      <c r="G371" t="str">
        <f t="shared" si="24"/>
        <v/>
      </c>
      <c r="H371" t="e">
        <f>VLOOKUP('współrzędne pali'!F371+dane!$C$21,dane!$I$5:$I$43,1)</f>
        <v>#N/A</v>
      </c>
      <c r="I371">
        <f t="shared" si="26"/>
        <v>0</v>
      </c>
      <c r="J371">
        <f>IF(1+I371-dane!$C$21=F371,1,0)</f>
        <v>0</v>
      </c>
    </row>
    <row r="372" spans="6:10">
      <c r="F372">
        <f t="shared" si="25"/>
        <v>371</v>
      </c>
      <c r="G372" t="str">
        <f t="shared" si="24"/>
        <v/>
      </c>
      <c r="H372" t="e">
        <f>VLOOKUP('współrzędne pali'!F372+dane!$C$21,dane!$I$5:$I$43,1)</f>
        <v>#N/A</v>
      </c>
      <c r="I372">
        <f t="shared" si="26"/>
        <v>0</v>
      </c>
      <c r="J372">
        <f>IF(1+I372-dane!$C$21=F372,1,0)</f>
        <v>0</v>
      </c>
    </row>
    <row r="373" spans="6:10">
      <c r="F373">
        <f t="shared" si="25"/>
        <v>372</v>
      </c>
      <c r="G373" t="str">
        <f t="shared" si="24"/>
        <v/>
      </c>
      <c r="H373" t="e">
        <f>VLOOKUP('współrzędne pali'!F373+dane!$C$21,dane!$I$5:$I$43,1)</f>
        <v>#N/A</v>
      </c>
      <c r="I373">
        <f t="shared" si="26"/>
        <v>0</v>
      </c>
      <c r="J373">
        <f>IF(1+I373-dane!$C$21=F373,1,0)</f>
        <v>0</v>
      </c>
    </row>
    <row r="374" spans="6:10">
      <c r="F374">
        <f t="shared" si="25"/>
        <v>373</v>
      </c>
      <c r="G374" t="str">
        <f t="shared" si="24"/>
        <v/>
      </c>
      <c r="H374" t="e">
        <f>VLOOKUP('współrzędne pali'!F374+dane!$C$21,dane!$I$5:$I$43,1)</f>
        <v>#N/A</v>
      </c>
      <c r="I374">
        <f t="shared" si="26"/>
        <v>0</v>
      </c>
      <c r="J374">
        <f>IF(1+I374-dane!$C$21=F374,1,0)</f>
        <v>0</v>
      </c>
    </row>
    <row r="375" spans="6:10">
      <c r="F375">
        <f t="shared" si="25"/>
        <v>374</v>
      </c>
      <c r="G375" t="str">
        <f t="shared" si="24"/>
        <v/>
      </c>
      <c r="H375" t="e">
        <f>VLOOKUP('współrzędne pali'!F375+dane!$C$21,dane!$I$5:$I$43,1)</f>
        <v>#N/A</v>
      </c>
      <c r="I375">
        <f t="shared" si="26"/>
        <v>0</v>
      </c>
      <c r="J375">
        <f>IF(1+I375-dane!$C$21=F375,1,0)</f>
        <v>0</v>
      </c>
    </row>
    <row r="376" spans="6:10">
      <c r="F376">
        <f t="shared" si="25"/>
        <v>375</v>
      </c>
      <c r="G376" t="str">
        <f t="shared" si="24"/>
        <v/>
      </c>
      <c r="H376" t="e">
        <f>VLOOKUP('współrzędne pali'!F376+dane!$C$21,dane!$I$5:$I$43,1)</f>
        <v>#N/A</v>
      </c>
      <c r="I376">
        <f t="shared" si="26"/>
        <v>0</v>
      </c>
      <c r="J376">
        <f>IF(1+I376-dane!$C$21=F376,1,0)</f>
        <v>0</v>
      </c>
    </row>
    <row r="377" spans="6:10">
      <c r="F377">
        <f t="shared" si="25"/>
        <v>376</v>
      </c>
      <c r="G377" t="str">
        <f t="shared" si="24"/>
        <v/>
      </c>
      <c r="H377" t="e">
        <f>VLOOKUP('współrzędne pali'!F377+dane!$C$21,dane!$I$5:$I$43,1)</f>
        <v>#N/A</v>
      </c>
      <c r="I377">
        <f t="shared" si="26"/>
        <v>0</v>
      </c>
      <c r="J377">
        <f>IF(1+I377-dane!$C$21=F377,1,0)</f>
        <v>0</v>
      </c>
    </row>
    <row r="378" spans="6:10">
      <c r="F378">
        <f t="shared" si="25"/>
        <v>377</v>
      </c>
      <c r="G378" t="str">
        <f t="shared" si="24"/>
        <v/>
      </c>
      <c r="H378" t="e">
        <f>VLOOKUP('współrzędne pali'!F378+dane!$C$21,dane!$I$5:$I$43,1)</f>
        <v>#N/A</v>
      </c>
      <c r="I378">
        <f t="shared" si="26"/>
        <v>0</v>
      </c>
      <c r="J378">
        <f>IF(1+I378-dane!$C$21=F378,1,0)</f>
        <v>0</v>
      </c>
    </row>
    <row r="379" spans="6:10">
      <c r="F379">
        <f t="shared" si="25"/>
        <v>378</v>
      </c>
      <c r="G379" t="str">
        <f t="shared" si="24"/>
        <v/>
      </c>
      <c r="H379" t="e">
        <f>VLOOKUP('współrzędne pali'!F379+dane!$C$21,dane!$I$5:$I$43,1)</f>
        <v>#N/A</v>
      </c>
      <c r="I379">
        <f t="shared" si="26"/>
        <v>0</v>
      </c>
      <c r="J379">
        <f>IF(1+I379-dane!$C$21=F379,1,0)</f>
        <v>0</v>
      </c>
    </row>
    <row r="380" spans="6:10">
      <c r="F380">
        <f t="shared" si="25"/>
        <v>379</v>
      </c>
      <c r="G380" t="str">
        <f t="shared" si="24"/>
        <v/>
      </c>
      <c r="H380" t="e">
        <f>VLOOKUP('współrzędne pali'!F380+dane!$C$21,dane!$I$5:$I$43,1)</f>
        <v>#N/A</v>
      </c>
      <c r="I380">
        <f t="shared" si="26"/>
        <v>0</v>
      </c>
      <c r="J380">
        <f>IF(1+I380-dane!$C$21=F380,1,0)</f>
        <v>0</v>
      </c>
    </row>
    <row r="381" spans="6:10">
      <c r="F381">
        <f t="shared" si="25"/>
        <v>380</v>
      </c>
      <c r="G381" t="str">
        <f t="shared" si="24"/>
        <v/>
      </c>
      <c r="H381" t="e">
        <f>VLOOKUP('współrzędne pali'!F381+dane!$C$21,dane!$I$5:$I$43,1)</f>
        <v>#N/A</v>
      </c>
      <c r="I381">
        <f t="shared" si="26"/>
        <v>0</v>
      </c>
      <c r="J381">
        <f>IF(1+I381-dane!$C$21=F381,1,0)</f>
        <v>0</v>
      </c>
    </row>
    <row r="382" spans="6:10">
      <c r="F382">
        <f t="shared" si="25"/>
        <v>381</v>
      </c>
      <c r="G382" t="str">
        <f t="shared" si="24"/>
        <v/>
      </c>
      <c r="H382" t="e">
        <f>VLOOKUP('współrzędne pali'!F382+dane!$C$21,dane!$I$5:$I$43,1)</f>
        <v>#N/A</v>
      </c>
      <c r="I382">
        <f t="shared" si="26"/>
        <v>0</v>
      </c>
      <c r="J382">
        <f>IF(1+I382-dane!$C$21=F382,1,0)</f>
        <v>0</v>
      </c>
    </row>
    <row r="383" spans="6:10">
      <c r="F383">
        <f t="shared" si="25"/>
        <v>382</v>
      </c>
      <c r="G383" t="str">
        <f t="shared" si="24"/>
        <v/>
      </c>
      <c r="H383" t="e">
        <f>VLOOKUP('współrzędne pali'!F383+dane!$C$21,dane!$I$5:$I$43,1)</f>
        <v>#N/A</v>
      </c>
      <c r="I383">
        <f t="shared" si="26"/>
        <v>0</v>
      </c>
      <c r="J383">
        <f>IF(1+I383-dane!$C$21=F383,1,0)</f>
        <v>0</v>
      </c>
    </row>
    <row r="384" spans="6:10">
      <c r="F384">
        <f t="shared" si="25"/>
        <v>383</v>
      </c>
      <c r="G384" t="str">
        <f t="shared" si="24"/>
        <v/>
      </c>
      <c r="H384" t="e">
        <f>VLOOKUP('współrzędne pali'!F384+dane!$C$21,dane!$I$5:$I$43,1)</f>
        <v>#N/A</v>
      </c>
      <c r="I384">
        <f t="shared" si="26"/>
        <v>0</v>
      </c>
      <c r="J384">
        <f>IF(1+I384-dane!$C$21=F384,1,0)</f>
        <v>0</v>
      </c>
    </row>
    <row r="385" spans="6:10">
      <c r="F385">
        <f t="shared" si="25"/>
        <v>384</v>
      </c>
      <c r="G385" t="str">
        <f t="shared" si="24"/>
        <v/>
      </c>
      <c r="H385" t="e">
        <f>VLOOKUP('współrzędne pali'!F385+dane!$C$21,dane!$I$5:$I$43,1)</f>
        <v>#N/A</v>
      </c>
      <c r="I385">
        <f t="shared" si="26"/>
        <v>0</v>
      </c>
      <c r="J385">
        <f>IF(1+I385-dane!$C$21=F385,1,0)</f>
        <v>0</v>
      </c>
    </row>
    <row r="386" spans="6:10">
      <c r="F386">
        <f t="shared" si="25"/>
        <v>385</v>
      </c>
      <c r="G386" t="str">
        <f t="shared" si="24"/>
        <v/>
      </c>
      <c r="H386" t="e">
        <f>VLOOKUP('współrzędne pali'!F386+dane!$C$21,dane!$I$5:$I$43,1)</f>
        <v>#N/A</v>
      </c>
      <c r="I386">
        <f t="shared" si="26"/>
        <v>0</v>
      </c>
      <c r="J386">
        <f>IF(1+I386-dane!$C$21=F386,1,0)</f>
        <v>0</v>
      </c>
    </row>
    <row r="387" spans="6:10">
      <c r="F387">
        <f t="shared" si="25"/>
        <v>386</v>
      </c>
      <c r="G387" t="str">
        <f t="shared" ref="G387:G450" si="27">IF(C388&lt;&gt;"",ROUND(((C388-C387)^2+(D388-D387)^2)^0.5,0),"")</f>
        <v/>
      </c>
      <c r="H387" t="e">
        <f>VLOOKUP('współrzędne pali'!F387+dane!$C$21,dane!$I$5:$I$43,1)</f>
        <v>#N/A</v>
      </c>
      <c r="I387">
        <f t="shared" si="26"/>
        <v>0</v>
      </c>
      <c r="J387">
        <f>IF(1+I387-dane!$C$21=F387,1,0)</f>
        <v>0</v>
      </c>
    </row>
    <row r="388" spans="6:10">
      <c r="F388">
        <f t="shared" ref="F388:F451" si="28">F387+1</f>
        <v>387</v>
      </c>
      <c r="G388" t="str">
        <f t="shared" si="27"/>
        <v/>
      </c>
      <c r="H388" t="e">
        <f>VLOOKUP('współrzędne pali'!F388+dane!$C$21,dane!$I$5:$I$43,1)</f>
        <v>#N/A</v>
      </c>
      <c r="I388">
        <f t="shared" si="26"/>
        <v>0</v>
      </c>
      <c r="J388">
        <f>IF(1+I388-dane!$C$21=F388,1,0)</f>
        <v>0</v>
      </c>
    </row>
    <row r="389" spans="6:10">
      <c r="F389">
        <f t="shared" si="28"/>
        <v>388</v>
      </c>
      <c r="G389" t="str">
        <f t="shared" si="27"/>
        <v/>
      </c>
      <c r="H389" t="e">
        <f>VLOOKUP('współrzędne pali'!F389+dane!$C$21,dane!$I$5:$I$43,1)</f>
        <v>#N/A</v>
      </c>
      <c r="I389">
        <f t="shared" si="26"/>
        <v>0</v>
      </c>
      <c r="J389">
        <f>IF(1+I389-dane!$C$21=F389,1,0)</f>
        <v>0</v>
      </c>
    </row>
    <row r="390" spans="6:10">
      <c r="F390">
        <f t="shared" si="28"/>
        <v>389</v>
      </c>
      <c r="G390" t="str">
        <f t="shared" si="27"/>
        <v/>
      </c>
      <c r="H390" t="e">
        <f>VLOOKUP('współrzędne pali'!F390+dane!$C$21,dane!$I$5:$I$43,1)</f>
        <v>#N/A</v>
      </c>
      <c r="I390">
        <f t="shared" si="26"/>
        <v>0</v>
      </c>
      <c r="J390">
        <f>IF(1+I390-dane!$C$21=F390,1,0)</f>
        <v>0</v>
      </c>
    </row>
    <row r="391" spans="6:10">
      <c r="F391">
        <f t="shared" si="28"/>
        <v>390</v>
      </c>
      <c r="G391" t="str">
        <f t="shared" si="27"/>
        <v/>
      </c>
      <c r="H391" t="e">
        <f>VLOOKUP('współrzędne pali'!F391+dane!$C$21,dane!$I$5:$I$43,1)</f>
        <v>#N/A</v>
      </c>
      <c r="I391">
        <f t="shared" si="26"/>
        <v>0</v>
      </c>
      <c r="J391">
        <f>IF(1+I391-dane!$C$21=F391,1,0)</f>
        <v>0</v>
      </c>
    </row>
    <row r="392" spans="6:10">
      <c r="F392">
        <f t="shared" si="28"/>
        <v>391</v>
      </c>
      <c r="G392" t="str">
        <f t="shared" si="27"/>
        <v/>
      </c>
      <c r="H392" t="e">
        <f>VLOOKUP('współrzędne pali'!F392+dane!$C$21,dane!$I$5:$I$43,1)</f>
        <v>#N/A</v>
      </c>
      <c r="I392">
        <f t="shared" si="26"/>
        <v>0</v>
      </c>
      <c r="J392">
        <f>IF(1+I392-dane!$C$21=F392,1,0)</f>
        <v>0</v>
      </c>
    </row>
    <row r="393" spans="6:10">
      <c r="F393">
        <f t="shared" si="28"/>
        <v>392</v>
      </c>
      <c r="G393" t="str">
        <f t="shared" si="27"/>
        <v/>
      </c>
      <c r="H393" t="e">
        <f>VLOOKUP('współrzędne pali'!F393+dane!$C$21,dane!$I$5:$I$43,1)</f>
        <v>#N/A</v>
      </c>
      <c r="I393">
        <f t="shared" si="26"/>
        <v>0</v>
      </c>
      <c r="J393">
        <f>IF(1+I393-dane!$C$21=F393,1,0)</f>
        <v>0</v>
      </c>
    </row>
    <row r="394" spans="6:10">
      <c r="F394">
        <f t="shared" si="28"/>
        <v>393</v>
      </c>
      <c r="G394" t="str">
        <f t="shared" si="27"/>
        <v/>
      </c>
      <c r="H394" t="e">
        <f>VLOOKUP('współrzędne pali'!F394+dane!$C$21,dane!$I$5:$I$43,1)</f>
        <v>#N/A</v>
      </c>
      <c r="I394">
        <f t="shared" si="26"/>
        <v>0</v>
      </c>
      <c r="J394">
        <f>IF(1+I394-dane!$C$21=F394,1,0)</f>
        <v>0</v>
      </c>
    </row>
    <row r="395" spans="6:10">
      <c r="F395">
        <f t="shared" si="28"/>
        <v>394</v>
      </c>
      <c r="G395" t="str">
        <f t="shared" si="27"/>
        <v/>
      </c>
      <c r="H395" t="e">
        <f>VLOOKUP('współrzędne pali'!F395+dane!$C$21,dane!$I$5:$I$43,1)</f>
        <v>#N/A</v>
      </c>
      <c r="I395">
        <f t="shared" si="26"/>
        <v>0</v>
      </c>
      <c r="J395">
        <f>IF(1+I395-dane!$C$21=F395,1,0)</f>
        <v>0</v>
      </c>
    </row>
    <row r="396" spans="6:10">
      <c r="F396">
        <f t="shared" si="28"/>
        <v>395</v>
      </c>
      <c r="G396" t="str">
        <f t="shared" si="27"/>
        <v/>
      </c>
      <c r="H396" t="e">
        <f>VLOOKUP('współrzędne pali'!F396+dane!$C$21,dane!$I$5:$I$43,1)</f>
        <v>#N/A</v>
      </c>
      <c r="I396">
        <f t="shared" si="26"/>
        <v>0</v>
      </c>
      <c r="J396">
        <f>IF(1+I396-dane!$C$21=F396,1,0)</f>
        <v>0</v>
      </c>
    </row>
    <row r="397" spans="6:10">
      <c r="F397">
        <f t="shared" si="28"/>
        <v>396</v>
      </c>
      <c r="G397" t="str">
        <f t="shared" si="27"/>
        <v/>
      </c>
      <c r="H397" t="e">
        <f>VLOOKUP('współrzędne pali'!F397+dane!$C$21,dane!$I$5:$I$43,1)</f>
        <v>#N/A</v>
      </c>
      <c r="I397">
        <f t="shared" si="26"/>
        <v>0</v>
      </c>
      <c r="J397">
        <f>IF(1+I397-dane!$C$21=F397,1,0)</f>
        <v>0</v>
      </c>
    </row>
    <row r="398" spans="6:10">
      <c r="F398">
        <f t="shared" si="28"/>
        <v>397</v>
      </c>
      <c r="G398" t="str">
        <f t="shared" si="27"/>
        <v/>
      </c>
      <c r="H398" t="e">
        <f>VLOOKUP('współrzędne pali'!F398+dane!$C$21,dane!$I$5:$I$43,1)</f>
        <v>#N/A</v>
      </c>
      <c r="I398">
        <f t="shared" si="26"/>
        <v>0</v>
      </c>
      <c r="J398">
        <f>IF(1+I398-dane!$C$21=F398,1,0)</f>
        <v>0</v>
      </c>
    </row>
    <row r="399" spans="6:10">
      <c r="F399">
        <f t="shared" si="28"/>
        <v>398</v>
      </c>
      <c r="G399" t="str">
        <f t="shared" si="27"/>
        <v/>
      </c>
      <c r="H399" t="e">
        <f>VLOOKUP('współrzędne pali'!F399+dane!$C$21,dane!$I$5:$I$43,1)</f>
        <v>#N/A</v>
      </c>
      <c r="I399">
        <f t="shared" si="26"/>
        <v>0</v>
      </c>
      <c r="J399">
        <f>IF(1+I399-dane!$C$21=F399,1,0)</f>
        <v>0</v>
      </c>
    </row>
    <row r="400" spans="6:10">
      <c r="F400">
        <f t="shared" si="28"/>
        <v>399</v>
      </c>
      <c r="G400" t="str">
        <f t="shared" si="27"/>
        <v/>
      </c>
      <c r="H400" t="e">
        <f>VLOOKUP('współrzędne pali'!F400+dane!$C$21,dane!$I$5:$I$43,1)</f>
        <v>#N/A</v>
      </c>
      <c r="I400">
        <f t="shared" si="26"/>
        <v>0</v>
      </c>
      <c r="J400">
        <f>IF(1+I400-dane!$C$21=F400,1,0)</f>
        <v>0</v>
      </c>
    </row>
    <row r="401" spans="6:10">
      <c r="F401">
        <f t="shared" si="28"/>
        <v>400</v>
      </c>
      <c r="G401" t="str">
        <f t="shared" si="27"/>
        <v/>
      </c>
      <c r="H401" t="e">
        <f>VLOOKUP('współrzędne pali'!F401+dane!$C$21,dane!$I$5:$I$43,1)</f>
        <v>#N/A</v>
      </c>
      <c r="I401">
        <f t="shared" si="26"/>
        <v>0</v>
      </c>
      <c r="J401">
        <f>IF(1+I401-dane!$C$21=F401,1,0)</f>
        <v>0</v>
      </c>
    </row>
    <row r="402" spans="6:10">
      <c r="F402">
        <f t="shared" si="28"/>
        <v>401</v>
      </c>
      <c r="G402" t="str">
        <f t="shared" si="27"/>
        <v/>
      </c>
      <c r="H402" t="e">
        <f>VLOOKUP('współrzędne pali'!F402+dane!$C$21,dane!$I$5:$I$43,1)</f>
        <v>#N/A</v>
      </c>
      <c r="I402">
        <f t="shared" si="26"/>
        <v>0</v>
      </c>
      <c r="J402">
        <f>IF(1+I402-dane!$C$21=F402,1,0)</f>
        <v>0</v>
      </c>
    </row>
    <row r="403" spans="6:10">
      <c r="F403">
        <f t="shared" si="28"/>
        <v>402</v>
      </c>
      <c r="G403" t="str">
        <f t="shared" si="27"/>
        <v/>
      </c>
      <c r="H403" t="e">
        <f>VLOOKUP('współrzędne pali'!F403+dane!$C$21,dane!$I$5:$I$43,1)</f>
        <v>#N/A</v>
      </c>
      <c r="I403">
        <f t="shared" si="26"/>
        <v>0</v>
      </c>
      <c r="J403">
        <f>IF(1+I403-dane!$C$21=F403,1,0)</f>
        <v>0</v>
      </c>
    </row>
    <row r="404" spans="6:10">
      <c r="F404">
        <f t="shared" si="28"/>
        <v>403</v>
      </c>
      <c r="G404" t="str">
        <f t="shared" si="27"/>
        <v/>
      </c>
      <c r="H404" t="e">
        <f>VLOOKUP('współrzędne pali'!F404+dane!$C$21,dane!$I$5:$I$43,1)</f>
        <v>#N/A</v>
      </c>
      <c r="I404">
        <f t="shared" si="26"/>
        <v>0</v>
      </c>
      <c r="J404">
        <f>IF(1+I404-dane!$C$21=F404,1,0)</f>
        <v>0</v>
      </c>
    </row>
    <row r="405" spans="6:10">
      <c r="F405">
        <f t="shared" si="28"/>
        <v>404</v>
      </c>
      <c r="G405" t="str">
        <f t="shared" si="27"/>
        <v/>
      </c>
      <c r="H405" t="e">
        <f>VLOOKUP('współrzędne pali'!F405+dane!$C$21,dane!$I$5:$I$43,1)</f>
        <v>#N/A</v>
      </c>
      <c r="I405">
        <f t="shared" si="26"/>
        <v>0</v>
      </c>
      <c r="J405">
        <f>IF(1+I405-dane!$C$21=F405,1,0)</f>
        <v>0</v>
      </c>
    </row>
    <row r="406" spans="6:10">
      <c r="F406">
        <f t="shared" si="28"/>
        <v>405</v>
      </c>
      <c r="G406" t="str">
        <f t="shared" si="27"/>
        <v/>
      </c>
      <c r="H406" t="e">
        <f>VLOOKUP('współrzędne pali'!F406+dane!$C$21,dane!$I$5:$I$43,1)</f>
        <v>#N/A</v>
      </c>
      <c r="I406">
        <f t="shared" si="26"/>
        <v>0</v>
      </c>
      <c r="J406">
        <f>IF(1+I406-dane!$C$21=F406,1,0)</f>
        <v>0</v>
      </c>
    </row>
    <row r="407" spans="6:10">
      <c r="F407">
        <f t="shared" si="28"/>
        <v>406</v>
      </c>
      <c r="G407" t="str">
        <f t="shared" si="27"/>
        <v/>
      </c>
      <c r="H407" t="e">
        <f>VLOOKUP('współrzędne pali'!F407+dane!$C$21,dane!$I$5:$I$43,1)</f>
        <v>#N/A</v>
      </c>
      <c r="I407">
        <f t="shared" si="26"/>
        <v>0</v>
      </c>
      <c r="J407">
        <f>IF(1+I407-dane!$C$21=F407,1,0)</f>
        <v>0</v>
      </c>
    </row>
    <row r="408" spans="6:10">
      <c r="F408">
        <f t="shared" si="28"/>
        <v>407</v>
      </c>
      <c r="G408" t="str">
        <f t="shared" si="27"/>
        <v/>
      </c>
      <c r="H408" t="e">
        <f>VLOOKUP('współrzędne pali'!F408+dane!$C$21,dane!$I$5:$I$43,1)</f>
        <v>#N/A</v>
      </c>
      <c r="I408">
        <f t="shared" si="26"/>
        <v>0</v>
      </c>
      <c r="J408">
        <f>IF(1+I408-dane!$C$21=F408,1,0)</f>
        <v>0</v>
      </c>
    </row>
    <row r="409" spans="6:10">
      <c r="F409">
        <f t="shared" si="28"/>
        <v>408</v>
      </c>
      <c r="G409" t="str">
        <f t="shared" si="27"/>
        <v/>
      </c>
      <c r="H409" t="e">
        <f>VLOOKUP('współrzędne pali'!F409+dane!$C$21,dane!$I$5:$I$43,1)</f>
        <v>#N/A</v>
      </c>
      <c r="I409">
        <f t="shared" si="26"/>
        <v>0</v>
      </c>
      <c r="J409">
        <f>IF(1+I409-dane!$C$21=F409,1,0)</f>
        <v>0</v>
      </c>
    </row>
    <row r="410" spans="6:10">
      <c r="F410">
        <f t="shared" si="28"/>
        <v>409</v>
      </c>
      <c r="G410" t="str">
        <f t="shared" si="27"/>
        <v/>
      </c>
      <c r="H410" t="e">
        <f>VLOOKUP('współrzędne pali'!F410+dane!$C$21,dane!$I$5:$I$43,1)</f>
        <v>#N/A</v>
      </c>
      <c r="I410">
        <f t="shared" si="26"/>
        <v>0</v>
      </c>
      <c r="J410">
        <f>IF(1+I410-dane!$C$21=F410,1,0)</f>
        <v>0</v>
      </c>
    </row>
    <row r="411" spans="6:10">
      <c r="F411">
        <f t="shared" si="28"/>
        <v>410</v>
      </c>
      <c r="G411" t="str">
        <f t="shared" si="27"/>
        <v/>
      </c>
      <c r="H411" t="e">
        <f>VLOOKUP('współrzędne pali'!F411+dane!$C$21,dane!$I$5:$I$43,1)</f>
        <v>#N/A</v>
      </c>
      <c r="I411">
        <f t="shared" si="26"/>
        <v>0</v>
      </c>
      <c r="J411">
        <f>IF(1+I411-dane!$C$21=F411,1,0)</f>
        <v>0</v>
      </c>
    </row>
    <row r="412" spans="6:10">
      <c r="F412">
        <f t="shared" si="28"/>
        <v>411</v>
      </c>
      <c r="G412" t="str">
        <f t="shared" si="27"/>
        <v/>
      </c>
      <c r="H412" t="e">
        <f>VLOOKUP('współrzędne pali'!F412+dane!$C$21,dane!$I$5:$I$43,1)</f>
        <v>#N/A</v>
      </c>
      <c r="I412">
        <f t="shared" si="26"/>
        <v>0</v>
      </c>
      <c r="J412">
        <f>IF(1+I412-dane!$C$21=F412,1,0)</f>
        <v>0</v>
      </c>
    </row>
    <row r="413" spans="6:10">
      <c r="F413">
        <f t="shared" si="28"/>
        <v>412</v>
      </c>
      <c r="G413" t="str">
        <f t="shared" si="27"/>
        <v/>
      </c>
      <c r="H413" t="e">
        <f>VLOOKUP('współrzędne pali'!F413+dane!$C$21,dane!$I$5:$I$43,1)</f>
        <v>#N/A</v>
      </c>
      <c r="I413">
        <f t="shared" si="26"/>
        <v>0</v>
      </c>
      <c r="J413">
        <f>IF(1+I413-dane!$C$21=F413,1,0)</f>
        <v>0</v>
      </c>
    </row>
    <row r="414" spans="6:10">
      <c r="F414">
        <f t="shared" si="28"/>
        <v>413</v>
      </c>
      <c r="G414" t="str">
        <f t="shared" si="27"/>
        <v/>
      </c>
      <c r="H414" t="e">
        <f>VLOOKUP('współrzędne pali'!F414+dane!$C$21,dane!$I$5:$I$43,1)</f>
        <v>#N/A</v>
      </c>
      <c r="I414">
        <f t="shared" si="26"/>
        <v>0</v>
      </c>
      <c r="J414">
        <f>IF(1+I414-dane!$C$21=F414,1,0)</f>
        <v>0</v>
      </c>
    </row>
    <row r="415" spans="6:10">
      <c r="F415">
        <f t="shared" si="28"/>
        <v>414</v>
      </c>
      <c r="G415" t="str">
        <f t="shared" si="27"/>
        <v/>
      </c>
      <c r="H415" t="e">
        <f>VLOOKUP('współrzędne pali'!F415+dane!$C$21,dane!$I$5:$I$43,1)</f>
        <v>#N/A</v>
      </c>
      <c r="I415">
        <f t="shared" si="26"/>
        <v>0</v>
      </c>
      <c r="J415">
        <f>IF(1+I415-dane!$C$21=F415,1,0)</f>
        <v>0</v>
      </c>
    </row>
    <row r="416" spans="6:10">
      <c r="F416">
        <f t="shared" si="28"/>
        <v>415</v>
      </c>
      <c r="G416" t="str">
        <f t="shared" si="27"/>
        <v/>
      </c>
      <c r="H416" t="e">
        <f>VLOOKUP('współrzędne pali'!F416+dane!$C$21,dane!$I$5:$I$43,1)</f>
        <v>#N/A</v>
      </c>
      <c r="I416">
        <f t="shared" si="26"/>
        <v>0</v>
      </c>
      <c r="J416">
        <f>IF(1+I416-dane!$C$21=F416,1,0)</f>
        <v>0</v>
      </c>
    </row>
    <row r="417" spans="6:10">
      <c r="F417">
        <f t="shared" si="28"/>
        <v>416</v>
      </c>
      <c r="G417" t="str">
        <f t="shared" si="27"/>
        <v/>
      </c>
      <c r="H417" t="e">
        <f>VLOOKUP('współrzędne pali'!F417+dane!$C$21,dane!$I$5:$I$43,1)</f>
        <v>#N/A</v>
      </c>
      <c r="I417">
        <f t="shared" si="26"/>
        <v>0</v>
      </c>
      <c r="J417">
        <f>IF(1+I417-dane!$C$21=F417,1,0)</f>
        <v>0</v>
      </c>
    </row>
    <row r="418" spans="6:10">
      <c r="F418">
        <f t="shared" si="28"/>
        <v>417</v>
      </c>
      <c r="G418" t="str">
        <f t="shared" si="27"/>
        <v/>
      </c>
      <c r="H418" t="e">
        <f>VLOOKUP('współrzędne pali'!F418+dane!$C$21,dane!$I$5:$I$43,1)</f>
        <v>#N/A</v>
      </c>
      <c r="I418">
        <f t="shared" si="26"/>
        <v>0</v>
      </c>
      <c r="J418">
        <f>IF(1+I418-dane!$C$21=F418,1,0)</f>
        <v>0</v>
      </c>
    </row>
    <row r="419" spans="6:10">
      <c r="F419">
        <f t="shared" si="28"/>
        <v>418</v>
      </c>
      <c r="G419" t="str">
        <f t="shared" si="27"/>
        <v/>
      </c>
      <c r="H419" t="e">
        <f>VLOOKUP('współrzędne pali'!F419+dane!$C$21,dane!$I$5:$I$43,1)</f>
        <v>#N/A</v>
      </c>
      <c r="I419">
        <f t="shared" si="26"/>
        <v>0</v>
      </c>
      <c r="J419">
        <f>IF(1+I419-dane!$C$21=F419,1,0)</f>
        <v>0</v>
      </c>
    </row>
    <row r="420" spans="6:10">
      <c r="F420">
        <f t="shared" si="28"/>
        <v>419</v>
      </c>
      <c r="G420" t="str">
        <f t="shared" si="27"/>
        <v/>
      </c>
      <c r="H420" t="e">
        <f>VLOOKUP('współrzędne pali'!F420+dane!$C$21,dane!$I$5:$I$43,1)</f>
        <v>#N/A</v>
      </c>
      <c r="I420">
        <f t="shared" si="26"/>
        <v>0</v>
      </c>
      <c r="J420">
        <f>IF(1+I420-dane!$C$21=F420,1,0)</f>
        <v>0</v>
      </c>
    </row>
    <row r="421" spans="6:10">
      <c r="F421">
        <f t="shared" si="28"/>
        <v>420</v>
      </c>
      <c r="G421" t="str">
        <f t="shared" si="27"/>
        <v/>
      </c>
      <c r="H421" t="e">
        <f>VLOOKUP('współrzędne pali'!F421+dane!$C$21,dane!$I$5:$I$43,1)</f>
        <v>#N/A</v>
      </c>
      <c r="I421">
        <f t="shared" ref="I421:I484" si="29">IFERROR(H421,0)</f>
        <v>0</v>
      </c>
      <c r="J421">
        <f>IF(1+I421-dane!$C$21=F421,1,0)</f>
        <v>0</v>
      </c>
    </row>
    <row r="422" spans="6:10">
      <c r="F422">
        <f t="shared" si="28"/>
        <v>421</v>
      </c>
      <c r="G422" t="str">
        <f t="shared" si="27"/>
        <v/>
      </c>
      <c r="H422" t="e">
        <f>VLOOKUP('współrzędne pali'!F422+dane!$C$21,dane!$I$5:$I$43,1)</f>
        <v>#N/A</v>
      </c>
      <c r="I422">
        <f t="shared" si="29"/>
        <v>0</v>
      </c>
      <c r="J422">
        <f>IF(1+I422-dane!$C$21=F422,1,0)</f>
        <v>0</v>
      </c>
    </row>
    <row r="423" spans="6:10">
      <c r="F423">
        <f t="shared" si="28"/>
        <v>422</v>
      </c>
      <c r="G423" t="str">
        <f t="shared" si="27"/>
        <v/>
      </c>
      <c r="H423" t="e">
        <f>VLOOKUP('współrzędne pali'!F423+dane!$C$21,dane!$I$5:$I$43,1)</f>
        <v>#N/A</v>
      </c>
      <c r="I423">
        <f t="shared" si="29"/>
        <v>0</v>
      </c>
      <c r="J423">
        <f>IF(1+I423-dane!$C$21=F423,1,0)</f>
        <v>0</v>
      </c>
    </row>
    <row r="424" spans="6:10">
      <c r="F424">
        <f t="shared" si="28"/>
        <v>423</v>
      </c>
      <c r="G424" t="str">
        <f t="shared" si="27"/>
        <v/>
      </c>
      <c r="H424" t="e">
        <f>VLOOKUP('współrzędne pali'!F424+dane!$C$21,dane!$I$5:$I$43,1)</f>
        <v>#N/A</v>
      </c>
      <c r="I424">
        <f t="shared" si="29"/>
        <v>0</v>
      </c>
      <c r="J424">
        <f>IF(1+I424-dane!$C$21=F424,1,0)</f>
        <v>0</v>
      </c>
    </row>
    <row r="425" spans="6:10">
      <c r="F425">
        <f t="shared" si="28"/>
        <v>424</v>
      </c>
      <c r="G425" t="str">
        <f t="shared" si="27"/>
        <v/>
      </c>
      <c r="H425" t="e">
        <f>VLOOKUP('współrzędne pali'!F425+dane!$C$21,dane!$I$5:$I$43,1)</f>
        <v>#N/A</v>
      </c>
      <c r="I425">
        <f t="shared" si="29"/>
        <v>0</v>
      </c>
      <c r="J425">
        <f>IF(1+I425-dane!$C$21=F425,1,0)</f>
        <v>0</v>
      </c>
    </row>
    <row r="426" spans="6:10">
      <c r="F426">
        <f t="shared" si="28"/>
        <v>425</v>
      </c>
      <c r="G426" t="str">
        <f t="shared" si="27"/>
        <v/>
      </c>
      <c r="H426" t="e">
        <f>VLOOKUP('współrzędne pali'!F426+dane!$C$21,dane!$I$5:$I$43,1)</f>
        <v>#N/A</v>
      </c>
      <c r="I426">
        <f t="shared" si="29"/>
        <v>0</v>
      </c>
      <c r="J426">
        <f>IF(1+I426-dane!$C$21=F426,1,0)</f>
        <v>0</v>
      </c>
    </row>
    <row r="427" spans="6:10">
      <c r="F427">
        <f t="shared" si="28"/>
        <v>426</v>
      </c>
      <c r="G427" t="str">
        <f t="shared" si="27"/>
        <v/>
      </c>
      <c r="H427" t="e">
        <f>VLOOKUP('współrzędne pali'!F427+dane!$C$21,dane!$I$5:$I$43,1)</f>
        <v>#N/A</v>
      </c>
      <c r="I427">
        <f t="shared" si="29"/>
        <v>0</v>
      </c>
      <c r="J427">
        <f>IF(1+I427-dane!$C$21=F427,1,0)</f>
        <v>0</v>
      </c>
    </row>
    <row r="428" spans="6:10">
      <c r="F428">
        <f t="shared" si="28"/>
        <v>427</v>
      </c>
      <c r="G428" t="str">
        <f t="shared" si="27"/>
        <v/>
      </c>
      <c r="H428" t="e">
        <f>VLOOKUP('współrzędne pali'!F428+dane!$C$21,dane!$I$5:$I$43,1)</f>
        <v>#N/A</v>
      </c>
      <c r="I428">
        <f t="shared" si="29"/>
        <v>0</v>
      </c>
      <c r="J428">
        <f>IF(1+I428-dane!$C$21=F428,1,0)</f>
        <v>0</v>
      </c>
    </row>
    <row r="429" spans="6:10">
      <c r="F429">
        <f t="shared" si="28"/>
        <v>428</v>
      </c>
      <c r="G429" t="str">
        <f t="shared" si="27"/>
        <v/>
      </c>
      <c r="H429" t="e">
        <f>VLOOKUP('współrzędne pali'!F429+dane!$C$21,dane!$I$5:$I$43,1)</f>
        <v>#N/A</v>
      </c>
      <c r="I429">
        <f t="shared" si="29"/>
        <v>0</v>
      </c>
      <c r="J429">
        <f>IF(1+I429-dane!$C$21=F429,1,0)</f>
        <v>0</v>
      </c>
    </row>
    <row r="430" spans="6:10">
      <c r="F430">
        <f t="shared" si="28"/>
        <v>429</v>
      </c>
      <c r="G430" t="str">
        <f t="shared" si="27"/>
        <v/>
      </c>
      <c r="H430" t="e">
        <f>VLOOKUP('współrzędne pali'!F430+dane!$C$21,dane!$I$5:$I$43,1)</f>
        <v>#N/A</v>
      </c>
      <c r="I430">
        <f t="shared" si="29"/>
        <v>0</v>
      </c>
      <c r="J430">
        <f>IF(1+I430-dane!$C$21=F430,1,0)</f>
        <v>0</v>
      </c>
    </row>
    <row r="431" spans="6:10">
      <c r="F431">
        <f t="shared" si="28"/>
        <v>430</v>
      </c>
      <c r="G431" t="str">
        <f t="shared" si="27"/>
        <v/>
      </c>
      <c r="H431" t="e">
        <f>VLOOKUP('współrzędne pali'!F431+dane!$C$21,dane!$I$5:$I$43,1)</f>
        <v>#N/A</v>
      </c>
      <c r="I431">
        <f t="shared" si="29"/>
        <v>0</v>
      </c>
      <c r="J431">
        <f>IF(1+I431-dane!$C$21=F431,1,0)</f>
        <v>0</v>
      </c>
    </row>
    <row r="432" spans="6:10">
      <c r="F432">
        <f t="shared" si="28"/>
        <v>431</v>
      </c>
      <c r="G432" t="str">
        <f t="shared" si="27"/>
        <v/>
      </c>
      <c r="H432" t="e">
        <f>VLOOKUP('współrzędne pali'!F432+dane!$C$21,dane!$I$5:$I$43,1)</f>
        <v>#N/A</v>
      </c>
      <c r="I432">
        <f t="shared" si="29"/>
        <v>0</v>
      </c>
      <c r="J432">
        <f>IF(1+I432-dane!$C$21=F432,1,0)</f>
        <v>0</v>
      </c>
    </row>
    <row r="433" spans="6:10">
      <c r="F433">
        <f t="shared" si="28"/>
        <v>432</v>
      </c>
      <c r="G433" t="str">
        <f t="shared" si="27"/>
        <v/>
      </c>
      <c r="H433" t="e">
        <f>VLOOKUP('współrzędne pali'!F433+dane!$C$21,dane!$I$5:$I$43,1)</f>
        <v>#N/A</v>
      </c>
      <c r="I433">
        <f t="shared" si="29"/>
        <v>0</v>
      </c>
      <c r="J433">
        <f>IF(1+I433-dane!$C$21=F433,1,0)</f>
        <v>0</v>
      </c>
    </row>
    <row r="434" spans="6:10">
      <c r="F434">
        <f t="shared" si="28"/>
        <v>433</v>
      </c>
      <c r="G434" t="str">
        <f t="shared" si="27"/>
        <v/>
      </c>
      <c r="H434" t="e">
        <f>VLOOKUP('współrzędne pali'!F434+dane!$C$21,dane!$I$5:$I$43,1)</f>
        <v>#N/A</v>
      </c>
      <c r="I434">
        <f t="shared" si="29"/>
        <v>0</v>
      </c>
      <c r="J434">
        <f>IF(1+I434-dane!$C$21=F434,1,0)</f>
        <v>0</v>
      </c>
    </row>
    <row r="435" spans="6:10">
      <c r="F435">
        <f t="shared" si="28"/>
        <v>434</v>
      </c>
      <c r="G435" t="str">
        <f t="shared" si="27"/>
        <v/>
      </c>
      <c r="H435" t="e">
        <f>VLOOKUP('współrzędne pali'!F435+dane!$C$21,dane!$I$5:$I$43,1)</f>
        <v>#N/A</v>
      </c>
      <c r="I435">
        <f t="shared" si="29"/>
        <v>0</v>
      </c>
      <c r="J435">
        <f>IF(1+I435-dane!$C$21=F435,1,0)</f>
        <v>0</v>
      </c>
    </row>
    <row r="436" spans="6:10">
      <c r="F436">
        <f t="shared" si="28"/>
        <v>435</v>
      </c>
      <c r="G436" t="str">
        <f t="shared" si="27"/>
        <v/>
      </c>
      <c r="H436" t="e">
        <f>VLOOKUP('współrzędne pali'!F436+dane!$C$21,dane!$I$5:$I$43,1)</f>
        <v>#N/A</v>
      </c>
      <c r="I436">
        <f t="shared" si="29"/>
        <v>0</v>
      </c>
      <c r="J436">
        <f>IF(1+I436-dane!$C$21=F436,1,0)</f>
        <v>0</v>
      </c>
    </row>
    <row r="437" spans="6:10">
      <c r="F437">
        <f t="shared" si="28"/>
        <v>436</v>
      </c>
      <c r="G437" t="str">
        <f t="shared" si="27"/>
        <v/>
      </c>
      <c r="H437" t="e">
        <f>VLOOKUP('współrzędne pali'!F437+dane!$C$21,dane!$I$5:$I$43,1)</f>
        <v>#N/A</v>
      </c>
      <c r="I437">
        <f t="shared" si="29"/>
        <v>0</v>
      </c>
      <c r="J437">
        <f>IF(1+I437-dane!$C$21=F437,1,0)</f>
        <v>0</v>
      </c>
    </row>
    <row r="438" spans="6:10">
      <c r="F438">
        <f t="shared" si="28"/>
        <v>437</v>
      </c>
      <c r="G438" t="str">
        <f t="shared" si="27"/>
        <v/>
      </c>
      <c r="H438" t="e">
        <f>VLOOKUP('współrzędne pali'!F438+dane!$C$21,dane!$I$5:$I$43,1)</f>
        <v>#N/A</v>
      </c>
      <c r="I438">
        <f t="shared" si="29"/>
        <v>0</v>
      </c>
      <c r="J438">
        <f>IF(1+I438-dane!$C$21=F438,1,0)</f>
        <v>0</v>
      </c>
    </row>
    <row r="439" spans="6:10">
      <c r="F439">
        <f t="shared" si="28"/>
        <v>438</v>
      </c>
      <c r="G439" t="str">
        <f t="shared" si="27"/>
        <v/>
      </c>
      <c r="H439" t="e">
        <f>VLOOKUP('współrzędne pali'!F439+dane!$C$21,dane!$I$5:$I$43,1)</f>
        <v>#N/A</v>
      </c>
      <c r="I439">
        <f t="shared" si="29"/>
        <v>0</v>
      </c>
      <c r="J439">
        <f>IF(1+I439-dane!$C$21=F439,1,0)</f>
        <v>0</v>
      </c>
    </row>
    <row r="440" spans="6:10">
      <c r="F440">
        <f t="shared" si="28"/>
        <v>439</v>
      </c>
      <c r="G440" t="str">
        <f t="shared" si="27"/>
        <v/>
      </c>
      <c r="H440" t="e">
        <f>VLOOKUP('współrzędne pali'!F440+dane!$C$21,dane!$I$5:$I$43,1)</f>
        <v>#N/A</v>
      </c>
      <c r="I440">
        <f t="shared" si="29"/>
        <v>0</v>
      </c>
      <c r="J440">
        <f>IF(1+I440-dane!$C$21=F440,1,0)</f>
        <v>0</v>
      </c>
    </row>
    <row r="441" spans="6:10">
      <c r="F441">
        <f t="shared" si="28"/>
        <v>440</v>
      </c>
      <c r="G441" t="str">
        <f t="shared" si="27"/>
        <v/>
      </c>
      <c r="H441" t="e">
        <f>VLOOKUP('współrzędne pali'!F441+dane!$C$21,dane!$I$5:$I$43,1)</f>
        <v>#N/A</v>
      </c>
      <c r="I441">
        <f t="shared" si="29"/>
        <v>0</v>
      </c>
      <c r="J441">
        <f>IF(1+I441-dane!$C$21=F441,1,0)</f>
        <v>0</v>
      </c>
    </row>
    <row r="442" spans="6:10">
      <c r="F442">
        <f t="shared" si="28"/>
        <v>441</v>
      </c>
      <c r="G442" t="str">
        <f t="shared" si="27"/>
        <v/>
      </c>
      <c r="H442" t="e">
        <f>VLOOKUP('współrzędne pali'!F442+dane!$C$21,dane!$I$5:$I$43,1)</f>
        <v>#N/A</v>
      </c>
      <c r="I442">
        <f t="shared" si="29"/>
        <v>0</v>
      </c>
      <c r="J442">
        <f>IF(1+I442-dane!$C$21=F442,1,0)</f>
        <v>0</v>
      </c>
    </row>
    <row r="443" spans="6:10">
      <c r="F443">
        <f t="shared" si="28"/>
        <v>442</v>
      </c>
      <c r="G443" t="str">
        <f t="shared" si="27"/>
        <v/>
      </c>
      <c r="H443" t="e">
        <f>VLOOKUP('współrzędne pali'!F443+dane!$C$21,dane!$I$5:$I$43,1)</f>
        <v>#N/A</v>
      </c>
      <c r="I443">
        <f t="shared" si="29"/>
        <v>0</v>
      </c>
      <c r="J443">
        <f>IF(1+I443-dane!$C$21=F443,1,0)</f>
        <v>0</v>
      </c>
    </row>
    <row r="444" spans="6:10">
      <c r="F444">
        <f t="shared" si="28"/>
        <v>443</v>
      </c>
      <c r="G444" t="str">
        <f t="shared" si="27"/>
        <v/>
      </c>
      <c r="H444" t="e">
        <f>VLOOKUP('współrzędne pali'!F444+dane!$C$21,dane!$I$5:$I$43,1)</f>
        <v>#N/A</v>
      </c>
      <c r="I444">
        <f t="shared" si="29"/>
        <v>0</v>
      </c>
      <c r="J444">
        <f>IF(1+I444-dane!$C$21=F444,1,0)</f>
        <v>0</v>
      </c>
    </row>
    <row r="445" spans="6:10">
      <c r="F445">
        <f t="shared" si="28"/>
        <v>444</v>
      </c>
      <c r="G445" t="str">
        <f t="shared" si="27"/>
        <v/>
      </c>
      <c r="H445" t="e">
        <f>VLOOKUP('współrzędne pali'!F445+dane!$C$21,dane!$I$5:$I$43,1)</f>
        <v>#N/A</v>
      </c>
      <c r="I445">
        <f t="shared" si="29"/>
        <v>0</v>
      </c>
      <c r="J445">
        <f>IF(1+I445-dane!$C$21=F445,1,0)</f>
        <v>0</v>
      </c>
    </row>
    <row r="446" spans="6:10">
      <c r="F446">
        <f t="shared" si="28"/>
        <v>445</v>
      </c>
      <c r="G446" t="str">
        <f t="shared" si="27"/>
        <v/>
      </c>
      <c r="H446" t="e">
        <f>VLOOKUP('współrzędne pali'!F446+dane!$C$21,dane!$I$5:$I$43,1)</f>
        <v>#N/A</v>
      </c>
      <c r="I446">
        <f t="shared" si="29"/>
        <v>0</v>
      </c>
      <c r="J446">
        <f>IF(1+I446-dane!$C$21=F446,1,0)</f>
        <v>0</v>
      </c>
    </row>
    <row r="447" spans="6:10">
      <c r="F447">
        <f t="shared" si="28"/>
        <v>446</v>
      </c>
      <c r="G447" t="str">
        <f t="shared" si="27"/>
        <v/>
      </c>
      <c r="H447" t="e">
        <f>VLOOKUP('współrzędne pali'!F447+dane!$C$21,dane!$I$5:$I$43,1)</f>
        <v>#N/A</v>
      </c>
      <c r="I447">
        <f t="shared" si="29"/>
        <v>0</v>
      </c>
      <c r="J447">
        <f>IF(1+I447-dane!$C$21=F447,1,0)</f>
        <v>0</v>
      </c>
    </row>
    <row r="448" spans="6:10">
      <c r="F448">
        <f t="shared" si="28"/>
        <v>447</v>
      </c>
      <c r="G448" t="str">
        <f t="shared" si="27"/>
        <v/>
      </c>
      <c r="H448" t="e">
        <f>VLOOKUP('współrzędne pali'!F448+dane!$C$21,dane!$I$5:$I$43,1)</f>
        <v>#N/A</v>
      </c>
      <c r="I448">
        <f t="shared" si="29"/>
        <v>0</v>
      </c>
      <c r="J448">
        <f>IF(1+I448-dane!$C$21=F448,1,0)</f>
        <v>0</v>
      </c>
    </row>
    <row r="449" spans="6:10">
      <c r="F449">
        <f t="shared" si="28"/>
        <v>448</v>
      </c>
      <c r="G449" t="str">
        <f t="shared" si="27"/>
        <v/>
      </c>
      <c r="H449" t="e">
        <f>VLOOKUP('współrzędne pali'!F449+dane!$C$21,dane!$I$5:$I$43,1)</f>
        <v>#N/A</v>
      </c>
      <c r="I449">
        <f t="shared" si="29"/>
        <v>0</v>
      </c>
      <c r="J449">
        <f>IF(1+I449-dane!$C$21=F449,1,0)</f>
        <v>0</v>
      </c>
    </row>
    <row r="450" spans="6:10">
      <c r="F450">
        <f t="shared" si="28"/>
        <v>449</v>
      </c>
      <c r="G450" t="str">
        <f t="shared" si="27"/>
        <v/>
      </c>
      <c r="H450" t="e">
        <f>VLOOKUP('współrzędne pali'!F450+dane!$C$21,dane!$I$5:$I$43,1)</f>
        <v>#N/A</v>
      </c>
      <c r="I450">
        <f t="shared" si="29"/>
        <v>0</v>
      </c>
      <c r="J450">
        <f>IF(1+I450-dane!$C$21=F450,1,0)</f>
        <v>0</v>
      </c>
    </row>
    <row r="451" spans="6:10">
      <c r="F451">
        <f t="shared" si="28"/>
        <v>450</v>
      </c>
      <c r="G451" t="str">
        <f t="shared" ref="G451:G514" si="30">IF(C452&lt;&gt;"",ROUND(((C452-C451)^2+(D452-D451)^2)^0.5,0),"")</f>
        <v/>
      </c>
      <c r="H451" t="e">
        <f>VLOOKUP('współrzędne pali'!F451+dane!$C$21,dane!$I$5:$I$43,1)</f>
        <v>#N/A</v>
      </c>
      <c r="I451">
        <f t="shared" si="29"/>
        <v>0</v>
      </c>
      <c r="J451">
        <f>IF(1+I451-dane!$C$21=F451,1,0)</f>
        <v>0</v>
      </c>
    </row>
    <row r="452" spans="6:10">
      <c r="F452">
        <f t="shared" ref="F452:F515" si="31">F451+1</f>
        <v>451</v>
      </c>
      <c r="G452" t="str">
        <f t="shared" si="30"/>
        <v/>
      </c>
      <c r="H452" t="e">
        <f>VLOOKUP('współrzędne pali'!F452+dane!$C$21,dane!$I$5:$I$43,1)</f>
        <v>#N/A</v>
      </c>
      <c r="I452">
        <f t="shared" si="29"/>
        <v>0</v>
      </c>
      <c r="J452">
        <f>IF(1+I452-dane!$C$21=F452,1,0)</f>
        <v>0</v>
      </c>
    </row>
    <row r="453" spans="6:10">
      <c r="F453">
        <f t="shared" si="31"/>
        <v>452</v>
      </c>
      <c r="G453" t="str">
        <f t="shared" si="30"/>
        <v/>
      </c>
      <c r="H453" t="e">
        <f>VLOOKUP('współrzędne pali'!F453+dane!$C$21,dane!$I$5:$I$43,1)</f>
        <v>#N/A</v>
      </c>
      <c r="I453">
        <f t="shared" si="29"/>
        <v>0</v>
      </c>
      <c r="J453">
        <f>IF(1+I453-dane!$C$21=F453,1,0)</f>
        <v>0</v>
      </c>
    </row>
    <row r="454" spans="6:10">
      <c r="F454">
        <f t="shared" si="31"/>
        <v>453</v>
      </c>
      <c r="G454" t="str">
        <f t="shared" si="30"/>
        <v/>
      </c>
      <c r="H454" t="e">
        <f>VLOOKUP('współrzędne pali'!F454+dane!$C$21,dane!$I$5:$I$43,1)</f>
        <v>#N/A</v>
      </c>
      <c r="I454">
        <f t="shared" si="29"/>
        <v>0</v>
      </c>
      <c r="J454">
        <f>IF(1+I454-dane!$C$21=F454,1,0)</f>
        <v>0</v>
      </c>
    </row>
    <row r="455" spans="6:10">
      <c r="F455">
        <f t="shared" si="31"/>
        <v>454</v>
      </c>
      <c r="G455" t="str">
        <f t="shared" si="30"/>
        <v/>
      </c>
      <c r="H455" t="e">
        <f>VLOOKUP('współrzędne pali'!F455+dane!$C$21,dane!$I$5:$I$43,1)</f>
        <v>#N/A</v>
      </c>
      <c r="I455">
        <f t="shared" si="29"/>
        <v>0</v>
      </c>
      <c r="J455">
        <f>IF(1+I455-dane!$C$21=F455,1,0)</f>
        <v>0</v>
      </c>
    </row>
    <row r="456" spans="6:10">
      <c r="F456">
        <f t="shared" si="31"/>
        <v>455</v>
      </c>
      <c r="G456" t="str">
        <f t="shared" si="30"/>
        <v/>
      </c>
      <c r="H456" t="e">
        <f>VLOOKUP('współrzędne pali'!F456+dane!$C$21,dane!$I$5:$I$43,1)</f>
        <v>#N/A</v>
      </c>
      <c r="I456">
        <f t="shared" si="29"/>
        <v>0</v>
      </c>
      <c r="J456">
        <f>IF(1+I456-dane!$C$21=F456,1,0)</f>
        <v>0</v>
      </c>
    </row>
    <row r="457" spans="6:10">
      <c r="F457">
        <f t="shared" si="31"/>
        <v>456</v>
      </c>
      <c r="G457" t="str">
        <f t="shared" si="30"/>
        <v/>
      </c>
      <c r="H457" t="e">
        <f>VLOOKUP('współrzędne pali'!F457+dane!$C$21,dane!$I$5:$I$43,1)</f>
        <v>#N/A</v>
      </c>
      <c r="I457">
        <f t="shared" si="29"/>
        <v>0</v>
      </c>
      <c r="J457">
        <f>IF(1+I457-dane!$C$21=F457,1,0)</f>
        <v>0</v>
      </c>
    </row>
    <row r="458" spans="6:10">
      <c r="F458">
        <f t="shared" si="31"/>
        <v>457</v>
      </c>
      <c r="G458" t="str">
        <f t="shared" si="30"/>
        <v/>
      </c>
      <c r="H458" t="e">
        <f>VLOOKUP('współrzędne pali'!F458+dane!$C$21,dane!$I$5:$I$43,1)</f>
        <v>#N/A</v>
      </c>
      <c r="I458">
        <f t="shared" si="29"/>
        <v>0</v>
      </c>
      <c r="J458">
        <f>IF(1+I458-dane!$C$21=F458,1,0)</f>
        <v>0</v>
      </c>
    </row>
    <row r="459" spans="6:10">
      <c r="F459">
        <f t="shared" si="31"/>
        <v>458</v>
      </c>
      <c r="G459" t="str">
        <f t="shared" si="30"/>
        <v/>
      </c>
      <c r="H459" t="e">
        <f>VLOOKUP('współrzędne pali'!F459+dane!$C$21,dane!$I$5:$I$43,1)</f>
        <v>#N/A</v>
      </c>
      <c r="I459">
        <f t="shared" si="29"/>
        <v>0</v>
      </c>
      <c r="J459">
        <f>IF(1+I459-dane!$C$21=F459,1,0)</f>
        <v>0</v>
      </c>
    </row>
    <row r="460" spans="6:10">
      <c r="F460">
        <f t="shared" si="31"/>
        <v>459</v>
      </c>
      <c r="G460" t="str">
        <f t="shared" si="30"/>
        <v/>
      </c>
      <c r="H460" t="e">
        <f>VLOOKUP('współrzędne pali'!F460+dane!$C$21,dane!$I$5:$I$43,1)</f>
        <v>#N/A</v>
      </c>
      <c r="I460">
        <f t="shared" si="29"/>
        <v>0</v>
      </c>
      <c r="J460">
        <f>IF(1+I460-dane!$C$21=F460,1,0)</f>
        <v>0</v>
      </c>
    </row>
    <row r="461" spans="6:10">
      <c r="F461">
        <f t="shared" si="31"/>
        <v>460</v>
      </c>
      <c r="G461" t="str">
        <f t="shared" si="30"/>
        <v/>
      </c>
      <c r="H461" t="e">
        <f>VLOOKUP('współrzędne pali'!F461+dane!$C$21,dane!$I$5:$I$43,1)</f>
        <v>#N/A</v>
      </c>
      <c r="I461">
        <f t="shared" si="29"/>
        <v>0</v>
      </c>
      <c r="J461">
        <f>IF(1+I461-dane!$C$21=F461,1,0)</f>
        <v>0</v>
      </c>
    </row>
    <row r="462" spans="6:10">
      <c r="F462">
        <f t="shared" si="31"/>
        <v>461</v>
      </c>
      <c r="G462" t="str">
        <f t="shared" si="30"/>
        <v/>
      </c>
      <c r="H462" t="e">
        <f>VLOOKUP('współrzędne pali'!F462+dane!$C$21,dane!$I$5:$I$43,1)</f>
        <v>#N/A</v>
      </c>
      <c r="I462">
        <f t="shared" si="29"/>
        <v>0</v>
      </c>
      <c r="J462">
        <f>IF(1+I462-dane!$C$21=F462,1,0)</f>
        <v>0</v>
      </c>
    </row>
    <row r="463" spans="6:10">
      <c r="F463">
        <f t="shared" si="31"/>
        <v>462</v>
      </c>
      <c r="G463" t="str">
        <f t="shared" si="30"/>
        <v/>
      </c>
      <c r="H463" t="e">
        <f>VLOOKUP('współrzędne pali'!F463+dane!$C$21,dane!$I$5:$I$43,1)</f>
        <v>#N/A</v>
      </c>
      <c r="I463">
        <f t="shared" si="29"/>
        <v>0</v>
      </c>
      <c r="J463">
        <f>IF(1+I463-dane!$C$21=F463,1,0)</f>
        <v>0</v>
      </c>
    </row>
    <row r="464" spans="6:10">
      <c r="F464">
        <f t="shared" si="31"/>
        <v>463</v>
      </c>
      <c r="G464" t="str">
        <f t="shared" si="30"/>
        <v/>
      </c>
      <c r="H464" t="e">
        <f>VLOOKUP('współrzędne pali'!F464+dane!$C$21,dane!$I$5:$I$43,1)</f>
        <v>#N/A</v>
      </c>
      <c r="I464">
        <f t="shared" si="29"/>
        <v>0</v>
      </c>
      <c r="J464">
        <f>IF(1+I464-dane!$C$21=F464,1,0)</f>
        <v>0</v>
      </c>
    </row>
    <row r="465" spans="6:10">
      <c r="F465">
        <f t="shared" si="31"/>
        <v>464</v>
      </c>
      <c r="G465" t="str">
        <f t="shared" si="30"/>
        <v/>
      </c>
      <c r="H465" t="e">
        <f>VLOOKUP('współrzędne pali'!F465+dane!$C$21,dane!$I$5:$I$43,1)</f>
        <v>#N/A</v>
      </c>
      <c r="I465">
        <f t="shared" si="29"/>
        <v>0</v>
      </c>
      <c r="J465">
        <f>IF(1+I465-dane!$C$21=F465,1,0)</f>
        <v>0</v>
      </c>
    </row>
    <row r="466" spans="6:10">
      <c r="F466">
        <f t="shared" si="31"/>
        <v>465</v>
      </c>
      <c r="G466" t="str">
        <f t="shared" si="30"/>
        <v/>
      </c>
      <c r="H466" t="e">
        <f>VLOOKUP('współrzędne pali'!F466+dane!$C$21,dane!$I$5:$I$43,1)</f>
        <v>#N/A</v>
      </c>
      <c r="I466">
        <f t="shared" si="29"/>
        <v>0</v>
      </c>
      <c r="J466">
        <f>IF(1+I466-dane!$C$21=F466,1,0)</f>
        <v>0</v>
      </c>
    </row>
    <row r="467" spans="6:10">
      <c r="F467">
        <f t="shared" si="31"/>
        <v>466</v>
      </c>
      <c r="G467" t="str">
        <f t="shared" si="30"/>
        <v/>
      </c>
      <c r="H467" t="e">
        <f>VLOOKUP('współrzędne pali'!F467+dane!$C$21,dane!$I$5:$I$43,1)</f>
        <v>#N/A</v>
      </c>
      <c r="I467">
        <f t="shared" si="29"/>
        <v>0</v>
      </c>
      <c r="J467">
        <f>IF(1+I467-dane!$C$21=F467,1,0)</f>
        <v>0</v>
      </c>
    </row>
    <row r="468" spans="6:10">
      <c r="F468">
        <f t="shared" si="31"/>
        <v>467</v>
      </c>
      <c r="G468" t="str">
        <f t="shared" si="30"/>
        <v/>
      </c>
      <c r="H468" t="e">
        <f>VLOOKUP('współrzędne pali'!F468+dane!$C$21,dane!$I$5:$I$43,1)</f>
        <v>#N/A</v>
      </c>
      <c r="I468">
        <f t="shared" si="29"/>
        <v>0</v>
      </c>
      <c r="J468">
        <f>IF(1+I468-dane!$C$21=F468,1,0)</f>
        <v>0</v>
      </c>
    </row>
    <row r="469" spans="6:10">
      <c r="F469">
        <f t="shared" si="31"/>
        <v>468</v>
      </c>
      <c r="G469" t="str">
        <f t="shared" si="30"/>
        <v/>
      </c>
      <c r="H469" t="e">
        <f>VLOOKUP('współrzędne pali'!F469+dane!$C$21,dane!$I$5:$I$43,1)</f>
        <v>#N/A</v>
      </c>
      <c r="I469">
        <f t="shared" si="29"/>
        <v>0</v>
      </c>
      <c r="J469">
        <f>IF(1+I469-dane!$C$21=F469,1,0)</f>
        <v>0</v>
      </c>
    </row>
    <row r="470" spans="6:10">
      <c r="F470">
        <f t="shared" si="31"/>
        <v>469</v>
      </c>
      <c r="G470" t="str">
        <f t="shared" si="30"/>
        <v/>
      </c>
      <c r="H470" t="e">
        <f>VLOOKUP('współrzędne pali'!F470+dane!$C$21,dane!$I$5:$I$43,1)</f>
        <v>#N/A</v>
      </c>
      <c r="I470">
        <f t="shared" si="29"/>
        <v>0</v>
      </c>
      <c r="J470">
        <f>IF(1+I470-dane!$C$21=F470,1,0)</f>
        <v>0</v>
      </c>
    </row>
    <row r="471" spans="6:10">
      <c r="F471">
        <f t="shared" si="31"/>
        <v>470</v>
      </c>
      <c r="G471" t="str">
        <f t="shared" si="30"/>
        <v/>
      </c>
      <c r="H471" t="e">
        <f>VLOOKUP('współrzędne pali'!F471+dane!$C$21,dane!$I$5:$I$43,1)</f>
        <v>#N/A</v>
      </c>
      <c r="I471">
        <f t="shared" si="29"/>
        <v>0</v>
      </c>
      <c r="J471">
        <f>IF(1+I471-dane!$C$21=F471,1,0)</f>
        <v>0</v>
      </c>
    </row>
    <row r="472" spans="6:10">
      <c r="F472">
        <f t="shared" si="31"/>
        <v>471</v>
      </c>
      <c r="G472" t="str">
        <f t="shared" si="30"/>
        <v/>
      </c>
      <c r="H472" t="e">
        <f>VLOOKUP('współrzędne pali'!F472+dane!$C$21,dane!$I$5:$I$43,1)</f>
        <v>#N/A</v>
      </c>
      <c r="I472">
        <f t="shared" si="29"/>
        <v>0</v>
      </c>
      <c r="J472">
        <f>IF(1+I472-dane!$C$21=F472,1,0)</f>
        <v>0</v>
      </c>
    </row>
    <row r="473" spans="6:10">
      <c r="F473">
        <f t="shared" si="31"/>
        <v>472</v>
      </c>
      <c r="G473" t="str">
        <f t="shared" si="30"/>
        <v/>
      </c>
      <c r="H473" t="e">
        <f>VLOOKUP('współrzędne pali'!F473+dane!$C$21,dane!$I$5:$I$43,1)</f>
        <v>#N/A</v>
      </c>
      <c r="I473">
        <f t="shared" si="29"/>
        <v>0</v>
      </c>
      <c r="J473">
        <f>IF(1+I473-dane!$C$21=F473,1,0)</f>
        <v>0</v>
      </c>
    </row>
    <row r="474" spans="6:10">
      <c r="F474">
        <f t="shared" si="31"/>
        <v>473</v>
      </c>
      <c r="G474" t="str">
        <f t="shared" si="30"/>
        <v/>
      </c>
      <c r="H474" t="e">
        <f>VLOOKUP('współrzędne pali'!F474+dane!$C$21,dane!$I$5:$I$43,1)</f>
        <v>#N/A</v>
      </c>
      <c r="I474">
        <f t="shared" si="29"/>
        <v>0</v>
      </c>
      <c r="J474">
        <f>IF(1+I474-dane!$C$21=F474,1,0)</f>
        <v>0</v>
      </c>
    </row>
    <row r="475" spans="6:10">
      <c r="F475">
        <f t="shared" si="31"/>
        <v>474</v>
      </c>
      <c r="G475" t="str">
        <f t="shared" si="30"/>
        <v/>
      </c>
      <c r="H475" t="e">
        <f>VLOOKUP('współrzędne pali'!F475+dane!$C$21,dane!$I$5:$I$43,1)</f>
        <v>#N/A</v>
      </c>
      <c r="I475">
        <f t="shared" si="29"/>
        <v>0</v>
      </c>
      <c r="J475">
        <f>IF(1+I475-dane!$C$21=F475,1,0)</f>
        <v>0</v>
      </c>
    </row>
    <row r="476" spans="6:10">
      <c r="F476">
        <f t="shared" si="31"/>
        <v>475</v>
      </c>
      <c r="G476" t="str">
        <f t="shared" si="30"/>
        <v/>
      </c>
      <c r="H476" t="e">
        <f>VLOOKUP('współrzędne pali'!F476+dane!$C$21,dane!$I$5:$I$43,1)</f>
        <v>#N/A</v>
      </c>
      <c r="I476">
        <f t="shared" si="29"/>
        <v>0</v>
      </c>
      <c r="J476">
        <f>IF(1+I476-dane!$C$21=F476,1,0)</f>
        <v>0</v>
      </c>
    </row>
    <row r="477" spans="6:10">
      <c r="F477">
        <f t="shared" si="31"/>
        <v>476</v>
      </c>
      <c r="G477" t="str">
        <f t="shared" si="30"/>
        <v/>
      </c>
      <c r="H477" t="e">
        <f>VLOOKUP('współrzędne pali'!F477+dane!$C$21,dane!$I$5:$I$43,1)</f>
        <v>#N/A</v>
      </c>
      <c r="I477">
        <f t="shared" si="29"/>
        <v>0</v>
      </c>
      <c r="J477">
        <f>IF(1+I477-dane!$C$21=F477,1,0)</f>
        <v>0</v>
      </c>
    </row>
    <row r="478" spans="6:10">
      <c r="F478">
        <f t="shared" si="31"/>
        <v>477</v>
      </c>
      <c r="G478" t="str">
        <f t="shared" si="30"/>
        <v/>
      </c>
      <c r="H478" t="e">
        <f>VLOOKUP('współrzędne pali'!F478+dane!$C$21,dane!$I$5:$I$43,1)</f>
        <v>#N/A</v>
      </c>
      <c r="I478">
        <f t="shared" si="29"/>
        <v>0</v>
      </c>
      <c r="J478">
        <f>IF(1+I478-dane!$C$21=F478,1,0)</f>
        <v>0</v>
      </c>
    </row>
    <row r="479" spans="6:10">
      <c r="F479">
        <f t="shared" si="31"/>
        <v>478</v>
      </c>
      <c r="G479" t="str">
        <f t="shared" si="30"/>
        <v/>
      </c>
      <c r="H479" t="e">
        <f>VLOOKUP('współrzędne pali'!F479+dane!$C$21,dane!$I$5:$I$43,1)</f>
        <v>#N/A</v>
      </c>
      <c r="I479">
        <f t="shared" si="29"/>
        <v>0</v>
      </c>
      <c r="J479">
        <f>IF(1+I479-dane!$C$21=F479,1,0)</f>
        <v>0</v>
      </c>
    </row>
    <row r="480" spans="6:10">
      <c r="F480">
        <f t="shared" si="31"/>
        <v>479</v>
      </c>
      <c r="G480" t="str">
        <f t="shared" si="30"/>
        <v/>
      </c>
      <c r="H480" t="e">
        <f>VLOOKUP('współrzędne pali'!F480+dane!$C$21,dane!$I$5:$I$43,1)</f>
        <v>#N/A</v>
      </c>
      <c r="I480">
        <f t="shared" si="29"/>
        <v>0</v>
      </c>
      <c r="J480">
        <f>IF(1+I480-dane!$C$21=F480,1,0)</f>
        <v>0</v>
      </c>
    </row>
    <row r="481" spans="6:10">
      <c r="F481">
        <f t="shared" si="31"/>
        <v>480</v>
      </c>
      <c r="G481" t="str">
        <f t="shared" si="30"/>
        <v/>
      </c>
      <c r="H481" t="e">
        <f>VLOOKUP('współrzędne pali'!F481+dane!$C$21,dane!$I$5:$I$43,1)</f>
        <v>#N/A</v>
      </c>
      <c r="I481">
        <f t="shared" si="29"/>
        <v>0</v>
      </c>
      <c r="J481">
        <f>IF(1+I481-dane!$C$21=F481,1,0)</f>
        <v>0</v>
      </c>
    </row>
    <row r="482" spans="6:10">
      <c r="F482">
        <f t="shared" si="31"/>
        <v>481</v>
      </c>
      <c r="G482" t="str">
        <f t="shared" si="30"/>
        <v/>
      </c>
      <c r="H482" t="e">
        <f>VLOOKUP('współrzędne pali'!F482+dane!$C$21,dane!$I$5:$I$43,1)</f>
        <v>#N/A</v>
      </c>
      <c r="I482">
        <f t="shared" si="29"/>
        <v>0</v>
      </c>
      <c r="J482">
        <f>IF(1+I482-dane!$C$21=F482,1,0)</f>
        <v>0</v>
      </c>
    </row>
    <row r="483" spans="6:10">
      <c r="F483">
        <f t="shared" si="31"/>
        <v>482</v>
      </c>
      <c r="G483" t="str">
        <f t="shared" si="30"/>
        <v/>
      </c>
      <c r="H483" t="e">
        <f>VLOOKUP('współrzędne pali'!F483+dane!$C$21,dane!$I$5:$I$43,1)</f>
        <v>#N/A</v>
      </c>
      <c r="I483">
        <f t="shared" si="29"/>
        <v>0</v>
      </c>
      <c r="J483">
        <f>IF(1+I483-dane!$C$21=F483,1,0)</f>
        <v>0</v>
      </c>
    </row>
    <row r="484" spans="6:10">
      <c r="F484">
        <f t="shared" si="31"/>
        <v>483</v>
      </c>
      <c r="G484" t="str">
        <f t="shared" si="30"/>
        <v/>
      </c>
      <c r="H484" t="e">
        <f>VLOOKUP('współrzędne pali'!F484+dane!$C$21,dane!$I$5:$I$43,1)</f>
        <v>#N/A</v>
      </c>
      <c r="I484">
        <f t="shared" si="29"/>
        <v>0</v>
      </c>
      <c r="J484">
        <f>IF(1+I484-dane!$C$21=F484,1,0)</f>
        <v>0</v>
      </c>
    </row>
    <row r="485" spans="6:10">
      <c r="F485">
        <f t="shared" si="31"/>
        <v>484</v>
      </c>
      <c r="G485" t="str">
        <f t="shared" si="30"/>
        <v/>
      </c>
      <c r="H485" t="e">
        <f>VLOOKUP('współrzędne pali'!F485+dane!$C$21,dane!$I$5:$I$43,1)</f>
        <v>#N/A</v>
      </c>
      <c r="I485">
        <f t="shared" ref="I485:I548" si="32">IFERROR(H485,0)</f>
        <v>0</v>
      </c>
      <c r="J485">
        <f>IF(1+I485-dane!$C$21=F485,1,0)</f>
        <v>0</v>
      </c>
    </row>
    <row r="486" spans="6:10">
      <c r="F486">
        <f t="shared" si="31"/>
        <v>485</v>
      </c>
      <c r="G486" t="str">
        <f t="shared" si="30"/>
        <v/>
      </c>
      <c r="H486" t="e">
        <f>VLOOKUP('współrzędne pali'!F486+dane!$C$21,dane!$I$5:$I$43,1)</f>
        <v>#N/A</v>
      </c>
      <c r="I486">
        <f t="shared" si="32"/>
        <v>0</v>
      </c>
      <c r="J486">
        <f>IF(1+I486-dane!$C$21=F486,1,0)</f>
        <v>0</v>
      </c>
    </row>
    <row r="487" spans="6:10">
      <c r="F487">
        <f t="shared" si="31"/>
        <v>486</v>
      </c>
      <c r="G487" t="str">
        <f t="shared" si="30"/>
        <v/>
      </c>
      <c r="H487" t="e">
        <f>VLOOKUP('współrzędne pali'!F487+dane!$C$21,dane!$I$5:$I$43,1)</f>
        <v>#N/A</v>
      </c>
      <c r="I487">
        <f t="shared" si="32"/>
        <v>0</v>
      </c>
      <c r="J487">
        <f>IF(1+I487-dane!$C$21=F487,1,0)</f>
        <v>0</v>
      </c>
    </row>
    <row r="488" spans="6:10">
      <c r="F488">
        <f t="shared" si="31"/>
        <v>487</v>
      </c>
      <c r="G488" t="str">
        <f t="shared" si="30"/>
        <v/>
      </c>
      <c r="H488" t="e">
        <f>VLOOKUP('współrzędne pali'!F488+dane!$C$21,dane!$I$5:$I$43,1)</f>
        <v>#N/A</v>
      </c>
      <c r="I488">
        <f t="shared" si="32"/>
        <v>0</v>
      </c>
      <c r="J488">
        <f>IF(1+I488-dane!$C$21=F488,1,0)</f>
        <v>0</v>
      </c>
    </row>
    <row r="489" spans="6:10">
      <c r="F489">
        <f t="shared" si="31"/>
        <v>488</v>
      </c>
      <c r="G489" t="str">
        <f t="shared" si="30"/>
        <v/>
      </c>
      <c r="H489" t="e">
        <f>VLOOKUP('współrzędne pali'!F489+dane!$C$21,dane!$I$5:$I$43,1)</f>
        <v>#N/A</v>
      </c>
      <c r="I489">
        <f t="shared" si="32"/>
        <v>0</v>
      </c>
      <c r="J489">
        <f>IF(1+I489-dane!$C$21=F489,1,0)</f>
        <v>0</v>
      </c>
    </row>
    <row r="490" spans="6:10">
      <c r="F490">
        <f t="shared" si="31"/>
        <v>489</v>
      </c>
      <c r="G490" t="str">
        <f t="shared" si="30"/>
        <v/>
      </c>
      <c r="H490" t="e">
        <f>VLOOKUP('współrzędne pali'!F490+dane!$C$21,dane!$I$5:$I$43,1)</f>
        <v>#N/A</v>
      </c>
      <c r="I490">
        <f t="shared" si="32"/>
        <v>0</v>
      </c>
      <c r="J490">
        <f>IF(1+I490-dane!$C$21=F490,1,0)</f>
        <v>0</v>
      </c>
    </row>
    <row r="491" spans="6:10">
      <c r="F491">
        <f t="shared" si="31"/>
        <v>490</v>
      </c>
      <c r="G491" t="str">
        <f t="shared" si="30"/>
        <v/>
      </c>
      <c r="H491" t="e">
        <f>VLOOKUP('współrzędne pali'!F491+dane!$C$21,dane!$I$5:$I$43,1)</f>
        <v>#N/A</v>
      </c>
      <c r="I491">
        <f t="shared" si="32"/>
        <v>0</v>
      </c>
      <c r="J491">
        <f>IF(1+I491-dane!$C$21=F491,1,0)</f>
        <v>0</v>
      </c>
    </row>
    <row r="492" spans="6:10">
      <c r="F492">
        <f t="shared" si="31"/>
        <v>491</v>
      </c>
      <c r="G492" t="str">
        <f t="shared" si="30"/>
        <v/>
      </c>
      <c r="H492" t="e">
        <f>VLOOKUP('współrzędne pali'!F492+dane!$C$21,dane!$I$5:$I$43,1)</f>
        <v>#N/A</v>
      </c>
      <c r="I492">
        <f t="shared" si="32"/>
        <v>0</v>
      </c>
      <c r="J492">
        <f>IF(1+I492-dane!$C$21=F492,1,0)</f>
        <v>0</v>
      </c>
    </row>
    <row r="493" spans="6:10">
      <c r="F493">
        <f t="shared" si="31"/>
        <v>492</v>
      </c>
      <c r="G493" t="str">
        <f t="shared" si="30"/>
        <v/>
      </c>
      <c r="H493" t="e">
        <f>VLOOKUP('współrzędne pali'!F493+dane!$C$21,dane!$I$5:$I$43,1)</f>
        <v>#N/A</v>
      </c>
      <c r="I493">
        <f t="shared" si="32"/>
        <v>0</v>
      </c>
      <c r="J493">
        <f>IF(1+I493-dane!$C$21=F493,1,0)</f>
        <v>0</v>
      </c>
    </row>
    <row r="494" spans="6:10">
      <c r="F494">
        <f t="shared" si="31"/>
        <v>493</v>
      </c>
      <c r="G494" t="str">
        <f t="shared" si="30"/>
        <v/>
      </c>
      <c r="H494" t="e">
        <f>VLOOKUP('współrzędne pali'!F494+dane!$C$21,dane!$I$5:$I$43,1)</f>
        <v>#N/A</v>
      </c>
      <c r="I494">
        <f t="shared" si="32"/>
        <v>0</v>
      </c>
      <c r="J494">
        <f>IF(1+I494-dane!$C$21=F494,1,0)</f>
        <v>0</v>
      </c>
    </row>
    <row r="495" spans="6:10">
      <c r="F495">
        <f t="shared" si="31"/>
        <v>494</v>
      </c>
      <c r="G495" t="str">
        <f t="shared" si="30"/>
        <v/>
      </c>
      <c r="H495" t="e">
        <f>VLOOKUP('współrzędne pali'!F495+dane!$C$21,dane!$I$5:$I$43,1)</f>
        <v>#N/A</v>
      </c>
      <c r="I495">
        <f t="shared" si="32"/>
        <v>0</v>
      </c>
      <c r="J495">
        <f>IF(1+I495-dane!$C$21=F495,1,0)</f>
        <v>0</v>
      </c>
    </row>
    <row r="496" spans="6:10">
      <c r="F496">
        <f t="shared" si="31"/>
        <v>495</v>
      </c>
      <c r="G496" t="str">
        <f t="shared" si="30"/>
        <v/>
      </c>
      <c r="H496" t="e">
        <f>VLOOKUP('współrzędne pali'!F496+dane!$C$21,dane!$I$5:$I$43,1)</f>
        <v>#N/A</v>
      </c>
      <c r="I496">
        <f t="shared" si="32"/>
        <v>0</v>
      </c>
      <c r="J496">
        <f>IF(1+I496-dane!$C$21=F496,1,0)</f>
        <v>0</v>
      </c>
    </row>
    <row r="497" spans="6:10">
      <c r="F497">
        <f t="shared" si="31"/>
        <v>496</v>
      </c>
      <c r="G497" t="str">
        <f t="shared" si="30"/>
        <v/>
      </c>
      <c r="H497" t="e">
        <f>VLOOKUP('współrzędne pali'!F497+dane!$C$21,dane!$I$5:$I$43,1)</f>
        <v>#N/A</v>
      </c>
      <c r="I497">
        <f t="shared" si="32"/>
        <v>0</v>
      </c>
      <c r="J497">
        <f>IF(1+I497-dane!$C$21=F497,1,0)</f>
        <v>0</v>
      </c>
    </row>
    <row r="498" spans="6:10">
      <c r="F498">
        <f t="shared" si="31"/>
        <v>497</v>
      </c>
      <c r="G498" t="str">
        <f t="shared" si="30"/>
        <v/>
      </c>
      <c r="H498" t="e">
        <f>VLOOKUP('współrzędne pali'!F498+dane!$C$21,dane!$I$5:$I$43,1)</f>
        <v>#N/A</v>
      </c>
      <c r="I498">
        <f t="shared" si="32"/>
        <v>0</v>
      </c>
      <c r="J498">
        <f>IF(1+I498-dane!$C$21=F498,1,0)</f>
        <v>0</v>
      </c>
    </row>
    <row r="499" spans="6:10">
      <c r="F499">
        <f t="shared" si="31"/>
        <v>498</v>
      </c>
      <c r="G499" t="str">
        <f t="shared" si="30"/>
        <v/>
      </c>
      <c r="H499" t="e">
        <f>VLOOKUP('współrzędne pali'!F499+dane!$C$21,dane!$I$5:$I$43,1)</f>
        <v>#N/A</v>
      </c>
      <c r="I499">
        <f t="shared" si="32"/>
        <v>0</v>
      </c>
      <c r="J499">
        <f>IF(1+I499-dane!$C$21=F499,1,0)</f>
        <v>0</v>
      </c>
    </row>
    <row r="500" spans="6:10">
      <c r="F500">
        <f t="shared" si="31"/>
        <v>499</v>
      </c>
      <c r="G500" t="str">
        <f t="shared" si="30"/>
        <v/>
      </c>
      <c r="H500" t="e">
        <f>VLOOKUP('współrzędne pali'!F500+dane!$C$21,dane!$I$5:$I$43,1)</f>
        <v>#N/A</v>
      </c>
      <c r="I500">
        <f t="shared" si="32"/>
        <v>0</v>
      </c>
      <c r="J500">
        <f>IF(1+I500-dane!$C$21=F500,1,0)</f>
        <v>0</v>
      </c>
    </row>
    <row r="501" spans="6:10">
      <c r="F501">
        <f t="shared" si="31"/>
        <v>500</v>
      </c>
      <c r="G501" t="str">
        <f t="shared" si="30"/>
        <v/>
      </c>
      <c r="H501" t="e">
        <f>VLOOKUP('współrzędne pali'!F501+dane!$C$21,dane!$I$5:$I$43,1)</f>
        <v>#N/A</v>
      </c>
      <c r="I501">
        <f t="shared" si="32"/>
        <v>0</v>
      </c>
      <c r="J501">
        <f>IF(1+I501-dane!$C$21=F501,1,0)</f>
        <v>0</v>
      </c>
    </row>
    <row r="502" spans="6:10">
      <c r="F502">
        <f t="shared" si="31"/>
        <v>501</v>
      </c>
      <c r="G502" t="str">
        <f t="shared" si="30"/>
        <v/>
      </c>
      <c r="H502" t="e">
        <f>VLOOKUP('współrzędne pali'!F502+dane!$C$21,dane!$I$5:$I$43,1)</f>
        <v>#N/A</v>
      </c>
      <c r="I502">
        <f t="shared" si="32"/>
        <v>0</v>
      </c>
      <c r="J502">
        <f>IF(1+I502-dane!$C$21=F502,1,0)</f>
        <v>0</v>
      </c>
    </row>
    <row r="503" spans="6:10">
      <c r="F503">
        <f t="shared" si="31"/>
        <v>502</v>
      </c>
      <c r="G503" t="str">
        <f t="shared" si="30"/>
        <v/>
      </c>
      <c r="H503" t="e">
        <f>VLOOKUP('współrzędne pali'!F503+dane!$C$21,dane!$I$5:$I$43,1)</f>
        <v>#N/A</v>
      </c>
      <c r="I503">
        <f t="shared" si="32"/>
        <v>0</v>
      </c>
      <c r="J503">
        <f>IF(1+I503-dane!$C$21=F503,1,0)</f>
        <v>0</v>
      </c>
    </row>
    <row r="504" spans="6:10">
      <c r="F504">
        <f t="shared" si="31"/>
        <v>503</v>
      </c>
      <c r="G504" t="str">
        <f t="shared" si="30"/>
        <v/>
      </c>
      <c r="H504" t="e">
        <f>VLOOKUP('współrzędne pali'!F504+dane!$C$21,dane!$I$5:$I$43,1)</f>
        <v>#N/A</v>
      </c>
      <c r="I504">
        <f t="shared" si="32"/>
        <v>0</v>
      </c>
      <c r="J504">
        <f>IF(1+I504-dane!$C$21=F504,1,0)</f>
        <v>0</v>
      </c>
    </row>
    <row r="505" spans="6:10">
      <c r="F505">
        <f t="shared" si="31"/>
        <v>504</v>
      </c>
      <c r="G505" t="str">
        <f t="shared" si="30"/>
        <v/>
      </c>
      <c r="H505" t="e">
        <f>VLOOKUP('współrzędne pali'!F505+dane!$C$21,dane!$I$5:$I$43,1)</f>
        <v>#N/A</v>
      </c>
      <c r="I505">
        <f t="shared" si="32"/>
        <v>0</v>
      </c>
      <c r="J505">
        <f>IF(1+I505-dane!$C$21=F505,1,0)</f>
        <v>0</v>
      </c>
    </row>
    <row r="506" spans="6:10">
      <c r="F506">
        <f t="shared" si="31"/>
        <v>505</v>
      </c>
      <c r="G506" t="str">
        <f t="shared" si="30"/>
        <v/>
      </c>
      <c r="H506" t="e">
        <f>VLOOKUP('współrzędne pali'!F506+dane!$C$21,dane!$I$5:$I$43,1)</f>
        <v>#N/A</v>
      </c>
      <c r="I506">
        <f t="shared" si="32"/>
        <v>0</v>
      </c>
      <c r="J506">
        <f>IF(1+I506-dane!$C$21=F506,1,0)</f>
        <v>0</v>
      </c>
    </row>
    <row r="507" spans="6:10">
      <c r="F507">
        <f t="shared" si="31"/>
        <v>506</v>
      </c>
      <c r="G507" t="str">
        <f t="shared" si="30"/>
        <v/>
      </c>
      <c r="H507" t="e">
        <f>VLOOKUP('współrzędne pali'!F507+dane!$C$21,dane!$I$5:$I$43,1)</f>
        <v>#N/A</v>
      </c>
      <c r="I507">
        <f t="shared" si="32"/>
        <v>0</v>
      </c>
      <c r="J507">
        <f>IF(1+I507-dane!$C$21=F507,1,0)</f>
        <v>0</v>
      </c>
    </row>
    <row r="508" spans="6:10">
      <c r="F508">
        <f t="shared" si="31"/>
        <v>507</v>
      </c>
      <c r="G508" t="str">
        <f t="shared" si="30"/>
        <v/>
      </c>
      <c r="H508" t="e">
        <f>VLOOKUP('współrzędne pali'!F508+dane!$C$21,dane!$I$5:$I$43,1)</f>
        <v>#N/A</v>
      </c>
      <c r="I508">
        <f t="shared" si="32"/>
        <v>0</v>
      </c>
      <c r="J508">
        <f>IF(1+I508-dane!$C$21=F508,1,0)</f>
        <v>0</v>
      </c>
    </row>
    <row r="509" spans="6:10">
      <c r="F509">
        <f t="shared" si="31"/>
        <v>508</v>
      </c>
      <c r="G509" t="str">
        <f t="shared" si="30"/>
        <v/>
      </c>
      <c r="H509" t="e">
        <f>VLOOKUP('współrzędne pali'!F509+dane!$C$21,dane!$I$5:$I$43,1)</f>
        <v>#N/A</v>
      </c>
      <c r="I509">
        <f t="shared" si="32"/>
        <v>0</v>
      </c>
      <c r="J509">
        <f>IF(1+I509-dane!$C$21=F509,1,0)</f>
        <v>0</v>
      </c>
    </row>
    <row r="510" spans="6:10">
      <c r="F510">
        <f t="shared" si="31"/>
        <v>509</v>
      </c>
      <c r="G510" t="str">
        <f t="shared" si="30"/>
        <v/>
      </c>
      <c r="H510" t="e">
        <f>VLOOKUP('współrzędne pali'!F510+dane!$C$21,dane!$I$5:$I$43,1)</f>
        <v>#N/A</v>
      </c>
      <c r="I510">
        <f t="shared" si="32"/>
        <v>0</v>
      </c>
      <c r="J510">
        <f>IF(1+I510-dane!$C$21=F510,1,0)</f>
        <v>0</v>
      </c>
    </row>
    <row r="511" spans="6:10">
      <c r="F511">
        <f t="shared" si="31"/>
        <v>510</v>
      </c>
      <c r="G511" t="str">
        <f t="shared" si="30"/>
        <v/>
      </c>
      <c r="H511" t="e">
        <f>VLOOKUP('współrzędne pali'!F511+dane!$C$21,dane!$I$5:$I$43,1)</f>
        <v>#N/A</v>
      </c>
      <c r="I511">
        <f t="shared" si="32"/>
        <v>0</v>
      </c>
      <c r="J511">
        <f>IF(1+I511-dane!$C$21=F511,1,0)</f>
        <v>0</v>
      </c>
    </row>
    <row r="512" spans="6:10">
      <c r="F512">
        <f t="shared" si="31"/>
        <v>511</v>
      </c>
      <c r="G512" t="str">
        <f t="shared" si="30"/>
        <v/>
      </c>
      <c r="H512" t="e">
        <f>VLOOKUP('współrzędne pali'!F512+dane!$C$21,dane!$I$5:$I$43,1)</f>
        <v>#N/A</v>
      </c>
      <c r="I512">
        <f t="shared" si="32"/>
        <v>0</v>
      </c>
      <c r="J512">
        <f>IF(1+I512-dane!$C$21=F512,1,0)</f>
        <v>0</v>
      </c>
    </row>
    <row r="513" spans="6:10">
      <c r="F513">
        <f t="shared" si="31"/>
        <v>512</v>
      </c>
      <c r="G513" t="str">
        <f t="shared" si="30"/>
        <v/>
      </c>
      <c r="H513" t="e">
        <f>VLOOKUP('współrzędne pali'!F513+dane!$C$21,dane!$I$5:$I$43,1)</f>
        <v>#N/A</v>
      </c>
      <c r="I513">
        <f t="shared" si="32"/>
        <v>0</v>
      </c>
      <c r="J513">
        <f>IF(1+I513-dane!$C$21=F513,1,0)</f>
        <v>0</v>
      </c>
    </row>
    <row r="514" spans="6:10">
      <c r="F514">
        <f t="shared" si="31"/>
        <v>513</v>
      </c>
      <c r="G514" t="str">
        <f t="shared" si="30"/>
        <v/>
      </c>
      <c r="H514" t="e">
        <f>VLOOKUP('współrzędne pali'!F514+dane!$C$21,dane!$I$5:$I$43,1)</f>
        <v>#N/A</v>
      </c>
      <c r="I514">
        <f t="shared" si="32"/>
        <v>0</v>
      </c>
      <c r="J514">
        <f>IF(1+I514-dane!$C$21=F514,1,0)</f>
        <v>0</v>
      </c>
    </row>
    <row r="515" spans="6:10">
      <c r="F515">
        <f t="shared" si="31"/>
        <v>514</v>
      </c>
      <c r="G515" t="str">
        <f t="shared" ref="G515:G571" si="33">IF(C516&lt;&gt;"",ROUND(((C516-C515)^2+(D516-D515)^2)^0.5,0),"")</f>
        <v/>
      </c>
      <c r="H515" t="e">
        <f>VLOOKUP('współrzędne pali'!F515+dane!$C$21,dane!$I$5:$I$43,1)</f>
        <v>#N/A</v>
      </c>
      <c r="I515">
        <f t="shared" si="32"/>
        <v>0</v>
      </c>
      <c r="J515">
        <f>IF(1+I515-dane!$C$21=F515,1,0)</f>
        <v>0</v>
      </c>
    </row>
    <row r="516" spans="6:10">
      <c r="F516">
        <f t="shared" ref="F516:F570" si="34">F515+1</f>
        <v>515</v>
      </c>
      <c r="G516" t="str">
        <f t="shared" si="33"/>
        <v/>
      </c>
      <c r="H516" t="e">
        <f>VLOOKUP('współrzędne pali'!F516+dane!$C$21,dane!$I$5:$I$43,1)</f>
        <v>#N/A</v>
      </c>
      <c r="I516">
        <f t="shared" si="32"/>
        <v>0</v>
      </c>
      <c r="J516">
        <f>IF(1+I516-dane!$C$21=F516,1,0)</f>
        <v>0</v>
      </c>
    </row>
    <row r="517" spans="6:10">
      <c r="F517">
        <f t="shared" si="34"/>
        <v>516</v>
      </c>
      <c r="G517" t="str">
        <f t="shared" si="33"/>
        <v/>
      </c>
      <c r="H517" t="e">
        <f>VLOOKUP('współrzędne pali'!F517+dane!$C$21,dane!$I$5:$I$43,1)</f>
        <v>#N/A</v>
      </c>
      <c r="I517">
        <f t="shared" si="32"/>
        <v>0</v>
      </c>
      <c r="J517">
        <f>IF(1+I517-dane!$C$21=F517,1,0)</f>
        <v>0</v>
      </c>
    </row>
    <row r="518" spans="6:10">
      <c r="F518">
        <f t="shared" si="34"/>
        <v>517</v>
      </c>
      <c r="G518" t="str">
        <f t="shared" si="33"/>
        <v/>
      </c>
      <c r="H518" t="e">
        <f>VLOOKUP('współrzędne pali'!F518+dane!$C$21,dane!$I$5:$I$43,1)</f>
        <v>#N/A</v>
      </c>
      <c r="I518">
        <f t="shared" si="32"/>
        <v>0</v>
      </c>
      <c r="J518">
        <f>IF(1+I518-dane!$C$21=F518,1,0)</f>
        <v>0</v>
      </c>
    </row>
    <row r="519" spans="6:10">
      <c r="F519">
        <f t="shared" si="34"/>
        <v>518</v>
      </c>
      <c r="G519" t="str">
        <f t="shared" si="33"/>
        <v/>
      </c>
      <c r="H519" t="e">
        <f>VLOOKUP('współrzędne pali'!F519+dane!$C$21,dane!$I$5:$I$43,1)</f>
        <v>#N/A</v>
      </c>
      <c r="I519">
        <f t="shared" si="32"/>
        <v>0</v>
      </c>
      <c r="J519">
        <f>IF(1+I519-dane!$C$21=F519,1,0)</f>
        <v>0</v>
      </c>
    </row>
    <row r="520" spans="6:10">
      <c r="F520">
        <f t="shared" si="34"/>
        <v>519</v>
      </c>
      <c r="G520" t="str">
        <f t="shared" si="33"/>
        <v/>
      </c>
      <c r="H520" t="e">
        <f>VLOOKUP('współrzędne pali'!F520+dane!$C$21,dane!$I$5:$I$43,1)</f>
        <v>#N/A</v>
      </c>
      <c r="I520">
        <f t="shared" si="32"/>
        <v>0</v>
      </c>
      <c r="J520">
        <f>IF(1+I520-dane!$C$21=F520,1,0)</f>
        <v>0</v>
      </c>
    </row>
    <row r="521" spans="6:10">
      <c r="F521">
        <f t="shared" si="34"/>
        <v>520</v>
      </c>
      <c r="G521" t="str">
        <f t="shared" si="33"/>
        <v/>
      </c>
      <c r="H521" t="e">
        <f>VLOOKUP('współrzędne pali'!F521+dane!$C$21,dane!$I$5:$I$43,1)</f>
        <v>#N/A</v>
      </c>
      <c r="I521">
        <f t="shared" si="32"/>
        <v>0</v>
      </c>
      <c r="J521">
        <f>IF(1+I521-dane!$C$21=F521,1,0)</f>
        <v>0</v>
      </c>
    </row>
    <row r="522" spans="6:10">
      <c r="F522">
        <f t="shared" si="34"/>
        <v>521</v>
      </c>
      <c r="G522" t="str">
        <f t="shared" si="33"/>
        <v/>
      </c>
      <c r="H522" t="e">
        <f>VLOOKUP('współrzędne pali'!F522+dane!$C$21,dane!$I$5:$I$43,1)</f>
        <v>#N/A</v>
      </c>
      <c r="I522">
        <f t="shared" si="32"/>
        <v>0</v>
      </c>
      <c r="J522">
        <f>IF(1+I522-dane!$C$21=F522,1,0)</f>
        <v>0</v>
      </c>
    </row>
    <row r="523" spans="6:10">
      <c r="F523">
        <f t="shared" si="34"/>
        <v>522</v>
      </c>
      <c r="G523" t="str">
        <f t="shared" si="33"/>
        <v/>
      </c>
      <c r="H523" t="e">
        <f>VLOOKUP('współrzędne pali'!F523+dane!$C$21,dane!$I$5:$I$43,1)</f>
        <v>#N/A</v>
      </c>
      <c r="I523">
        <f t="shared" si="32"/>
        <v>0</v>
      </c>
      <c r="J523">
        <f>IF(1+I523-dane!$C$21=F523,1,0)</f>
        <v>0</v>
      </c>
    </row>
    <row r="524" spans="6:10">
      <c r="F524">
        <f t="shared" si="34"/>
        <v>523</v>
      </c>
      <c r="G524" t="str">
        <f t="shared" si="33"/>
        <v/>
      </c>
      <c r="H524" t="e">
        <f>VLOOKUP('współrzędne pali'!F524+dane!$C$21,dane!$I$5:$I$43,1)</f>
        <v>#N/A</v>
      </c>
      <c r="I524">
        <f t="shared" si="32"/>
        <v>0</v>
      </c>
      <c r="J524">
        <f>IF(1+I524-dane!$C$21=F524,1,0)</f>
        <v>0</v>
      </c>
    </row>
    <row r="525" spans="6:10">
      <c r="F525">
        <f t="shared" si="34"/>
        <v>524</v>
      </c>
      <c r="G525" t="str">
        <f t="shared" si="33"/>
        <v/>
      </c>
      <c r="H525" t="e">
        <f>VLOOKUP('współrzędne pali'!F525+dane!$C$21,dane!$I$5:$I$43,1)</f>
        <v>#N/A</v>
      </c>
      <c r="I525">
        <f t="shared" si="32"/>
        <v>0</v>
      </c>
      <c r="J525">
        <f>IF(1+I525-dane!$C$21=F525,1,0)</f>
        <v>0</v>
      </c>
    </row>
    <row r="526" spans="6:10">
      <c r="F526">
        <f t="shared" si="34"/>
        <v>525</v>
      </c>
      <c r="G526" t="str">
        <f t="shared" si="33"/>
        <v/>
      </c>
      <c r="H526" t="e">
        <f>VLOOKUP('współrzędne pali'!F526+dane!$C$21,dane!$I$5:$I$43,1)</f>
        <v>#N/A</v>
      </c>
      <c r="I526">
        <f t="shared" si="32"/>
        <v>0</v>
      </c>
      <c r="J526">
        <f>IF(1+I526-dane!$C$21=F526,1,0)</f>
        <v>0</v>
      </c>
    </row>
    <row r="527" spans="6:10">
      <c r="F527">
        <f t="shared" si="34"/>
        <v>526</v>
      </c>
      <c r="G527" t="str">
        <f t="shared" si="33"/>
        <v/>
      </c>
      <c r="H527" t="e">
        <f>VLOOKUP('współrzędne pali'!F527+dane!$C$21,dane!$I$5:$I$43,1)</f>
        <v>#N/A</v>
      </c>
      <c r="I527">
        <f t="shared" si="32"/>
        <v>0</v>
      </c>
      <c r="J527">
        <f>IF(1+I527-dane!$C$21=F527,1,0)</f>
        <v>0</v>
      </c>
    </row>
    <row r="528" spans="6:10">
      <c r="F528">
        <f t="shared" si="34"/>
        <v>527</v>
      </c>
      <c r="G528" t="str">
        <f t="shared" si="33"/>
        <v/>
      </c>
      <c r="H528" t="e">
        <f>VLOOKUP('współrzędne pali'!F528+dane!$C$21,dane!$I$5:$I$43,1)</f>
        <v>#N/A</v>
      </c>
      <c r="I528">
        <f t="shared" si="32"/>
        <v>0</v>
      </c>
      <c r="J528">
        <f>IF(1+I528-dane!$C$21=F528,1,0)</f>
        <v>0</v>
      </c>
    </row>
    <row r="529" spans="6:10">
      <c r="F529">
        <f t="shared" si="34"/>
        <v>528</v>
      </c>
      <c r="G529" t="str">
        <f t="shared" si="33"/>
        <v/>
      </c>
      <c r="H529" t="e">
        <f>VLOOKUP('współrzędne pali'!F529+dane!$C$21,dane!$I$5:$I$43,1)</f>
        <v>#N/A</v>
      </c>
      <c r="I529">
        <f t="shared" si="32"/>
        <v>0</v>
      </c>
      <c r="J529">
        <f>IF(1+I529-dane!$C$21=F529,1,0)</f>
        <v>0</v>
      </c>
    </row>
    <row r="530" spans="6:10">
      <c r="F530">
        <f t="shared" si="34"/>
        <v>529</v>
      </c>
      <c r="G530" t="str">
        <f t="shared" si="33"/>
        <v/>
      </c>
      <c r="H530" t="e">
        <f>VLOOKUP('współrzędne pali'!F530+dane!$C$21,dane!$I$5:$I$43,1)</f>
        <v>#N/A</v>
      </c>
      <c r="I530">
        <f t="shared" si="32"/>
        <v>0</v>
      </c>
      <c r="J530">
        <f>IF(1+I530-dane!$C$21=F530,1,0)</f>
        <v>0</v>
      </c>
    </row>
    <row r="531" spans="6:10">
      <c r="F531">
        <f t="shared" si="34"/>
        <v>530</v>
      </c>
      <c r="G531" t="str">
        <f t="shared" si="33"/>
        <v/>
      </c>
      <c r="H531" t="e">
        <f>VLOOKUP('współrzędne pali'!F531+dane!$C$21,dane!$I$5:$I$43,1)</f>
        <v>#N/A</v>
      </c>
      <c r="I531">
        <f t="shared" si="32"/>
        <v>0</v>
      </c>
      <c r="J531">
        <f>IF(1+I531-dane!$C$21=F531,1,0)</f>
        <v>0</v>
      </c>
    </row>
    <row r="532" spans="6:10">
      <c r="F532">
        <f t="shared" si="34"/>
        <v>531</v>
      </c>
      <c r="G532" t="str">
        <f t="shared" si="33"/>
        <v/>
      </c>
      <c r="H532" t="e">
        <f>VLOOKUP('współrzędne pali'!F532+dane!$C$21,dane!$I$5:$I$43,1)</f>
        <v>#N/A</v>
      </c>
      <c r="I532">
        <f t="shared" si="32"/>
        <v>0</v>
      </c>
      <c r="J532">
        <f>IF(1+I532-dane!$C$21=F532,1,0)</f>
        <v>0</v>
      </c>
    </row>
    <row r="533" spans="6:10">
      <c r="F533">
        <f t="shared" si="34"/>
        <v>532</v>
      </c>
      <c r="G533" t="str">
        <f t="shared" si="33"/>
        <v/>
      </c>
      <c r="H533" t="e">
        <f>VLOOKUP('współrzędne pali'!F533+dane!$C$21,dane!$I$5:$I$43,1)</f>
        <v>#N/A</v>
      </c>
      <c r="I533">
        <f t="shared" si="32"/>
        <v>0</v>
      </c>
      <c r="J533">
        <f>IF(1+I533-dane!$C$21=F533,1,0)</f>
        <v>0</v>
      </c>
    </row>
    <row r="534" spans="6:10">
      <c r="F534">
        <f t="shared" si="34"/>
        <v>533</v>
      </c>
      <c r="G534" t="str">
        <f t="shared" si="33"/>
        <v/>
      </c>
      <c r="H534" t="e">
        <f>VLOOKUP('współrzędne pali'!F534+dane!$C$21,dane!$I$5:$I$43,1)</f>
        <v>#N/A</v>
      </c>
      <c r="I534">
        <f t="shared" si="32"/>
        <v>0</v>
      </c>
      <c r="J534">
        <f>IF(1+I534-dane!$C$21=F534,1,0)</f>
        <v>0</v>
      </c>
    </row>
    <row r="535" spans="6:10">
      <c r="F535">
        <f t="shared" si="34"/>
        <v>534</v>
      </c>
      <c r="G535" t="str">
        <f t="shared" si="33"/>
        <v/>
      </c>
      <c r="H535" t="e">
        <f>VLOOKUP('współrzędne pali'!F535+dane!$C$21,dane!$I$5:$I$43,1)</f>
        <v>#N/A</v>
      </c>
      <c r="I535">
        <f t="shared" si="32"/>
        <v>0</v>
      </c>
      <c r="J535">
        <f>IF(1+I535-dane!$C$21=F535,1,0)</f>
        <v>0</v>
      </c>
    </row>
    <row r="536" spans="6:10">
      <c r="F536">
        <f t="shared" si="34"/>
        <v>535</v>
      </c>
      <c r="G536" t="str">
        <f t="shared" si="33"/>
        <v/>
      </c>
      <c r="H536" t="e">
        <f>VLOOKUP('współrzędne pali'!F536+dane!$C$21,dane!$I$5:$I$43,1)</f>
        <v>#N/A</v>
      </c>
      <c r="I536">
        <f t="shared" si="32"/>
        <v>0</v>
      </c>
      <c r="J536">
        <f>IF(1+I536-dane!$C$21=F536,1,0)</f>
        <v>0</v>
      </c>
    </row>
    <row r="537" spans="6:10">
      <c r="F537">
        <f t="shared" si="34"/>
        <v>536</v>
      </c>
      <c r="G537" t="str">
        <f t="shared" si="33"/>
        <v/>
      </c>
      <c r="H537" t="e">
        <f>VLOOKUP('współrzędne pali'!F537+dane!$C$21,dane!$I$5:$I$43,1)</f>
        <v>#N/A</v>
      </c>
      <c r="I537">
        <f t="shared" si="32"/>
        <v>0</v>
      </c>
      <c r="J537">
        <f>IF(1+I537-dane!$C$21=F537,1,0)</f>
        <v>0</v>
      </c>
    </row>
    <row r="538" spans="6:10">
      <c r="F538">
        <f t="shared" si="34"/>
        <v>537</v>
      </c>
      <c r="G538" t="str">
        <f t="shared" si="33"/>
        <v/>
      </c>
      <c r="H538" t="e">
        <f>VLOOKUP('współrzędne pali'!F538+dane!$C$21,dane!$I$5:$I$43,1)</f>
        <v>#N/A</v>
      </c>
      <c r="I538">
        <f t="shared" si="32"/>
        <v>0</v>
      </c>
      <c r="J538">
        <f>IF(1+I538-dane!$C$21=F538,1,0)</f>
        <v>0</v>
      </c>
    </row>
    <row r="539" spans="6:10">
      <c r="F539">
        <f t="shared" si="34"/>
        <v>538</v>
      </c>
      <c r="G539" t="str">
        <f t="shared" si="33"/>
        <v/>
      </c>
      <c r="H539" t="e">
        <f>VLOOKUP('współrzędne pali'!F539+dane!$C$21,dane!$I$5:$I$43,1)</f>
        <v>#N/A</v>
      </c>
      <c r="I539">
        <f t="shared" si="32"/>
        <v>0</v>
      </c>
      <c r="J539">
        <f>IF(1+I539-dane!$C$21=F539,1,0)</f>
        <v>0</v>
      </c>
    </row>
    <row r="540" spans="6:10">
      <c r="F540">
        <f t="shared" si="34"/>
        <v>539</v>
      </c>
      <c r="G540" t="str">
        <f t="shared" si="33"/>
        <v/>
      </c>
      <c r="H540" t="e">
        <f>VLOOKUP('współrzędne pali'!F540+dane!$C$21,dane!$I$5:$I$43,1)</f>
        <v>#N/A</v>
      </c>
      <c r="I540">
        <f t="shared" si="32"/>
        <v>0</v>
      </c>
      <c r="J540">
        <f>IF(1+I540-dane!$C$21=F540,1,0)</f>
        <v>0</v>
      </c>
    </row>
    <row r="541" spans="6:10">
      <c r="F541">
        <f t="shared" si="34"/>
        <v>540</v>
      </c>
      <c r="G541" t="str">
        <f t="shared" si="33"/>
        <v/>
      </c>
      <c r="H541" t="e">
        <f>VLOOKUP('współrzędne pali'!F541+dane!$C$21,dane!$I$5:$I$43,1)</f>
        <v>#N/A</v>
      </c>
      <c r="I541">
        <f t="shared" si="32"/>
        <v>0</v>
      </c>
      <c r="J541">
        <f>IF(1+I541-dane!$C$21=F541,1,0)</f>
        <v>0</v>
      </c>
    </row>
    <row r="542" spans="6:10">
      <c r="F542">
        <f t="shared" si="34"/>
        <v>541</v>
      </c>
      <c r="G542" t="str">
        <f t="shared" si="33"/>
        <v/>
      </c>
      <c r="H542" t="e">
        <f>VLOOKUP('współrzędne pali'!F542+dane!$C$21,dane!$I$5:$I$43,1)</f>
        <v>#N/A</v>
      </c>
      <c r="I542">
        <f t="shared" si="32"/>
        <v>0</v>
      </c>
      <c r="J542">
        <f>IF(1+I542-dane!$C$21=F542,1,0)</f>
        <v>0</v>
      </c>
    </row>
    <row r="543" spans="6:10">
      <c r="F543">
        <f t="shared" si="34"/>
        <v>542</v>
      </c>
      <c r="G543" t="str">
        <f t="shared" si="33"/>
        <v/>
      </c>
      <c r="H543" t="e">
        <f>VLOOKUP('współrzędne pali'!F543+dane!$C$21,dane!$I$5:$I$43,1)</f>
        <v>#N/A</v>
      </c>
      <c r="I543">
        <f t="shared" si="32"/>
        <v>0</v>
      </c>
      <c r="J543">
        <f>IF(1+I543-dane!$C$21=F543,1,0)</f>
        <v>0</v>
      </c>
    </row>
    <row r="544" spans="6:10">
      <c r="F544">
        <f t="shared" si="34"/>
        <v>543</v>
      </c>
      <c r="G544" t="str">
        <f t="shared" si="33"/>
        <v/>
      </c>
      <c r="H544" t="e">
        <f>VLOOKUP('współrzędne pali'!F544+dane!$C$21,dane!$I$5:$I$43,1)</f>
        <v>#N/A</v>
      </c>
      <c r="I544">
        <f t="shared" si="32"/>
        <v>0</v>
      </c>
      <c r="J544">
        <f>IF(1+I544-dane!$C$21=F544,1,0)</f>
        <v>0</v>
      </c>
    </row>
    <row r="545" spans="6:10">
      <c r="F545">
        <f t="shared" si="34"/>
        <v>544</v>
      </c>
      <c r="G545" t="str">
        <f t="shared" si="33"/>
        <v/>
      </c>
      <c r="H545" t="e">
        <f>VLOOKUP('współrzędne pali'!F545+dane!$C$21,dane!$I$5:$I$43,1)</f>
        <v>#N/A</v>
      </c>
      <c r="I545">
        <f t="shared" si="32"/>
        <v>0</v>
      </c>
      <c r="J545">
        <f>IF(1+I545-dane!$C$21=F545,1,0)</f>
        <v>0</v>
      </c>
    </row>
    <row r="546" spans="6:10">
      <c r="F546">
        <f t="shared" si="34"/>
        <v>545</v>
      </c>
      <c r="G546" t="str">
        <f t="shared" si="33"/>
        <v/>
      </c>
      <c r="H546" t="e">
        <f>VLOOKUP('współrzędne pali'!F546+dane!$C$21,dane!$I$5:$I$43,1)</f>
        <v>#N/A</v>
      </c>
      <c r="I546">
        <f t="shared" si="32"/>
        <v>0</v>
      </c>
      <c r="J546">
        <f>IF(1+I546-dane!$C$21=F546,1,0)</f>
        <v>0</v>
      </c>
    </row>
    <row r="547" spans="6:10">
      <c r="F547">
        <f t="shared" si="34"/>
        <v>546</v>
      </c>
      <c r="G547" t="str">
        <f t="shared" si="33"/>
        <v/>
      </c>
      <c r="H547" t="e">
        <f>VLOOKUP('współrzędne pali'!F547+dane!$C$21,dane!$I$5:$I$43,1)</f>
        <v>#N/A</v>
      </c>
      <c r="I547">
        <f t="shared" si="32"/>
        <v>0</v>
      </c>
      <c r="J547">
        <f>IF(1+I547-dane!$C$21=F547,1,0)</f>
        <v>0</v>
      </c>
    </row>
    <row r="548" spans="6:10">
      <c r="F548">
        <f t="shared" si="34"/>
        <v>547</v>
      </c>
      <c r="G548" t="str">
        <f t="shared" si="33"/>
        <v/>
      </c>
      <c r="H548" t="e">
        <f>VLOOKUP('współrzędne pali'!F548+dane!$C$21,dane!$I$5:$I$43,1)</f>
        <v>#N/A</v>
      </c>
      <c r="I548">
        <f t="shared" si="32"/>
        <v>0</v>
      </c>
      <c r="J548">
        <f>IF(1+I548-dane!$C$21=F548,1,0)</f>
        <v>0</v>
      </c>
    </row>
    <row r="549" spans="6:10">
      <c r="F549">
        <f t="shared" si="34"/>
        <v>548</v>
      </c>
      <c r="G549" t="str">
        <f t="shared" si="33"/>
        <v/>
      </c>
      <c r="H549" t="e">
        <f>VLOOKUP('współrzędne pali'!F549+dane!$C$21,dane!$I$5:$I$43,1)</f>
        <v>#N/A</v>
      </c>
      <c r="I549">
        <f t="shared" ref="I549:I576" si="35">IFERROR(H549,0)</f>
        <v>0</v>
      </c>
      <c r="J549">
        <f>IF(1+I549-dane!$C$21=F549,1,0)</f>
        <v>0</v>
      </c>
    </row>
    <row r="550" spans="6:10">
      <c r="F550">
        <f t="shared" si="34"/>
        <v>549</v>
      </c>
      <c r="G550" t="str">
        <f t="shared" si="33"/>
        <v/>
      </c>
      <c r="H550" t="e">
        <f>VLOOKUP('współrzędne pali'!F550+dane!$C$21,dane!$I$5:$I$43,1)</f>
        <v>#N/A</v>
      </c>
      <c r="I550">
        <f t="shared" si="35"/>
        <v>0</v>
      </c>
      <c r="J550">
        <f>IF(1+I550-dane!$C$21=F550,1,0)</f>
        <v>0</v>
      </c>
    </row>
    <row r="551" spans="6:10">
      <c r="F551">
        <f t="shared" si="34"/>
        <v>550</v>
      </c>
      <c r="G551" t="str">
        <f t="shared" si="33"/>
        <v/>
      </c>
      <c r="H551" t="e">
        <f>VLOOKUP('współrzędne pali'!F551+dane!$C$21,dane!$I$5:$I$43,1)</f>
        <v>#N/A</v>
      </c>
      <c r="I551">
        <f t="shared" si="35"/>
        <v>0</v>
      </c>
      <c r="J551">
        <f>IF(1+I551-dane!$C$21=F551,1,0)</f>
        <v>0</v>
      </c>
    </row>
    <row r="552" spans="6:10">
      <c r="F552">
        <f t="shared" si="34"/>
        <v>551</v>
      </c>
      <c r="G552" t="str">
        <f t="shared" si="33"/>
        <v/>
      </c>
      <c r="H552" t="e">
        <f>VLOOKUP('współrzędne pali'!F552+dane!$C$21,dane!$I$5:$I$43,1)</f>
        <v>#N/A</v>
      </c>
      <c r="I552">
        <f t="shared" si="35"/>
        <v>0</v>
      </c>
      <c r="J552">
        <f>IF(1+I552-dane!$C$21=F552,1,0)</f>
        <v>0</v>
      </c>
    </row>
    <row r="553" spans="6:10">
      <c r="F553">
        <f t="shared" si="34"/>
        <v>552</v>
      </c>
      <c r="G553" t="str">
        <f t="shared" si="33"/>
        <v/>
      </c>
      <c r="H553" t="e">
        <f>VLOOKUP('współrzędne pali'!F553+dane!$C$21,dane!$I$5:$I$43,1)</f>
        <v>#N/A</v>
      </c>
      <c r="I553">
        <f t="shared" si="35"/>
        <v>0</v>
      </c>
      <c r="J553">
        <f>IF(1+I553-dane!$C$21=F553,1,0)</f>
        <v>0</v>
      </c>
    </row>
    <row r="554" spans="6:10">
      <c r="F554">
        <f t="shared" si="34"/>
        <v>553</v>
      </c>
      <c r="G554" t="str">
        <f t="shared" si="33"/>
        <v/>
      </c>
      <c r="H554" t="e">
        <f>VLOOKUP('współrzędne pali'!F554+dane!$C$21,dane!$I$5:$I$43,1)</f>
        <v>#N/A</v>
      </c>
      <c r="I554">
        <f t="shared" si="35"/>
        <v>0</v>
      </c>
      <c r="J554">
        <f>IF(1+I554-dane!$C$21=F554,1,0)</f>
        <v>0</v>
      </c>
    </row>
    <row r="555" spans="6:10">
      <c r="F555">
        <f t="shared" si="34"/>
        <v>554</v>
      </c>
      <c r="G555" t="str">
        <f t="shared" si="33"/>
        <v/>
      </c>
      <c r="H555" t="e">
        <f>VLOOKUP('współrzędne pali'!F555+dane!$C$21,dane!$I$5:$I$43,1)</f>
        <v>#N/A</v>
      </c>
      <c r="I555">
        <f t="shared" si="35"/>
        <v>0</v>
      </c>
      <c r="J555">
        <f>IF(1+I555-dane!$C$21=F555,1,0)</f>
        <v>0</v>
      </c>
    </row>
    <row r="556" spans="6:10">
      <c r="F556">
        <f t="shared" si="34"/>
        <v>555</v>
      </c>
      <c r="G556" t="str">
        <f t="shared" si="33"/>
        <v/>
      </c>
      <c r="H556" t="e">
        <f>VLOOKUP('współrzędne pali'!F556+dane!$C$21,dane!$I$5:$I$43,1)</f>
        <v>#N/A</v>
      </c>
      <c r="I556">
        <f t="shared" si="35"/>
        <v>0</v>
      </c>
      <c r="J556">
        <f>IF(1+I556-dane!$C$21=F556,1,0)</f>
        <v>0</v>
      </c>
    </row>
    <row r="557" spans="6:10">
      <c r="F557">
        <f t="shared" si="34"/>
        <v>556</v>
      </c>
      <c r="G557" t="str">
        <f t="shared" si="33"/>
        <v/>
      </c>
      <c r="H557" t="e">
        <f>VLOOKUP('współrzędne pali'!F557+dane!$C$21,dane!$I$5:$I$43,1)</f>
        <v>#N/A</v>
      </c>
      <c r="I557">
        <f t="shared" si="35"/>
        <v>0</v>
      </c>
      <c r="J557">
        <f>IF(1+I557-dane!$C$21=F557,1,0)</f>
        <v>0</v>
      </c>
    </row>
    <row r="558" spans="6:10">
      <c r="F558">
        <f t="shared" si="34"/>
        <v>557</v>
      </c>
      <c r="G558" t="str">
        <f t="shared" si="33"/>
        <v/>
      </c>
      <c r="H558" t="e">
        <f>VLOOKUP('współrzędne pali'!F558+dane!$C$21,dane!$I$5:$I$43,1)</f>
        <v>#N/A</v>
      </c>
      <c r="I558">
        <f t="shared" si="35"/>
        <v>0</v>
      </c>
      <c r="J558">
        <f>IF(1+I558-dane!$C$21=F558,1,0)</f>
        <v>0</v>
      </c>
    </row>
    <row r="559" spans="6:10">
      <c r="F559">
        <f t="shared" si="34"/>
        <v>558</v>
      </c>
      <c r="G559" t="str">
        <f t="shared" si="33"/>
        <v/>
      </c>
      <c r="H559" t="e">
        <f>VLOOKUP('współrzędne pali'!F559+dane!$C$21,dane!$I$5:$I$43,1)</f>
        <v>#N/A</v>
      </c>
      <c r="I559">
        <f t="shared" si="35"/>
        <v>0</v>
      </c>
      <c r="J559">
        <f>IF(1+I559-dane!$C$21=F559,1,0)</f>
        <v>0</v>
      </c>
    </row>
    <row r="560" spans="6:10">
      <c r="F560">
        <f t="shared" si="34"/>
        <v>559</v>
      </c>
      <c r="G560" t="str">
        <f t="shared" si="33"/>
        <v/>
      </c>
      <c r="H560" t="e">
        <f>VLOOKUP('współrzędne pali'!F560+dane!$C$21,dane!$I$5:$I$43,1)</f>
        <v>#N/A</v>
      </c>
      <c r="I560">
        <f t="shared" si="35"/>
        <v>0</v>
      </c>
      <c r="J560">
        <f>IF(1+I560-dane!$C$21=F560,1,0)</f>
        <v>0</v>
      </c>
    </row>
    <row r="561" spans="6:10">
      <c r="F561">
        <f t="shared" si="34"/>
        <v>560</v>
      </c>
      <c r="G561" t="str">
        <f t="shared" si="33"/>
        <v/>
      </c>
      <c r="H561" t="e">
        <f>VLOOKUP('współrzędne pali'!F561+dane!$C$21,dane!$I$5:$I$43,1)</f>
        <v>#N/A</v>
      </c>
      <c r="I561">
        <f t="shared" si="35"/>
        <v>0</v>
      </c>
      <c r="J561">
        <f>IF(1+I561-dane!$C$21=F561,1,0)</f>
        <v>0</v>
      </c>
    </row>
    <row r="562" spans="6:10">
      <c r="F562">
        <f t="shared" si="34"/>
        <v>561</v>
      </c>
      <c r="G562" t="str">
        <f t="shared" si="33"/>
        <v/>
      </c>
      <c r="H562" t="e">
        <f>VLOOKUP('współrzędne pali'!F562+dane!$C$21,dane!$I$5:$I$43,1)</f>
        <v>#N/A</v>
      </c>
      <c r="I562">
        <f t="shared" si="35"/>
        <v>0</v>
      </c>
      <c r="J562">
        <f>IF(1+I562-dane!$C$21=F562,1,0)</f>
        <v>0</v>
      </c>
    </row>
    <row r="563" spans="6:10">
      <c r="F563">
        <f t="shared" si="34"/>
        <v>562</v>
      </c>
      <c r="G563" t="str">
        <f t="shared" si="33"/>
        <v/>
      </c>
      <c r="H563" t="e">
        <f>VLOOKUP('współrzędne pali'!F563+dane!$C$21,dane!$I$5:$I$43,1)</f>
        <v>#N/A</v>
      </c>
      <c r="I563">
        <f t="shared" si="35"/>
        <v>0</v>
      </c>
      <c r="J563">
        <f>IF(1+I563-dane!$C$21=F563,1,0)</f>
        <v>0</v>
      </c>
    </row>
    <row r="564" spans="6:10">
      <c r="F564">
        <f t="shared" si="34"/>
        <v>563</v>
      </c>
      <c r="G564" t="str">
        <f t="shared" si="33"/>
        <v/>
      </c>
      <c r="H564" t="e">
        <f>VLOOKUP('współrzędne pali'!F564+dane!$C$21,dane!$I$5:$I$43,1)</f>
        <v>#N/A</v>
      </c>
      <c r="I564">
        <f t="shared" si="35"/>
        <v>0</v>
      </c>
      <c r="J564">
        <f>IF(1+I564-dane!$C$21=F564,1,0)</f>
        <v>0</v>
      </c>
    </row>
    <row r="565" spans="6:10">
      <c r="F565">
        <f t="shared" si="34"/>
        <v>564</v>
      </c>
      <c r="G565" t="str">
        <f t="shared" si="33"/>
        <v/>
      </c>
      <c r="H565" t="e">
        <f>VLOOKUP('współrzędne pali'!F565+dane!$C$21,dane!$I$5:$I$43,1)</f>
        <v>#N/A</v>
      </c>
      <c r="I565">
        <f t="shared" si="35"/>
        <v>0</v>
      </c>
      <c r="J565">
        <f>IF(1+I565-dane!$C$21=F565,1,0)</f>
        <v>0</v>
      </c>
    </row>
    <row r="566" spans="6:10">
      <c r="F566">
        <f t="shared" si="34"/>
        <v>565</v>
      </c>
      <c r="G566" t="str">
        <f t="shared" si="33"/>
        <v/>
      </c>
      <c r="H566" t="e">
        <f>VLOOKUP('współrzędne pali'!F566+dane!$C$21,dane!$I$5:$I$43,1)</f>
        <v>#N/A</v>
      </c>
      <c r="I566">
        <f t="shared" si="35"/>
        <v>0</v>
      </c>
      <c r="J566">
        <f>IF(1+I566-dane!$C$21=F566,1,0)</f>
        <v>0</v>
      </c>
    </row>
    <row r="567" spans="6:10">
      <c r="F567">
        <f t="shared" si="34"/>
        <v>566</v>
      </c>
      <c r="G567" t="str">
        <f t="shared" si="33"/>
        <v/>
      </c>
      <c r="H567" t="e">
        <f>VLOOKUP('współrzędne pali'!F567+dane!$C$21,dane!$I$5:$I$43,1)</f>
        <v>#N/A</v>
      </c>
      <c r="I567">
        <f t="shared" si="35"/>
        <v>0</v>
      </c>
      <c r="J567">
        <f>IF(1+I567-dane!$C$21=F567,1,0)</f>
        <v>0</v>
      </c>
    </row>
    <row r="568" spans="6:10">
      <c r="F568">
        <f t="shared" si="34"/>
        <v>567</v>
      </c>
      <c r="G568" t="str">
        <f t="shared" si="33"/>
        <v/>
      </c>
      <c r="H568" t="e">
        <f>VLOOKUP('współrzędne pali'!F568+dane!$C$21,dane!$I$5:$I$43,1)</f>
        <v>#N/A</v>
      </c>
      <c r="I568">
        <f t="shared" si="35"/>
        <v>0</v>
      </c>
      <c r="J568">
        <f>IF(1+I568-dane!$C$21=F568,1,0)</f>
        <v>0</v>
      </c>
    </row>
    <row r="569" spans="6:10">
      <c r="F569">
        <f t="shared" si="34"/>
        <v>568</v>
      </c>
      <c r="G569" t="str">
        <f t="shared" si="33"/>
        <v/>
      </c>
      <c r="H569" t="e">
        <f>VLOOKUP('współrzędne pali'!F569+dane!$C$21,dane!$I$5:$I$43,1)</f>
        <v>#N/A</v>
      </c>
      <c r="I569">
        <f t="shared" si="35"/>
        <v>0</v>
      </c>
      <c r="J569">
        <f>IF(1+I569-dane!$C$21=F569,1,0)</f>
        <v>0</v>
      </c>
    </row>
    <row r="570" spans="6:10">
      <c r="F570">
        <f t="shared" si="34"/>
        <v>569</v>
      </c>
      <c r="G570" t="str">
        <f t="shared" si="33"/>
        <v/>
      </c>
      <c r="H570" t="e">
        <f>VLOOKUP('współrzędne pali'!F570+dane!$C$21,dane!$I$5:$I$43,1)</f>
        <v>#N/A</v>
      </c>
      <c r="I570">
        <f t="shared" si="35"/>
        <v>0</v>
      </c>
      <c r="J570">
        <f>IF(1+I570-dane!$C$21=F570,1,0)</f>
        <v>0</v>
      </c>
    </row>
    <row r="571" spans="6:10">
      <c r="F571">
        <f>F570+1</f>
        <v>570</v>
      </c>
      <c r="G571" t="str">
        <f t="shared" si="33"/>
        <v/>
      </c>
      <c r="H571" t="e">
        <f>VLOOKUP('współrzędne pali'!F571+dane!$C$21,dane!$I$5:$I$43,1)</f>
        <v>#N/A</v>
      </c>
      <c r="I571">
        <f t="shared" si="35"/>
        <v>0</v>
      </c>
      <c r="J571">
        <f>IF(1+I571-dane!$C$21=F571,1,0)</f>
        <v>0</v>
      </c>
    </row>
    <row r="572" spans="6:10">
      <c r="H572" t="e">
        <f>VLOOKUP('współrzędne pali'!F572+dane!$C$21,dane!$I$5:$I$43,1)</f>
        <v>#N/A</v>
      </c>
      <c r="I572">
        <f t="shared" si="35"/>
        <v>0</v>
      </c>
      <c r="J572">
        <f>IF(1+I572-dane!$C$21=F572,1,0)</f>
        <v>1</v>
      </c>
    </row>
    <row r="573" spans="6:10">
      <c r="H573" t="e">
        <f>VLOOKUP('współrzędne pali'!F573+dane!$C$21,dane!$I$5:$I$43,1)</f>
        <v>#N/A</v>
      </c>
      <c r="I573">
        <f t="shared" si="35"/>
        <v>0</v>
      </c>
      <c r="J573">
        <f>IF(1+I573-dane!$C$21=F573,1,0)</f>
        <v>1</v>
      </c>
    </row>
    <row r="574" spans="6:10">
      <c r="H574" t="e">
        <f>VLOOKUP('współrzędne pali'!F574+dane!$C$21,dane!$I$5:$I$43,1)</f>
        <v>#N/A</v>
      </c>
      <c r="I574">
        <f t="shared" si="35"/>
        <v>0</v>
      </c>
      <c r="J574">
        <f>IF(1+I574-dane!$C$21=F574,1,0)</f>
        <v>1</v>
      </c>
    </row>
    <row r="575" spans="6:10">
      <c r="H575" t="e">
        <f>VLOOKUP('współrzędne pali'!F575+dane!$C$21,dane!$I$5:$I$43,1)</f>
        <v>#N/A</v>
      </c>
      <c r="I575">
        <f t="shared" si="35"/>
        <v>0</v>
      </c>
      <c r="J575">
        <f>IF(1+I575-dane!$C$21=F575,1,0)</f>
        <v>1</v>
      </c>
    </row>
    <row r="576" spans="6:10">
      <c r="H576" t="e">
        <f>VLOOKUP('współrzędne pali'!F576+dane!$C$21,dane!$I$5:$I$43,1)</f>
        <v>#N/A</v>
      </c>
      <c r="I576">
        <f t="shared" si="35"/>
        <v>0</v>
      </c>
      <c r="J576">
        <f>IF(1+I576-dane!$C$21=F576,1,0)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509"/>
  <sheetViews>
    <sheetView workbookViewId="0">
      <selection activeCell="J25" sqref="J25"/>
    </sheetView>
  </sheetViews>
  <sheetFormatPr defaultRowHeight="14.25"/>
  <cols>
    <col min="1" max="1" width="9" style="54"/>
    <col min="2" max="3" width="9" style="1"/>
    <col min="4" max="4" width="10.5" bestFit="1" customWidth="1"/>
    <col min="5" max="5" width="10.875" bestFit="1" customWidth="1"/>
    <col min="6" max="6" width="10.5" bestFit="1" customWidth="1"/>
    <col min="7" max="7" width="10.875" bestFit="1" customWidth="1"/>
    <col min="11" max="11" width="9.375" style="8" bestFit="1" customWidth="1"/>
    <col min="12" max="12" width="8.375" bestFit="1" customWidth="1"/>
    <col min="13" max="13" width="8.375" customWidth="1"/>
    <col min="16" max="16" width="9.25" bestFit="1" customWidth="1"/>
    <col min="18" max="18" width="9.375" style="8" bestFit="1" customWidth="1"/>
    <col min="19" max="19" width="8.375" bestFit="1" customWidth="1"/>
  </cols>
  <sheetData>
    <row r="1" spans="1:31">
      <c r="A1" s="53"/>
      <c r="D1" t="s">
        <v>111</v>
      </c>
      <c r="K1" s="8" t="s">
        <v>0</v>
      </c>
      <c r="L1" t="s">
        <v>1</v>
      </c>
      <c r="O1" t="s">
        <v>2</v>
      </c>
      <c r="P1" t="s">
        <v>3</v>
      </c>
      <c r="R1" s="8" t="s">
        <v>0</v>
      </c>
      <c r="S1" t="s">
        <v>1</v>
      </c>
      <c r="V1" t="s">
        <v>2</v>
      </c>
      <c r="W1" t="s">
        <v>3</v>
      </c>
      <c r="AA1">
        <f>MAX(Z:Z)</f>
        <v>9</v>
      </c>
      <c r="AD1">
        <f>VLOOKUP(skrypt!N19,Z:AB,2)-dane!C8</f>
        <v>39.090000000000003</v>
      </c>
      <c r="AE1">
        <f>VLOOKUP(skrypt!N19,Z:AB,3)</f>
        <v>2343.87</v>
      </c>
    </row>
    <row r="2" spans="1:31">
      <c r="A2" s="1">
        <v>-0.01</v>
      </c>
      <c r="B2" s="1">
        <v>2351.3000000000002</v>
      </c>
      <c r="O2" s="7">
        <f>MIN(L4:M4)</f>
        <v>39.01</v>
      </c>
      <c r="P2">
        <f>IF(P3=P4,P3,((P4-P3)/(O4-O3))*(O2-O3)+P3)</f>
        <v>234.39570229007631</v>
      </c>
      <c r="V2" s="7">
        <f>MIN(S4:T4)</f>
        <v>39.050000000000004</v>
      </c>
      <c r="W2">
        <f>IF(W4=W3,W3,((W4-W3)/(V4-V3))*(V2-V3)+W3)</f>
        <v>234.39316793893127</v>
      </c>
      <c r="Z2">
        <f>IF(AB2=0,"",Z1+1)</f>
        <v>1</v>
      </c>
      <c r="AA2">
        <f>A2</f>
        <v>-0.01</v>
      </c>
      <c r="AB2">
        <f>B2</f>
        <v>2351.3000000000002</v>
      </c>
    </row>
    <row r="3" spans="1:31">
      <c r="A3" s="1">
        <v>3.59</v>
      </c>
      <c r="B3" s="1">
        <v>2352.2999999999997</v>
      </c>
      <c r="E3" s="2" t="s">
        <v>4</v>
      </c>
      <c r="G3" s="2" t="s">
        <v>5</v>
      </c>
      <c r="I3">
        <f>MIN(H:H)</f>
        <v>234.39</v>
      </c>
      <c r="M3">
        <f>skrypt!O24+dane!C8-skrypt!P38*skrypt!P39</f>
        <v>39.01</v>
      </c>
      <c r="N3">
        <v>1</v>
      </c>
      <c r="O3">
        <f>VLOOKUP(N3,N7:P507,2)</f>
        <v>26</v>
      </c>
      <c r="P3">
        <f>VLOOKUP(O3,O7:P507,2)</f>
        <v>235.22</v>
      </c>
      <c r="T3" t="e">
        <f>skrypt!O28+dane!C8-skrypt!P37*skrypt!P34</f>
        <v>#VALUE!</v>
      </c>
      <c r="U3">
        <v>1</v>
      </c>
      <c r="V3">
        <f>VLOOKUP(U3,U7:W507,2)</f>
        <v>26</v>
      </c>
      <c r="W3">
        <f>VLOOKUP(V3,V7:W507,2)</f>
        <v>235.22</v>
      </c>
      <c r="Z3">
        <f t="shared" ref="Z3:Z66" si="0">IF(AB3=0,"",Z2+1)</f>
        <v>2</v>
      </c>
      <c r="AA3">
        <f t="shared" ref="AA3:AB66" si="1">A3</f>
        <v>3.59</v>
      </c>
      <c r="AB3">
        <f t="shared" si="1"/>
        <v>2352.2999999999997</v>
      </c>
    </row>
    <row r="4" spans="1:31">
      <c r="A4" s="1">
        <v>3.89</v>
      </c>
      <c r="B4" s="1">
        <v>2352.4</v>
      </c>
      <c r="L4">
        <f>MAX(K:K)-0.05</f>
        <v>39.050000000000004</v>
      </c>
      <c r="M4">
        <f>IFERROR(M3,L4)</f>
        <v>39.01</v>
      </c>
      <c r="N4">
        <v>2</v>
      </c>
      <c r="O4">
        <f>VLOOKUP(N4,N7:P507,2)</f>
        <v>39.1</v>
      </c>
      <c r="P4">
        <f>VLOOKUP(O4,O7:P507,2)</f>
        <v>234.39</v>
      </c>
      <c r="S4">
        <f>MAX(R:R)-0.05</f>
        <v>39.050000000000004</v>
      </c>
      <c r="T4">
        <f>IFERROR(T3,S4)</f>
        <v>39.050000000000004</v>
      </c>
      <c r="U4">
        <v>2</v>
      </c>
      <c r="V4">
        <f>VLOOKUP(U4,U7:W507,2)</f>
        <v>39.1</v>
      </c>
      <c r="W4">
        <f>VLOOKUP(V4,V7:W507,2)</f>
        <v>234.39</v>
      </c>
      <c r="Z4">
        <f t="shared" si="0"/>
        <v>3</v>
      </c>
      <c r="AA4">
        <f t="shared" si="1"/>
        <v>3.89</v>
      </c>
      <c r="AB4">
        <f t="shared" si="1"/>
        <v>2352.4</v>
      </c>
    </row>
    <row r="5" spans="1:31">
      <c r="A5" s="1">
        <v>4.09</v>
      </c>
      <c r="B5" s="1">
        <v>2352.4</v>
      </c>
      <c r="Z5">
        <f t="shared" si="0"/>
        <v>4</v>
      </c>
      <c r="AA5">
        <f t="shared" si="1"/>
        <v>4.09</v>
      </c>
      <c r="AB5">
        <f t="shared" si="1"/>
        <v>2352.4</v>
      </c>
    </row>
    <row r="6" spans="1:31">
      <c r="A6" s="1">
        <v>17.690000000000001</v>
      </c>
      <c r="B6" s="1">
        <v>2353.6000000000004</v>
      </c>
      <c r="Z6">
        <f t="shared" si="0"/>
        <v>5</v>
      </c>
      <c r="AA6">
        <f t="shared" si="1"/>
        <v>17.690000000000001</v>
      </c>
      <c r="AB6">
        <f t="shared" si="1"/>
        <v>2353.6000000000004</v>
      </c>
    </row>
    <row r="7" spans="1:31">
      <c r="A7" s="1">
        <v>18.09</v>
      </c>
      <c r="B7" s="1">
        <v>2353.6999999999998</v>
      </c>
      <c r="E7">
        <f>ROUND(A2,2)</f>
        <v>-0.01</v>
      </c>
      <c r="G7">
        <f>IF(B2="","",ROUND(B2/10,2))</f>
        <v>235.13</v>
      </c>
      <c r="H7">
        <f>IF(G7=0,"",G7)</f>
        <v>235.13</v>
      </c>
      <c r="K7" s="8">
        <f>E7</f>
        <v>-0.01</v>
      </c>
      <c r="L7">
        <f>G7</f>
        <v>235.13</v>
      </c>
      <c r="M7">
        <f>IF(O7&lt;&gt;"",1+M6*1,0)</f>
        <v>0</v>
      </c>
      <c r="N7" t="str">
        <f>IF(M7=0,"",M7)</f>
        <v/>
      </c>
      <c r="O7" t="str">
        <f>IF(AND(K7&lt;=$O$2,K8&gt;$O$2),K7,IF(AND(K6&lt;=$O$2,K7&gt;$O$2),K7,""))</f>
        <v/>
      </c>
      <c r="P7" t="str">
        <f t="shared" ref="P7:P70" si="2">IF(O7&lt;&gt;"",L7,"")</f>
        <v/>
      </c>
      <c r="R7" s="8">
        <f>K7</f>
        <v>-0.01</v>
      </c>
      <c r="S7">
        <f>L7</f>
        <v>235.13</v>
      </c>
      <c r="T7">
        <f t="shared" ref="T7:T70" si="3">IF(V7&lt;&gt;"",1+T6*1,0)</f>
        <v>0</v>
      </c>
      <c r="U7" t="str">
        <f t="shared" ref="U7:U70" si="4">IF(T7=0,"",T7)</f>
        <v/>
      </c>
      <c r="V7" t="str">
        <f t="shared" ref="V7:V70" si="5">IF(AND(R7&lt;=$V$2,R8&gt;$V$2),R7,IF(AND(R6&lt;=$V$2,R7&gt;$V$2),R7,""))</f>
        <v/>
      </c>
      <c r="W7" t="str">
        <f t="shared" ref="W7:W70" si="6">IF(V7&lt;&gt;"",S7,"")</f>
        <v/>
      </c>
      <c r="Z7">
        <f t="shared" si="0"/>
        <v>6</v>
      </c>
      <c r="AA7">
        <f t="shared" si="1"/>
        <v>18.09</v>
      </c>
      <c r="AB7">
        <f t="shared" si="1"/>
        <v>2353.6999999999998</v>
      </c>
    </row>
    <row r="8" spans="1:31">
      <c r="A8" s="1">
        <v>20.190000000000001</v>
      </c>
      <c r="B8" s="1">
        <v>2353.8999999999996</v>
      </c>
      <c r="E8">
        <f t="shared" ref="E8:E71" si="7">ROUND(A3,2)</f>
        <v>3.59</v>
      </c>
      <c r="G8">
        <f t="shared" ref="G8:G71" si="8">IF(B3="","",ROUND(B3/10,2))</f>
        <v>235.23</v>
      </c>
      <c r="H8">
        <f t="shared" ref="H8:H71" si="9">IF(G8=0,"",G8)</f>
        <v>235.23</v>
      </c>
      <c r="K8" s="8">
        <f t="shared" ref="K8:K71" si="10">E8</f>
        <v>3.59</v>
      </c>
      <c r="L8">
        <f t="shared" ref="L8:L71" si="11">G8</f>
        <v>235.23</v>
      </c>
      <c r="M8">
        <f t="shared" ref="M8:M71" si="12">IF(O8&lt;&gt;"",1+M7*1,0)</f>
        <v>0</v>
      </c>
      <c r="N8" t="str">
        <f t="shared" ref="N8:N71" si="13">IF(M8=0,"",M8)</f>
        <v/>
      </c>
      <c r="O8" t="str">
        <f t="shared" ref="O8:O71" si="14">IF(AND(K8&lt;=$O$2,K9&gt;$O$2),K8,IF(AND(K7&lt;=$O$2,K8&gt;$O$2),K8,""))</f>
        <v/>
      </c>
      <c r="P8" t="str">
        <f t="shared" si="2"/>
        <v/>
      </c>
      <c r="R8" s="8">
        <f t="shared" ref="R8:S53" si="15">K8</f>
        <v>3.59</v>
      </c>
      <c r="S8">
        <f t="shared" si="15"/>
        <v>235.23</v>
      </c>
      <c r="T8">
        <f t="shared" si="3"/>
        <v>0</v>
      </c>
      <c r="U8" t="str">
        <f t="shared" si="4"/>
        <v/>
      </c>
      <c r="V8" t="str">
        <f t="shared" si="5"/>
        <v/>
      </c>
      <c r="W8" t="str">
        <f t="shared" si="6"/>
        <v/>
      </c>
      <c r="Z8">
        <f t="shared" si="0"/>
        <v>7</v>
      </c>
      <c r="AA8">
        <f t="shared" si="1"/>
        <v>20.190000000000001</v>
      </c>
      <c r="AB8">
        <f t="shared" si="1"/>
        <v>2353.8999999999996</v>
      </c>
    </row>
    <row r="9" spans="1:31">
      <c r="A9" s="1">
        <v>26</v>
      </c>
      <c r="B9" s="1">
        <v>2352.23</v>
      </c>
      <c r="E9">
        <f t="shared" si="7"/>
        <v>3.89</v>
      </c>
      <c r="G9">
        <f t="shared" si="8"/>
        <v>235.24</v>
      </c>
      <c r="H9">
        <f t="shared" si="9"/>
        <v>235.24</v>
      </c>
      <c r="K9" s="8">
        <f t="shared" si="10"/>
        <v>3.89</v>
      </c>
      <c r="L9">
        <f t="shared" si="11"/>
        <v>235.24</v>
      </c>
      <c r="M9">
        <f t="shared" si="12"/>
        <v>0</v>
      </c>
      <c r="N9" t="str">
        <f t="shared" si="13"/>
        <v/>
      </c>
      <c r="O9" t="str">
        <f t="shared" si="14"/>
        <v/>
      </c>
      <c r="P9" t="str">
        <f t="shared" si="2"/>
        <v/>
      </c>
      <c r="R9" s="8">
        <f t="shared" si="15"/>
        <v>3.89</v>
      </c>
      <c r="S9">
        <f t="shared" si="15"/>
        <v>235.24</v>
      </c>
      <c r="T9">
        <f t="shared" si="3"/>
        <v>0</v>
      </c>
      <c r="U9" t="str">
        <f t="shared" si="4"/>
        <v/>
      </c>
      <c r="V9" t="str">
        <f t="shared" si="5"/>
        <v/>
      </c>
      <c r="W9" t="str">
        <f t="shared" si="6"/>
        <v/>
      </c>
      <c r="Z9">
        <f t="shared" si="0"/>
        <v>8</v>
      </c>
      <c r="AA9">
        <f t="shared" si="1"/>
        <v>26</v>
      </c>
      <c r="AB9">
        <f t="shared" si="1"/>
        <v>2352.23</v>
      </c>
    </row>
    <row r="10" spans="1:31">
      <c r="A10" s="1">
        <v>39.1</v>
      </c>
      <c r="B10" s="1">
        <v>2343.87</v>
      </c>
      <c r="E10">
        <f t="shared" si="7"/>
        <v>4.09</v>
      </c>
      <c r="G10">
        <f t="shared" si="8"/>
        <v>235.24</v>
      </c>
      <c r="H10">
        <f t="shared" si="9"/>
        <v>235.24</v>
      </c>
      <c r="K10" s="8">
        <f t="shared" si="10"/>
        <v>4.09</v>
      </c>
      <c r="L10">
        <f t="shared" si="11"/>
        <v>235.24</v>
      </c>
      <c r="M10">
        <f t="shared" si="12"/>
        <v>0</v>
      </c>
      <c r="N10" t="str">
        <f t="shared" si="13"/>
        <v/>
      </c>
      <c r="O10" t="str">
        <f t="shared" si="14"/>
        <v/>
      </c>
      <c r="P10" t="str">
        <f t="shared" si="2"/>
        <v/>
      </c>
      <c r="R10" s="8">
        <f t="shared" si="15"/>
        <v>4.09</v>
      </c>
      <c r="S10">
        <f t="shared" si="15"/>
        <v>235.24</v>
      </c>
      <c r="T10">
        <f t="shared" si="3"/>
        <v>0</v>
      </c>
      <c r="U10" t="str">
        <f t="shared" si="4"/>
        <v/>
      </c>
      <c r="V10" t="str">
        <f t="shared" si="5"/>
        <v/>
      </c>
      <c r="W10" t="str">
        <f t="shared" si="6"/>
        <v/>
      </c>
      <c r="Z10">
        <f t="shared" si="0"/>
        <v>9</v>
      </c>
      <c r="AA10">
        <f t="shared" si="1"/>
        <v>39.1</v>
      </c>
      <c r="AB10">
        <f t="shared" si="1"/>
        <v>2343.87</v>
      </c>
    </row>
    <row r="11" spans="1:31">
      <c r="A11" s="1"/>
      <c r="E11">
        <f t="shared" si="7"/>
        <v>17.690000000000001</v>
      </c>
      <c r="G11">
        <f t="shared" si="8"/>
        <v>235.36</v>
      </c>
      <c r="H11">
        <f t="shared" si="9"/>
        <v>235.36</v>
      </c>
      <c r="K11" s="8">
        <f t="shared" si="10"/>
        <v>17.690000000000001</v>
      </c>
      <c r="L11">
        <f t="shared" si="11"/>
        <v>235.36</v>
      </c>
      <c r="M11">
        <f t="shared" si="12"/>
        <v>0</v>
      </c>
      <c r="N11" t="str">
        <f t="shared" si="13"/>
        <v/>
      </c>
      <c r="O11" t="str">
        <f t="shared" si="14"/>
        <v/>
      </c>
      <c r="P11" t="str">
        <f t="shared" si="2"/>
        <v/>
      </c>
      <c r="R11" s="8">
        <f t="shared" si="15"/>
        <v>17.690000000000001</v>
      </c>
      <c r="S11">
        <f t="shared" si="15"/>
        <v>235.36</v>
      </c>
      <c r="T11">
        <f t="shared" si="3"/>
        <v>0</v>
      </c>
      <c r="U11" t="str">
        <f t="shared" si="4"/>
        <v/>
      </c>
      <c r="V11" t="str">
        <f t="shared" si="5"/>
        <v/>
      </c>
      <c r="W11" t="str">
        <f t="shared" si="6"/>
        <v/>
      </c>
      <c r="Z11" t="str">
        <f t="shared" si="0"/>
        <v/>
      </c>
      <c r="AA11">
        <f t="shared" si="1"/>
        <v>0</v>
      </c>
      <c r="AB11">
        <f t="shared" si="1"/>
        <v>0</v>
      </c>
    </row>
    <row r="12" spans="1:31">
      <c r="A12" s="1"/>
      <c r="E12">
        <f t="shared" si="7"/>
        <v>18.09</v>
      </c>
      <c r="G12">
        <f t="shared" si="8"/>
        <v>235.37</v>
      </c>
      <c r="H12">
        <f t="shared" si="9"/>
        <v>235.37</v>
      </c>
      <c r="K12" s="8">
        <f t="shared" si="10"/>
        <v>18.09</v>
      </c>
      <c r="L12">
        <f t="shared" si="11"/>
        <v>235.37</v>
      </c>
      <c r="M12">
        <f t="shared" si="12"/>
        <v>0</v>
      </c>
      <c r="N12" t="str">
        <f t="shared" si="13"/>
        <v/>
      </c>
      <c r="O12" t="str">
        <f t="shared" si="14"/>
        <v/>
      </c>
      <c r="P12" t="str">
        <f t="shared" si="2"/>
        <v/>
      </c>
      <c r="R12" s="8">
        <f t="shared" si="15"/>
        <v>18.09</v>
      </c>
      <c r="S12">
        <f t="shared" si="15"/>
        <v>235.37</v>
      </c>
      <c r="T12">
        <f t="shared" si="3"/>
        <v>0</v>
      </c>
      <c r="U12" t="str">
        <f t="shared" si="4"/>
        <v/>
      </c>
      <c r="V12" t="str">
        <f t="shared" si="5"/>
        <v/>
      </c>
      <c r="W12" t="str">
        <f t="shared" si="6"/>
        <v/>
      </c>
      <c r="Z12" t="str">
        <f t="shared" si="0"/>
        <v/>
      </c>
      <c r="AA12">
        <f t="shared" si="1"/>
        <v>0</v>
      </c>
      <c r="AB12">
        <f t="shared" si="1"/>
        <v>0</v>
      </c>
    </row>
    <row r="13" spans="1:31">
      <c r="A13" s="1"/>
      <c r="E13">
        <f t="shared" si="7"/>
        <v>20.190000000000001</v>
      </c>
      <c r="G13">
        <f t="shared" si="8"/>
        <v>235.39</v>
      </c>
      <c r="H13">
        <f t="shared" si="9"/>
        <v>235.39</v>
      </c>
      <c r="K13" s="8">
        <f t="shared" si="10"/>
        <v>20.190000000000001</v>
      </c>
      <c r="L13">
        <f t="shared" si="11"/>
        <v>235.39</v>
      </c>
      <c r="M13">
        <f t="shared" si="12"/>
        <v>0</v>
      </c>
      <c r="N13" t="str">
        <f t="shared" si="13"/>
        <v/>
      </c>
      <c r="O13" t="str">
        <f t="shared" si="14"/>
        <v/>
      </c>
      <c r="P13" t="str">
        <f t="shared" si="2"/>
        <v/>
      </c>
      <c r="R13" s="8">
        <f t="shared" si="15"/>
        <v>20.190000000000001</v>
      </c>
      <c r="S13">
        <f t="shared" si="15"/>
        <v>235.39</v>
      </c>
      <c r="T13">
        <f t="shared" si="3"/>
        <v>0</v>
      </c>
      <c r="U13" t="str">
        <f t="shared" si="4"/>
        <v/>
      </c>
      <c r="V13" t="str">
        <f t="shared" si="5"/>
        <v/>
      </c>
      <c r="W13" t="str">
        <f t="shared" si="6"/>
        <v/>
      </c>
      <c r="Z13" t="str">
        <f t="shared" si="0"/>
        <v/>
      </c>
      <c r="AA13">
        <f t="shared" si="1"/>
        <v>0</v>
      </c>
      <c r="AB13">
        <f t="shared" si="1"/>
        <v>0</v>
      </c>
    </row>
    <row r="14" spans="1:31">
      <c r="A14" s="1"/>
      <c r="E14">
        <f t="shared" si="7"/>
        <v>26</v>
      </c>
      <c r="G14">
        <f t="shared" si="8"/>
        <v>235.22</v>
      </c>
      <c r="H14">
        <f t="shared" si="9"/>
        <v>235.22</v>
      </c>
      <c r="K14" s="8">
        <f t="shared" si="10"/>
        <v>26</v>
      </c>
      <c r="L14">
        <f t="shared" si="11"/>
        <v>235.22</v>
      </c>
      <c r="M14">
        <f t="shared" si="12"/>
        <v>1</v>
      </c>
      <c r="N14">
        <f t="shared" si="13"/>
        <v>1</v>
      </c>
      <c r="O14">
        <f t="shared" si="14"/>
        <v>26</v>
      </c>
      <c r="P14">
        <f t="shared" si="2"/>
        <v>235.22</v>
      </c>
      <c r="R14" s="8">
        <f t="shared" si="15"/>
        <v>26</v>
      </c>
      <c r="S14">
        <f t="shared" si="15"/>
        <v>235.22</v>
      </c>
      <c r="T14">
        <f t="shared" si="3"/>
        <v>1</v>
      </c>
      <c r="U14">
        <f t="shared" si="4"/>
        <v>1</v>
      </c>
      <c r="V14">
        <f t="shared" si="5"/>
        <v>26</v>
      </c>
      <c r="W14">
        <f t="shared" si="6"/>
        <v>235.22</v>
      </c>
      <c r="Z14" t="str">
        <f t="shared" si="0"/>
        <v/>
      </c>
      <c r="AA14">
        <f t="shared" si="1"/>
        <v>0</v>
      </c>
      <c r="AB14">
        <f t="shared" si="1"/>
        <v>0</v>
      </c>
    </row>
    <row r="15" spans="1:31">
      <c r="A15" s="1"/>
      <c r="E15">
        <f t="shared" si="7"/>
        <v>39.1</v>
      </c>
      <c r="G15">
        <f t="shared" si="8"/>
        <v>234.39</v>
      </c>
      <c r="H15">
        <f t="shared" si="9"/>
        <v>234.39</v>
      </c>
      <c r="K15" s="8">
        <f t="shared" si="10"/>
        <v>39.1</v>
      </c>
      <c r="L15">
        <f t="shared" si="11"/>
        <v>234.39</v>
      </c>
      <c r="M15">
        <f t="shared" si="12"/>
        <v>2</v>
      </c>
      <c r="N15">
        <f t="shared" si="13"/>
        <v>2</v>
      </c>
      <c r="O15">
        <f t="shared" si="14"/>
        <v>39.1</v>
      </c>
      <c r="P15">
        <f t="shared" si="2"/>
        <v>234.39</v>
      </c>
      <c r="R15" s="8">
        <f t="shared" si="15"/>
        <v>39.1</v>
      </c>
      <c r="S15">
        <f t="shared" si="15"/>
        <v>234.39</v>
      </c>
      <c r="T15">
        <f t="shared" si="3"/>
        <v>2</v>
      </c>
      <c r="U15">
        <f t="shared" si="4"/>
        <v>2</v>
      </c>
      <c r="V15">
        <f t="shared" si="5"/>
        <v>39.1</v>
      </c>
      <c r="W15">
        <f t="shared" si="6"/>
        <v>234.39</v>
      </c>
      <c r="Z15" t="str">
        <f t="shared" si="0"/>
        <v/>
      </c>
      <c r="AA15">
        <f t="shared" si="1"/>
        <v>0</v>
      </c>
      <c r="AB15">
        <f t="shared" si="1"/>
        <v>0</v>
      </c>
    </row>
    <row r="16" spans="1:31">
      <c r="A16" s="1"/>
      <c r="E16">
        <f t="shared" si="7"/>
        <v>0</v>
      </c>
      <c r="G16" t="str">
        <f t="shared" si="8"/>
        <v/>
      </c>
      <c r="H16" t="str">
        <f t="shared" si="9"/>
        <v/>
      </c>
      <c r="K16" s="8">
        <f t="shared" si="10"/>
        <v>0</v>
      </c>
      <c r="L16" t="str">
        <f t="shared" si="11"/>
        <v/>
      </c>
      <c r="M16">
        <f t="shared" si="12"/>
        <v>0</v>
      </c>
      <c r="N16" t="str">
        <f t="shared" si="13"/>
        <v/>
      </c>
      <c r="O16" t="str">
        <f t="shared" si="14"/>
        <v/>
      </c>
      <c r="P16" t="str">
        <f t="shared" si="2"/>
        <v/>
      </c>
      <c r="R16" s="8">
        <f t="shared" si="15"/>
        <v>0</v>
      </c>
      <c r="S16" t="str">
        <f t="shared" si="15"/>
        <v/>
      </c>
      <c r="T16">
        <f t="shared" si="3"/>
        <v>0</v>
      </c>
      <c r="U16" t="str">
        <f t="shared" si="4"/>
        <v/>
      </c>
      <c r="V16" t="str">
        <f t="shared" si="5"/>
        <v/>
      </c>
      <c r="W16" t="str">
        <f t="shared" si="6"/>
        <v/>
      </c>
      <c r="Z16" t="str">
        <f t="shared" si="0"/>
        <v/>
      </c>
      <c r="AA16">
        <f t="shared" si="1"/>
        <v>0</v>
      </c>
      <c r="AB16">
        <f t="shared" si="1"/>
        <v>0</v>
      </c>
    </row>
    <row r="17" spans="1:28">
      <c r="A17" s="1"/>
      <c r="E17">
        <f t="shared" si="7"/>
        <v>0</v>
      </c>
      <c r="G17" t="str">
        <f t="shared" si="8"/>
        <v/>
      </c>
      <c r="H17" t="str">
        <f t="shared" si="9"/>
        <v/>
      </c>
      <c r="K17" s="8">
        <f t="shared" si="10"/>
        <v>0</v>
      </c>
      <c r="L17" t="str">
        <f t="shared" si="11"/>
        <v/>
      </c>
      <c r="M17">
        <f t="shared" si="12"/>
        <v>0</v>
      </c>
      <c r="N17" t="str">
        <f t="shared" si="13"/>
        <v/>
      </c>
      <c r="O17" t="str">
        <f t="shared" si="14"/>
        <v/>
      </c>
      <c r="P17" t="str">
        <f t="shared" si="2"/>
        <v/>
      </c>
      <c r="R17" s="8">
        <f t="shared" si="15"/>
        <v>0</v>
      </c>
      <c r="S17" t="str">
        <f t="shared" si="15"/>
        <v/>
      </c>
      <c r="T17">
        <f t="shared" si="3"/>
        <v>0</v>
      </c>
      <c r="U17" t="str">
        <f t="shared" si="4"/>
        <v/>
      </c>
      <c r="V17" t="str">
        <f t="shared" si="5"/>
        <v/>
      </c>
      <c r="W17" t="str">
        <f t="shared" si="6"/>
        <v/>
      </c>
      <c r="Z17" t="str">
        <f t="shared" si="0"/>
        <v/>
      </c>
      <c r="AA17">
        <f t="shared" si="1"/>
        <v>0</v>
      </c>
      <c r="AB17">
        <f t="shared" si="1"/>
        <v>0</v>
      </c>
    </row>
    <row r="18" spans="1:28">
      <c r="A18" s="1"/>
      <c r="E18">
        <f t="shared" si="7"/>
        <v>0</v>
      </c>
      <c r="G18" t="str">
        <f t="shared" si="8"/>
        <v/>
      </c>
      <c r="H18" t="str">
        <f t="shared" si="9"/>
        <v/>
      </c>
      <c r="K18" s="8">
        <f t="shared" si="10"/>
        <v>0</v>
      </c>
      <c r="L18" t="str">
        <f t="shared" si="11"/>
        <v/>
      </c>
      <c r="M18">
        <f t="shared" si="12"/>
        <v>0</v>
      </c>
      <c r="N18" t="str">
        <f t="shared" si="13"/>
        <v/>
      </c>
      <c r="O18" t="str">
        <f t="shared" si="14"/>
        <v/>
      </c>
      <c r="P18" t="str">
        <f t="shared" si="2"/>
        <v/>
      </c>
      <c r="R18" s="8">
        <f t="shared" si="15"/>
        <v>0</v>
      </c>
      <c r="S18" t="str">
        <f t="shared" si="15"/>
        <v/>
      </c>
      <c r="T18">
        <f t="shared" si="3"/>
        <v>0</v>
      </c>
      <c r="U18" t="str">
        <f t="shared" si="4"/>
        <v/>
      </c>
      <c r="V18" t="str">
        <f t="shared" si="5"/>
        <v/>
      </c>
      <c r="W18" t="str">
        <f t="shared" si="6"/>
        <v/>
      </c>
      <c r="Z18" t="str">
        <f t="shared" si="0"/>
        <v/>
      </c>
      <c r="AA18">
        <f t="shared" si="1"/>
        <v>0</v>
      </c>
      <c r="AB18">
        <f t="shared" si="1"/>
        <v>0</v>
      </c>
    </row>
    <row r="19" spans="1:28">
      <c r="A19" s="1"/>
      <c r="E19">
        <f t="shared" si="7"/>
        <v>0</v>
      </c>
      <c r="G19" t="str">
        <f t="shared" si="8"/>
        <v/>
      </c>
      <c r="H19" t="str">
        <f t="shared" si="9"/>
        <v/>
      </c>
      <c r="K19" s="8">
        <f t="shared" si="10"/>
        <v>0</v>
      </c>
      <c r="L19" t="str">
        <f t="shared" si="11"/>
        <v/>
      </c>
      <c r="M19">
        <f t="shared" si="12"/>
        <v>0</v>
      </c>
      <c r="N19" t="str">
        <f t="shared" si="13"/>
        <v/>
      </c>
      <c r="O19" t="str">
        <f t="shared" si="14"/>
        <v/>
      </c>
      <c r="P19" t="str">
        <f t="shared" si="2"/>
        <v/>
      </c>
      <c r="R19" s="8">
        <f t="shared" si="15"/>
        <v>0</v>
      </c>
      <c r="S19" t="str">
        <f t="shared" si="15"/>
        <v/>
      </c>
      <c r="T19">
        <f t="shared" si="3"/>
        <v>0</v>
      </c>
      <c r="U19" t="str">
        <f t="shared" si="4"/>
        <v/>
      </c>
      <c r="V19" t="str">
        <f t="shared" si="5"/>
        <v/>
      </c>
      <c r="W19" t="str">
        <f t="shared" si="6"/>
        <v/>
      </c>
      <c r="Z19" t="str">
        <f t="shared" si="0"/>
        <v/>
      </c>
      <c r="AA19">
        <f t="shared" si="1"/>
        <v>0</v>
      </c>
      <c r="AB19">
        <f t="shared" si="1"/>
        <v>0</v>
      </c>
    </row>
    <row r="20" spans="1:28">
      <c r="A20" s="1"/>
      <c r="E20">
        <f t="shared" si="7"/>
        <v>0</v>
      </c>
      <c r="G20" t="str">
        <f t="shared" si="8"/>
        <v/>
      </c>
      <c r="H20" t="str">
        <f t="shared" si="9"/>
        <v/>
      </c>
      <c r="K20" s="8">
        <f t="shared" si="10"/>
        <v>0</v>
      </c>
      <c r="L20" t="str">
        <f t="shared" si="11"/>
        <v/>
      </c>
      <c r="M20">
        <f t="shared" si="12"/>
        <v>0</v>
      </c>
      <c r="N20" t="str">
        <f t="shared" si="13"/>
        <v/>
      </c>
      <c r="O20" t="str">
        <f t="shared" si="14"/>
        <v/>
      </c>
      <c r="P20" t="str">
        <f t="shared" si="2"/>
        <v/>
      </c>
      <c r="R20" s="8">
        <f t="shared" si="15"/>
        <v>0</v>
      </c>
      <c r="S20" t="str">
        <f t="shared" si="15"/>
        <v/>
      </c>
      <c r="T20">
        <f t="shared" si="3"/>
        <v>0</v>
      </c>
      <c r="U20" t="str">
        <f t="shared" si="4"/>
        <v/>
      </c>
      <c r="V20" t="str">
        <f t="shared" si="5"/>
        <v/>
      </c>
      <c r="W20" t="str">
        <f t="shared" si="6"/>
        <v/>
      </c>
      <c r="Z20" t="str">
        <f t="shared" si="0"/>
        <v/>
      </c>
      <c r="AA20">
        <f t="shared" si="1"/>
        <v>0</v>
      </c>
      <c r="AB20">
        <f t="shared" si="1"/>
        <v>0</v>
      </c>
    </row>
    <row r="21" spans="1:28">
      <c r="A21" s="1"/>
      <c r="E21">
        <f t="shared" si="7"/>
        <v>0</v>
      </c>
      <c r="G21" t="str">
        <f t="shared" si="8"/>
        <v/>
      </c>
      <c r="H21" t="str">
        <f t="shared" si="9"/>
        <v/>
      </c>
      <c r="K21" s="8">
        <f t="shared" si="10"/>
        <v>0</v>
      </c>
      <c r="L21" t="str">
        <f t="shared" si="11"/>
        <v/>
      </c>
      <c r="M21">
        <f t="shared" si="12"/>
        <v>0</v>
      </c>
      <c r="N21" t="str">
        <f t="shared" si="13"/>
        <v/>
      </c>
      <c r="O21" t="str">
        <f t="shared" si="14"/>
        <v/>
      </c>
      <c r="P21" t="str">
        <f t="shared" si="2"/>
        <v/>
      </c>
      <c r="R21" s="8">
        <f t="shared" si="15"/>
        <v>0</v>
      </c>
      <c r="S21" t="str">
        <f t="shared" si="15"/>
        <v/>
      </c>
      <c r="T21">
        <f t="shared" si="3"/>
        <v>0</v>
      </c>
      <c r="U21" t="str">
        <f t="shared" si="4"/>
        <v/>
      </c>
      <c r="V21" t="str">
        <f t="shared" si="5"/>
        <v/>
      </c>
      <c r="W21" t="str">
        <f t="shared" si="6"/>
        <v/>
      </c>
      <c r="Z21" t="str">
        <f t="shared" si="0"/>
        <v/>
      </c>
      <c r="AA21">
        <f t="shared" si="1"/>
        <v>0</v>
      </c>
      <c r="AB21">
        <f t="shared" si="1"/>
        <v>0</v>
      </c>
    </row>
    <row r="22" spans="1:28">
      <c r="A22" s="1"/>
      <c r="E22">
        <f t="shared" si="7"/>
        <v>0</v>
      </c>
      <c r="G22" t="str">
        <f t="shared" si="8"/>
        <v/>
      </c>
      <c r="H22" t="str">
        <f t="shared" si="9"/>
        <v/>
      </c>
      <c r="K22" s="8">
        <f t="shared" si="10"/>
        <v>0</v>
      </c>
      <c r="L22" t="str">
        <f t="shared" si="11"/>
        <v/>
      </c>
      <c r="M22">
        <f t="shared" si="12"/>
        <v>0</v>
      </c>
      <c r="N22" t="str">
        <f t="shared" si="13"/>
        <v/>
      </c>
      <c r="O22" t="str">
        <f t="shared" si="14"/>
        <v/>
      </c>
      <c r="P22" t="str">
        <f t="shared" si="2"/>
        <v/>
      </c>
      <c r="R22" s="8">
        <f t="shared" si="15"/>
        <v>0</v>
      </c>
      <c r="S22" t="str">
        <f t="shared" si="15"/>
        <v/>
      </c>
      <c r="T22">
        <f t="shared" si="3"/>
        <v>0</v>
      </c>
      <c r="U22" t="str">
        <f t="shared" si="4"/>
        <v/>
      </c>
      <c r="V22" t="str">
        <f t="shared" si="5"/>
        <v/>
      </c>
      <c r="W22" t="str">
        <f t="shared" si="6"/>
        <v/>
      </c>
      <c r="Z22" t="str">
        <f t="shared" si="0"/>
        <v/>
      </c>
      <c r="AA22">
        <f t="shared" si="1"/>
        <v>0</v>
      </c>
      <c r="AB22">
        <f t="shared" si="1"/>
        <v>0</v>
      </c>
    </row>
    <row r="23" spans="1:28">
      <c r="A23" s="1"/>
      <c r="E23">
        <f t="shared" si="7"/>
        <v>0</v>
      </c>
      <c r="G23" t="str">
        <f t="shared" si="8"/>
        <v/>
      </c>
      <c r="H23" t="str">
        <f t="shared" si="9"/>
        <v/>
      </c>
      <c r="K23" s="8">
        <f t="shared" si="10"/>
        <v>0</v>
      </c>
      <c r="L23" t="str">
        <f t="shared" si="11"/>
        <v/>
      </c>
      <c r="M23">
        <f t="shared" si="12"/>
        <v>0</v>
      </c>
      <c r="N23" t="str">
        <f t="shared" si="13"/>
        <v/>
      </c>
      <c r="O23" t="str">
        <f t="shared" si="14"/>
        <v/>
      </c>
      <c r="P23" t="str">
        <f t="shared" si="2"/>
        <v/>
      </c>
      <c r="R23" s="8">
        <f t="shared" si="15"/>
        <v>0</v>
      </c>
      <c r="S23" t="str">
        <f t="shared" si="15"/>
        <v/>
      </c>
      <c r="T23">
        <f t="shared" si="3"/>
        <v>0</v>
      </c>
      <c r="U23" t="str">
        <f t="shared" si="4"/>
        <v/>
      </c>
      <c r="V23" t="str">
        <f t="shared" si="5"/>
        <v/>
      </c>
      <c r="W23" t="str">
        <f t="shared" si="6"/>
        <v/>
      </c>
      <c r="Z23" t="str">
        <f t="shared" si="0"/>
        <v/>
      </c>
      <c r="AA23">
        <f t="shared" si="1"/>
        <v>0</v>
      </c>
      <c r="AB23">
        <f t="shared" si="1"/>
        <v>0</v>
      </c>
    </row>
    <row r="24" spans="1:28">
      <c r="A24" s="1"/>
      <c r="E24">
        <f t="shared" si="7"/>
        <v>0</v>
      </c>
      <c r="G24" t="str">
        <f t="shared" si="8"/>
        <v/>
      </c>
      <c r="H24" t="str">
        <f t="shared" si="9"/>
        <v/>
      </c>
      <c r="K24" s="8">
        <f t="shared" si="10"/>
        <v>0</v>
      </c>
      <c r="L24" t="str">
        <f t="shared" si="11"/>
        <v/>
      </c>
      <c r="M24">
        <f t="shared" si="12"/>
        <v>0</v>
      </c>
      <c r="N24" t="str">
        <f t="shared" si="13"/>
        <v/>
      </c>
      <c r="O24" t="str">
        <f t="shared" si="14"/>
        <v/>
      </c>
      <c r="P24" t="str">
        <f t="shared" si="2"/>
        <v/>
      </c>
      <c r="R24" s="8">
        <f t="shared" si="15"/>
        <v>0</v>
      </c>
      <c r="S24" t="str">
        <f t="shared" si="15"/>
        <v/>
      </c>
      <c r="T24">
        <f t="shared" si="3"/>
        <v>0</v>
      </c>
      <c r="U24" t="str">
        <f t="shared" si="4"/>
        <v/>
      </c>
      <c r="V24" t="str">
        <f t="shared" si="5"/>
        <v/>
      </c>
      <c r="W24" t="str">
        <f t="shared" si="6"/>
        <v/>
      </c>
      <c r="Z24" t="str">
        <f t="shared" si="0"/>
        <v/>
      </c>
      <c r="AA24">
        <f t="shared" si="1"/>
        <v>0</v>
      </c>
      <c r="AB24">
        <f t="shared" si="1"/>
        <v>0</v>
      </c>
    </row>
    <row r="25" spans="1:28">
      <c r="A25" s="1"/>
      <c r="E25">
        <f t="shared" si="7"/>
        <v>0</v>
      </c>
      <c r="G25" t="str">
        <f t="shared" si="8"/>
        <v/>
      </c>
      <c r="H25" t="str">
        <f t="shared" si="9"/>
        <v/>
      </c>
      <c r="K25" s="8">
        <f t="shared" si="10"/>
        <v>0</v>
      </c>
      <c r="L25" t="str">
        <f t="shared" si="11"/>
        <v/>
      </c>
      <c r="M25">
        <f t="shared" si="12"/>
        <v>0</v>
      </c>
      <c r="N25" t="str">
        <f t="shared" si="13"/>
        <v/>
      </c>
      <c r="O25" t="str">
        <f t="shared" si="14"/>
        <v/>
      </c>
      <c r="P25" t="str">
        <f t="shared" si="2"/>
        <v/>
      </c>
      <c r="R25" s="8">
        <f t="shared" si="15"/>
        <v>0</v>
      </c>
      <c r="S25" t="str">
        <f t="shared" si="15"/>
        <v/>
      </c>
      <c r="T25">
        <f t="shared" si="3"/>
        <v>0</v>
      </c>
      <c r="U25" t="str">
        <f t="shared" si="4"/>
        <v/>
      </c>
      <c r="V25" t="str">
        <f t="shared" si="5"/>
        <v/>
      </c>
      <c r="W25" t="str">
        <f t="shared" si="6"/>
        <v/>
      </c>
      <c r="Z25" t="str">
        <f t="shared" si="0"/>
        <v/>
      </c>
      <c r="AA25">
        <f t="shared" si="1"/>
        <v>0</v>
      </c>
      <c r="AB25">
        <f t="shared" si="1"/>
        <v>0</v>
      </c>
    </row>
    <row r="26" spans="1:28">
      <c r="A26" s="1"/>
      <c r="E26">
        <f t="shared" si="7"/>
        <v>0</v>
      </c>
      <c r="G26" t="str">
        <f t="shared" si="8"/>
        <v/>
      </c>
      <c r="H26" t="str">
        <f t="shared" si="9"/>
        <v/>
      </c>
      <c r="K26" s="8">
        <f t="shared" si="10"/>
        <v>0</v>
      </c>
      <c r="L26" t="str">
        <f t="shared" si="11"/>
        <v/>
      </c>
      <c r="M26">
        <f t="shared" si="12"/>
        <v>0</v>
      </c>
      <c r="N26" t="str">
        <f t="shared" si="13"/>
        <v/>
      </c>
      <c r="O26" t="str">
        <f t="shared" si="14"/>
        <v/>
      </c>
      <c r="P26" t="str">
        <f t="shared" si="2"/>
        <v/>
      </c>
      <c r="R26" s="8">
        <f t="shared" si="15"/>
        <v>0</v>
      </c>
      <c r="S26" t="str">
        <f t="shared" si="15"/>
        <v/>
      </c>
      <c r="T26">
        <f t="shared" si="3"/>
        <v>0</v>
      </c>
      <c r="U26" t="str">
        <f t="shared" si="4"/>
        <v/>
      </c>
      <c r="V26" t="str">
        <f t="shared" si="5"/>
        <v/>
      </c>
      <c r="W26" t="str">
        <f t="shared" si="6"/>
        <v/>
      </c>
      <c r="Z26" t="str">
        <f t="shared" si="0"/>
        <v/>
      </c>
      <c r="AA26">
        <f t="shared" si="1"/>
        <v>0</v>
      </c>
      <c r="AB26">
        <f t="shared" si="1"/>
        <v>0</v>
      </c>
    </row>
    <row r="27" spans="1:28">
      <c r="A27" s="1"/>
      <c r="E27">
        <f t="shared" si="7"/>
        <v>0</v>
      </c>
      <c r="G27" t="str">
        <f t="shared" si="8"/>
        <v/>
      </c>
      <c r="H27" t="str">
        <f t="shared" si="9"/>
        <v/>
      </c>
      <c r="K27" s="8">
        <f t="shared" si="10"/>
        <v>0</v>
      </c>
      <c r="L27" t="str">
        <f t="shared" si="11"/>
        <v/>
      </c>
      <c r="M27">
        <f t="shared" si="12"/>
        <v>0</v>
      </c>
      <c r="N27" t="str">
        <f t="shared" si="13"/>
        <v/>
      </c>
      <c r="O27" t="str">
        <f t="shared" si="14"/>
        <v/>
      </c>
      <c r="P27" t="str">
        <f t="shared" si="2"/>
        <v/>
      </c>
      <c r="R27" s="8">
        <f t="shared" si="15"/>
        <v>0</v>
      </c>
      <c r="S27" t="str">
        <f t="shared" si="15"/>
        <v/>
      </c>
      <c r="T27">
        <f t="shared" si="3"/>
        <v>0</v>
      </c>
      <c r="U27" t="str">
        <f t="shared" si="4"/>
        <v/>
      </c>
      <c r="V27" t="str">
        <f t="shared" si="5"/>
        <v/>
      </c>
      <c r="W27" t="str">
        <f t="shared" si="6"/>
        <v/>
      </c>
      <c r="Z27" t="str">
        <f t="shared" si="0"/>
        <v/>
      </c>
      <c r="AA27">
        <f t="shared" si="1"/>
        <v>0</v>
      </c>
      <c r="AB27">
        <f t="shared" si="1"/>
        <v>0</v>
      </c>
    </row>
    <row r="28" spans="1:28">
      <c r="A28" s="1"/>
      <c r="E28">
        <f t="shared" si="7"/>
        <v>0</v>
      </c>
      <c r="G28" t="str">
        <f t="shared" si="8"/>
        <v/>
      </c>
      <c r="H28" t="str">
        <f t="shared" si="9"/>
        <v/>
      </c>
      <c r="K28" s="8">
        <f t="shared" si="10"/>
        <v>0</v>
      </c>
      <c r="L28" t="str">
        <f t="shared" si="11"/>
        <v/>
      </c>
      <c r="M28">
        <f t="shared" si="12"/>
        <v>0</v>
      </c>
      <c r="N28" t="str">
        <f t="shared" si="13"/>
        <v/>
      </c>
      <c r="O28" t="str">
        <f t="shared" si="14"/>
        <v/>
      </c>
      <c r="P28" t="str">
        <f t="shared" si="2"/>
        <v/>
      </c>
      <c r="R28" s="8">
        <f t="shared" si="15"/>
        <v>0</v>
      </c>
      <c r="S28" t="str">
        <f t="shared" si="15"/>
        <v/>
      </c>
      <c r="T28">
        <f t="shared" si="3"/>
        <v>0</v>
      </c>
      <c r="U28" t="str">
        <f t="shared" si="4"/>
        <v/>
      </c>
      <c r="V28" t="str">
        <f t="shared" si="5"/>
        <v/>
      </c>
      <c r="W28" t="str">
        <f t="shared" si="6"/>
        <v/>
      </c>
      <c r="Z28" t="str">
        <f t="shared" si="0"/>
        <v/>
      </c>
      <c r="AA28">
        <f t="shared" si="1"/>
        <v>0</v>
      </c>
      <c r="AB28">
        <f t="shared" si="1"/>
        <v>0</v>
      </c>
    </row>
    <row r="29" spans="1:28">
      <c r="A29" s="1"/>
      <c r="E29">
        <f t="shared" si="7"/>
        <v>0</v>
      </c>
      <c r="G29" t="str">
        <f t="shared" si="8"/>
        <v/>
      </c>
      <c r="H29" t="str">
        <f t="shared" si="9"/>
        <v/>
      </c>
      <c r="K29" s="8">
        <f t="shared" si="10"/>
        <v>0</v>
      </c>
      <c r="L29" t="str">
        <f t="shared" si="11"/>
        <v/>
      </c>
      <c r="M29">
        <f t="shared" si="12"/>
        <v>0</v>
      </c>
      <c r="N29" t="str">
        <f t="shared" si="13"/>
        <v/>
      </c>
      <c r="O29" t="str">
        <f t="shared" si="14"/>
        <v/>
      </c>
      <c r="P29" t="str">
        <f t="shared" si="2"/>
        <v/>
      </c>
      <c r="R29" s="8">
        <f t="shared" si="15"/>
        <v>0</v>
      </c>
      <c r="S29" t="str">
        <f t="shared" si="15"/>
        <v/>
      </c>
      <c r="T29">
        <f t="shared" si="3"/>
        <v>0</v>
      </c>
      <c r="U29" t="str">
        <f t="shared" si="4"/>
        <v/>
      </c>
      <c r="V29" t="str">
        <f t="shared" si="5"/>
        <v/>
      </c>
      <c r="W29" t="str">
        <f t="shared" si="6"/>
        <v/>
      </c>
      <c r="Z29" t="str">
        <f t="shared" si="0"/>
        <v/>
      </c>
      <c r="AA29">
        <f t="shared" si="1"/>
        <v>0</v>
      </c>
      <c r="AB29">
        <f t="shared" si="1"/>
        <v>0</v>
      </c>
    </row>
    <row r="30" spans="1:28">
      <c r="A30" s="1"/>
      <c r="E30">
        <f t="shared" si="7"/>
        <v>0</v>
      </c>
      <c r="G30" t="str">
        <f t="shared" si="8"/>
        <v/>
      </c>
      <c r="H30" t="str">
        <f t="shared" si="9"/>
        <v/>
      </c>
      <c r="K30" s="8">
        <f t="shared" si="10"/>
        <v>0</v>
      </c>
      <c r="L30" t="str">
        <f t="shared" si="11"/>
        <v/>
      </c>
      <c r="M30">
        <f t="shared" si="12"/>
        <v>0</v>
      </c>
      <c r="N30" t="str">
        <f t="shared" si="13"/>
        <v/>
      </c>
      <c r="O30" t="str">
        <f t="shared" si="14"/>
        <v/>
      </c>
      <c r="P30" t="str">
        <f t="shared" si="2"/>
        <v/>
      </c>
      <c r="R30" s="8">
        <f t="shared" si="15"/>
        <v>0</v>
      </c>
      <c r="S30" t="str">
        <f t="shared" si="15"/>
        <v/>
      </c>
      <c r="T30">
        <f t="shared" si="3"/>
        <v>0</v>
      </c>
      <c r="U30" t="str">
        <f t="shared" si="4"/>
        <v/>
      </c>
      <c r="V30" t="str">
        <f t="shared" si="5"/>
        <v/>
      </c>
      <c r="W30" t="str">
        <f t="shared" si="6"/>
        <v/>
      </c>
      <c r="Z30" t="str">
        <f t="shared" si="0"/>
        <v/>
      </c>
      <c r="AA30">
        <f t="shared" si="1"/>
        <v>0</v>
      </c>
      <c r="AB30">
        <f t="shared" si="1"/>
        <v>0</v>
      </c>
    </row>
    <row r="31" spans="1:28">
      <c r="A31" s="1"/>
      <c r="E31">
        <f t="shared" si="7"/>
        <v>0</v>
      </c>
      <c r="G31" t="str">
        <f t="shared" si="8"/>
        <v/>
      </c>
      <c r="H31" t="str">
        <f t="shared" si="9"/>
        <v/>
      </c>
      <c r="K31" s="8">
        <f t="shared" si="10"/>
        <v>0</v>
      </c>
      <c r="L31" t="str">
        <f t="shared" si="11"/>
        <v/>
      </c>
      <c r="M31">
        <f t="shared" si="12"/>
        <v>0</v>
      </c>
      <c r="N31" t="str">
        <f t="shared" si="13"/>
        <v/>
      </c>
      <c r="O31" t="str">
        <f t="shared" si="14"/>
        <v/>
      </c>
      <c r="P31" t="str">
        <f t="shared" si="2"/>
        <v/>
      </c>
      <c r="R31" s="8">
        <f t="shared" si="15"/>
        <v>0</v>
      </c>
      <c r="S31" t="str">
        <f t="shared" si="15"/>
        <v/>
      </c>
      <c r="T31">
        <f t="shared" si="3"/>
        <v>0</v>
      </c>
      <c r="U31" t="str">
        <f t="shared" si="4"/>
        <v/>
      </c>
      <c r="V31" t="str">
        <f t="shared" si="5"/>
        <v/>
      </c>
      <c r="W31" t="str">
        <f t="shared" si="6"/>
        <v/>
      </c>
      <c r="Z31" t="str">
        <f t="shared" si="0"/>
        <v/>
      </c>
      <c r="AA31">
        <f t="shared" si="1"/>
        <v>0</v>
      </c>
      <c r="AB31">
        <f t="shared" si="1"/>
        <v>0</v>
      </c>
    </row>
    <row r="32" spans="1:28">
      <c r="A32" s="1"/>
      <c r="E32">
        <f t="shared" si="7"/>
        <v>0</v>
      </c>
      <c r="G32" t="str">
        <f t="shared" si="8"/>
        <v/>
      </c>
      <c r="H32" t="str">
        <f t="shared" si="9"/>
        <v/>
      </c>
      <c r="K32" s="8">
        <f t="shared" si="10"/>
        <v>0</v>
      </c>
      <c r="L32" t="str">
        <f t="shared" si="11"/>
        <v/>
      </c>
      <c r="M32">
        <f t="shared" si="12"/>
        <v>0</v>
      </c>
      <c r="N32" t="str">
        <f t="shared" si="13"/>
        <v/>
      </c>
      <c r="O32" t="str">
        <f t="shared" si="14"/>
        <v/>
      </c>
      <c r="P32" t="str">
        <f t="shared" si="2"/>
        <v/>
      </c>
      <c r="R32" s="8">
        <f t="shared" si="15"/>
        <v>0</v>
      </c>
      <c r="S32" t="str">
        <f t="shared" si="15"/>
        <v/>
      </c>
      <c r="T32">
        <f t="shared" si="3"/>
        <v>0</v>
      </c>
      <c r="U32" t="str">
        <f t="shared" si="4"/>
        <v/>
      </c>
      <c r="V32" t="str">
        <f t="shared" si="5"/>
        <v/>
      </c>
      <c r="W32" t="str">
        <f t="shared" si="6"/>
        <v/>
      </c>
      <c r="Z32" t="str">
        <f t="shared" si="0"/>
        <v/>
      </c>
      <c r="AA32">
        <f t="shared" si="1"/>
        <v>0</v>
      </c>
      <c r="AB32">
        <f t="shared" si="1"/>
        <v>0</v>
      </c>
    </row>
    <row r="33" spans="1:28">
      <c r="A33" s="1"/>
      <c r="E33">
        <f t="shared" si="7"/>
        <v>0</v>
      </c>
      <c r="G33" t="str">
        <f t="shared" si="8"/>
        <v/>
      </c>
      <c r="H33" t="str">
        <f t="shared" si="9"/>
        <v/>
      </c>
      <c r="K33" s="8">
        <f t="shared" si="10"/>
        <v>0</v>
      </c>
      <c r="L33" t="str">
        <f t="shared" si="11"/>
        <v/>
      </c>
      <c r="M33">
        <f t="shared" si="12"/>
        <v>0</v>
      </c>
      <c r="N33" t="str">
        <f t="shared" si="13"/>
        <v/>
      </c>
      <c r="O33" t="str">
        <f t="shared" si="14"/>
        <v/>
      </c>
      <c r="P33" t="str">
        <f t="shared" si="2"/>
        <v/>
      </c>
      <c r="R33" s="8">
        <f t="shared" si="15"/>
        <v>0</v>
      </c>
      <c r="S33" t="str">
        <f t="shared" si="15"/>
        <v/>
      </c>
      <c r="T33">
        <f t="shared" si="3"/>
        <v>0</v>
      </c>
      <c r="U33" t="str">
        <f t="shared" si="4"/>
        <v/>
      </c>
      <c r="V33" t="str">
        <f t="shared" si="5"/>
        <v/>
      </c>
      <c r="W33" t="str">
        <f t="shared" si="6"/>
        <v/>
      </c>
      <c r="Z33" t="str">
        <f t="shared" si="0"/>
        <v/>
      </c>
      <c r="AA33">
        <f t="shared" si="1"/>
        <v>0</v>
      </c>
      <c r="AB33">
        <f t="shared" si="1"/>
        <v>0</v>
      </c>
    </row>
    <row r="34" spans="1:28">
      <c r="A34" s="1"/>
      <c r="E34">
        <f t="shared" si="7"/>
        <v>0</v>
      </c>
      <c r="G34" t="str">
        <f t="shared" si="8"/>
        <v/>
      </c>
      <c r="H34" t="str">
        <f t="shared" si="9"/>
        <v/>
      </c>
      <c r="K34" s="8">
        <f t="shared" si="10"/>
        <v>0</v>
      </c>
      <c r="L34" t="str">
        <f t="shared" si="11"/>
        <v/>
      </c>
      <c r="M34">
        <f t="shared" si="12"/>
        <v>0</v>
      </c>
      <c r="N34" t="str">
        <f t="shared" si="13"/>
        <v/>
      </c>
      <c r="O34" t="str">
        <f t="shared" si="14"/>
        <v/>
      </c>
      <c r="P34" t="str">
        <f t="shared" si="2"/>
        <v/>
      </c>
      <c r="R34" s="8">
        <f t="shared" si="15"/>
        <v>0</v>
      </c>
      <c r="S34" t="str">
        <f t="shared" si="15"/>
        <v/>
      </c>
      <c r="T34">
        <f t="shared" si="3"/>
        <v>0</v>
      </c>
      <c r="U34" t="str">
        <f t="shared" si="4"/>
        <v/>
      </c>
      <c r="V34" t="str">
        <f t="shared" si="5"/>
        <v/>
      </c>
      <c r="W34" t="str">
        <f t="shared" si="6"/>
        <v/>
      </c>
      <c r="Z34" t="str">
        <f t="shared" si="0"/>
        <v/>
      </c>
      <c r="AA34">
        <f t="shared" si="1"/>
        <v>0</v>
      </c>
      <c r="AB34">
        <f t="shared" si="1"/>
        <v>0</v>
      </c>
    </row>
    <row r="35" spans="1:28">
      <c r="A35" s="1"/>
      <c r="E35">
        <f t="shared" si="7"/>
        <v>0</v>
      </c>
      <c r="G35" t="str">
        <f t="shared" si="8"/>
        <v/>
      </c>
      <c r="H35" t="str">
        <f t="shared" si="9"/>
        <v/>
      </c>
      <c r="K35" s="8">
        <f t="shared" si="10"/>
        <v>0</v>
      </c>
      <c r="L35" t="str">
        <f t="shared" si="11"/>
        <v/>
      </c>
      <c r="M35">
        <f t="shared" si="12"/>
        <v>0</v>
      </c>
      <c r="N35" t="str">
        <f t="shared" si="13"/>
        <v/>
      </c>
      <c r="O35" t="str">
        <f t="shared" si="14"/>
        <v/>
      </c>
      <c r="P35" t="str">
        <f t="shared" si="2"/>
        <v/>
      </c>
      <c r="R35" s="8">
        <f t="shared" si="15"/>
        <v>0</v>
      </c>
      <c r="S35" t="str">
        <f t="shared" si="15"/>
        <v/>
      </c>
      <c r="T35">
        <f t="shared" si="3"/>
        <v>0</v>
      </c>
      <c r="U35" t="str">
        <f t="shared" si="4"/>
        <v/>
      </c>
      <c r="V35" t="str">
        <f t="shared" si="5"/>
        <v/>
      </c>
      <c r="W35" t="str">
        <f t="shared" si="6"/>
        <v/>
      </c>
      <c r="Z35" t="str">
        <f t="shared" si="0"/>
        <v/>
      </c>
      <c r="AA35">
        <f t="shared" si="1"/>
        <v>0</v>
      </c>
      <c r="AB35">
        <f t="shared" si="1"/>
        <v>0</v>
      </c>
    </row>
    <row r="36" spans="1:28">
      <c r="A36" s="1"/>
      <c r="E36">
        <f t="shared" si="7"/>
        <v>0</v>
      </c>
      <c r="G36" t="str">
        <f t="shared" si="8"/>
        <v/>
      </c>
      <c r="H36" t="str">
        <f t="shared" si="9"/>
        <v/>
      </c>
      <c r="K36" s="8">
        <f t="shared" si="10"/>
        <v>0</v>
      </c>
      <c r="L36" t="str">
        <f t="shared" si="11"/>
        <v/>
      </c>
      <c r="M36">
        <f t="shared" si="12"/>
        <v>0</v>
      </c>
      <c r="N36" t="str">
        <f t="shared" si="13"/>
        <v/>
      </c>
      <c r="O36" t="str">
        <f t="shared" si="14"/>
        <v/>
      </c>
      <c r="P36" t="str">
        <f t="shared" si="2"/>
        <v/>
      </c>
      <c r="R36" s="8">
        <f t="shared" si="15"/>
        <v>0</v>
      </c>
      <c r="S36" t="str">
        <f t="shared" si="15"/>
        <v/>
      </c>
      <c r="T36">
        <f t="shared" si="3"/>
        <v>0</v>
      </c>
      <c r="U36" t="str">
        <f t="shared" si="4"/>
        <v/>
      </c>
      <c r="V36" t="str">
        <f t="shared" si="5"/>
        <v/>
      </c>
      <c r="W36" t="str">
        <f t="shared" si="6"/>
        <v/>
      </c>
      <c r="Z36" t="str">
        <f t="shared" si="0"/>
        <v/>
      </c>
      <c r="AA36">
        <f t="shared" si="1"/>
        <v>0</v>
      </c>
      <c r="AB36">
        <f t="shared" si="1"/>
        <v>0</v>
      </c>
    </row>
    <row r="37" spans="1:28">
      <c r="A37" s="1"/>
      <c r="E37">
        <f t="shared" si="7"/>
        <v>0</v>
      </c>
      <c r="G37" t="str">
        <f t="shared" si="8"/>
        <v/>
      </c>
      <c r="H37" t="str">
        <f t="shared" si="9"/>
        <v/>
      </c>
      <c r="K37" s="8">
        <f t="shared" si="10"/>
        <v>0</v>
      </c>
      <c r="L37" t="str">
        <f t="shared" si="11"/>
        <v/>
      </c>
      <c r="M37">
        <f t="shared" si="12"/>
        <v>0</v>
      </c>
      <c r="N37" t="str">
        <f t="shared" si="13"/>
        <v/>
      </c>
      <c r="O37" t="str">
        <f t="shared" si="14"/>
        <v/>
      </c>
      <c r="P37" t="str">
        <f t="shared" si="2"/>
        <v/>
      </c>
      <c r="R37" s="8">
        <f t="shared" si="15"/>
        <v>0</v>
      </c>
      <c r="S37" t="str">
        <f t="shared" si="15"/>
        <v/>
      </c>
      <c r="T37">
        <f t="shared" si="3"/>
        <v>0</v>
      </c>
      <c r="U37" t="str">
        <f t="shared" si="4"/>
        <v/>
      </c>
      <c r="V37" t="str">
        <f t="shared" si="5"/>
        <v/>
      </c>
      <c r="W37" t="str">
        <f t="shared" si="6"/>
        <v/>
      </c>
      <c r="Z37" t="str">
        <f t="shared" si="0"/>
        <v/>
      </c>
      <c r="AA37">
        <f t="shared" si="1"/>
        <v>0</v>
      </c>
      <c r="AB37">
        <f t="shared" si="1"/>
        <v>0</v>
      </c>
    </row>
    <row r="38" spans="1:28">
      <c r="A38" s="1"/>
      <c r="E38">
        <f t="shared" si="7"/>
        <v>0</v>
      </c>
      <c r="G38" t="str">
        <f t="shared" si="8"/>
        <v/>
      </c>
      <c r="H38" t="str">
        <f t="shared" si="9"/>
        <v/>
      </c>
      <c r="K38" s="8">
        <f t="shared" si="10"/>
        <v>0</v>
      </c>
      <c r="L38" t="str">
        <f t="shared" si="11"/>
        <v/>
      </c>
      <c r="M38">
        <f t="shared" si="12"/>
        <v>0</v>
      </c>
      <c r="N38" t="str">
        <f t="shared" si="13"/>
        <v/>
      </c>
      <c r="O38" t="str">
        <f t="shared" si="14"/>
        <v/>
      </c>
      <c r="P38" t="str">
        <f t="shared" si="2"/>
        <v/>
      </c>
      <c r="R38" s="8">
        <f t="shared" si="15"/>
        <v>0</v>
      </c>
      <c r="S38" t="str">
        <f t="shared" si="15"/>
        <v/>
      </c>
      <c r="T38">
        <f t="shared" si="3"/>
        <v>0</v>
      </c>
      <c r="U38" t="str">
        <f t="shared" si="4"/>
        <v/>
      </c>
      <c r="V38" t="str">
        <f t="shared" si="5"/>
        <v/>
      </c>
      <c r="W38" t="str">
        <f t="shared" si="6"/>
        <v/>
      </c>
      <c r="Z38" t="str">
        <f t="shared" si="0"/>
        <v/>
      </c>
      <c r="AA38">
        <f t="shared" si="1"/>
        <v>0</v>
      </c>
      <c r="AB38">
        <f t="shared" si="1"/>
        <v>0</v>
      </c>
    </row>
    <row r="39" spans="1:28">
      <c r="A39" s="1"/>
      <c r="E39">
        <f t="shared" si="7"/>
        <v>0</v>
      </c>
      <c r="G39" t="str">
        <f t="shared" si="8"/>
        <v/>
      </c>
      <c r="H39" t="str">
        <f t="shared" si="9"/>
        <v/>
      </c>
      <c r="K39" s="8">
        <f t="shared" si="10"/>
        <v>0</v>
      </c>
      <c r="L39" t="str">
        <f t="shared" si="11"/>
        <v/>
      </c>
      <c r="M39">
        <f t="shared" si="12"/>
        <v>0</v>
      </c>
      <c r="N39" t="str">
        <f t="shared" si="13"/>
        <v/>
      </c>
      <c r="O39" t="str">
        <f t="shared" si="14"/>
        <v/>
      </c>
      <c r="P39" t="str">
        <f t="shared" si="2"/>
        <v/>
      </c>
      <c r="R39" s="8">
        <f t="shared" si="15"/>
        <v>0</v>
      </c>
      <c r="S39" t="str">
        <f t="shared" si="15"/>
        <v/>
      </c>
      <c r="T39">
        <f t="shared" si="3"/>
        <v>0</v>
      </c>
      <c r="U39" t="str">
        <f t="shared" si="4"/>
        <v/>
      </c>
      <c r="V39" t="str">
        <f t="shared" si="5"/>
        <v/>
      </c>
      <c r="W39" t="str">
        <f t="shared" si="6"/>
        <v/>
      </c>
      <c r="Z39" t="str">
        <f t="shared" si="0"/>
        <v/>
      </c>
      <c r="AA39">
        <f t="shared" si="1"/>
        <v>0</v>
      </c>
      <c r="AB39">
        <f t="shared" si="1"/>
        <v>0</v>
      </c>
    </row>
    <row r="40" spans="1:28">
      <c r="A40" s="1"/>
      <c r="E40">
        <f t="shared" si="7"/>
        <v>0</v>
      </c>
      <c r="G40" t="str">
        <f t="shared" si="8"/>
        <v/>
      </c>
      <c r="H40" t="str">
        <f t="shared" si="9"/>
        <v/>
      </c>
      <c r="K40" s="8">
        <f t="shared" si="10"/>
        <v>0</v>
      </c>
      <c r="L40" t="str">
        <f t="shared" si="11"/>
        <v/>
      </c>
      <c r="M40">
        <f t="shared" si="12"/>
        <v>0</v>
      </c>
      <c r="N40" t="str">
        <f t="shared" si="13"/>
        <v/>
      </c>
      <c r="O40" t="str">
        <f t="shared" si="14"/>
        <v/>
      </c>
      <c r="P40" t="str">
        <f t="shared" si="2"/>
        <v/>
      </c>
      <c r="R40" s="8">
        <f t="shared" si="15"/>
        <v>0</v>
      </c>
      <c r="S40" t="str">
        <f t="shared" si="15"/>
        <v/>
      </c>
      <c r="T40">
        <f t="shared" si="3"/>
        <v>0</v>
      </c>
      <c r="U40" t="str">
        <f t="shared" si="4"/>
        <v/>
      </c>
      <c r="V40" t="str">
        <f t="shared" si="5"/>
        <v/>
      </c>
      <c r="W40" t="str">
        <f t="shared" si="6"/>
        <v/>
      </c>
      <c r="Z40" t="str">
        <f t="shared" si="0"/>
        <v/>
      </c>
      <c r="AA40">
        <f t="shared" si="1"/>
        <v>0</v>
      </c>
      <c r="AB40">
        <f t="shared" si="1"/>
        <v>0</v>
      </c>
    </row>
    <row r="41" spans="1:28">
      <c r="A41" s="1"/>
      <c r="E41">
        <f t="shared" si="7"/>
        <v>0</v>
      </c>
      <c r="G41" t="str">
        <f t="shared" si="8"/>
        <v/>
      </c>
      <c r="H41" t="str">
        <f t="shared" si="9"/>
        <v/>
      </c>
      <c r="K41" s="8">
        <f t="shared" si="10"/>
        <v>0</v>
      </c>
      <c r="L41" t="str">
        <f t="shared" si="11"/>
        <v/>
      </c>
      <c r="M41">
        <f t="shared" si="12"/>
        <v>0</v>
      </c>
      <c r="N41" t="str">
        <f t="shared" si="13"/>
        <v/>
      </c>
      <c r="O41" t="str">
        <f t="shared" si="14"/>
        <v/>
      </c>
      <c r="P41" t="str">
        <f t="shared" si="2"/>
        <v/>
      </c>
      <c r="R41" s="8">
        <f t="shared" si="15"/>
        <v>0</v>
      </c>
      <c r="S41" t="str">
        <f t="shared" si="15"/>
        <v/>
      </c>
      <c r="T41">
        <f t="shared" si="3"/>
        <v>0</v>
      </c>
      <c r="U41" t="str">
        <f t="shared" si="4"/>
        <v/>
      </c>
      <c r="V41" t="str">
        <f t="shared" si="5"/>
        <v/>
      </c>
      <c r="W41" t="str">
        <f t="shared" si="6"/>
        <v/>
      </c>
      <c r="Z41" t="str">
        <f t="shared" si="0"/>
        <v/>
      </c>
      <c r="AA41">
        <f t="shared" si="1"/>
        <v>0</v>
      </c>
      <c r="AB41">
        <f t="shared" si="1"/>
        <v>0</v>
      </c>
    </row>
    <row r="42" spans="1:28">
      <c r="A42" s="1"/>
      <c r="E42">
        <f t="shared" si="7"/>
        <v>0</v>
      </c>
      <c r="G42" t="str">
        <f t="shared" si="8"/>
        <v/>
      </c>
      <c r="H42" t="str">
        <f t="shared" si="9"/>
        <v/>
      </c>
      <c r="K42" s="8">
        <f t="shared" si="10"/>
        <v>0</v>
      </c>
      <c r="L42" t="str">
        <f t="shared" si="11"/>
        <v/>
      </c>
      <c r="M42">
        <f t="shared" si="12"/>
        <v>0</v>
      </c>
      <c r="N42" t="str">
        <f t="shared" si="13"/>
        <v/>
      </c>
      <c r="O42" t="str">
        <f t="shared" si="14"/>
        <v/>
      </c>
      <c r="P42" t="str">
        <f t="shared" si="2"/>
        <v/>
      </c>
      <c r="R42" s="8">
        <f t="shared" si="15"/>
        <v>0</v>
      </c>
      <c r="S42" t="str">
        <f t="shared" si="15"/>
        <v/>
      </c>
      <c r="T42">
        <f t="shared" si="3"/>
        <v>0</v>
      </c>
      <c r="U42" t="str">
        <f t="shared" si="4"/>
        <v/>
      </c>
      <c r="V42" t="str">
        <f t="shared" si="5"/>
        <v/>
      </c>
      <c r="W42" t="str">
        <f t="shared" si="6"/>
        <v/>
      </c>
      <c r="Z42" t="str">
        <f t="shared" si="0"/>
        <v/>
      </c>
      <c r="AA42">
        <f t="shared" si="1"/>
        <v>0</v>
      </c>
      <c r="AB42">
        <f t="shared" si="1"/>
        <v>0</v>
      </c>
    </row>
    <row r="43" spans="1:28">
      <c r="A43" s="1"/>
      <c r="E43">
        <f t="shared" si="7"/>
        <v>0</v>
      </c>
      <c r="G43" t="str">
        <f t="shared" si="8"/>
        <v/>
      </c>
      <c r="H43" t="str">
        <f t="shared" si="9"/>
        <v/>
      </c>
      <c r="K43" s="8">
        <f t="shared" si="10"/>
        <v>0</v>
      </c>
      <c r="L43" t="str">
        <f t="shared" si="11"/>
        <v/>
      </c>
      <c r="M43">
        <f t="shared" si="12"/>
        <v>0</v>
      </c>
      <c r="N43" t="str">
        <f t="shared" si="13"/>
        <v/>
      </c>
      <c r="O43" t="str">
        <f t="shared" si="14"/>
        <v/>
      </c>
      <c r="P43" t="str">
        <f t="shared" si="2"/>
        <v/>
      </c>
      <c r="R43" s="8">
        <f t="shared" si="15"/>
        <v>0</v>
      </c>
      <c r="S43" t="str">
        <f t="shared" si="15"/>
        <v/>
      </c>
      <c r="T43">
        <f t="shared" si="3"/>
        <v>0</v>
      </c>
      <c r="U43" t="str">
        <f t="shared" si="4"/>
        <v/>
      </c>
      <c r="V43" t="str">
        <f t="shared" si="5"/>
        <v/>
      </c>
      <c r="W43" t="str">
        <f t="shared" si="6"/>
        <v/>
      </c>
      <c r="Z43" t="str">
        <f t="shared" si="0"/>
        <v/>
      </c>
      <c r="AA43">
        <f t="shared" si="1"/>
        <v>0</v>
      </c>
      <c r="AB43">
        <f t="shared" si="1"/>
        <v>0</v>
      </c>
    </row>
    <row r="44" spans="1:28">
      <c r="A44" s="1"/>
      <c r="E44">
        <f t="shared" si="7"/>
        <v>0</v>
      </c>
      <c r="G44" t="str">
        <f t="shared" si="8"/>
        <v/>
      </c>
      <c r="H44" t="str">
        <f t="shared" si="9"/>
        <v/>
      </c>
      <c r="K44" s="8">
        <f t="shared" si="10"/>
        <v>0</v>
      </c>
      <c r="L44" t="str">
        <f t="shared" si="11"/>
        <v/>
      </c>
      <c r="M44">
        <f t="shared" si="12"/>
        <v>0</v>
      </c>
      <c r="N44" t="str">
        <f t="shared" si="13"/>
        <v/>
      </c>
      <c r="O44" t="str">
        <f t="shared" si="14"/>
        <v/>
      </c>
      <c r="P44" t="str">
        <f t="shared" si="2"/>
        <v/>
      </c>
      <c r="R44" s="8">
        <f t="shared" si="15"/>
        <v>0</v>
      </c>
      <c r="S44" t="str">
        <f t="shared" si="15"/>
        <v/>
      </c>
      <c r="T44">
        <f t="shared" si="3"/>
        <v>0</v>
      </c>
      <c r="U44" t="str">
        <f t="shared" si="4"/>
        <v/>
      </c>
      <c r="V44" t="str">
        <f t="shared" si="5"/>
        <v/>
      </c>
      <c r="W44" t="str">
        <f t="shared" si="6"/>
        <v/>
      </c>
      <c r="Z44" t="str">
        <f t="shared" si="0"/>
        <v/>
      </c>
      <c r="AA44">
        <f t="shared" si="1"/>
        <v>0</v>
      </c>
      <c r="AB44">
        <f t="shared" si="1"/>
        <v>0</v>
      </c>
    </row>
    <row r="45" spans="1:28">
      <c r="A45" s="1"/>
      <c r="E45">
        <f t="shared" si="7"/>
        <v>0</v>
      </c>
      <c r="G45" t="str">
        <f t="shared" si="8"/>
        <v/>
      </c>
      <c r="H45" t="str">
        <f t="shared" si="9"/>
        <v/>
      </c>
      <c r="K45" s="8">
        <f t="shared" si="10"/>
        <v>0</v>
      </c>
      <c r="L45" t="str">
        <f t="shared" si="11"/>
        <v/>
      </c>
      <c r="M45">
        <f t="shared" si="12"/>
        <v>0</v>
      </c>
      <c r="N45" t="str">
        <f t="shared" si="13"/>
        <v/>
      </c>
      <c r="O45" t="str">
        <f t="shared" si="14"/>
        <v/>
      </c>
      <c r="P45" t="str">
        <f t="shared" si="2"/>
        <v/>
      </c>
      <c r="R45" s="8">
        <f t="shared" si="15"/>
        <v>0</v>
      </c>
      <c r="S45" t="str">
        <f t="shared" si="15"/>
        <v/>
      </c>
      <c r="T45">
        <f t="shared" si="3"/>
        <v>0</v>
      </c>
      <c r="U45" t="str">
        <f t="shared" si="4"/>
        <v/>
      </c>
      <c r="V45" t="str">
        <f t="shared" si="5"/>
        <v/>
      </c>
      <c r="W45" t="str">
        <f t="shared" si="6"/>
        <v/>
      </c>
      <c r="Z45" t="str">
        <f t="shared" si="0"/>
        <v/>
      </c>
      <c r="AA45">
        <f t="shared" si="1"/>
        <v>0</v>
      </c>
      <c r="AB45">
        <f t="shared" si="1"/>
        <v>0</v>
      </c>
    </row>
    <row r="46" spans="1:28">
      <c r="A46" s="1"/>
      <c r="E46">
        <f t="shared" si="7"/>
        <v>0</v>
      </c>
      <c r="G46" t="str">
        <f t="shared" si="8"/>
        <v/>
      </c>
      <c r="H46" t="str">
        <f t="shared" si="9"/>
        <v/>
      </c>
      <c r="K46" s="8">
        <f t="shared" si="10"/>
        <v>0</v>
      </c>
      <c r="L46" t="str">
        <f t="shared" si="11"/>
        <v/>
      </c>
      <c r="M46">
        <f t="shared" si="12"/>
        <v>0</v>
      </c>
      <c r="N46" t="str">
        <f t="shared" si="13"/>
        <v/>
      </c>
      <c r="O46" t="str">
        <f t="shared" si="14"/>
        <v/>
      </c>
      <c r="P46" t="str">
        <f t="shared" si="2"/>
        <v/>
      </c>
      <c r="R46" s="8">
        <f t="shared" si="15"/>
        <v>0</v>
      </c>
      <c r="S46" t="str">
        <f t="shared" si="15"/>
        <v/>
      </c>
      <c r="T46">
        <f t="shared" si="3"/>
        <v>0</v>
      </c>
      <c r="U46" t="str">
        <f t="shared" si="4"/>
        <v/>
      </c>
      <c r="V46" t="str">
        <f t="shared" si="5"/>
        <v/>
      </c>
      <c r="W46" t="str">
        <f t="shared" si="6"/>
        <v/>
      </c>
      <c r="Z46" t="str">
        <f t="shared" si="0"/>
        <v/>
      </c>
      <c r="AA46">
        <f t="shared" si="1"/>
        <v>0</v>
      </c>
      <c r="AB46">
        <f t="shared" si="1"/>
        <v>0</v>
      </c>
    </row>
    <row r="47" spans="1:28">
      <c r="A47" s="1"/>
      <c r="E47">
        <f t="shared" si="7"/>
        <v>0</v>
      </c>
      <c r="G47" t="str">
        <f t="shared" si="8"/>
        <v/>
      </c>
      <c r="H47" t="str">
        <f t="shared" si="9"/>
        <v/>
      </c>
      <c r="K47" s="8">
        <f t="shared" si="10"/>
        <v>0</v>
      </c>
      <c r="L47" t="str">
        <f t="shared" si="11"/>
        <v/>
      </c>
      <c r="M47">
        <f t="shared" si="12"/>
        <v>0</v>
      </c>
      <c r="N47" t="str">
        <f t="shared" si="13"/>
        <v/>
      </c>
      <c r="O47" t="str">
        <f t="shared" si="14"/>
        <v/>
      </c>
      <c r="P47" t="str">
        <f t="shared" si="2"/>
        <v/>
      </c>
      <c r="R47" s="8">
        <f t="shared" si="15"/>
        <v>0</v>
      </c>
      <c r="S47" t="str">
        <f t="shared" si="15"/>
        <v/>
      </c>
      <c r="T47">
        <f t="shared" si="3"/>
        <v>0</v>
      </c>
      <c r="U47" t="str">
        <f t="shared" si="4"/>
        <v/>
      </c>
      <c r="V47" t="str">
        <f t="shared" si="5"/>
        <v/>
      </c>
      <c r="W47" t="str">
        <f t="shared" si="6"/>
        <v/>
      </c>
      <c r="Z47" t="str">
        <f t="shared" si="0"/>
        <v/>
      </c>
      <c r="AA47">
        <f t="shared" si="1"/>
        <v>0</v>
      </c>
      <c r="AB47">
        <f t="shared" si="1"/>
        <v>0</v>
      </c>
    </row>
    <row r="48" spans="1:28">
      <c r="A48" s="1"/>
      <c r="E48">
        <f t="shared" si="7"/>
        <v>0</v>
      </c>
      <c r="G48" t="str">
        <f t="shared" si="8"/>
        <v/>
      </c>
      <c r="H48" t="str">
        <f t="shared" si="9"/>
        <v/>
      </c>
      <c r="K48" s="8">
        <f t="shared" si="10"/>
        <v>0</v>
      </c>
      <c r="L48" t="str">
        <f t="shared" si="11"/>
        <v/>
      </c>
      <c r="M48">
        <f t="shared" si="12"/>
        <v>0</v>
      </c>
      <c r="N48" t="str">
        <f t="shared" si="13"/>
        <v/>
      </c>
      <c r="O48" t="str">
        <f t="shared" si="14"/>
        <v/>
      </c>
      <c r="P48" t="str">
        <f t="shared" si="2"/>
        <v/>
      </c>
      <c r="R48" s="8">
        <f t="shared" si="15"/>
        <v>0</v>
      </c>
      <c r="S48" t="str">
        <f t="shared" si="15"/>
        <v/>
      </c>
      <c r="T48">
        <f t="shared" si="3"/>
        <v>0</v>
      </c>
      <c r="U48" t="str">
        <f t="shared" si="4"/>
        <v/>
      </c>
      <c r="V48" t="str">
        <f t="shared" si="5"/>
        <v/>
      </c>
      <c r="W48" t="str">
        <f t="shared" si="6"/>
        <v/>
      </c>
      <c r="Z48" t="str">
        <f t="shared" si="0"/>
        <v/>
      </c>
      <c r="AA48">
        <f t="shared" si="1"/>
        <v>0</v>
      </c>
      <c r="AB48">
        <f t="shared" si="1"/>
        <v>0</v>
      </c>
    </row>
    <row r="49" spans="1:28">
      <c r="A49" s="1"/>
      <c r="E49">
        <f t="shared" si="7"/>
        <v>0</v>
      </c>
      <c r="G49" t="str">
        <f t="shared" si="8"/>
        <v/>
      </c>
      <c r="H49" t="str">
        <f t="shared" si="9"/>
        <v/>
      </c>
      <c r="K49" s="8">
        <f t="shared" si="10"/>
        <v>0</v>
      </c>
      <c r="L49" t="str">
        <f t="shared" si="11"/>
        <v/>
      </c>
      <c r="M49">
        <f t="shared" si="12"/>
        <v>0</v>
      </c>
      <c r="N49" t="str">
        <f t="shared" si="13"/>
        <v/>
      </c>
      <c r="O49" t="str">
        <f t="shared" si="14"/>
        <v/>
      </c>
      <c r="P49" t="str">
        <f t="shared" si="2"/>
        <v/>
      </c>
      <c r="R49" s="8">
        <f t="shared" si="15"/>
        <v>0</v>
      </c>
      <c r="S49" t="str">
        <f t="shared" si="15"/>
        <v/>
      </c>
      <c r="T49">
        <f t="shared" si="3"/>
        <v>0</v>
      </c>
      <c r="U49" t="str">
        <f t="shared" si="4"/>
        <v/>
      </c>
      <c r="V49" t="str">
        <f t="shared" si="5"/>
        <v/>
      </c>
      <c r="W49" t="str">
        <f t="shared" si="6"/>
        <v/>
      </c>
      <c r="Z49" t="str">
        <f t="shared" si="0"/>
        <v/>
      </c>
      <c r="AA49">
        <f t="shared" si="1"/>
        <v>0</v>
      </c>
      <c r="AB49">
        <f t="shared" si="1"/>
        <v>0</v>
      </c>
    </row>
    <row r="50" spans="1:28">
      <c r="A50" s="1"/>
      <c r="E50">
        <f t="shared" si="7"/>
        <v>0</v>
      </c>
      <c r="G50" t="str">
        <f t="shared" si="8"/>
        <v/>
      </c>
      <c r="H50" t="str">
        <f t="shared" si="9"/>
        <v/>
      </c>
      <c r="K50" s="8">
        <f t="shared" si="10"/>
        <v>0</v>
      </c>
      <c r="L50" t="str">
        <f t="shared" si="11"/>
        <v/>
      </c>
      <c r="M50">
        <f t="shared" si="12"/>
        <v>0</v>
      </c>
      <c r="N50" t="str">
        <f t="shared" si="13"/>
        <v/>
      </c>
      <c r="O50" t="str">
        <f t="shared" si="14"/>
        <v/>
      </c>
      <c r="P50" t="str">
        <f t="shared" si="2"/>
        <v/>
      </c>
      <c r="R50" s="8">
        <f t="shared" si="15"/>
        <v>0</v>
      </c>
      <c r="S50" t="str">
        <f t="shared" si="15"/>
        <v/>
      </c>
      <c r="T50">
        <f t="shared" si="3"/>
        <v>0</v>
      </c>
      <c r="U50" t="str">
        <f t="shared" si="4"/>
        <v/>
      </c>
      <c r="V50" t="str">
        <f t="shared" si="5"/>
        <v/>
      </c>
      <c r="W50" t="str">
        <f t="shared" si="6"/>
        <v/>
      </c>
      <c r="Z50" t="str">
        <f t="shared" si="0"/>
        <v/>
      </c>
      <c r="AA50">
        <f t="shared" si="1"/>
        <v>0</v>
      </c>
      <c r="AB50">
        <f t="shared" si="1"/>
        <v>0</v>
      </c>
    </row>
    <row r="51" spans="1:28">
      <c r="A51" s="1"/>
      <c r="E51">
        <f t="shared" si="7"/>
        <v>0</v>
      </c>
      <c r="G51" t="str">
        <f t="shared" si="8"/>
        <v/>
      </c>
      <c r="H51" t="str">
        <f t="shared" si="9"/>
        <v/>
      </c>
      <c r="K51" s="8">
        <f t="shared" si="10"/>
        <v>0</v>
      </c>
      <c r="L51" t="str">
        <f t="shared" si="11"/>
        <v/>
      </c>
      <c r="M51">
        <f t="shared" si="12"/>
        <v>0</v>
      </c>
      <c r="N51" t="str">
        <f t="shared" si="13"/>
        <v/>
      </c>
      <c r="O51" t="str">
        <f t="shared" si="14"/>
        <v/>
      </c>
      <c r="P51" t="str">
        <f t="shared" si="2"/>
        <v/>
      </c>
      <c r="R51" s="8">
        <f t="shared" si="15"/>
        <v>0</v>
      </c>
      <c r="S51" t="str">
        <f t="shared" si="15"/>
        <v/>
      </c>
      <c r="T51">
        <f t="shared" si="3"/>
        <v>0</v>
      </c>
      <c r="U51" t="str">
        <f t="shared" si="4"/>
        <v/>
      </c>
      <c r="V51" t="str">
        <f t="shared" si="5"/>
        <v/>
      </c>
      <c r="W51" t="str">
        <f t="shared" si="6"/>
        <v/>
      </c>
      <c r="Z51" t="str">
        <f t="shared" si="0"/>
        <v/>
      </c>
      <c r="AA51">
        <f t="shared" si="1"/>
        <v>0</v>
      </c>
      <c r="AB51">
        <f t="shared" si="1"/>
        <v>0</v>
      </c>
    </row>
    <row r="52" spans="1:28">
      <c r="A52" s="1"/>
      <c r="E52">
        <f t="shared" si="7"/>
        <v>0</v>
      </c>
      <c r="G52" t="str">
        <f t="shared" si="8"/>
        <v/>
      </c>
      <c r="H52" t="str">
        <f t="shared" si="9"/>
        <v/>
      </c>
      <c r="K52" s="8">
        <f t="shared" si="10"/>
        <v>0</v>
      </c>
      <c r="L52" t="str">
        <f t="shared" si="11"/>
        <v/>
      </c>
      <c r="M52">
        <f t="shared" si="12"/>
        <v>0</v>
      </c>
      <c r="N52" t="str">
        <f t="shared" si="13"/>
        <v/>
      </c>
      <c r="O52" t="str">
        <f t="shared" si="14"/>
        <v/>
      </c>
      <c r="P52" t="str">
        <f t="shared" si="2"/>
        <v/>
      </c>
      <c r="R52" s="8">
        <f t="shared" si="15"/>
        <v>0</v>
      </c>
      <c r="S52" t="str">
        <f t="shared" si="15"/>
        <v/>
      </c>
      <c r="T52">
        <f t="shared" si="3"/>
        <v>0</v>
      </c>
      <c r="U52" t="str">
        <f t="shared" si="4"/>
        <v/>
      </c>
      <c r="V52" t="str">
        <f t="shared" si="5"/>
        <v/>
      </c>
      <c r="W52" t="str">
        <f t="shared" si="6"/>
        <v/>
      </c>
      <c r="Z52" t="str">
        <f t="shared" si="0"/>
        <v/>
      </c>
      <c r="AA52">
        <f t="shared" si="1"/>
        <v>0</v>
      </c>
      <c r="AB52">
        <f t="shared" si="1"/>
        <v>0</v>
      </c>
    </row>
    <row r="53" spans="1:28">
      <c r="A53" s="1"/>
      <c r="E53">
        <f t="shared" si="7"/>
        <v>0</v>
      </c>
      <c r="G53" t="str">
        <f t="shared" si="8"/>
        <v/>
      </c>
      <c r="H53" t="str">
        <f t="shared" si="9"/>
        <v/>
      </c>
      <c r="K53" s="8">
        <f t="shared" si="10"/>
        <v>0</v>
      </c>
      <c r="L53" t="str">
        <f t="shared" si="11"/>
        <v/>
      </c>
      <c r="M53">
        <f t="shared" si="12"/>
        <v>0</v>
      </c>
      <c r="N53" t="str">
        <f t="shared" si="13"/>
        <v/>
      </c>
      <c r="O53" t="str">
        <f t="shared" si="14"/>
        <v/>
      </c>
      <c r="P53" t="str">
        <f t="shared" si="2"/>
        <v/>
      </c>
      <c r="R53" s="8">
        <f t="shared" si="15"/>
        <v>0</v>
      </c>
      <c r="S53" t="str">
        <f t="shared" si="15"/>
        <v/>
      </c>
      <c r="T53">
        <f t="shared" si="3"/>
        <v>0</v>
      </c>
      <c r="U53" t="str">
        <f t="shared" si="4"/>
        <v/>
      </c>
      <c r="V53" t="str">
        <f t="shared" si="5"/>
        <v/>
      </c>
      <c r="W53" t="str">
        <f t="shared" si="6"/>
        <v/>
      </c>
      <c r="Z53" t="str">
        <f t="shared" si="0"/>
        <v/>
      </c>
      <c r="AA53">
        <f t="shared" si="1"/>
        <v>0</v>
      </c>
      <c r="AB53">
        <f t="shared" si="1"/>
        <v>0</v>
      </c>
    </row>
    <row r="54" spans="1:28">
      <c r="A54" s="1"/>
      <c r="E54">
        <f t="shared" si="7"/>
        <v>0</v>
      </c>
      <c r="G54" t="str">
        <f t="shared" si="8"/>
        <v/>
      </c>
      <c r="H54" t="str">
        <f t="shared" si="9"/>
        <v/>
      </c>
      <c r="K54" s="8">
        <f t="shared" si="10"/>
        <v>0</v>
      </c>
      <c r="L54" t="str">
        <f t="shared" si="11"/>
        <v/>
      </c>
      <c r="M54">
        <f t="shared" si="12"/>
        <v>0</v>
      </c>
      <c r="N54" t="str">
        <f t="shared" si="13"/>
        <v/>
      </c>
      <c r="O54" t="str">
        <f t="shared" si="14"/>
        <v/>
      </c>
      <c r="P54" t="str">
        <f t="shared" si="2"/>
        <v/>
      </c>
      <c r="R54" s="8">
        <f t="shared" ref="R54:S117" si="16">K54</f>
        <v>0</v>
      </c>
      <c r="S54" t="str">
        <f t="shared" si="16"/>
        <v/>
      </c>
      <c r="T54">
        <f t="shared" si="3"/>
        <v>0</v>
      </c>
      <c r="U54" t="str">
        <f t="shared" si="4"/>
        <v/>
      </c>
      <c r="V54" t="str">
        <f t="shared" si="5"/>
        <v/>
      </c>
      <c r="W54" t="str">
        <f t="shared" si="6"/>
        <v/>
      </c>
      <c r="Z54" t="str">
        <f t="shared" si="0"/>
        <v/>
      </c>
      <c r="AA54">
        <f t="shared" si="1"/>
        <v>0</v>
      </c>
      <c r="AB54">
        <f t="shared" si="1"/>
        <v>0</v>
      </c>
    </row>
    <row r="55" spans="1:28">
      <c r="A55" s="1"/>
      <c r="E55">
        <f t="shared" si="7"/>
        <v>0</v>
      </c>
      <c r="G55" t="str">
        <f t="shared" si="8"/>
        <v/>
      </c>
      <c r="H55" t="str">
        <f t="shared" si="9"/>
        <v/>
      </c>
      <c r="K55" s="8">
        <f t="shared" si="10"/>
        <v>0</v>
      </c>
      <c r="L55" t="str">
        <f t="shared" si="11"/>
        <v/>
      </c>
      <c r="M55">
        <f t="shared" si="12"/>
        <v>0</v>
      </c>
      <c r="N55" t="str">
        <f t="shared" si="13"/>
        <v/>
      </c>
      <c r="O55" t="str">
        <f t="shared" si="14"/>
        <v/>
      </c>
      <c r="P55" t="str">
        <f t="shared" si="2"/>
        <v/>
      </c>
      <c r="R55" s="8">
        <f t="shared" si="16"/>
        <v>0</v>
      </c>
      <c r="S55" t="str">
        <f t="shared" si="16"/>
        <v/>
      </c>
      <c r="T55">
        <f t="shared" si="3"/>
        <v>0</v>
      </c>
      <c r="U55" t="str">
        <f t="shared" si="4"/>
        <v/>
      </c>
      <c r="V55" t="str">
        <f t="shared" si="5"/>
        <v/>
      </c>
      <c r="W55" t="str">
        <f t="shared" si="6"/>
        <v/>
      </c>
      <c r="Z55" t="str">
        <f t="shared" si="0"/>
        <v/>
      </c>
      <c r="AA55">
        <f t="shared" si="1"/>
        <v>0</v>
      </c>
      <c r="AB55">
        <f t="shared" si="1"/>
        <v>0</v>
      </c>
    </row>
    <row r="56" spans="1:28">
      <c r="A56" s="1"/>
      <c r="E56">
        <f t="shared" si="7"/>
        <v>0</v>
      </c>
      <c r="G56" t="str">
        <f t="shared" si="8"/>
        <v/>
      </c>
      <c r="H56" t="str">
        <f t="shared" si="9"/>
        <v/>
      </c>
      <c r="K56" s="8">
        <f t="shared" si="10"/>
        <v>0</v>
      </c>
      <c r="L56" t="str">
        <f t="shared" si="11"/>
        <v/>
      </c>
      <c r="M56">
        <f t="shared" si="12"/>
        <v>0</v>
      </c>
      <c r="N56" t="str">
        <f t="shared" si="13"/>
        <v/>
      </c>
      <c r="O56" t="str">
        <f t="shared" si="14"/>
        <v/>
      </c>
      <c r="P56" t="str">
        <f t="shared" si="2"/>
        <v/>
      </c>
      <c r="R56" s="8">
        <f t="shared" si="16"/>
        <v>0</v>
      </c>
      <c r="S56" t="str">
        <f t="shared" si="16"/>
        <v/>
      </c>
      <c r="T56">
        <f t="shared" si="3"/>
        <v>0</v>
      </c>
      <c r="U56" t="str">
        <f t="shared" si="4"/>
        <v/>
      </c>
      <c r="V56" t="str">
        <f t="shared" si="5"/>
        <v/>
      </c>
      <c r="W56" t="str">
        <f t="shared" si="6"/>
        <v/>
      </c>
      <c r="Z56" t="str">
        <f t="shared" si="0"/>
        <v/>
      </c>
      <c r="AA56">
        <f t="shared" si="1"/>
        <v>0</v>
      </c>
      <c r="AB56">
        <f t="shared" si="1"/>
        <v>0</v>
      </c>
    </row>
    <row r="57" spans="1:28">
      <c r="A57" s="1"/>
      <c r="E57">
        <f t="shared" si="7"/>
        <v>0</v>
      </c>
      <c r="G57" t="str">
        <f t="shared" si="8"/>
        <v/>
      </c>
      <c r="H57" t="str">
        <f t="shared" si="9"/>
        <v/>
      </c>
      <c r="K57" s="8">
        <f t="shared" si="10"/>
        <v>0</v>
      </c>
      <c r="L57" t="str">
        <f t="shared" si="11"/>
        <v/>
      </c>
      <c r="M57">
        <f t="shared" si="12"/>
        <v>0</v>
      </c>
      <c r="N57" t="str">
        <f t="shared" si="13"/>
        <v/>
      </c>
      <c r="O57" t="str">
        <f t="shared" si="14"/>
        <v/>
      </c>
      <c r="P57" t="str">
        <f t="shared" si="2"/>
        <v/>
      </c>
      <c r="R57" s="8">
        <f t="shared" si="16"/>
        <v>0</v>
      </c>
      <c r="S57" t="str">
        <f t="shared" si="16"/>
        <v/>
      </c>
      <c r="T57">
        <f t="shared" si="3"/>
        <v>0</v>
      </c>
      <c r="U57" t="str">
        <f t="shared" si="4"/>
        <v/>
      </c>
      <c r="V57" t="str">
        <f t="shared" si="5"/>
        <v/>
      </c>
      <c r="W57" t="str">
        <f t="shared" si="6"/>
        <v/>
      </c>
      <c r="Z57" t="str">
        <f t="shared" si="0"/>
        <v/>
      </c>
      <c r="AA57">
        <f t="shared" si="1"/>
        <v>0</v>
      </c>
      <c r="AB57">
        <f t="shared" si="1"/>
        <v>0</v>
      </c>
    </row>
    <row r="58" spans="1:28">
      <c r="A58" s="1"/>
      <c r="E58">
        <f t="shared" si="7"/>
        <v>0</v>
      </c>
      <c r="G58" t="str">
        <f t="shared" si="8"/>
        <v/>
      </c>
      <c r="H58" t="str">
        <f t="shared" si="9"/>
        <v/>
      </c>
      <c r="K58" s="8">
        <f t="shared" si="10"/>
        <v>0</v>
      </c>
      <c r="L58" t="str">
        <f t="shared" si="11"/>
        <v/>
      </c>
      <c r="M58">
        <f t="shared" si="12"/>
        <v>0</v>
      </c>
      <c r="N58" t="str">
        <f t="shared" si="13"/>
        <v/>
      </c>
      <c r="O58" t="str">
        <f t="shared" si="14"/>
        <v/>
      </c>
      <c r="P58" t="str">
        <f t="shared" si="2"/>
        <v/>
      </c>
      <c r="R58" s="8">
        <f t="shared" si="16"/>
        <v>0</v>
      </c>
      <c r="S58" t="str">
        <f t="shared" si="16"/>
        <v/>
      </c>
      <c r="T58">
        <f t="shared" si="3"/>
        <v>0</v>
      </c>
      <c r="U58" t="str">
        <f t="shared" si="4"/>
        <v/>
      </c>
      <c r="V58" t="str">
        <f t="shared" si="5"/>
        <v/>
      </c>
      <c r="W58" t="str">
        <f t="shared" si="6"/>
        <v/>
      </c>
      <c r="Z58" t="str">
        <f t="shared" si="0"/>
        <v/>
      </c>
      <c r="AA58">
        <f t="shared" si="1"/>
        <v>0</v>
      </c>
      <c r="AB58">
        <f t="shared" si="1"/>
        <v>0</v>
      </c>
    </row>
    <row r="59" spans="1:28">
      <c r="A59" s="1"/>
      <c r="E59">
        <f t="shared" si="7"/>
        <v>0</v>
      </c>
      <c r="G59" t="str">
        <f t="shared" si="8"/>
        <v/>
      </c>
      <c r="H59" t="str">
        <f t="shared" si="9"/>
        <v/>
      </c>
      <c r="K59" s="8">
        <f t="shared" si="10"/>
        <v>0</v>
      </c>
      <c r="L59" t="str">
        <f t="shared" si="11"/>
        <v/>
      </c>
      <c r="M59">
        <f t="shared" si="12"/>
        <v>0</v>
      </c>
      <c r="N59" t="str">
        <f t="shared" si="13"/>
        <v/>
      </c>
      <c r="O59" t="str">
        <f t="shared" si="14"/>
        <v/>
      </c>
      <c r="P59" t="str">
        <f t="shared" si="2"/>
        <v/>
      </c>
      <c r="R59" s="8">
        <f t="shared" si="16"/>
        <v>0</v>
      </c>
      <c r="S59" t="str">
        <f t="shared" si="16"/>
        <v/>
      </c>
      <c r="T59">
        <f t="shared" si="3"/>
        <v>0</v>
      </c>
      <c r="U59" t="str">
        <f t="shared" si="4"/>
        <v/>
      </c>
      <c r="V59" t="str">
        <f t="shared" si="5"/>
        <v/>
      </c>
      <c r="W59" t="str">
        <f t="shared" si="6"/>
        <v/>
      </c>
      <c r="Z59" t="str">
        <f t="shared" si="0"/>
        <v/>
      </c>
      <c r="AA59">
        <f t="shared" si="1"/>
        <v>0</v>
      </c>
      <c r="AB59">
        <f t="shared" si="1"/>
        <v>0</v>
      </c>
    </row>
    <row r="60" spans="1:28">
      <c r="A60" s="1"/>
      <c r="E60">
        <f t="shared" si="7"/>
        <v>0</v>
      </c>
      <c r="G60" t="str">
        <f t="shared" si="8"/>
        <v/>
      </c>
      <c r="H60" t="str">
        <f t="shared" si="9"/>
        <v/>
      </c>
      <c r="K60" s="8">
        <f t="shared" si="10"/>
        <v>0</v>
      </c>
      <c r="L60" t="str">
        <f t="shared" si="11"/>
        <v/>
      </c>
      <c r="M60">
        <f t="shared" si="12"/>
        <v>0</v>
      </c>
      <c r="N60" t="str">
        <f t="shared" si="13"/>
        <v/>
      </c>
      <c r="O60" t="str">
        <f t="shared" si="14"/>
        <v/>
      </c>
      <c r="P60" t="str">
        <f t="shared" si="2"/>
        <v/>
      </c>
      <c r="R60" s="8">
        <f t="shared" si="16"/>
        <v>0</v>
      </c>
      <c r="S60" t="str">
        <f t="shared" si="16"/>
        <v/>
      </c>
      <c r="T60">
        <f t="shared" si="3"/>
        <v>0</v>
      </c>
      <c r="U60" t="str">
        <f t="shared" si="4"/>
        <v/>
      </c>
      <c r="V60" t="str">
        <f t="shared" si="5"/>
        <v/>
      </c>
      <c r="W60" t="str">
        <f t="shared" si="6"/>
        <v/>
      </c>
      <c r="Z60" t="str">
        <f t="shared" si="0"/>
        <v/>
      </c>
      <c r="AA60">
        <f t="shared" si="1"/>
        <v>0</v>
      </c>
      <c r="AB60">
        <f t="shared" si="1"/>
        <v>0</v>
      </c>
    </row>
    <row r="61" spans="1:28">
      <c r="A61" s="1"/>
      <c r="E61">
        <f t="shared" si="7"/>
        <v>0</v>
      </c>
      <c r="G61" t="str">
        <f t="shared" si="8"/>
        <v/>
      </c>
      <c r="H61" t="str">
        <f t="shared" si="9"/>
        <v/>
      </c>
      <c r="K61" s="8">
        <f t="shared" si="10"/>
        <v>0</v>
      </c>
      <c r="L61" t="str">
        <f t="shared" si="11"/>
        <v/>
      </c>
      <c r="M61">
        <f t="shared" si="12"/>
        <v>0</v>
      </c>
      <c r="N61" t="str">
        <f t="shared" si="13"/>
        <v/>
      </c>
      <c r="O61" t="str">
        <f t="shared" si="14"/>
        <v/>
      </c>
      <c r="P61" t="str">
        <f t="shared" si="2"/>
        <v/>
      </c>
      <c r="R61" s="8">
        <f t="shared" si="16"/>
        <v>0</v>
      </c>
      <c r="S61" t="str">
        <f t="shared" si="16"/>
        <v/>
      </c>
      <c r="T61">
        <f t="shared" si="3"/>
        <v>0</v>
      </c>
      <c r="U61" t="str">
        <f t="shared" si="4"/>
        <v/>
      </c>
      <c r="V61" t="str">
        <f t="shared" si="5"/>
        <v/>
      </c>
      <c r="W61" t="str">
        <f t="shared" si="6"/>
        <v/>
      </c>
      <c r="Z61" t="str">
        <f t="shared" si="0"/>
        <v/>
      </c>
      <c r="AA61">
        <f t="shared" si="1"/>
        <v>0</v>
      </c>
      <c r="AB61">
        <f t="shared" si="1"/>
        <v>0</v>
      </c>
    </row>
    <row r="62" spans="1:28">
      <c r="A62" s="1"/>
      <c r="E62">
        <f t="shared" si="7"/>
        <v>0</v>
      </c>
      <c r="G62" t="str">
        <f t="shared" si="8"/>
        <v/>
      </c>
      <c r="H62" t="str">
        <f t="shared" si="9"/>
        <v/>
      </c>
      <c r="K62" s="8">
        <f t="shared" si="10"/>
        <v>0</v>
      </c>
      <c r="L62" t="str">
        <f t="shared" si="11"/>
        <v/>
      </c>
      <c r="M62">
        <f t="shared" si="12"/>
        <v>0</v>
      </c>
      <c r="N62" t="str">
        <f t="shared" si="13"/>
        <v/>
      </c>
      <c r="O62" t="str">
        <f t="shared" si="14"/>
        <v/>
      </c>
      <c r="P62" t="str">
        <f t="shared" si="2"/>
        <v/>
      </c>
      <c r="R62" s="8">
        <f t="shared" si="16"/>
        <v>0</v>
      </c>
      <c r="S62" t="str">
        <f t="shared" si="16"/>
        <v/>
      </c>
      <c r="T62">
        <f t="shared" si="3"/>
        <v>0</v>
      </c>
      <c r="U62" t="str">
        <f t="shared" si="4"/>
        <v/>
      </c>
      <c r="V62" t="str">
        <f t="shared" si="5"/>
        <v/>
      </c>
      <c r="W62" t="str">
        <f t="shared" si="6"/>
        <v/>
      </c>
      <c r="Z62" t="str">
        <f t="shared" si="0"/>
        <v/>
      </c>
      <c r="AA62">
        <f t="shared" si="1"/>
        <v>0</v>
      </c>
      <c r="AB62">
        <f t="shared" si="1"/>
        <v>0</v>
      </c>
    </row>
    <row r="63" spans="1:28">
      <c r="A63" s="1"/>
      <c r="E63">
        <f t="shared" si="7"/>
        <v>0</v>
      </c>
      <c r="G63" t="str">
        <f t="shared" si="8"/>
        <v/>
      </c>
      <c r="H63" t="str">
        <f t="shared" si="9"/>
        <v/>
      </c>
      <c r="K63" s="8">
        <f t="shared" si="10"/>
        <v>0</v>
      </c>
      <c r="L63" t="str">
        <f t="shared" si="11"/>
        <v/>
      </c>
      <c r="M63">
        <f t="shared" si="12"/>
        <v>0</v>
      </c>
      <c r="N63" t="str">
        <f t="shared" si="13"/>
        <v/>
      </c>
      <c r="O63" t="str">
        <f t="shared" si="14"/>
        <v/>
      </c>
      <c r="P63" t="str">
        <f t="shared" si="2"/>
        <v/>
      </c>
      <c r="R63" s="8">
        <f t="shared" si="16"/>
        <v>0</v>
      </c>
      <c r="S63" t="str">
        <f t="shared" si="16"/>
        <v/>
      </c>
      <c r="T63">
        <f t="shared" si="3"/>
        <v>0</v>
      </c>
      <c r="U63" t="str">
        <f t="shared" si="4"/>
        <v/>
      </c>
      <c r="V63" t="str">
        <f t="shared" si="5"/>
        <v/>
      </c>
      <c r="W63" t="str">
        <f t="shared" si="6"/>
        <v/>
      </c>
      <c r="Z63" t="str">
        <f t="shared" si="0"/>
        <v/>
      </c>
      <c r="AA63">
        <f t="shared" si="1"/>
        <v>0</v>
      </c>
      <c r="AB63">
        <f t="shared" si="1"/>
        <v>0</v>
      </c>
    </row>
    <row r="64" spans="1:28">
      <c r="A64" s="1"/>
      <c r="E64">
        <f t="shared" si="7"/>
        <v>0</v>
      </c>
      <c r="G64" t="str">
        <f t="shared" si="8"/>
        <v/>
      </c>
      <c r="H64" t="str">
        <f t="shared" si="9"/>
        <v/>
      </c>
      <c r="K64" s="8">
        <f t="shared" si="10"/>
        <v>0</v>
      </c>
      <c r="L64" t="str">
        <f t="shared" si="11"/>
        <v/>
      </c>
      <c r="M64">
        <f t="shared" si="12"/>
        <v>0</v>
      </c>
      <c r="N64" t="str">
        <f t="shared" si="13"/>
        <v/>
      </c>
      <c r="O64" t="str">
        <f t="shared" si="14"/>
        <v/>
      </c>
      <c r="P64" t="str">
        <f t="shared" si="2"/>
        <v/>
      </c>
      <c r="R64" s="8">
        <f t="shared" si="16"/>
        <v>0</v>
      </c>
      <c r="S64" t="str">
        <f t="shared" si="16"/>
        <v/>
      </c>
      <c r="T64">
        <f t="shared" si="3"/>
        <v>0</v>
      </c>
      <c r="U64" t="str">
        <f t="shared" si="4"/>
        <v/>
      </c>
      <c r="V64" t="str">
        <f t="shared" si="5"/>
        <v/>
      </c>
      <c r="W64" t="str">
        <f t="shared" si="6"/>
        <v/>
      </c>
      <c r="Z64" t="str">
        <f t="shared" si="0"/>
        <v/>
      </c>
      <c r="AA64">
        <f t="shared" si="1"/>
        <v>0</v>
      </c>
      <c r="AB64">
        <f t="shared" si="1"/>
        <v>0</v>
      </c>
    </row>
    <row r="65" spans="1:28">
      <c r="A65" s="1"/>
      <c r="E65">
        <f t="shared" si="7"/>
        <v>0</v>
      </c>
      <c r="G65" t="str">
        <f t="shared" si="8"/>
        <v/>
      </c>
      <c r="H65" t="str">
        <f t="shared" si="9"/>
        <v/>
      </c>
      <c r="K65" s="8">
        <f t="shared" si="10"/>
        <v>0</v>
      </c>
      <c r="L65" t="str">
        <f t="shared" si="11"/>
        <v/>
      </c>
      <c r="M65">
        <f t="shared" si="12"/>
        <v>0</v>
      </c>
      <c r="N65" t="str">
        <f t="shared" si="13"/>
        <v/>
      </c>
      <c r="O65" t="str">
        <f t="shared" si="14"/>
        <v/>
      </c>
      <c r="P65" t="str">
        <f t="shared" si="2"/>
        <v/>
      </c>
      <c r="R65" s="8">
        <f t="shared" si="16"/>
        <v>0</v>
      </c>
      <c r="S65" t="str">
        <f t="shared" si="16"/>
        <v/>
      </c>
      <c r="T65">
        <f t="shared" si="3"/>
        <v>0</v>
      </c>
      <c r="U65" t="str">
        <f t="shared" si="4"/>
        <v/>
      </c>
      <c r="V65" t="str">
        <f t="shared" si="5"/>
        <v/>
      </c>
      <c r="W65" t="str">
        <f t="shared" si="6"/>
        <v/>
      </c>
      <c r="Z65" t="str">
        <f t="shared" si="0"/>
        <v/>
      </c>
      <c r="AA65">
        <f t="shared" si="1"/>
        <v>0</v>
      </c>
      <c r="AB65">
        <f t="shared" si="1"/>
        <v>0</v>
      </c>
    </row>
    <row r="66" spans="1:28">
      <c r="A66" s="1"/>
      <c r="E66">
        <f t="shared" si="7"/>
        <v>0</v>
      </c>
      <c r="G66" t="str">
        <f t="shared" si="8"/>
        <v/>
      </c>
      <c r="H66" t="str">
        <f t="shared" si="9"/>
        <v/>
      </c>
      <c r="K66" s="8">
        <f t="shared" si="10"/>
        <v>0</v>
      </c>
      <c r="L66" t="str">
        <f t="shared" si="11"/>
        <v/>
      </c>
      <c r="M66">
        <f t="shared" si="12"/>
        <v>0</v>
      </c>
      <c r="N66" t="str">
        <f t="shared" si="13"/>
        <v/>
      </c>
      <c r="O66" t="str">
        <f t="shared" si="14"/>
        <v/>
      </c>
      <c r="P66" t="str">
        <f t="shared" si="2"/>
        <v/>
      </c>
      <c r="R66" s="8">
        <f t="shared" si="16"/>
        <v>0</v>
      </c>
      <c r="S66" t="str">
        <f t="shared" si="16"/>
        <v/>
      </c>
      <c r="T66">
        <f t="shared" si="3"/>
        <v>0</v>
      </c>
      <c r="U66" t="str">
        <f t="shared" si="4"/>
        <v/>
      </c>
      <c r="V66" t="str">
        <f t="shared" si="5"/>
        <v/>
      </c>
      <c r="W66" t="str">
        <f t="shared" si="6"/>
        <v/>
      </c>
      <c r="Z66" t="str">
        <f t="shared" si="0"/>
        <v/>
      </c>
      <c r="AA66">
        <f t="shared" si="1"/>
        <v>0</v>
      </c>
      <c r="AB66">
        <f t="shared" si="1"/>
        <v>0</v>
      </c>
    </row>
    <row r="67" spans="1:28">
      <c r="A67" s="1"/>
      <c r="E67">
        <f t="shared" si="7"/>
        <v>0</v>
      </c>
      <c r="G67" t="str">
        <f t="shared" si="8"/>
        <v/>
      </c>
      <c r="H67" t="str">
        <f t="shared" si="9"/>
        <v/>
      </c>
      <c r="K67" s="8">
        <f t="shared" si="10"/>
        <v>0</v>
      </c>
      <c r="L67" t="str">
        <f t="shared" si="11"/>
        <v/>
      </c>
      <c r="M67">
        <f t="shared" si="12"/>
        <v>0</v>
      </c>
      <c r="N67" t="str">
        <f t="shared" si="13"/>
        <v/>
      </c>
      <c r="O67" t="str">
        <f t="shared" si="14"/>
        <v/>
      </c>
      <c r="P67" t="str">
        <f t="shared" si="2"/>
        <v/>
      </c>
      <c r="R67" s="8">
        <f t="shared" si="16"/>
        <v>0</v>
      </c>
      <c r="S67" t="str">
        <f t="shared" si="16"/>
        <v/>
      </c>
      <c r="T67">
        <f t="shared" si="3"/>
        <v>0</v>
      </c>
      <c r="U67" t="str">
        <f t="shared" si="4"/>
        <v/>
      </c>
      <c r="V67" t="str">
        <f t="shared" si="5"/>
        <v/>
      </c>
      <c r="W67" t="str">
        <f t="shared" si="6"/>
        <v/>
      </c>
      <c r="Z67" t="str">
        <f t="shared" ref="Z67:Z130" si="17">IF(AB67=0,"",Z66+1)</f>
        <v/>
      </c>
      <c r="AA67">
        <f t="shared" ref="AA67:AB130" si="18">A67</f>
        <v>0</v>
      </c>
      <c r="AB67">
        <f t="shared" si="18"/>
        <v>0</v>
      </c>
    </row>
    <row r="68" spans="1:28">
      <c r="A68" s="1"/>
      <c r="E68">
        <f t="shared" si="7"/>
        <v>0</v>
      </c>
      <c r="G68" t="str">
        <f t="shared" si="8"/>
        <v/>
      </c>
      <c r="H68" t="str">
        <f t="shared" si="9"/>
        <v/>
      </c>
      <c r="K68" s="8">
        <f t="shared" si="10"/>
        <v>0</v>
      </c>
      <c r="L68" t="str">
        <f t="shared" si="11"/>
        <v/>
      </c>
      <c r="M68">
        <f t="shared" si="12"/>
        <v>0</v>
      </c>
      <c r="N68" t="str">
        <f t="shared" si="13"/>
        <v/>
      </c>
      <c r="O68" t="str">
        <f t="shared" si="14"/>
        <v/>
      </c>
      <c r="P68" t="str">
        <f t="shared" si="2"/>
        <v/>
      </c>
      <c r="R68" s="8">
        <f t="shared" si="16"/>
        <v>0</v>
      </c>
      <c r="S68" t="str">
        <f t="shared" si="16"/>
        <v/>
      </c>
      <c r="T68">
        <f t="shared" si="3"/>
        <v>0</v>
      </c>
      <c r="U68" t="str">
        <f t="shared" si="4"/>
        <v/>
      </c>
      <c r="V68" t="str">
        <f t="shared" si="5"/>
        <v/>
      </c>
      <c r="W68" t="str">
        <f t="shared" si="6"/>
        <v/>
      </c>
      <c r="Z68" t="str">
        <f t="shared" si="17"/>
        <v/>
      </c>
      <c r="AA68">
        <f t="shared" si="18"/>
        <v>0</v>
      </c>
      <c r="AB68">
        <f t="shared" si="18"/>
        <v>0</v>
      </c>
    </row>
    <row r="69" spans="1:28">
      <c r="A69" s="1"/>
      <c r="E69">
        <f t="shared" si="7"/>
        <v>0</v>
      </c>
      <c r="G69" t="str">
        <f t="shared" si="8"/>
        <v/>
      </c>
      <c r="H69" t="str">
        <f t="shared" si="9"/>
        <v/>
      </c>
      <c r="K69" s="8">
        <f t="shared" si="10"/>
        <v>0</v>
      </c>
      <c r="L69" t="str">
        <f t="shared" si="11"/>
        <v/>
      </c>
      <c r="M69">
        <f t="shared" si="12"/>
        <v>0</v>
      </c>
      <c r="N69" t="str">
        <f t="shared" si="13"/>
        <v/>
      </c>
      <c r="O69" t="str">
        <f t="shared" si="14"/>
        <v/>
      </c>
      <c r="P69" t="str">
        <f t="shared" si="2"/>
        <v/>
      </c>
      <c r="R69" s="8">
        <f t="shared" si="16"/>
        <v>0</v>
      </c>
      <c r="S69" t="str">
        <f t="shared" si="16"/>
        <v/>
      </c>
      <c r="T69">
        <f t="shared" si="3"/>
        <v>0</v>
      </c>
      <c r="U69" t="str">
        <f t="shared" si="4"/>
        <v/>
      </c>
      <c r="V69" t="str">
        <f t="shared" si="5"/>
        <v/>
      </c>
      <c r="W69" t="str">
        <f t="shared" si="6"/>
        <v/>
      </c>
      <c r="Z69" t="str">
        <f t="shared" si="17"/>
        <v/>
      </c>
      <c r="AA69">
        <f t="shared" si="18"/>
        <v>0</v>
      </c>
      <c r="AB69">
        <f t="shared" si="18"/>
        <v>0</v>
      </c>
    </row>
    <row r="70" spans="1:28">
      <c r="A70" s="1"/>
      <c r="E70">
        <f t="shared" si="7"/>
        <v>0</v>
      </c>
      <c r="G70" t="str">
        <f t="shared" si="8"/>
        <v/>
      </c>
      <c r="H70" t="str">
        <f t="shared" si="9"/>
        <v/>
      </c>
      <c r="K70" s="8">
        <f t="shared" si="10"/>
        <v>0</v>
      </c>
      <c r="L70" t="str">
        <f t="shared" si="11"/>
        <v/>
      </c>
      <c r="M70">
        <f t="shared" si="12"/>
        <v>0</v>
      </c>
      <c r="N70" t="str">
        <f t="shared" si="13"/>
        <v/>
      </c>
      <c r="O70" t="str">
        <f t="shared" si="14"/>
        <v/>
      </c>
      <c r="P70" t="str">
        <f t="shared" si="2"/>
        <v/>
      </c>
      <c r="R70" s="8">
        <f t="shared" si="16"/>
        <v>0</v>
      </c>
      <c r="S70" t="str">
        <f t="shared" si="16"/>
        <v/>
      </c>
      <c r="T70">
        <f t="shared" si="3"/>
        <v>0</v>
      </c>
      <c r="U70" t="str">
        <f t="shared" si="4"/>
        <v/>
      </c>
      <c r="V70" t="str">
        <f t="shared" si="5"/>
        <v/>
      </c>
      <c r="W70" t="str">
        <f t="shared" si="6"/>
        <v/>
      </c>
      <c r="Z70" t="str">
        <f t="shared" si="17"/>
        <v/>
      </c>
      <c r="AA70">
        <f t="shared" si="18"/>
        <v>0</v>
      </c>
      <c r="AB70">
        <f t="shared" si="18"/>
        <v>0</v>
      </c>
    </row>
    <row r="71" spans="1:28">
      <c r="A71" s="1"/>
      <c r="E71">
        <f t="shared" si="7"/>
        <v>0</v>
      </c>
      <c r="G71" t="str">
        <f t="shared" si="8"/>
        <v/>
      </c>
      <c r="H71" t="str">
        <f t="shared" si="9"/>
        <v/>
      </c>
      <c r="K71" s="8">
        <f t="shared" si="10"/>
        <v>0</v>
      </c>
      <c r="L71" t="str">
        <f t="shared" si="11"/>
        <v/>
      </c>
      <c r="M71">
        <f t="shared" si="12"/>
        <v>0</v>
      </c>
      <c r="N71" t="str">
        <f t="shared" si="13"/>
        <v/>
      </c>
      <c r="O71" t="str">
        <f t="shared" si="14"/>
        <v/>
      </c>
      <c r="P71" t="str">
        <f t="shared" ref="P71:P134" si="19">IF(O71&lt;&gt;"",L71,"")</f>
        <v/>
      </c>
      <c r="R71" s="8">
        <f t="shared" si="16"/>
        <v>0</v>
      </c>
      <c r="S71" t="str">
        <f t="shared" si="16"/>
        <v/>
      </c>
      <c r="T71">
        <f t="shared" ref="T71:T134" si="20">IF(V71&lt;&gt;"",1+T70*1,0)</f>
        <v>0</v>
      </c>
      <c r="U71" t="str">
        <f t="shared" ref="U71:U134" si="21">IF(T71=0,"",T71)</f>
        <v/>
      </c>
      <c r="V71" t="str">
        <f t="shared" ref="V71:V134" si="22">IF(AND(R71&lt;=$V$2,R72&gt;$V$2),R71,IF(AND(R70&lt;=$V$2,R71&gt;$V$2),R71,""))</f>
        <v/>
      </c>
      <c r="W71" t="str">
        <f t="shared" ref="W71:W134" si="23">IF(V71&lt;&gt;"",S71,"")</f>
        <v/>
      </c>
      <c r="Z71" t="str">
        <f t="shared" si="17"/>
        <v/>
      </c>
      <c r="AA71">
        <f t="shared" si="18"/>
        <v>0</v>
      </c>
      <c r="AB71">
        <f t="shared" si="18"/>
        <v>0</v>
      </c>
    </row>
    <row r="72" spans="1:28">
      <c r="A72" s="1"/>
      <c r="E72">
        <f t="shared" ref="E72:E135" si="24">ROUND(A67,2)</f>
        <v>0</v>
      </c>
      <c r="G72" t="str">
        <f t="shared" ref="G72:G135" si="25">IF(B67="","",ROUND(B67/10,2))</f>
        <v/>
      </c>
      <c r="H72" t="str">
        <f t="shared" ref="H72:H135" si="26">IF(G72=0,"",G72)</f>
        <v/>
      </c>
      <c r="K72" s="8">
        <f t="shared" ref="K72:K135" si="27">E72</f>
        <v>0</v>
      </c>
      <c r="L72" t="str">
        <f t="shared" ref="L72:L135" si="28">G72</f>
        <v/>
      </c>
      <c r="M72">
        <f t="shared" ref="M72:M135" si="29">IF(O72&lt;&gt;"",1+M71*1,0)</f>
        <v>0</v>
      </c>
      <c r="N72" t="str">
        <f t="shared" ref="N72:N135" si="30">IF(M72=0,"",M72)</f>
        <v/>
      </c>
      <c r="O72" t="str">
        <f t="shared" ref="O72:O135" si="31">IF(AND(K72&lt;=$O$2,K73&gt;$O$2),K72,IF(AND(K71&lt;=$O$2,K72&gt;$O$2),K72,""))</f>
        <v/>
      </c>
      <c r="P72" t="str">
        <f t="shared" si="19"/>
        <v/>
      </c>
      <c r="R72" s="8">
        <f t="shared" si="16"/>
        <v>0</v>
      </c>
      <c r="S72" t="str">
        <f t="shared" si="16"/>
        <v/>
      </c>
      <c r="T72">
        <f t="shared" si="20"/>
        <v>0</v>
      </c>
      <c r="U72" t="str">
        <f t="shared" si="21"/>
        <v/>
      </c>
      <c r="V72" t="str">
        <f t="shared" si="22"/>
        <v/>
      </c>
      <c r="W72" t="str">
        <f t="shared" si="23"/>
        <v/>
      </c>
      <c r="Z72" t="str">
        <f t="shared" si="17"/>
        <v/>
      </c>
      <c r="AA72">
        <f t="shared" si="18"/>
        <v>0</v>
      </c>
      <c r="AB72">
        <f t="shared" si="18"/>
        <v>0</v>
      </c>
    </row>
    <row r="73" spans="1:28">
      <c r="A73" s="1"/>
      <c r="E73">
        <f t="shared" si="24"/>
        <v>0</v>
      </c>
      <c r="G73" t="str">
        <f t="shared" si="25"/>
        <v/>
      </c>
      <c r="H73" t="str">
        <f t="shared" si="26"/>
        <v/>
      </c>
      <c r="K73" s="8">
        <f t="shared" si="27"/>
        <v>0</v>
      </c>
      <c r="L73" t="str">
        <f t="shared" si="28"/>
        <v/>
      </c>
      <c r="M73">
        <f t="shared" si="29"/>
        <v>0</v>
      </c>
      <c r="N73" t="str">
        <f t="shared" si="30"/>
        <v/>
      </c>
      <c r="O73" t="str">
        <f t="shared" si="31"/>
        <v/>
      </c>
      <c r="P73" t="str">
        <f t="shared" si="19"/>
        <v/>
      </c>
      <c r="R73" s="8">
        <f t="shared" si="16"/>
        <v>0</v>
      </c>
      <c r="S73" t="str">
        <f t="shared" si="16"/>
        <v/>
      </c>
      <c r="T73">
        <f t="shared" si="20"/>
        <v>0</v>
      </c>
      <c r="U73" t="str">
        <f t="shared" si="21"/>
        <v/>
      </c>
      <c r="V73" t="str">
        <f t="shared" si="22"/>
        <v/>
      </c>
      <c r="W73" t="str">
        <f t="shared" si="23"/>
        <v/>
      </c>
      <c r="Z73" t="str">
        <f t="shared" si="17"/>
        <v/>
      </c>
      <c r="AA73">
        <f t="shared" si="18"/>
        <v>0</v>
      </c>
      <c r="AB73">
        <f t="shared" si="18"/>
        <v>0</v>
      </c>
    </row>
    <row r="74" spans="1:28">
      <c r="A74" s="1"/>
      <c r="E74">
        <f t="shared" si="24"/>
        <v>0</v>
      </c>
      <c r="G74" t="str">
        <f t="shared" si="25"/>
        <v/>
      </c>
      <c r="H74" t="str">
        <f t="shared" si="26"/>
        <v/>
      </c>
      <c r="K74" s="8">
        <f t="shared" si="27"/>
        <v>0</v>
      </c>
      <c r="L74" t="str">
        <f t="shared" si="28"/>
        <v/>
      </c>
      <c r="M74">
        <f t="shared" si="29"/>
        <v>0</v>
      </c>
      <c r="N74" t="str">
        <f t="shared" si="30"/>
        <v/>
      </c>
      <c r="O74" t="str">
        <f t="shared" si="31"/>
        <v/>
      </c>
      <c r="P74" t="str">
        <f t="shared" si="19"/>
        <v/>
      </c>
      <c r="R74" s="8">
        <f t="shared" si="16"/>
        <v>0</v>
      </c>
      <c r="S74" t="str">
        <f t="shared" si="16"/>
        <v/>
      </c>
      <c r="T74">
        <f t="shared" si="20"/>
        <v>0</v>
      </c>
      <c r="U74" t="str">
        <f t="shared" si="21"/>
        <v/>
      </c>
      <c r="V74" t="str">
        <f t="shared" si="22"/>
        <v/>
      </c>
      <c r="W74" t="str">
        <f t="shared" si="23"/>
        <v/>
      </c>
      <c r="Z74" t="str">
        <f t="shared" si="17"/>
        <v/>
      </c>
      <c r="AA74">
        <f t="shared" si="18"/>
        <v>0</v>
      </c>
      <c r="AB74">
        <f t="shared" si="18"/>
        <v>0</v>
      </c>
    </row>
    <row r="75" spans="1:28">
      <c r="A75" s="1"/>
      <c r="E75">
        <f t="shared" si="24"/>
        <v>0</v>
      </c>
      <c r="G75" t="str">
        <f t="shared" si="25"/>
        <v/>
      </c>
      <c r="H75" t="str">
        <f t="shared" si="26"/>
        <v/>
      </c>
      <c r="K75" s="8">
        <f t="shared" si="27"/>
        <v>0</v>
      </c>
      <c r="L75" t="str">
        <f t="shared" si="28"/>
        <v/>
      </c>
      <c r="M75">
        <f t="shared" si="29"/>
        <v>0</v>
      </c>
      <c r="N75" t="str">
        <f t="shared" si="30"/>
        <v/>
      </c>
      <c r="O75" t="str">
        <f t="shared" si="31"/>
        <v/>
      </c>
      <c r="P75" t="str">
        <f t="shared" si="19"/>
        <v/>
      </c>
      <c r="R75" s="8">
        <f t="shared" si="16"/>
        <v>0</v>
      </c>
      <c r="S75" t="str">
        <f t="shared" si="16"/>
        <v/>
      </c>
      <c r="T75">
        <f t="shared" si="20"/>
        <v>0</v>
      </c>
      <c r="U75" t="str">
        <f t="shared" si="21"/>
        <v/>
      </c>
      <c r="V75" t="str">
        <f t="shared" si="22"/>
        <v/>
      </c>
      <c r="W75" t="str">
        <f t="shared" si="23"/>
        <v/>
      </c>
      <c r="Z75" t="str">
        <f t="shared" si="17"/>
        <v/>
      </c>
      <c r="AA75">
        <f t="shared" si="18"/>
        <v>0</v>
      </c>
      <c r="AB75">
        <f t="shared" si="18"/>
        <v>0</v>
      </c>
    </row>
    <row r="76" spans="1:28">
      <c r="A76" s="1"/>
      <c r="E76">
        <f t="shared" si="24"/>
        <v>0</v>
      </c>
      <c r="G76" t="str">
        <f t="shared" si="25"/>
        <v/>
      </c>
      <c r="H76" t="str">
        <f t="shared" si="26"/>
        <v/>
      </c>
      <c r="K76" s="8">
        <f t="shared" si="27"/>
        <v>0</v>
      </c>
      <c r="L76" t="str">
        <f t="shared" si="28"/>
        <v/>
      </c>
      <c r="M76">
        <f t="shared" si="29"/>
        <v>0</v>
      </c>
      <c r="N76" t="str">
        <f t="shared" si="30"/>
        <v/>
      </c>
      <c r="O76" t="str">
        <f t="shared" si="31"/>
        <v/>
      </c>
      <c r="P76" t="str">
        <f t="shared" si="19"/>
        <v/>
      </c>
      <c r="R76" s="8">
        <f t="shared" si="16"/>
        <v>0</v>
      </c>
      <c r="S76" t="str">
        <f t="shared" si="16"/>
        <v/>
      </c>
      <c r="T76">
        <f t="shared" si="20"/>
        <v>0</v>
      </c>
      <c r="U76" t="str">
        <f t="shared" si="21"/>
        <v/>
      </c>
      <c r="V76" t="str">
        <f t="shared" si="22"/>
        <v/>
      </c>
      <c r="W76" t="str">
        <f t="shared" si="23"/>
        <v/>
      </c>
      <c r="Z76" t="str">
        <f t="shared" si="17"/>
        <v/>
      </c>
      <c r="AA76">
        <f t="shared" si="18"/>
        <v>0</v>
      </c>
      <c r="AB76">
        <f t="shared" si="18"/>
        <v>0</v>
      </c>
    </row>
    <row r="77" spans="1:28">
      <c r="A77" s="1"/>
      <c r="E77">
        <f t="shared" si="24"/>
        <v>0</v>
      </c>
      <c r="G77" t="str">
        <f t="shared" si="25"/>
        <v/>
      </c>
      <c r="H77" t="str">
        <f t="shared" si="26"/>
        <v/>
      </c>
      <c r="K77" s="8">
        <f t="shared" si="27"/>
        <v>0</v>
      </c>
      <c r="L77" t="str">
        <f t="shared" si="28"/>
        <v/>
      </c>
      <c r="M77">
        <f t="shared" si="29"/>
        <v>0</v>
      </c>
      <c r="N77" t="str">
        <f t="shared" si="30"/>
        <v/>
      </c>
      <c r="O77" t="str">
        <f t="shared" si="31"/>
        <v/>
      </c>
      <c r="P77" t="str">
        <f t="shared" si="19"/>
        <v/>
      </c>
      <c r="R77" s="8">
        <f t="shared" si="16"/>
        <v>0</v>
      </c>
      <c r="S77" t="str">
        <f t="shared" si="16"/>
        <v/>
      </c>
      <c r="T77">
        <f t="shared" si="20"/>
        <v>0</v>
      </c>
      <c r="U77" t="str">
        <f t="shared" si="21"/>
        <v/>
      </c>
      <c r="V77" t="str">
        <f t="shared" si="22"/>
        <v/>
      </c>
      <c r="W77" t="str">
        <f t="shared" si="23"/>
        <v/>
      </c>
      <c r="Z77" t="str">
        <f t="shared" si="17"/>
        <v/>
      </c>
      <c r="AA77">
        <f t="shared" si="18"/>
        <v>0</v>
      </c>
      <c r="AB77">
        <f t="shared" si="18"/>
        <v>0</v>
      </c>
    </row>
    <row r="78" spans="1:28">
      <c r="A78" s="1"/>
      <c r="E78">
        <f t="shared" si="24"/>
        <v>0</v>
      </c>
      <c r="G78" t="str">
        <f t="shared" si="25"/>
        <v/>
      </c>
      <c r="H78" t="str">
        <f t="shared" si="26"/>
        <v/>
      </c>
      <c r="K78" s="8">
        <f t="shared" si="27"/>
        <v>0</v>
      </c>
      <c r="L78" t="str">
        <f t="shared" si="28"/>
        <v/>
      </c>
      <c r="M78">
        <f t="shared" si="29"/>
        <v>0</v>
      </c>
      <c r="N78" t="str">
        <f t="shared" si="30"/>
        <v/>
      </c>
      <c r="O78" t="str">
        <f t="shared" si="31"/>
        <v/>
      </c>
      <c r="P78" t="str">
        <f t="shared" si="19"/>
        <v/>
      </c>
      <c r="R78" s="8">
        <f t="shared" si="16"/>
        <v>0</v>
      </c>
      <c r="S78" t="str">
        <f t="shared" si="16"/>
        <v/>
      </c>
      <c r="T78">
        <f t="shared" si="20"/>
        <v>0</v>
      </c>
      <c r="U78" t="str">
        <f t="shared" si="21"/>
        <v/>
      </c>
      <c r="V78" t="str">
        <f t="shared" si="22"/>
        <v/>
      </c>
      <c r="W78" t="str">
        <f t="shared" si="23"/>
        <v/>
      </c>
      <c r="Z78" t="str">
        <f t="shared" si="17"/>
        <v/>
      </c>
      <c r="AA78">
        <f t="shared" si="18"/>
        <v>0</v>
      </c>
      <c r="AB78">
        <f t="shared" si="18"/>
        <v>0</v>
      </c>
    </row>
    <row r="79" spans="1:28">
      <c r="A79" s="1"/>
      <c r="E79">
        <f t="shared" si="24"/>
        <v>0</v>
      </c>
      <c r="G79" t="str">
        <f t="shared" si="25"/>
        <v/>
      </c>
      <c r="H79" t="str">
        <f t="shared" si="26"/>
        <v/>
      </c>
      <c r="K79" s="8">
        <f t="shared" si="27"/>
        <v>0</v>
      </c>
      <c r="L79" t="str">
        <f t="shared" si="28"/>
        <v/>
      </c>
      <c r="M79">
        <f t="shared" si="29"/>
        <v>0</v>
      </c>
      <c r="N79" t="str">
        <f t="shared" si="30"/>
        <v/>
      </c>
      <c r="O79" t="str">
        <f t="shared" si="31"/>
        <v/>
      </c>
      <c r="P79" t="str">
        <f t="shared" si="19"/>
        <v/>
      </c>
      <c r="R79" s="8">
        <f t="shared" si="16"/>
        <v>0</v>
      </c>
      <c r="S79" t="str">
        <f t="shared" si="16"/>
        <v/>
      </c>
      <c r="T79">
        <f t="shared" si="20"/>
        <v>0</v>
      </c>
      <c r="U79" t="str">
        <f t="shared" si="21"/>
        <v/>
      </c>
      <c r="V79" t="str">
        <f t="shared" si="22"/>
        <v/>
      </c>
      <c r="W79" t="str">
        <f t="shared" si="23"/>
        <v/>
      </c>
      <c r="Z79" t="str">
        <f t="shared" si="17"/>
        <v/>
      </c>
      <c r="AA79">
        <f t="shared" si="18"/>
        <v>0</v>
      </c>
      <c r="AB79">
        <f t="shared" si="18"/>
        <v>0</v>
      </c>
    </row>
    <row r="80" spans="1:28">
      <c r="A80" s="1"/>
      <c r="E80">
        <f t="shared" si="24"/>
        <v>0</v>
      </c>
      <c r="G80" t="str">
        <f t="shared" si="25"/>
        <v/>
      </c>
      <c r="H80" t="str">
        <f t="shared" si="26"/>
        <v/>
      </c>
      <c r="K80" s="8">
        <f t="shared" si="27"/>
        <v>0</v>
      </c>
      <c r="L80" t="str">
        <f t="shared" si="28"/>
        <v/>
      </c>
      <c r="M80">
        <f t="shared" si="29"/>
        <v>0</v>
      </c>
      <c r="N80" t="str">
        <f t="shared" si="30"/>
        <v/>
      </c>
      <c r="O80" t="str">
        <f t="shared" si="31"/>
        <v/>
      </c>
      <c r="P80" t="str">
        <f t="shared" si="19"/>
        <v/>
      </c>
      <c r="R80" s="8">
        <f t="shared" si="16"/>
        <v>0</v>
      </c>
      <c r="S80" t="str">
        <f t="shared" si="16"/>
        <v/>
      </c>
      <c r="T80">
        <f t="shared" si="20"/>
        <v>0</v>
      </c>
      <c r="U80" t="str">
        <f t="shared" si="21"/>
        <v/>
      </c>
      <c r="V80" t="str">
        <f t="shared" si="22"/>
        <v/>
      </c>
      <c r="W80" t="str">
        <f t="shared" si="23"/>
        <v/>
      </c>
      <c r="Z80" t="str">
        <f t="shared" si="17"/>
        <v/>
      </c>
      <c r="AA80">
        <f t="shared" si="18"/>
        <v>0</v>
      </c>
      <c r="AB80">
        <f t="shared" si="18"/>
        <v>0</v>
      </c>
    </row>
    <row r="81" spans="1:28">
      <c r="A81" s="1"/>
      <c r="E81">
        <f t="shared" si="24"/>
        <v>0</v>
      </c>
      <c r="G81" t="str">
        <f t="shared" si="25"/>
        <v/>
      </c>
      <c r="H81" t="str">
        <f t="shared" si="26"/>
        <v/>
      </c>
      <c r="K81" s="8">
        <f t="shared" si="27"/>
        <v>0</v>
      </c>
      <c r="L81" t="str">
        <f t="shared" si="28"/>
        <v/>
      </c>
      <c r="M81">
        <f t="shared" si="29"/>
        <v>0</v>
      </c>
      <c r="N81" t="str">
        <f t="shared" si="30"/>
        <v/>
      </c>
      <c r="O81" t="str">
        <f t="shared" si="31"/>
        <v/>
      </c>
      <c r="P81" t="str">
        <f t="shared" si="19"/>
        <v/>
      </c>
      <c r="R81" s="8">
        <f t="shared" si="16"/>
        <v>0</v>
      </c>
      <c r="S81" t="str">
        <f t="shared" si="16"/>
        <v/>
      </c>
      <c r="T81">
        <f t="shared" si="20"/>
        <v>0</v>
      </c>
      <c r="U81" t="str">
        <f t="shared" si="21"/>
        <v/>
      </c>
      <c r="V81" t="str">
        <f t="shared" si="22"/>
        <v/>
      </c>
      <c r="W81" t="str">
        <f t="shared" si="23"/>
        <v/>
      </c>
      <c r="Z81" t="str">
        <f t="shared" si="17"/>
        <v/>
      </c>
      <c r="AA81">
        <f t="shared" si="18"/>
        <v>0</v>
      </c>
      <c r="AB81">
        <f t="shared" si="18"/>
        <v>0</v>
      </c>
    </row>
    <row r="82" spans="1:28">
      <c r="A82" s="1"/>
      <c r="E82">
        <f t="shared" si="24"/>
        <v>0</v>
      </c>
      <c r="G82" t="str">
        <f t="shared" si="25"/>
        <v/>
      </c>
      <c r="H82" t="str">
        <f t="shared" si="26"/>
        <v/>
      </c>
      <c r="K82" s="8">
        <f t="shared" si="27"/>
        <v>0</v>
      </c>
      <c r="L82" t="str">
        <f t="shared" si="28"/>
        <v/>
      </c>
      <c r="M82">
        <f t="shared" si="29"/>
        <v>0</v>
      </c>
      <c r="N82" t="str">
        <f t="shared" si="30"/>
        <v/>
      </c>
      <c r="O82" t="str">
        <f t="shared" si="31"/>
        <v/>
      </c>
      <c r="P82" t="str">
        <f t="shared" si="19"/>
        <v/>
      </c>
      <c r="R82" s="8">
        <f t="shared" si="16"/>
        <v>0</v>
      </c>
      <c r="S82" t="str">
        <f t="shared" si="16"/>
        <v/>
      </c>
      <c r="T82">
        <f t="shared" si="20"/>
        <v>0</v>
      </c>
      <c r="U82" t="str">
        <f t="shared" si="21"/>
        <v/>
      </c>
      <c r="V82" t="str">
        <f t="shared" si="22"/>
        <v/>
      </c>
      <c r="W82" t="str">
        <f t="shared" si="23"/>
        <v/>
      </c>
      <c r="Z82" t="str">
        <f t="shared" si="17"/>
        <v/>
      </c>
      <c r="AA82">
        <f t="shared" si="18"/>
        <v>0</v>
      </c>
      <c r="AB82">
        <f t="shared" si="18"/>
        <v>0</v>
      </c>
    </row>
    <row r="83" spans="1:28">
      <c r="A83" s="1"/>
      <c r="E83">
        <f t="shared" si="24"/>
        <v>0</v>
      </c>
      <c r="G83" t="str">
        <f t="shared" si="25"/>
        <v/>
      </c>
      <c r="H83" t="str">
        <f t="shared" si="26"/>
        <v/>
      </c>
      <c r="K83" s="8">
        <f t="shared" si="27"/>
        <v>0</v>
      </c>
      <c r="L83" t="str">
        <f t="shared" si="28"/>
        <v/>
      </c>
      <c r="M83">
        <f t="shared" si="29"/>
        <v>0</v>
      </c>
      <c r="N83" t="str">
        <f t="shared" si="30"/>
        <v/>
      </c>
      <c r="O83" t="str">
        <f t="shared" si="31"/>
        <v/>
      </c>
      <c r="P83" t="str">
        <f t="shared" si="19"/>
        <v/>
      </c>
      <c r="R83" s="8">
        <f t="shared" si="16"/>
        <v>0</v>
      </c>
      <c r="S83" t="str">
        <f t="shared" si="16"/>
        <v/>
      </c>
      <c r="T83">
        <f t="shared" si="20"/>
        <v>0</v>
      </c>
      <c r="U83" t="str">
        <f t="shared" si="21"/>
        <v/>
      </c>
      <c r="V83" t="str">
        <f t="shared" si="22"/>
        <v/>
      </c>
      <c r="W83" t="str">
        <f t="shared" si="23"/>
        <v/>
      </c>
      <c r="Z83" t="str">
        <f t="shared" si="17"/>
        <v/>
      </c>
      <c r="AA83">
        <f t="shared" si="18"/>
        <v>0</v>
      </c>
      <c r="AB83">
        <f t="shared" si="18"/>
        <v>0</v>
      </c>
    </row>
    <row r="84" spans="1:28">
      <c r="A84" s="1"/>
      <c r="E84">
        <f t="shared" si="24"/>
        <v>0</v>
      </c>
      <c r="G84" t="str">
        <f t="shared" si="25"/>
        <v/>
      </c>
      <c r="H84" t="str">
        <f t="shared" si="26"/>
        <v/>
      </c>
      <c r="K84" s="8">
        <f t="shared" si="27"/>
        <v>0</v>
      </c>
      <c r="L84" t="str">
        <f t="shared" si="28"/>
        <v/>
      </c>
      <c r="M84">
        <f t="shared" si="29"/>
        <v>0</v>
      </c>
      <c r="N84" t="str">
        <f t="shared" si="30"/>
        <v/>
      </c>
      <c r="O84" t="str">
        <f t="shared" si="31"/>
        <v/>
      </c>
      <c r="P84" t="str">
        <f t="shared" si="19"/>
        <v/>
      </c>
      <c r="R84" s="8">
        <f t="shared" si="16"/>
        <v>0</v>
      </c>
      <c r="S84" t="str">
        <f t="shared" si="16"/>
        <v/>
      </c>
      <c r="T84">
        <f t="shared" si="20"/>
        <v>0</v>
      </c>
      <c r="U84" t="str">
        <f t="shared" si="21"/>
        <v/>
      </c>
      <c r="V84" t="str">
        <f t="shared" si="22"/>
        <v/>
      </c>
      <c r="W84" t="str">
        <f t="shared" si="23"/>
        <v/>
      </c>
      <c r="Z84" t="str">
        <f t="shared" si="17"/>
        <v/>
      </c>
      <c r="AA84">
        <f t="shared" si="18"/>
        <v>0</v>
      </c>
      <c r="AB84">
        <f t="shared" si="18"/>
        <v>0</v>
      </c>
    </row>
    <row r="85" spans="1:28">
      <c r="A85" s="1"/>
      <c r="E85">
        <f t="shared" si="24"/>
        <v>0</v>
      </c>
      <c r="G85" t="str">
        <f t="shared" si="25"/>
        <v/>
      </c>
      <c r="H85" t="str">
        <f t="shared" si="26"/>
        <v/>
      </c>
      <c r="K85" s="8">
        <f t="shared" si="27"/>
        <v>0</v>
      </c>
      <c r="L85" t="str">
        <f t="shared" si="28"/>
        <v/>
      </c>
      <c r="M85">
        <f t="shared" si="29"/>
        <v>0</v>
      </c>
      <c r="N85" t="str">
        <f t="shared" si="30"/>
        <v/>
      </c>
      <c r="O85" t="str">
        <f t="shared" si="31"/>
        <v/>
      </c>
      <c r="P85" t="str">
        <f t="shared" si="19"/>
        <v/>
      </c>
      <c r="R85" s="8">
        <f t="shared" si="16"/>
        <v>0</v>
      </c>
      <c r="S85" t="str">
        <f t="shared" si="16"/>
        <v/>
      </c>
      <c r="T85">
        <f t="shared" si="20"/>
        <v>0</v>
      </c>
      <c r="U85" t="str">
        <f t="shared" si="21"/>
        <v/>
      </c>
      <c r="V85" t="str">
        <f t="shared" si="22"/>
        <v/>
      </c>
      <c r="W85" t="str">
        <f t="shared" si="23"/>
        <v/>
      </c>
      <c r="Z85" t="str">
        <f t="shared" si="17"/>
        <v/>
      </c>
      <c r="AA85">
        <f t="shared" si="18"/>
        <v>0</v>
      </c>
      <c r="AB85">
        <f t="shared" si="18"/>
        <v>0</v>
      </c>
    </row>
    <row r="86" spans="1:28">
      <c r="A86" s="1"/>
      <c r="E86">
        <f t="shared" si="24"/>
        <v>0</v>
      </c>
      <c r="G86" t="str">
        <f t="shared" si="25"/>
        <v/>
      </c>
      <c r="H86" t="str">
        <f t="shared" si="26"/>
        <v/>
      </c>
      <c r="K86" s="8">
        <f t="shared" si="27"/>
        <v>0</v>
      </c>
      <c r="L86" t="str">
        <f t="shared" si="28"/>
        <v/>
      </c>
      <c r="M86">
        <f t="shared" si="29"/>
        <v>0</v>
      </c>
      <c r="N86" t="str">
        <f t="shared" si="30"/>
        <v/>
      </c>
      <c r="O86" t="str">
        <f t="shared" si="31"/>
        <v/>
      </c>
      <c r="P86" t="str">
        <f t="shared" si="19"/>
        <v/>
      </c>
      <c r="R86" s="8">
        <f t="shared" si="16"/>
        <v>0</v>
      </c>
      <c r="S86" t="str">
        <f t="shared" si="16"/>
        <v/>
      </c>
      <c r="T86">
        <f t="shared" si="20"/>
        <v>0</v>
      </c>
      <c r="U86" t="str">
        <f t="shared" si="21"/>
        <v/>
      </c>
      <c r="V86" t="str">
        <f t="shared" si="22"/>
        <v/>
      </c>
      <c r="W86" t="str">
        <f t="shared" si="23"/>
        <v/>
      </c>
      <c r="Z86" t="str">
        <f t="shared" si="17"/>
        <v/>
      </c>
      <c r="AA86">
        <f t="shared" si="18"/>
        <v>0</v>
      </c>
      <c r="AB86">
        <f t="shared" si="18"/>
        <v>0</v>
      </c>
    </row>
    <row r="87" spans="1:28">
      <c r="A87" s="1"/>
      <c r="E87">
        <f t="shared" si="24"/>
        <v>0</v>
      </c>
      <c r="G87" t="str">
        <f t="shared" si="25"/>
        <v/>
      </c>
      <c r="H87" t="str">
        <f t="shared" si="26"/>
        <v/>
      </c>
      <c r="K87" s="8">
        <f t="shared" si="27"/>
        <v>0</v>
      </c>
      <c r="L87" t="str">
        <f t="shared" si="28"/>
        <v/>
      </c>
      <c r="M87">
        <f t="shared" si="29"/>
        <v>0</v>
      </c>
      <c r="N87" t="str">
        <f t="shared" si="30"/>
        <v/>
      </c>
      <c r="O87" t="str">
        <f t="shared" si="31"/>
        <v/>
      </c>
      <c r="P87" t="str">
        <f t="shared" si="19"/>
        <v/>
      </c>
      <c r="R87" s="8">
        <f t="shared" si="16"/>
        <v>0</v>
      </c>
      <c r="S87" t="str">
        <f t="shared" si="16"/>
        <v/>
      </c>
      <c r="T87">
        <f t="shared" si="20"/>
        <v>0</v>
      </c>
      <c r="U87" t="str">
        <f t="shared" si="21"/>
        <v/>
      </c>
      <c r="V87" t="str">
        <f t="shared" si="22"/>
        <v/>
      </c>
      <c r="W87" t="str">
        <f t="shared" si="23"/>
        <v/>
      </c>
      <c r="Z87" t="str">
        <f t="shared" si="17"/>
        <v/>
      </c>
      <c r="AA87">
        <f t="shared" si="18"/>
        <v>0</v>
      </c>
      <c r="AB87">
        <f t="shared" si="18"/>
        <v>0</v>
      </c>
    </row>
    <row r="88" spans="1:28">
      <c r="A88" s="1"/>
      <c r="E88">
        <f t="shared" si="24"/>
        <v>0</v>
      </c>
      <c r="G88" t="str">
        <f t="shared" si="25"/>
        <v/>
      </c>
      <c r="H88" t="str">
        <f t="shared" si="26"/>
        <v/>
      </c>
      <c r="K88" s="8">
        <f t="shared" si="27"/>
        <v>0</v>
      </c>
      <c r="L88" t="str">
        <f t="shared" si="28"/>
        <v/>
      </c>
      <c r="M88">
        <f t="shared" si="29"/>
        <v>0</v>
      </c>
      <c r="N88" t="str">
        <f t="shared" si="30"/>
        <v/>
      </c>
      <c r="O88" t="str">
        <f t="shared" si="31"/>
        <v/>
      </c>
      <c r="P88" t="str">
        <f t="shared" si="19"/>
        <v/>
      </c>
      <c r="R88" s="8">
        <f t="shared" si="16"/>
        <v>0</v>
      </c>
      <c r="S88" t="str">
        <f t="shared" si="16"/>
        <v/>
      </c>
      <c r="T88">
        <f t="shared" si="20"/>
        <v>0</v>
      </c>
      <c r="U88" t="str">
        <f t="shared" si="21"/>
        <v/>
      </c>
      <c r="V88" t="str">
        <f t="shared" si="22"/>
        <v/>
      </c>
      <c r="W88" t="str">
        <f t="shared" si="23"/>
        <v/>
      </c>
      <c r="Z88" t="str">
        <f t="shared" si="17"/>
        <v/>
      </c>
      <c r="AA88">
        <f t="shared" si="18"/>
        <v>0</v>
      </c>
      <c r="AB88">
        <f t="shared" si="18"/>
        <v>0</v>
      </c>
    </row>
    <row r="89" spans="1:28">
      <c r="A89" s="1"/>
      <c r="E89">
        <f t="shared" si="24"/>
        <v>0</v>
      </c>
      <c r="G89" t="str">
        <f t="shared" si="25"/>
        <v/>
      </c>
      <c r="H89" t="str">
        <f t="shared" si="26"/>
        <v/>
      </c>
      <c r="K89" s="8">
        <f t="shared" si="27"/>
        <v>0</v>
      </c>
      <c r="L89" t="str">
        <f t="shared" si="28"/>
        <v/>
      </c>
      <c r="M89">
        <f t="shared" si="29"/>
        <v>0</v>
      </c>
      <c r="N89" t="str">
        <f t="shared" si="30"/>
        <v/>
      </c>
      <c r="O89" t="str">
        <f t="shared" si="31"/>
        <v/>
      </c>
      <c r="P89" t="str">
        <f t="shared" si="19"/>
        <v/>
      </c>
      <c r="R89" s="8">
        <f t="shared" si="16"/>
        <v>0</v>
      </c>
      <c r="S89" t="str">
        <f t="shared" si="16"/>
        <v/>
      </c>
      <c r="T89">
        <f t="shared" si="20"/>
        <v>0</v>
      </c>
      <c r="U89" t="str">
        <f t="shared" si="21"/>
        <v/>
      </c>
      <c r="V89" t="str">
        <f t="shared" si="22"/>
        <v/>
      </c>
      <c r="W89" t="str">
        <f t="shared" si="23"/>
        <v/>
      </c>
      <c r="Z89" t="str">
        <f t="shared" si="17"/>
        <v/>
      </c>
      <c r="AA89">
        <f t="shared" si="18"/>
        <v>0</v>
      </c>
      <c r="AB89">
        <f t="shared" si="18"/>
        <v>0</v>
      </c>
    </row>
    <row r="90" spans="1:28">
      <c r="A90" s="1"/>
      <c r="E90">
        <f t="shared" si="24"/>
        <v>0</v>
      </c>
      <c r="G90" t="str">
        <f t="shared" si="25"/>
        <v/>
      </c>
      <c r="H90" t="str">
        <f t="shared" si="26"/>
        <v/>
      </c>
      <c r="K90" s="8">
        <f t="shared" si="27"/>
        <v>0</v>
      </c>
      <c r="L90" t="str">
        <f t="shared" si="28"/>
        <v/>
      </c>
      <c r="M90">
        <f t="shared" si="29"/>
        <v>0</v>
      </c>
      <c r="N90" t="str">
        <f t="shared" si="30"/>
        <v/>
      </c>
      <c r="O90" t="str">
        <f t="shared" si="31"/>
        <v/>
      </c>
      <c r="P90" t="str">
        <f t="shared" si="19"/>
        <v/>
      </c>
      <c r="R90" s="8">
        <f t="shared" si="16"/>
        <v>0</v>
      </c>
      <c r="S90" t="str">
        <f t="shared" si="16"/>
        <v/>
      </c>
      <c r="T90">
        <f t="shared" si="20"/>
        <v>0</v>
      </c>
      <c r="U90" t="str">
        <f t="shared" si="21"/>
        <v/>
      </c>
      <c r="V90" t="str">
        <f t="shared" si="22"/>
        <v/>
      </c>
      <c r="W90" t="str">
        <f t="shared" si="23"/>
        <v/>
      </c>
      <c r="Z90" t="str">
        <f t="shared" si="17"/>
        <v/>
      </c>
      <c r="AA90">
        <f t="shared" si="18"/>
        <v>0</v>
      </c>
      <c r="AB90">
        <f t="shared" si="18"/>
        <v>0</v>
      </c>
    </row>
    <row r="91" spans="1:28">
      <c r="A91" s="1"/>
      <c r="E91">
        <f t="shared" si="24"/>
        <v>0</v>
      </c>
      <c r="G91" t="str">
        <f t="shared" si="25"/>
        <v/>
      </c>
      <c r="H91" t="str">
        <f t="shared" si="26"/>
        <v/>
      </c>
      <c r="K91" s="8">
        <f t="shared" si="27"/>
        <v>0</v>
      </c>
      <c r="L91" t="str">
        <f t="shared" si="28"/>
        <v/>
      </c>
      <c r="M91">
        <f t="shared" si="29"/>
        <v>0</v>
      </c>
      <c r="N91" t="str">
        <f t="shared" si="30"/>
        <v/>
      </c>
      <c r="O91" t="str">
        <f t="shared" si="31"/>
        <v/>
      </c>
      <c r="P91" t="str">
        <f t="shared" si="19"/>
        <v/>
      </c>
      <c r="R91" s="8">
        <f t="shared" si="16"/>
        <v>0</v>
      </c>
      <c r="S91" t="str">
        <f t="shared" si="16"/>
        <v/>
      </c>
      <c r="T91">
        <f t="shared" si="20"/>
        <v>0</v>
      </c>
      <c r="U91" t="str">
        <f t="shared" si="21"/>
        <v/>
      </c>
      <c r="V91" t="str">
        <f t="shared" si="22"/>
        <v/>
      </c>
      <c r="W91" t="str">
        <f t="shared" si="23"/>
        <v/>
      </c>
      <c r="Z91" t="str">
        <f t="shared" si="17"/>
        <v/>
      </c>
      <c r="AA91">
        <f t="shared" si="18"/>
        <v>0</v>
      </c>
      <c r="AB91">
        <f t="shared" si="18"/>
        <v>0</v>
      </c>
    </row>
    <row r="92" spans="1:28">
      <c r="A92" s="1"/>
      <c r="E92">
        <f t="shared" si="24"/>
        <v>0</v>
      </c>
      <c r="G92" t="str">
        <f t="shared" si="25"/>
        <v/>
      </c>
      <c r="H92" t="str">
        <f t="shared" si="26"/>
        <v/>
      </c>
      <c r="K92" s="8">
        <f t="shared" si="27"/>
        <v>0</v>
      </c>
      <c r="L92" t="str">
        <f t="shared" si="28"/>
        <v/>
      </c>
      <c r="M92">
        <f t="shared" si="29"/>
        <v>0</v>
      </c>
      <c r="N92" t="str">
        <f t="shared" si="30"/>
        <v/>
      </c>
      <c r="O92" t="str">
        <f t="shared" si="31"/>
        <v/>
      </c>
      <c r="P92" t="str">
        <f t="shared" si="19"/>
        <v/>
      </c>
      <c r="R92" s="8">
        <f t="shared" si="16"/>
        <v>0</v>
      </c>
      <c r="S92" t="str">
        <f t="shared" si="16"/>
        <v/>
      </c>
      <c r="T92">
        <f t="shared" si="20"/>
        <v>0</v>
      </c>
      <c r="U92" t="str">
        <f t="shared" si="21"/>
        <v/>
      </c>
      <c r="V92" t="str">
        <f t="shared" si="22"/>
        <v/>
      </c>
      <c r="W92" t="str">
        <f t="shared" si="23"/>
        <v/>
      </c>
      <c r="Z92" t="str">
        <f t="shared" si="17"/>
        <v/>
      </c>
      <c r="AA92">
        <f t="shared" si="18"/>
        <v>0</v>
      </c>
      <c r="AB92">
        <f t="shared" si="18"/>
        <v>0</v>
      </c>
    </row>
    <row r="93" spans="1:28">
      <c r="A93" s="1"/>
      <c r="E93">
        <f t="shared" si="24"/>
        <v>0</v>
      </c>
      <c r="G93" t="str">
        <f t="shared" si="25"/>
        <v/>
      </c>
      <c r="H93" t="str">
        <f t="shared" si="26"/>
        <v/>
      </c>
      <c r="K93" s="8">
        <f t="shared" si="27"/>
        <v>0</v>
      </c>
      <c r="L93" t="str">
        <f t="shared" si="28"/>
        <v/>
      </c>
      <c r="M93">
        <f t="shared" si="29"/>
        <v>0</v>
      </c>
      <c r="N93" t="str">
        <f t="shared" si="30"/>
        <v/>
      </c>
      <c r="O93" t="str">
        <f t="shared" si="31"/>
        <v/>
      </c>
      <c r="P93" t="str">
        <f t="shared" si="19"/>
        <v/>
      </c>
      <c r="R93" s="8">
        <f t="shared" si="16"/>
        <v>0</v>
      </c>
      <c r="S93" t="str">
        <f t="shared" si="16"/>
        <v/>
      </c>
      <c r="T93">
        <f t="shared" si="20"/>
        <v>0</v>
      </c>
      <c r="U93" t="str">
        <f t="shared" si="21"/>
        <v/>
      </c>
      <c r="V93" t="str">
        <f t="shared" si="22"/>
        <v/>
      </c>
      <c r="W93" t="str">
        <f t="shared" si="23"/>
        <v/>
      </c>
      <c r="Z93" t="str">
        <f t="shared" si="17"/>
        <v/>
      </c>
      <c r="AA93">
        <f t="shared" si="18"/>
        <v>0</v>
      </c>
      <c r="AB93">
        <f t="shared" si="18"/>
        <v>0</v>
      </c>
    </row>
    <row r="94" spans="1:28">
      <c r="A94" s="1"/>
      <c r="E94">
        <f t="shared" si="24"/>
        <v>0</v>
      </c>
      <c r="G94" t="str">
        <f t="shared" si="25"/>
        <v/>
      </c>
      <c r="H94" t="str">
        <f t="shared" si="26"/>
        <v/>
      </c>
      <c r="K94" s="8">
        <f t="shared" si="27"/>
        <v>0</v>
      </c>
      <c r="L94" t="str">
        <f t="shared" si="28"/>
        <v/>
      </c>
      <c r="M94">
        <f t="shared" si="29"/>
        <v>0</v>
      </c>
      <c r="N94" t="str">
        <f t="shared" si="30"/>
        <v/>
      </c>
      <c r="O94" t="str">
        <f t="shared" si="31"/>
        <v/>
      </c>
      <c r="P94" t="str">
        <f t="shared" si="19"/>
        <v/>
      </c>
      <c r="R94" s="8">
        <f t="shared" si="16"/>
        <v>0</v>
      </c>
      <c r="S94" t="str">
        <f t="shared" si="16"/>
        <v/>
      </c>
      <c r="T94">
        <f t="shared" si="20"/>
        <v>0</v>
      </c>
      <c r="U94" t="str">
        <f t="shared" si="21"/>
        <v/>
      </c>
      <c r="V94" t="str">
        <f t="shared" si="22"/>
        <v/>
      </c>
      <c r="W94" t="str">
        <f t="shared" si="23"/>
        <v/>
      </c>
      <c r="Z94" t="str">
        <f t="shared" si="17"/>
        <v/>
      </c>
      <c r="AA94">
        <f t="shared" si="18"/>
        <v>0</v>
      </c>
      <c r="AB94">
        <f t="shared" si="18"/>
        <v>0</v>
      </c>
    </row>
    <row r="95" spans="1:28">
      <c r="A95" s="1"/>
      <c r="E95">
        <f t="shared" si="24"/>
        <v>0</v>
      </c>
      <c r="G95" t="str">
        <f t="shared" si="25"/>
        <v/>
      </c>
      <c r="H95" t="str">
        <f t="shared" si="26"/>
        <v/>
      </c>
      <c r="K95" s="8">
        <f t="shared" si="27"/>
        <v>0</v>
      </c>
      <c r="L95" t="str">
        <f t="shared" si="28"/>
        <v/>
      </c>
      <c r="M95">
        <f t="shared" si="29"/>
        <v>0</v>
      </c>
      <c r="N95" t="str">
        <f t="shared" si="30"/>
        <v/>
      </c>
      <c r="O95" t="str">
        <f t="shared" si="31"/>
        <v/>
      </c>
      <c r="P95" t="str">
        <f t="shared" si="19"/>
        <v/>
      </c>
      <c r="R95" s="8">
        <f t="shared" si="16"/>
        <v>0</v>
      </c>
      <c r="S95" t="str">
        <f t="shared" si="16"/>
        <v/>
      </c>
      <c r="T95">
        <f t="shared" si="20"/>
        <v>0</v>
      </c>
      <c r="U95" t="str">
        <f t="shared" si="21"/>
        <v/>
      </c>
      <c r="V95" t="str">
        <f t="shared" si="22"/>
        <v/>
      </c>
      <c r="W95" t="str">
        <f t="shared" si="23"/>
        <v/>
      </c>
      <c r="Z95" t="str">
        <f t="shared" si="17"/>
        <v/>
      </c>
      <c r="AA95">
        <f t="shared" si="18"/>
        <v>0</v>
      </c>
      <c r="AB95">
        <f t="shared" si="18"/>
        <v>0</v>
      </c>
    </row>
    <row r="96" spans="1:28">
      <c r="A96" s="1"/>
      <c r="E96">
        <f t="shared" si="24"/>
        <v>0</v>
      </c>
      <c r="G96" t="str">
        <f t="shared" si="25"/>
        <v/>
      </c>
      <c r="H96" t="str">
        <f t="shared" si="26"/>
        <v/>
      </c>
      <c r="K96" s="8">
        <f t="shared" si="27"/>
        <v>0</v>
      </c>
      <c r="L96" t="str">
        <f t="shared" si="28"/>
        <v/>
      </c>
      <c r="M96">
        <f t="shared" si="29"/>
        <v>0</v>
      </c>
      <c r="N96" t="str">
        <f t="shared" si="30"/>
        <v/>
      </c>
      <c r="O96" t="str">
        <f t="shared" si="31"/>
        <v/>
      </c>
      <c r="P96" t="str">
        <f t="shared" si="19"/>
        <v/>
      </c>
      <c r="R96" s="8">
        <f t="shared" si="16"/>
        <v>0</v>
      </c>
      <c r="S96" t="str">
        <f t="shared" si="16"/>
        <v/>
      </c>
      <c r="T96">
        <f t="shared" si="20"/>
        <v>0</v>
      </c>
      <c r="U96" t="str">
        <f t="shared" si="21"/>
        <v/>
      </c>
      <c r="V96" t="str">
        <f t="shared" si="22"/>
        <v/>
      </c>
      <c r="W96" t="str">
        <f t="shared" si="23"/>
        <v/>
      </c>
      <c r="Z96" t="str">
        <f t="shared" si="17"/>
        <v/>
      </c>
      <c r="AA96">
        <f t="shared" si="18"/>
        <v>0</v>
      </c>
      <c r="AB96">
        <f t="shared" si="18"/>
        <v>0</v>
      </c>
    </row>
    <row r="97" spans="1:28">
      <c r="A97" s="1"/>
      <c r="E97">
        <f t="shared" si="24"/>
        <v>0</v>
      </c>
      <c r="G97" t="str">
        <f t="shared" si="25"/>
        <v/>
      </c>
      <c r="H97" t="str">
        <f t="shared" si="26"/>
        <v/>
      </c>
      <c r="K97" s="8">
        <f t="shared" si="27"/>
        <v>0</v>
      </c>
      <c r="L97" t="str">
        <f t="shared" si="28"/>
        <v/>
      </c>
      <c r="M97">
        <f t="shared" si="29"/>
        <v>0</v>
      </c>
      <c r="N97" t="str">
        <f t="shared" si="30"/>
        <v/>
      </c>
      <c r="O97" t="str">
        <f t="shared" si="31"/>
        <v/>
      </c>
      <c r="P97" t="str">
        <f t="shared" si="19"/>
        <v/>
      </c>
      <c r="R97" s="8">
        <f t="shared" si="16"/>
        <v>0</v>
      </c>
      <c r="S97" t="str">
        <f t="shared" si="16"/>
        <v/>
      </c>
      <c r="T97">
        <f t="shared" si="20"/>
        <v>0</v>
      </c>
      <c r="U97" t="str">
        <f t="shared" si="21"/>
        <v/>
      </c>
      <c r="V97" t="str">
        <f t="shared" si="22"/>
        <v/>
      </c>
      <c r="W97" t="str">
        <f t="shared" si="23"/>
        <v/>
      </c>
      <c r="Z97" t="str">
        <f t="shared" si="17"/>
        <v/>
      </c>
      <c r="AA97">
        <f t="shared" si="18"/>
        <v>0</v>
      </c>
      <c r="AB97">
        <f t="shared" si="18"/>
        <v>0</v>
      </c>
    </row>
    <row r="98" spans="1:28">
      <c r="A98" s="1"/>
      <c r="E98">
        <f t="shared" si="24"/>
        <v>0</v>
      </c>
      <c r="G98" t="str">
        <f t="shared" si="25"/>
        <v/>
      </c>
      <c r="H98" t="str">
        <f t="shared" si="26"/>
        <v/>
      </c>
      <c r="K98" s="8">
        <f t="shared" si="27"/>
        <v>0</v>
      </c>
      <c r="L98" t="str">
        <f t="shared" si="28"/>
        <v/>
      </c>
      <c r="M98">
        <f t="shared" si="29"/>
        <v>0</v>
      </c>
      <c r="N98" t="str">
        <f t="shared" si="30"/>
        <v/>
      </c>
      <c r="O98" t="str">
        <f t="shared" si="31"/>
        <v/>
      </c>
      <c r="P98" t="str">
        <f t="shared" si="19"/>
        <v/>
      </c>
      <c r="R98" s="8">
        <f t="shared" si="16"/>
        <v>0</v>
      </c>
      <c r="S98" t="str">
        <f t="shared" si="16"/>
        <v/>
      </c>
      <c r="T98">
        <f t="shared" si="20"/>
        <v>0</v>
      </c>
      <c r="U98" t="str">
        <f t="shared" si="21"/>
        <v/>
      </c>
      <c r="V98" t="str">
        <f t="shared" si="22"/>
        <v/>
      </c>
      <c r="W98" t="str">
        <f t="shared" si="23"/>
        <v/>
      </c>
      <c r="Z98" t="str">
        <f t="shared" si="17"/>
        <v/>
      </c>
      <c r="AA98">
        <f t="shared" si="18"/>
        <v>0</v>
      </c>
      <c r="AB98">
        <f t="shared" si="18"/>
        <v>0</v>
      </c>
    </row>
    <row r="99" spans="1:28">
      <c r="A99" s="1"/>
      <c r="E99">
        <f t="shared" si="24"/>
        <v>0</v>
      </c>
      <c r="G99" t="str">
        <f t="shared" si="25"/>
        <v/>
      </c>
      <c r="H99" t="str">
        <f t="shared" si="26"/>
        <v/>
      </c>
      <c r="K99" s="8">
        <f t="shared" si="27"/>
        <v>0</v>
      </c>
      <c r="L99" t="str">
        <f t="shared" si="28"/>
        <v/>
      </c>
      <c r="M99">
        <f t="shared" si="29"/>
        <v>0</v>
      </c>
      <c r="N99" t="str">
        <f t="shared" si="30"/>
        <v/>
      </c>
      <c r="O99" t="str">
        <f t="shared" si="31"/>
        <v/>
      </c>
      <c r="P99" t="str">
        <f t="shared" si="19"/>
        <v/>
      </c>
      <c r="R99" s="8">
        <f t="shared" si="16"/>
        <v>0</v>
      </c>
      <c r="S99" t="str">
        <f t="shared" si="16"/>
        <v/>
      </c>
      <c r="T99">
        <f t="shared" si="20"/>
        <v>0</v>
      </c>
      <c r="U99" t="str">
        <f t="shared" si="21"/>
        <v/>
      </c>
      <c r="V99" t="str">
        <f t="shared" si="22"/>
        <v/>
      </c>
      <c r="W99" t="str">
        <f t="shared" si="23"/>
        <v/>
      </c>
      <c r="Z99" t="str">
        <f t="shared" si="17"/>
        <v/>
      </c>
      <c r="AA99">
        <f t="shared" si="18"/>
        <v>0</v>
      </c>
      <c r="AB99">
        <f t="shared" si="18"/>
        <v>0</v>
      </c>
    </row>
    <row r="100" spans="1:28">
      <c r="A100" s="1"/>
      <c r="E100">
        <f t="shared" si="24"/>
        <v>0</v>
      </c>
      <c r="G100" t="str">
        <f t="shared" si="25"/>
        <v/>
      </c>
      <c r="H100" t="str">
        <f t="shared" si="26"/>
        <v/>
      </c>
      <c r="K100" s="8">
        <f t="shared" si="27"/>
        <v>0</v>
      </c>
      <c r="L100" t="str">
        <f t="shared" si="28"/>
        <v/>
      </c>
      <c r="M100">
        <f t="shared" si="29"/>
        <v>0</v>
      </c>
      <c r="N100" t="str">
        <f t="shared" si="30"/>
        <v/>
      </c>
      <c r="O100" t="str">
        <f t="shared" si="31"/>
        <v/>
      </c>
      <c r="P100" t="str">
        <f t="shared" si="19"/>
        <v/>
      </c>
      <c r="R100" s="8">
        <f t="shared" si="16"/>
        <v>0</v>
      </c>
      <c r="S100" t="str">
        <f t="shared" si="16"/>
        <v/>
      </c>
      <c r="T100">
        <f t="shared" si="20"/>
        <v>0</v>
      </c>
      <c r="U100" t="str">
        <f t="shared" si="21"/>
        <v/>
      </c>
      <c r="V100" t="str">
        <f t="shared" si="22"/>
        <v/>
      </c>
      <c r="W100" t="str">
        <f t="shared" si="23"/>
        <v/>
      </c>
      <c r="Z100" t="str">
        <f t="shared" si="17"/>
        <v/>
      </c>
      <c r="AA100">
        <f t="shared" si="18"/>
        <v>0</v>
      </c>
      <c r="AB100">
        <f t="shared" si="18"/>
        <v>0</v>
      </c>
    </row>
    <row r="101" spans="1:28">
      <c r="A101" s="1"/>
      <c r="E101">
        <f t="shared" si="24"/>
        <v>0</v>
      </c>
      <c r="G101" t="str">
        <f t="shared" si="25"/>
        <v/>
      </c>
      <c r="H101" t="str">
        <f t="shared" si="26"/>
        <v/>
      </c>
      <c r="K101" s="8">
        <f t="shared" si="27"/>
        <v>0</v>
      </c>
      <c r="L101" t="str">
        <f t="shared" si="28"/>
        <v/>
      </c>
      <c r="M101">
        <f t="shared" si="29"/>
        <v>0</v>
      </c>
      <c r="N101" t="str">
        <f t="shared" si="30"/>
        <v/>
      </c>
      <c r="O101" t="str">
        <f t="shared" si="31"/>
        <v/>
      </c>
      <c r="P101" t="str">
        <f t="shared" si="19"/>
        <v/>
      </c>
      <c r="R101" s="8">
        <f t="shared" si="16"/>
        <v>0</v>
      </c>
      <c r="S101" t="str">
        <f t="shared" si="16"/>
        <v/>
      </c>
      <c r="T101">
        <f t="shared" si="20"/>
        <v>0</v>
      </c>
      <c r="U101" t="str">
        <f t="shared" si="21"/>
        <v/>
      </c>
      <c r="V101" t="str">
        <f t="shared" si="22"/>
        <v/>
      </c>
      <c r="W101" t="str">
        <f t="shared" si="23"/>
        <v/>
      </c>
      <c r="Z101" t="str">
        <f t="shared" si="17"/>
        <v/>
      </c>
      <c r="AA101">
        <f t="shared" si="18"/>
        <v>0</v>
      </c>
      <c r="AB101">
        <f t="shared" si="18"/>
        <v>0</v>
      </c>
    </row>
    <row r="102" spans="1:28">
      <c r="A102" s="1"/>
      <c r="E102">
        <f t="shared" si="24"/>
        <v>0</v>
      </c>
      <c r="G102" t="str">
        <f t="shared" si="25"/>
        <v/>
      </c>
      <c r="H102" t="str">
        <f t="shared" si="26"/>
        <v/>
      </c>
      <c r="K102" s="8">
        <f t="shared" si="27"/>
        <v>0</v>
      </c>
      <c r="L102" t="str">
        <f t="shared" si="28"/>
        <v/>
      </c>
      <c r="M102">
        <f t="shared" si="29"/>
        <v>0</v>
      </c>
      <c r="N102" t="str">
        <f t="shared" si="30"/>
        <v/>
      </c>
      <c r="O102" t="str">
        <f t="shared" si="31"/>
        <v/>
      </c>
      <c r="P102" t="str">
        <f t="shared" si="19"/>
        <v/>
      </c>
      <c r="R102" s="8">
        <f t="shared" si="16"/>
        <v>0</v>
      </c>
      <c r="S102" t="str">
        <f t="shared" si="16"/>
        <v/>
      </c>
      <c r="T102">
        <f t="shared" si="20"/>
        <v>0</v>
      </c>
      <c r="U102" t="str">
        <f t="shared" si="21"/>
        <v/>
      </c>
      <c r="V102" t="str">
        <f t="shared" si="22"/>
        <v/>
      </c>
      <c r="W102" t="str">
        <f t="shared" si="23"/>
        <v/>
      </c>
      <c r="Z102" t="str">
        <f t="shared" si="17"/>
        <v/>
      </c>
      <c r="AA102">
        <f t="shared" si="18"/>
        <v>0</v>
      </c>
      <c r="AB102">
        <f t="shared" si="18"/>
        <v>0</v>
      </c>
    </row>
    <row r="103" spans="1:28">
      <c r="A103" s="1"/>
      <c r="E103">
        <f t="shared" si="24"/>
        <v>0</v>
      </c>
      <c r="G103" t="str">
        <f t="shared" si="25"/>
        <v/>
      </c>
      <c r="H103" t="str">
        <f t="shared" si="26"/>
        <v/>
      </c>
      <c r="K103" s="8">
        <f t="shared" si="27"/>
        <v>0</v>
      </c>
      <c r="L103" t="str">
        <f t="shared" si="28"/>
        <v/>
      </c>
      <c r="M103">
        <f t="shared" si="29"/>
        <v>0</v>
      </c>
      <c r="N103" t="str">
        <f t="shared" si="30"/>
        <v/>
      </c>
      <c r="O103" t="str">
        <f t="shared" si="31"/>
        <v/>
      </c>
      <c r="P103" t="str">
        <f t="shared" si="19"/>
        <v/>
      </c>
      <c r="R103" s="8">
        <f t="shared" si="16"/>
        <v>0</v>
      </c>
      <c r="S103" t="str">
        <f t="shared" si="16"/>
        <v/>
      </c>
      <c r="T103">
        <f t="shared" si="20"/>
        <v>0</v>
      </c>
      <c r="U103" t="str">
        <f t="shared" si="21"/>
        <v/>
      </c>
      <c r="V103" t="str">
        <f t="shared" si="22"/>
        <v/>
      </c>
      <c r="W103" t="str">
        <f t="shared" si="23"/>
        <v/>
      </c>
      <c r="Z103" t="str">
        <f t="shared" si="17"/>
        <v/>
      </c>
      <c r="AA103">
        <f t="shared" si="18"/>
        <v>0</v>
      </c>
      <c r="AB103">
        <f t="shared" si="18"/>
        <v>0</v>
      </c>
    </row>
    <row r="104" spans="1:28">
      <c r="A104" s="1"/>
      <c r="E104">
        <f t="shared" si="24"/>
        <v>0</v>
      </c>
      <c r="G104" t="str">
        <f t="shared" si="25"/>
        <v/>
      </c>
      <c r="H104" t="str">
        <f t="shared" si="26"/>
        <v/>
      </c>
      <c r="K104" s="8">
        <f t="shared" si="27"/>
        <v>0</v>
      </c>
      <c r="L104" t="str">
        <f t="shared" si="28"/>
        <v/>
      </c>
      <c r="M104">
        <f t="shared" si="29"/>
        <v>0</v>
      </c>
      <c r="N104" t="str">
        <f t="shared" si="30"/>
        <v/>
      </c>
      <c r="O104" t="str">
        <f t="shared" si="31"/>
        <v/>
      </c>
      <c r="P104" t="str">
        <f t="shared" si="19"/>
        <v/>
      </c>
      <c r="R104" s="8">
        <f t="shared" si="16"/>
        <v>0</v>
      </c>
      <c r="S104" t="str">
        <f t="shared" si="16"/>
        <v/>
      </c>
      <c r="T104">
        <f t="shared" si="20"/>
        <v>0</v>
      </c>
      <c r="U104" t="str">
        <f t="shared" si="21"/>
        <v/>
      </c>
      <c r="V104" t="str">
        <f t="shared" si="22"/>
        <v/>
      </c>
      <c r="W104" t="str">
        <f t="shared" si="23"/>
        <v/>
      </c>
      <c r="Z104" t="str">
        <f t="shared" si="17"/>
        <v/>
      </c>
      <c r="AA104">
        <f t="shared" si="18"/>
        <v>0</v>
      </c>
      <c r="AB104">
        <f t="shared" si="18"/>
        <v>0</v>
      </c>
    </row>
    <row r="105" spans="1:28">
      <c r="A105" s="1"/>
      <c r="E105">
        <f t="shared" si="24"/>
        <v>0</v>
      </c>
      <c r="G105" t="str">
        <f t="shared" si="25"/>
        <v/>
      </c>
      <c r="H105" t="str">
        <f t="shared" si="26"/>
        <v/>
      </c>
      <c r="K105" s="8">
        <f t="shared" si="27"/>
        <v>0</v>
      </c>
      <c r="L105" t="str">
        <f t="shared" si="28"/>
        <v/>
      </c>
      <c r="M105">
        <f t="shared" si="29"/>
        <v>0</v>
      </c>
      <c r="N105" t="str">
        <f t="shared" si="30"/>
        <v/>
      </c>
      <c r="O105" t="str">
        <f t="shared" si="31"/>
        <v/>
      </c>
      <c r="P105" t="str">
        <f t="shared" si="19"/>
        <v/>
      </c>
      <c r="R105" s="8">
        <f t="shared" si="16"/>
        <v>0</v>
      </c>
      <c r="S105" t="str">
        <f t="shared" si="16"/>
        <v/>
      </c>
      <c r="T105">
        <f t="shared" si="20"/>
        <v>0</v>
      </c>
      <c r="U105" t="str">
        <f t="shared" si="21"/>
        <v/>
      </c>
      <c r="V105" t="str">
        <f t="shared" si="22"/>
        <v/>
      </c>
      <c r="W105" t="str">
        <f t="shared" si="23"/>
        <v/>
      </c>
      <c r="Z105" t="str">
        <f t="shared" si="17"/>
        <v/>
      </c>
      <c r="AA105">
        <f t="shared" si="18"/>
        <v>0</v>
      </c>
      <c r="AB105">
        <f t="shared" si="18"/>
        <v>0</v>
      </c>
    </row>
    <row r="106" spans="1:28">
      <c r="A106" s="1"/>
      <c r="E106">
        <f t="shared" si="24"/>
        <v>0</v>
      </c>
      <c r="G106" t="str">
        <f t="shared" si="25"/>
        <v/>
      </c>
      <c r="H106" t="str">
        <f t="shared" si="26"/>
        <v/>
      </c>
      <c r="K106" s="8">
        <f t="shared" si="27"/>
        <v>0</v>
      </c>
      <c r="L106" t="str">
        <f t="shared" si="28"/>
        <v/>
      </c>
      <c r="M106">
        <f t="shared" si="29"/>
        <v>0</v>
      </c>
      <c r="N106" t="str">
        <f t="shared" si="30"/>
        <v/>
      </c>
      <c r="O106" t="str">
        <f t="shared" si="31"/>
        <v/>
      </c>
      <c r="P106" t="str">
        <f t="shared" si="19"/>
        <v/>
      </c>
      <c r="R106" s="8">
        <f t="shared" si="16"/>
        <v>0</v>
      </c>
      <c r="S106" t="str">
        <f t="shared" si="16"/>
        <v/>
      </c>
      <c r="T106">
        <f t="shared" si="20"/>
        <v>0</v>
      </c>
      <c r="U106" t="str">
        <f t="shared" si="21"/>
        <v/>
      </c>
      <c r="V106" t="str">
        <f t="shared" si="22"/>
        <v/>
      </c>
      <c r="W106" t="str">
        <f t="shared" si="23"/>
        <v/>
      </c>
      <c r="Z106" t="str">
        <f t="shared" si="17"/>
        <v/>
      </c>
      <c r="AA106">
        <f t="shared" si="18"/>
        <v>0</v>
      </c>
      <c r="AB106">
        <f t="shared" si="18"/>
        <v>0</v>
      </c>
    </row>
    <row r="107" spans="1:28">
      <c r="A107" s="1"/>
      <c r="E107">
        <f t="shared" si="24"/>
        <v>0</v>
      </c>
      <c r="G107" t="str">
        <f t="shared" si="25"/>
        <v/>
      </c>
      <c r="H107" t="str">
        <f t="shared" si="26"/>
        <v/>
      </c>
      <c r="K107" s="8">
        <f t="shared" si="27"/>
        <v>0</v>
      </c>
      <c r="L107" t="str">
        <f t="shared" si="28"/>
        <v/>
      </c>
      <c r="M107">
        <f t="shared" si="29"/>
        <v>0</v>
      </c>
      <c r="N107" t="str">
        <f t="shared" si="30"/>
        <v/>
      </c>
      <c r="O107" t="str">
        <f t="shared" si="31"/>
        <v/>
      </c>
      <c r="P107" t="str">
        <f t="shared" si="19"/>
        <v/>
      </c>
      <c r="R107" s="8">
        <f t="shared" si="16"/>
        <v>0</v>
      </c>
      <c r="S107" t="str">
        <f t="shared" si="16"/>
        <v/>
      </c>
      <c r="T107">
        <f t="shared" si="20"/>
        <v>0</v>
      </c>
      <c r="U107" t="str">
        <f t="shared" si="21"/>
        <v/>
      </c>
      <c r="V107" t="str">
        <f t="shared" si="22"/>
        <v/>
      </c>
      <c r="W107" t="str">
        <f t="shared" si="23"/>
        <v/>
      </c>
      <c r="Z107" t="str">
        <f t="shared" si="17"/>
        <v/>
      </c>
      <c r="AA107">
        <f t="shared" si="18"/>
        <v>0</v>
      </c>
      <c r="AB107">
        <f t="shared" si="18"/>
        <v>0</v>
      </c>
    </row>
    <row r="108" spans="1:28">
      <c r="A108" s="1"/>
      <c r="E108">
        <f t="shared" si="24"/>
        <v>0</v>
      </c>
      <c r="G108" t="str">
        <f t="shared" si="25"/>
        <v/>
      </c>
      <c r="H108" t="str">
        <f t="shared" si="26"/>
        <v/>
      </c>
      <c r="K108" s="8">
        <f t="shared" si="27"/>
        <v>0</v>
      </c>
      <c r="L108" t="str">
        <f t="shared" si="28"/>
        <v/>
      </c>
      <c r="M108">
        <f t="shared" si="29"/>
        <v>0</v>
      </c>
      <c r="N108" t="str">
        <f t="shared" si="30"/>
        <v/>
      </c>
      <c r="O108" t="str">
        <f t="shared" si="31"/>
        <v/>
      </c>
      <c r="P108" t="str">
        <f t="shared" si="19"/>
        <v/>
      </c>
      <c r="R108" s="8">
        <f t="shared" si="16"/>
        <v>0</v>
      </c>
      <c r="S108" t="str">
        <f t="shared" si="16"/>
        <v/>
      </c>
      <c r="T108">
        <f t="shared" si="20"/>
        <v>0</v>
      </c>
      <c r="U108" t="str">
        <f t="shared" si="21"/>
        <v/>
      </c>
      <c r="V108" t="str">
        <f t="shared" si="22"/>
        <v/>
      </c>
      <c r="W108" t="str">
        <f t="shared" si="23"/>
        <v/>
      </c>
      <c r="Z108" t="str">
        <f t="shared" si="17"/>
        <v/>
      </c>
      <c r="AA108">
        <f t="shared" si="18"/>
        <v>0</v>
      </c>
      <c r="AB108">
        <f t="shared" si="18"/>
        <v>0</v>
      </c>
    </row>
    <row r="109" spans="1:28">
      <c r="A109" s="1"/>
      <c r="E109">
        <f t="shared" si="24"/>
        <v>0</v>
      </c>
      <c r="G109" t="str">
        <f t="shared" si="25"/>
        <v/>
      </c>
      <c r="H109" t="str">
        <f t="shared" si="26"/>
        <v/>
      </c>
      <c r="K109" s="8">
        <f t="shared" si="27"/>
        <v>0</v>
      </c>
      <c r="L109" t="str">
        <f t="shared" si="28"/>
        <v/>
      </c>
      <c r="M109">
        <f t="shared" si="29"/>
        <v>0</v>
      </c>
      <c r="N109" t="str">
        <f t="shared" si="30"/>
        <v/>
      </c>
      <c r="O109" t="str">
        <f t="shared" si="31"/>
        <v/>
      </c>
      <c r="P109" t="str">
        <f t="shared" si="19"/>
        <v/>
      </c>
      <c r="R109" s="8">
        <f t="shared" si="16"/>
        <v>0</v>
      </c>
      <c r="S109" t="str">
        <f t="shared" si="16"/>
        <v/>
      </c>
      <c r="T109">
        <f t="shared" si="20"/>
        <v>0</v>
      </c>
      <c r="U109" t="str">
        <f t="shared" si="21"/>
        <v/>
      </c>
      <c r="V109" t="str">
        <f t="shared" si="22"/>
        <v/>
      </c>
      <c r="W109" t="str">
        <f t="shared" si="23"/>
        <v/>
      </c>
      <c r="Z109" t="str">
        <f t="shared" si="17"/>
        <v/>
      </c>
      <c r="AA109">
        <f t="shared" si="18"/>
        <v>0</v>
      </c>
      <c r="AB109">
        <f t="shared" si="18"/>
        <v>0</v>
      </c>
    </row>
    <row r="110" spans="1:28">
      <c r="A110" s="1"/>
      <c r="E110">
        <f t="shared" si="24"/>
        <v>0</v>
      </c>
      <c r="G110" t="str">
        <f t="shared" si="25"/>
        <v/>
      </c>
      <c r="H110" t="str">
        <f t="shared" si="26"/>
        <v/>
      </c>
      <c r="K110" s="8">
        <f t="shared" si="27"/>
        <v>0</v>
      </c>
      <c r="L110" t="str">
        <f t="shared" si="28"/>
        <v/>
      </c>
      <c r="M110">
        <f t="shared" si="29"/>
        <v>0</v>
      </c>
      <c r="N110" t="str">
        <f t="shared" si="30"/>
        <v/>
      </c>
      <c r="O110" t="str">
        <f t="shared" si="31"/>
        <v/>
      </c>
      <c r="P110" t="str">
        <f t="shared" si="19"/>
        <v/>
      </c>
      <c r="R110" s="8">
        <f t="shared" si="16"/>
        <v>0</v>
      </c>
      <c r="S110" t="str">
        <f t="shared" si="16"/>
        <v/>
      </c>
      <c r="T110">
        <f t="shared" si="20"/>
        <v>0</v>
      </c>
      <c r="U110" t="str">
        <f t="shared" si="21"/>
        <v/>
      </c>
      <c r="V110" t="str">
        <f t="shared" si="22"/>
        <v/>
      </c>
      <c r="W110" t="str">
        <f t="shared" si="23"/>
        <v/>
      </c>
      <c r="Z110" t="str">
        <f t="shared" si="17"/>
        <v/>
      </c>
      <c r="AA110">
        <f t="shared" si="18"/>
        <v>0</v>
      </c>
      <c r="AB110">
        <f t="shared" si="18"/>
        <v>0</v>
      </c>
    </row>
    <row r="111" spans="1:28">
      <c r="A111" s="1"/>
      <c r="E111">
        <f t="shared" si="24"/>
        <v>0</v>
      </c>
      <c r="G111" t="str">
        <f t="shared" si="25"/>
        <v/>
      </c>
      <c r="H111" t="str">
        <f t="shared" si="26"/>
        <v/>
      </c>
      <c r="K111" s="8">
        <f t="shared" si="27"/>
        <v>0</v>
      </c>
      <c r="L111" t="str">
        <f t="shared" si="28"/>
        <v/>
      </c>
      <c r="M111">
        <f t="shared" si="29"/>
        <v>0</v>
      </c>
      <c r="N111" t="str">
        <f t="shared" si="30"/>
        <v/>
      </c>
      <c r="O111" t="str">
        <f t="shared" si="31"/>
        <v/>
      </c>
      <c r="P111" t="str">
        <f t="shared" si="19"/>
        <v/>
      </c>
      <c r="R111" s="8">
        <f t="shared" si="16"/>
        <v>0</v>
      </c>
      <c r="S111" t="str">
        <f t="shared" si="16"/>
        <v/>
      </c>
      <c r="T111">
        <f t="shared" si="20"/>
        <v>0</v>
      </c>
      <c r="U111" t="str">
        <f t="shared" si="21"/>
        <v/>
      </c>
      <c r="V111" t="str">
        <f t="shared" si="22"/>
        <v/>
      </c>
      <c r="W111" t="str">
        <f t="shared" si="23"/>
        <v/>
      </c>
      <c r="Z111" t="str">
        <f t="shared" si="17"/>
        <v/>
      </c>
      <c r="AA111">
        <f t="shared" si="18"/>
        <v>0</v>
      </c>
      <c r="AB111">
        <f t="shared" si="18"/>
        <v>0</v>
      </c>
    </row>
    <row r="112" spans="1:28">
      <c r="A112" s="1"/>
      <c r="E112">
        <f t="shared" si="24"/>
        <v>0</v>
      </c>
      <c r="G112" t="str">
        <f t="shared" si="25"/>
        <v/>
      </c>
      <c r="H112" t="str">
        <f t="shared" si="26"/>
        <v/>
      </c>
      <c r="K112" s="8">
        <f t="shared" si="27"/>
        <v>0</v>
      </c>
      <c r="L112" t="str">
        <f t="shared" si="28"/>
        <v/>
      </c>
      <c r="M112">
        <f t="shared" si="29"/>
        <v>0</v>
      </c>
      <c r="N112" t="str">
        <f t="shared" si="30"/>
        <v/>
      </c>
      <c r="O112" t="str">
        <f t="shared" si="31"/>
        <v/>
      </c>
      <c r="P112" t="str">
        <f t="shared" si="19"/>
        <v/>
      </c>
      <c r="R112" s="8">
        <f t="shared" si="16"/>
        <v>0</v>
      </c>
      <c r="S112" t="str">
        <f t="shared" si="16"/>
        <v/>
      </c>
      <c r="T112">
        <f t="shared" si="20"/>
        <v>0</v>
      </c>
      <c r="U112" t="str">
        <f t="shared" si="21"/>
        <v/>
      </c>
      <c r="V112" t="str">
        <f t="shared" si="22"/>
        <v/>
      </c>
      <c r="W112" t="str">
        <f t="shared" si="23"/>
        <v/>
      </c>
      <c r="Z112" t="str">
        <f t="shared" si="17"/>
        <v/>
      </c>
      <c r="AA112">
        <f t="shared" si="18"/>
        <v>0</v>
      </c>
      <c r="AB112">
        <f t="shared" si="18"/>
        <v>0</v>
      </c>
    </row>
    <row r="113" spans="1:28">
      <c r="A113" s="1"/>
      <c r="E113">
        <f t="shared" si="24"/>
        <v>0</v>
      </c>
      <c r="G113" t="str">
        <f t="shared" si="25"/>
        <v/>
      </c>
      <c r="H113" t="str">
        <f t="shared" si="26"/>
        <v/>
      </c>
      <c r="K113" s="8">
        <f t="shared" si="27"/>
        <v>0</v>
      </c>
      <c r="L113" t="str">
        <f t="shared" si="28"/>
        <v/>
      </c>
      <c r="M113">
        <f t="shared" si="29"/>
        <v>0</v>
      </c>
      <c r="N113" t="str">
        <f t="shared" si="30"/>
        <v/>
      </c>
      <c r="O113" t="str">
        <f t="shared" si="31"/>
        <v/>
      </c>
      <c r="P113" t="str">
        <f t="shared" si="19"/>
        <v/>
      </c>
      <c r="R113" s="8">
        <f t="shared" si="16"/>
        <v>0</v>
      </c>
      <c r="S113" t="str">
        <f t="shared" si="16"/>
        <v/>
      </c>
      <c r="T113">
        <f t="shared" si="20"/>
        <v>0</v>
      </c>
      <c r="U113" t="str">
        <f t="shared" si="21"/>
        <v/>
      </c>
      <c r="V113" t="str">
        <f t="shared" si="22"/>
        <v/>
      </c>
      <c r="W113" t="str">
        <f t="shared" si="23"/>
        <v/>
      </c>
      <c r="Z113" t="str">
        <f t="shared" si="17"/>
        <v/>
      </c>
      <c r="AA113">
        <f t="shared" si="18"/>
        <v>0</v>
      </c>
      <c r="AB113">
        <f t="shared" si="18"/>
        <v>0</v>
      </c>
    </row>
    <row r="114" spans="1:28">
      <c r="A114" s="1"/>
      <c r="E114">
        <f t="shared" si="24"/>
        <v>0</v>
      </c>
      <c r="G114" t="str">
        <f t="shared" si="25"/>
        <v/>
      </c>
      <c r="H114" t="str">
        <f t="shared" si="26"/>
        <v/>
      </c>
      <c r="K114" s="8">
        <f t="shared" si="27"/>
        <v>0</v>
      </c>
      <c r="L114" t="str">
        <f t="shared" si="28"/>
        <v/>
      </c>
      <c r="M114">
        <f t="shared" si="29"/>
        <v>0</v>
      </c>
      <c r="N114" t="str">
        <f t="shared" si="30"/>
        <v/>
      </c>
      <c r="O114" t="str">
        <f t="shared" si="31"/>
        <v/>
      </c>
      <c r="P114" t="str">
        <f t="shared" si="19"/>
        <v/>
      </c>
      <c r="R114" s="8">
        <f t="shared" si="16"/>
        <v>0</v>
      </c>
      <c r="S114" t="str">
        <f t="shared" si="16"/>
        <v/>
      </c>
      <c r="T114">
        <f t="shared" si="20"/>
        <v>0</v>
      </c>
      <c r="U114" t="str">
        <f t="shared" si="21"/>
        <v/>
      </c>
      <c r="V114" t="str">
        <f t="shared" si="22"/>
        <v/>
      </c>
      <c r="W114" t="str">
        <f t="shared" si="23"/>
        <v/>
      </c>
      <c r="Z114" t="str">
        <f t="shared" si="17"/>
        <v/>
      </c>
      <c r="AA114">
        <f t="shared" si="18"/>
        <v>0</v>
      </c>
      <c r="AB114">
        <f t="shared" si="18"/>
        <v>0</v>
      </c>
    </row>
    <row r="115" spans="1:28">
      <c r="A115" s="1"/>
      <c r="E115">
        <f t="shared" si="24"/>
        <v>0</v>
      </c>
      <c r="G115" t="str">
        <f t="shared" si="25"/>
        <v/>
      </c>
      <c r="H115" t="str">
        <f t="shared" si="26"/>
        <v/>
      </c>
      <c r="K115" s="8">
        <f t="shared" si="27"/>
        <v>0</v>
      </c>
      <c r="L115" t="str">
        <f t="shared" si="28"/>
        <v/>
      </c>
      <c r="M115">
        <f t="shared" si="29"/>
        <v>0</v>
      </c>
      <c r="N115" t="str">
        <f t="shared" si="30"/>
        <v/>
      </c>
      <c r="O115" t="str">
        <f t="shared" si="31"/>
        <v/>
      </c>
      <c r="P115" t="str">
        <f t="shared" si="19"/>
        <v/>
      </c>
      <c r="R115" s="8">
        <f t="shared" si="16"/>
        <v>0</v>
      </c>
      <c r="S115" t="str">
        <f t="shared" si="16"/>
        <v/>
      </c>
      <c r="T115">
        <f t="shared" si="20"/>
        <v>0</v>
      </c>
      <c r="U115" t="str">
        <f t="shared" si="21"/>
        <v/>
      </c>
      <c r="V115" t="str">
        <f t="shared" si="22"/>
        <v/>
      </c>
      <c r="W115" t="str">
        <f t="shared" si="23"/>
        <v/>
      </c>
      <c r="Z115" t="str">
        <f t="shared" si="17"/>
        <v/>
      </c>
      <c r="AA115">
        <f t="shared" si="18"/>
        <v>0</v>
      </c>
      <c r="AB115">
        <f t="shared" si="18"/>
        <v>0</v>
      </c>
    </row>
    <row r="116" spans="1:28">
      <c r="A116" s="1"/>
      <c r="E116">
        <f t="shared" si="24"/>
        <v>0</v>
      </c>
      <c r="G116" t="str">
        <f t="shared" si="25"/>
        <v/>
      </c>
      <c r="H116" t="str">
        <f t="shared" si="26"/>
        <v/>
      </c>
      <c r="K116" s="8">
        <f t="shared" si="27"/>
        <v>0</v>
      </c>
      <c r="L116" t="str">
        <f t="shared" si="28"/>
        <v/>
      </c>
      <c r="M116">
        <f t="shared" si="29"/>
        <v>0</v>
      </c>
      <c r="N116" t="str">
        <f t="shared" si="30"/>
        <v/>
      </c>
      <c r="O116" t="str">
        <f t="shared" si="31"/>
        <v/>
      </c>
      <c r="P116" t="str">
        <f t="shared" si="19"/>
        <v/>
      </c>
      <c r="R116" s="8">
        <f t="shared" si="16"/>
        <v>0</v>
      </c>
      <c r="S116" t="str">
        <f t="shared" si="16"/>
        <v/>
      </c>
      <c r="T116">
        <f t="shared" si="20"/>
        <v>0</v>
      </c>
      <c r="U116" t="str">
        <f t="shared" si="21"/>
        <v/>
      </c>
      <c r="V116" t="str">
        <f t="shared" si="22"/>
        <v/>
      </c>
      <c r="W116" t="str">
        <f t="shared" si="23"/>
        <v/>
      </c>
      <c r="Z116" t="str">
        <f t="shared" si="17"/>
        <v/>
      </c>
      <c r="AA116">
        <f t="shared" si="18"/>
        <v>0</v>
      </c>
      <c r="AB116">
        <f t="shared" si="18"/>
        <v>0</v>
      </c>
    </row>
    <row r="117" spans="1:28">
      <c r="A117" s="1"/>
      <c r="E117">
        <f t="shared" si="24"/>
        <v>0</v>
      </c>
      <c r="G117" t="str">
        <f t="shared" si="25"/>
        <v/>
      </c>
      <c r="H117" t="str">
        <f t="shared" si="26"/>
        <v/>
      </c>
      <c r="K117" s="8">
        <f t="shared" si="27"/>
        <v>0</v>
      </c>
      <c r="L117" t="str">
        <f t="shared" si="28"/>
        <v/>
      </c>
      <c r="M117">
        <f t="shared" si="29"/>
        <v>0</v>
      </c>
      <c r="N117" t="str">
        <f t="shared" si="30"/>
        <v/>
      </c>
      <c r="O117" t="str">
        <f t="shared" si="31"/>
        <v/>
      </c>
      <c r="P117" t="str">
        <f t="shared" si="19"/>
        <v/>
      </c>
      <c r="R117" s="8">
        <f t="shared" si="16"/>
        <v>0</v>
      </c>
      <c r="S117" t="str">
        <f t="shared" si="16"/>
        <v/>
      </c>
      <c r="T117">
        <f t="shared" si="20"/>
        <v>0</v>
      </c>
      <c r="U117" t="str">
        <f t="shared" si="21"/>
        <v/>
      </c>
      <c r="V117" t="str">
        <f t="shared" si="22"/>
        <v/>
      </c>
      <c r="W117" t="str">
        <f t="shared" si="23"/>
        <v/>
      </c>
      <c r="Z117" t="str">
        <f t="shared" si="17"/>
        <v/>
      </c>
      <c r="AA117">
        <f t="shared" si="18"/>
        <v>0</v>
      </c>
      <c r="AB117">
        <f t="shared" si="18"/>
        <v>0</v>
      </c>
    </row>
    <row r="118" spans="1:28">
      <c r="A118" s="1"/>
      <c r="E118">
        <f t="shared" si="24"/>
        <v>0</v>
      </c>
      <c r="G118" t="str">
        <f t="shared" si="25"/>
        <v/>
      </c>
      <c r="H118" t="str">
        <f t="shared" si="26"/>
        <v/>
      </c>
      <c r="K118" s="8">
        <f t="shared" si="27"/>
        <v>0</v>
      </c>
      <c r="L118" t="str">
        <f t="shared" si="28"/>
        <v/>
      </c>
      <c r="M118">
        <f t="shared" si="29"/>
        <v>0</v>
      </c>
      <c r="N118" t="str">
        <f t="shared" si="30"/>
        <v/>
      </c>
      <c r="O118" t="str">
        <f t="shared" si="31"/>
        <v/>
      </c>
      <c r="P118" t="str">
        <f t="shared" si="19"/>
        <v/>
      </c>
      <c r="R118" s="8">
        <f t="shared" ref="R118:S181" si="32">K118</f>
        <v>0</v>
      </c>
      <c r="S118" t="str">
        <f t="shared" si="32"/>
        <v/>
      </c>
      <c r="T118">
        <f t="shared" si="20"/>
        <v>0</v>
      </c>
      <c r="U118" t="str">
        <f t="shared" si="21"/>
        <v/>
      </c>
      <c r="V118" t="str">
        <f t="shared" si="22"/>
        <v/>
      </c>
      <c r="W118" t="str">
        <f t="shared" si="23"/>
        <v/>
      </c>
      <c r="Z118" t="str">
        <f t="shared" si="17"/>
        <v/>
      </c>
      <c r="AA118">
        <f t="shared" si="18"/>
        <v>0</v>
      </c>
      <c r="AB118">
        <f t="shared" si="18"/>
        <v>0</v>
      </c>
    </row>
    <row r="119" spans="1:28">
      <c r="A119" s="1"/>
      <c r="E119">
        <f t="shared" si="24"/>
        <v>0</v>
      </c>
      <c r="G119" t="str">
        <f t="shared" si="25"/>
        <v/>
      </c>
      <c r="H119" t="str">
        <f t="shared" si="26"/>
        <v/>
      </c>
      <c r="K119" s="8">
        <f t="shared" si="27"/>
        <v>0</v>
      </c>
      <c r="L119" t="str">
        <f t="shared" si="28"/>
        <v/>
      </c>
      <c r="M119">
        <f t="shared" si="29"/>
        <v>0</v>
      </c>
      <c r="N119" t="str">
        <f t="shared" si="30"/>
        <v/>
      </c>
      <c r="O119" t="str">
        <f t="shared" si="31"/>
        <v/>
      </c>
      <c r="P119" t="str">
        <f t="shared" si="19"/>
        <v/>
      </c>
      <c r="R119" s="8">
        <f t="shared" si="32"/>
        <v>0</v>
      </c>
      <c r="S119" t="str">
        <f t="shared" si="32"/>
        <v/>
      </c>
      <c r="T119">
        <f t="shared" si="20"/>
        <v>0</v>
      </c>
      <c r="U119" t="str">
        <f t="shared" si="21"/>
        <v/>
      </c>
      <c r="V119" t="str">
        <f t="shared" si="22"/>
        <v/>
      </c>
      <c r="W119" t="str">
        <f t="shared" si="23"/>
        <v/>
      </c>
      <c r="Z119" t="str">
        <f t="shared" si="17"/>
        <v/>
      </c>
      <c r="AA119">
        <f t="shared" si="18"/>
        <v>0</v>
      </c>
      <c r="AB119">
        <f t="shared" si="18"/>
        <v>0</v>
      </c>
    </row>
    <row r="120" spans="1:28">
      <c r="A120" s="1"/>
      <c r="E120">
        <f t="shared" si="24"/>
        <v>0</v>
      </c>
      <c r="G120" t="str">
        <f t="shared" si="25"/>
        <v/>
      </c>
      <c r="H120" t="str">
        <f t="shared" si="26"/>
        <v/>
      </c>
      <c r="K120" s="8">
        <f t="shared" si="27"/>
        <v>0</v>
      </c>
      <c r="L120" t="str">
        <f t="shared" si="28"/>
        <v/>
      </c>
      <c r="M120">
        <f t="shared" si="29"/>
        <v>0</v>
      </c>
      <c r="N120" t="str">
        <f t="shared" si="30"/>
        <v/>
      </c>
      <c r="O120" t="str">
        <f t="shared" si="31"/>
        <v/>
      </c>
      <c r="P120" t="str">
        <f t="shared" si="19"/>
        <v/>
      </c>
      <c r="R120" s="8">
        <f t="shared" si="32"/>
        <v>0</v>
      </c>
      <c r="S120" t="str">
        <f t="shared" si="32"/>
        <v/>
      </c>
      <c r="T120">
        <f t="shared" si="20"/>
        <v>0</v>
      </c>
      <c r="U120" t="str">
        <f t="shared" si="21"/>
        <v/>
      </c>
      <c r="V120" t="str">
        <f t="shared" si="22"/>
        <v/>
      </c>
      <c r="W120" t="str">
        <f t="shared" si="23"/>
        <v/>
      </c>
      <c r="Z120" t="str">
        <f t="shared" si="17"/>
        <v/>
      </c>
      <c r="AA120">
        <f t="shared" si="18"/>
        <v>0</v>
      </c>
      <c r="AB120">
        <f t="shared" si="18"/>
        <v>0</v>
      </c>
    </row>
    <row r="121" spans="1:28">
      <c r="A121" s="1"/>
      <c r="E121">
        <f t="shared" si="24"/>
        <v>0</v>
      </c>
      <c r="G121" t="str">
        <f t="shared" si="25"/>
        <v/>
      </c>
      <c r="H121" t="str">
        <f t="shared" si="26"/>
        <v/>
      </c>
      <c r="K121" s="8">
        <f t="shared" si="27"/>
        <v>0</v>
      </c>
      <c r="L121" t="str">
        <f t="shared" si="28"/>
        <v/>
      </c>
      <c r="M121">
        <f t="shared" si="29"/>
        <v>0</v>
      </c>
      <c r="N121" t="str">
        <f t="shared" si="30"/>
        <v/>
      </c>
      <c r="O121" t="str">
        <f t="shared" si="31"/>
        <v/>
      </c>
      <c r="P121" t="str">
        <f t="shared" si="19"/>
        <v/>
      </c>
      <c r="R121" s="8">
        <f t="shared" si="32"/>
        <v>0</v>
      </c>
      <c r="S121" t="str">
        <f t="shared" si="32"/>
        <v/>
      </c>
      <c r="T121">
        <f t="shared" si="20"/>
        <v>0</v>
      </c>
      <c r="U121" t="str">
        <f t="shared" si="21"/>
        <v/>
      </c>
      <c r="V121" t="str">
        <f t="shared" si="22"/>
        <v/>
      </c>
      <c r="W121" t="str">
        <f t="shared" si="23"/>
        <v/>
      </c>
      <c r="Z121" t="str">
        <f t="shared" si="17"/>
        <v/>
      </c>
      <c r="AA121">
        <f t="shared" si="18"/>
        <v>0</v>
      </c>
      <c r="AB121">
        <f t="shared" si="18"/>
        <v>0</v>
      </c>
    </row>
    <row r="122" spans="1:28">
      <c r="A122" s="1"/>
      <c r="E122">
        <f t="shared" si="24"/>
        <v>0</v>
      </c>
      <c r="G122" t="str">
        <f t="shared" si="25"/>
        <v/>
      </c>
      <c r="H122" t="str">
        <f t="shared" si="26"/>
        <v/>
      </c>
      <c r="K122" s="8">
        <f t="shared" si="27"/>
        <v>0</v>
      </c>
      <c r="L122" t="str">
        <f t="shared" si="28"/>
        <v/>
      </c>
      <c r="M122">
        <f t="shared" si="29"/>
        <v>0</v>
      </c>
      <c r="N122" t="str">
        <f t="shared" si="30"/>
        <v/>
      </c>
      <c r="O122" t="str">
        <f t="shared" si="31"/>
        <v/>
      </c>
      <c r="P122" t="str">
        <f t="shared" si="19"/>
        <v/>
      </c>
      <c r="R122" s="8">
        <f t="shared" si="32"/>
        <v>0</v>
      </c>
      <c r="S122" t="str">
        <f t="shared" si="32"/>
        <v/>
      </c>
      <c r="T122">
        <f t="shared" si="20"/>
        <v>0</v>
      </c>
      <c r="U122" t="str">
        <f t="shared" si="21"/>
        <v/>
      </c>
      <c r="V122" t="str">
        <f t="shared" si="22"/>
        <v/>
      </c>
      <c r="W122" t="str">
        <f t="shared" si="23"/>
        <v/>
      </c>
      <c r="Z122" t="str">
        <f t="shared" si="17"/>
        <v/>
      </c>
      <c r="AA122">
        <f t="shared" si="18"/>
        <v>0</v>
      </c>
      <c r="AB122">
        <f t="shared" si="18"/>
        <v>0</v>
      </c>
    </row>
    <row r="123" spans="1:28">
      <c r="A123" s="1"/>
      <c r="E123">
        <f t="shared" si="24"/>
        <v>0</v>
      </c>
      <c r="G123" t="str">
        <f t="shared" si="25"/>
        <v/>
      </c>
      <c r="H123" t="str">
        <f t="shared" si="26"/>
        <v/>
      </c>
      <c r="K123" s="8">
        <f t="shared" si="27"/>
        <v>0</v>
      </c>
      <c r="L123" t="str">
        <f t="shared" si="28"/>
        <v/>
      </c>
      <c r="M123">
        <f t="shared" si="29"/>
        <v>0</v>
      </c>
      <c r="N123" t="str">
        <f t="shared" si="30"/>
        <v/>
      </c>
      <c r="O123" t="str">
        <f t="shared" si="31"/>
        <v/>
      </c>
      <c r="P123" t="str">
        <f t="shared" si="19"/>
        <v/>
      </c>
      <c r="R123" s="8">
        <f t="shared" si="32"/>
        <v>0</v>
      </c>
      <c r="S123" t="str">
        <f t="shared" si="32"/>
        <v/>
      </c>
      <c r="T123">
        <f t="shared" si="20"/>
        <v>0</v>
      </c>
      <c r="U123" t="str">
        <f t="shared" si="21"/>
        <v/>
      </c>
      <c r="V123" t="str">
        <f t="shared" si="22"/>
        <v/>
      </c>
      <c r="W123" t="str">
        <f t="shared" si="23"/>
        <v/>
      </c>
      <c r="Z123" t="str">
        <f t="shared" si="17"/>
        <v/>
      </c>
      <c r="AA123">
        <f t="shared" si="18"/>
        <v>0</v>
      </c>
      <c r="AB123">
        <f t="shared" si="18"/>
        <v>0</v>
      </c>
    </row>
    <row r="124" spans="1:28">
      <c r="A124" s="1"/>
      <c r="E124">
        <f t="shared" si="24"/>
        <v>0</v>
      </c>
      <c r="G124" t="str">
        <f t="shared" si="25"/>
        <v/>
      </c>
      <c r="H124" t="str">
        <f t="shared" si="26"/>
        <v/>
      </c>
      <c r="K124" s="8">
        <f t="shared" si="27"/>
        <v>0</v>
      </c>
      <c r="L124" t="str">
        <f t="shared" si="28"/>
        <v/>
      </c>
      <c r="M124">
        <f t="shared" si="29"/>
        <v>0</v>
      </c>
      <c r="N124" t="str">
        <f t="shared" si="30"/>
        <v/>
      </c>
      <c r="O124" t="str">
        <f t="shared" si="31"/>
        <v/>
      </c>
      <c r="P124" t="str">
        <f t="shared" si="19"/>
        <v/>
      </c>
      <c r="R124" s="8">
        <f t="shared" si="32"/>
        <v>0</v>
      </c>
      <c r="S124" t="str">
        <f t="shared" si="32"/>
        <v/>
      </c>
      <c r="T124">
        <f t="shared" si="20"/>
        <v>0</v>
      </c>
      <c r="U124" t="str">
        <f t="shared" si="21"/>
        <v/>
      </c>
      <c r="V124" t="str">
        <f t="shared" si="22"/>
        <v/>
      </c>
      <c r="W124" t="str">
        <f t="shared" si="23"/>
        <v/>
      </c>
      <c r="Z124" t="str">
        <f t="shared" si="17"/>
        <v/>
      </c>
      <c r="AA124">
        <f t="shared" si="18"/>
        <v>0</v>
      </c>
      <c r="AB124">
        <f t="shared" si="18"/>
        <v>0</v>
      </c>
    </row>
    <row r="125" spans="1:28">
      <c r="A125" s="1"/>
      <c r="E125">
        <f t="shared" si="24"/>
        <v>0</v>
      </c>
      <c r="G125" t="str">
        <f t="shared" si="25"/>
        <v/>
      </c>
      <c r="H125" t="str">
        <f t="shared" si="26"/>
        <v/>
      </c>
      <c r="K125" s="8">
        <f t="shared" si="27"/>
        <v>0</v>
      </c>
      <c r="L125" t="str">
        <f t="shared" si="28"/>
        <v/>
      </c>
      <c r="M125">
        <f t="shared" si="29"/>
        <v>0</v>
      </c>
      <c r="N125" t="str">
        <f t="shared" si="30"/>
        <v/>
      </c>
      <c r="O125" t="str">
        <f t="shared" si="31"/>
        <v/>
      </c>
      <c r="P125" t="str">
        <f t="shared" si="19"/>
        <v/>
      </c>
      <c r="R125" s="8">
        <f t="shared" si="32"/>
        <v>0</v>
      </c>
      <c r="S125" t="str">
        <f t="shared" si="32"/>
        <v/>
      </c>
      <c r="T125">
        <f t="shared" si="20"/>
        <v>0</v>
      </c>
      <c r="U125" t="str">
        <f t="shared" si="21"/>
        <v/>
      </c>
      <c r="V125" t="str">
        <f t="shared" si="22"/>
        <v/>
      </c>
      <c r="W125" t="str">
        <f t="shared" si="23"/>
        <v/>
      </c>
      <c r="Z125" t="str">
        <f t="shared" si="17"/>
        <v/>
      </c>
      <c r="AA125">
        <f t="shared" si="18"/>
        <v>0</v>
      </c>
      <c r="AB125">
        <f t="shared" si="18"/>
        <v>0</v>
      </c>
    </row>
    <row r="126" spans="1:28">
      <c r="A126" s="1"/>
      <c r="E126">
        <f t="shared" si="24"/>
        <v>0</v>
      </c>
      <c r="G126" t="str">
        <f t="shared" si="25"/>
        <v/>
      </c>
      <c r="H126" t="str">
        <f t="shared" si="26"/>
        <v/>
      </c>
      <c r="K126" s="8">
        <f t="shared" si="27"/>
        <v>0</v>
      </c>
      <c r="L126" t="str">
        <f t="shared" si="28"/>
        <v/>
      </c>
      <c r="M126">
        <f t="shared" si="29"/>
        <v>0</v>
      </c>
      <c r="N126" t="str">
        <f t="shared" si="30"/>
        <v/>
      </c>
      <c r="O126" t="str">
        <f t="shared" si="31"/>
        <v/>
      </c>
      <c r="P126" t="str">
        <f t="shared" si="19"/>
        <v/>
      </c>
      <c r="R126" s="8">
        <f t="shared" si="32"/>
        <v>0</v>
      </c>
      <c r="S126" t="str">
        <f t="shared" si="32"/>
        <v/>
      </c>
      <c r="T126">
        <f t="shared" si="20"/>
        <v>0</v>
      </c>
      <c r="U126" t="str">
        <f t="shared" si="21"/>
        <v/>
      </c>
      <c r="V126" t="str">
        <f t="shared" si="22"/>
        <v/>
      </c>
      <c r="W126" t="str">
        <f t="shared" si="23"/>
        <v/>
      </c>
      <c r="Z126" t="str">
        <f t="shared" si="17"/>
        <v/>
      </c>
      <c r="AA126">
        <f t="shared" si="18"/>
        <v>0</v>
      </c>
      <c r="AB126">
        <f t="shared" si="18"/>
        <v>0</v>
      </c>
    </row>
    <row r="127" spans="1:28">
      <c r="A127" s="1"/>
      <c r="E127">
        <f t="shared" si="24"/>
        <v>0</v>
      </c>
      <c r="G127" t="str">
        <f t="shared" si="25"/>
        <v/>
      </c>
      <c r="H127" t="str">
        <f t="shared" si="26"/>
        <v/>
      </c>
      <c r="K127" s="8">
        <f t="shared" si="27"/>
        <v>0</v>
      </c>
      <c r="L127" t="str">
        <f t="shared" si="28"/>
        <v/>
      </c>
      <c r="M127">
        <f t="shared" si="29"/>
        <v>0</v>
      </c>
      <c r="N127" t="str">
        <f t="shared" si="30"/>
        <v/>
      </c>
      <c r="O127" t="str">
        <f t="shared" si="31"/>
        <v/>
      </c>
      <c r="P127" t="str">
        <f t="shared" si="19"/>
        <v/>
      </c>
      <c r="R127" s="8">
        <f t="shared" si="32"/>
        <v>0</v>
      </c>
      <c r="S127" t="str">
        <f t="shared" si="32"/>
        <v/>
      </c>
      <c r="T127">
        <f t="shared" si="20"/>
        <v>0</v>
      </c>
      <c r="U127" t="str">
        <f t="shared" si="21"/>
        <v/>
      </c>
      <c r="V127" t="str">
        <f t="shared" si="22"/>
        <v/>
      </c>
      <c r="W127" t="str">
        <f t="shared" si="23"/>
        <v/>
      </c>
      <c r="Z127" t="str">
        <f t="shared" si="17"/>
        <v/>
      </c>
      <c r="AA127">
        <f t="shared" si="18"/>
        <v>0</v>
      </c>
      <c r="AB127">
        <f t="shared" si="18"/>
        <v>0</v>
      </c>
    </row>
    <row r="128" spans="1:28">
      <c r="A128" s="1"/>
      <c r="E128">
        <f t="shared" si="24"/>
        <v>0</v>
      </c>
      <c r="G128" t="str">
        <f t="shared" si="25"/>
        <v/>
      </c>
      <c r="H128" t="str">
        <f t="shared" si="26"/>
        <v/>
      </c>
      <c r="K128" s="8">
        <f t="shared" si="27"/>
        <v>0</v>
      </c>
      <c r="L128" t="str">
        <f t="shared" si="28"/>
        <v/>
      </c>
      <c r="M128">
        <f t="shared" si="29"/>
        <v>0</v>
      </c>
      <c r="N128" t="str">
        <f t="shared" si="30"/>
        <v/>
      </c>
      <c r="O128" t="str">
        <f t="shared" si="31"/>
        <v/>
      </c>
      <c r="P128" t="str">
        <f t="shared" si="19"/>
        <v/>
      </c>
      <c r="R128" s="8">
        <f t="shared" si="32"/>
        <v>0</v>
      </c>
      <c r="S128" t="str">
        <f t="shared" si="32"/>
        <v/>
      </c>
      <c r="T128">
        <f t="shared" si="20"/>
        <v>0</v>
      </c>
      <c r="U128" t="str">
        <f t="shared" si="21"/>
        <v/>
      </c>
      <c r="V128" t="str">
        <f t="shared" si="22"/>
        <v/>
      </c>
      <c r="W128" t="str">
        <f t="shared" si="23"/>
        <v/>
      </c>
      <c r="Z128" t="str">
        <f t="shared" si="17"/>
        <v/>
      </c>
      <c r="AA128">
        <f t="shared" si="18"/>
        <v>0</v>
      </c>
      <c r="AB128">
        <f t="shared" si="18"/>
        <v>0</v>
      </c>
    </row>
    <row r="129" spans="1:28">
      <c r="A129" s="1"/>
      <c r="E129">
        <f t="shared" si="24"/>
        <v>0</v>
      </c>
      <c r="G129" t="str">
        <f t="shared" si="25"/>
        <v/>
      </c>
      <c r="H129" t="str">
        <f t="shared" si="26"/>
        <v/>
      </c>
      <c r="K129" s="8">
        <f t="shared" si="27"/>
        <v>0</v>
      </c>
      <c r="L129" t="str">
        <f t="shared" si="28"/>
        <v/>
      </c>
      <c r="M129">
        <f t="shared" si="29"/>
        <v>0</v>
      </c>
      <c r="N129" t="str">
        <f t="shared" si="30"/>
        <v/>
      </c>
      <c r="O129" t="str">
        <f t="shared" si="31"/>
        <v/>
      </c>
      <c r="P129" t="str">
        <f t="shared" si="19"/>
        <v/>
      </c>
      <c r="R129" s="8">
        <f t="shared" si="32"/>
        <v>0</v>
      </c>
      <c r="S129" t="str">
        <f t="shared" si="32"/>
        <v/>
      </c>
      <c r="T129">
        <f t="shared" si="20"/>
        <v>0</v>
      </c>
      <c r="U129" t="str">
        <f t="shared" si="21"/>
        <v/>
      </c>
      <c r="V129" t="str">
        <f t="shared" si="22"/>
        <v/>
      </c>
      <c r="W129" t="str">
        <f t="shared" si="23"/>
        <v/>
      </c>
      <c r="Z129" t="str">
        <f t="shared" si="17"/>
        <v/>
      </c>
      <c r="AA129">
        <f t="shared" si="18"/>
        <v>0</v>
      </c>
      <c r="AB129">
        <f t="shared" si="18"/>
        <v>0</v>
      </c>
    </row>
    <row r="130" spans="1:28">
      <c r="A130" s="1"/>
      <c r="E130">
        <f t="shared" si="24"/>
        <v>0</v>
      </c>
      <c r="G130" t="str">
        <f t="shared" si="25"/>
        <v/>
      </c>
      <c r="H130" t="str">
        <f t="shared" si="26"/>
        <v/>
      </c>
      <c r="K130" s="8">
        <f t="shared" si="27"/>
        <v>0</v>
      </c>
      <c r="L130" t="str">
        <f t="shared" si="28"/>
        <v/>
      </c>
      <c r="M130">
        <f t="shared" si="29"/>
        <v>0</v>
      </c>
      <c r="N130" t="str">
        <f t="shared" si="30"/>
        <v/>
      </c>
      <c r="O130" t="str">
        <f t="shared" si="31"/>
        <v/>
      </c>
      <c r="P130" t="str">
        <f t="shared" si="19"/>
        <v/>
      </c>
      <c r="R130" s="8">
        <f t="shared" si="32"/>
        <v>0</v>
      </c>
      <c r="S130" t="str">
        <f t="shared" si="32"/>
        <v/>
      </c>
      <c r="T130">
        <f t="shared" si="20"/>
        <v>0</v>
      </c>
      <c r="U130" t="str">
        <f t="shared" si="21"/>
        <v/>
      </c>
      <c r="V130" t="str">
        <f t="shared" si="22"/>
        <v/>
      </c>
      <c r="W130" t="str">
        <f t="shared" si="23"/>
        <v/>
      </c>
      <c r="Z130" t="str">
        <f t="shared" si="17"/>
        <v/>
      </c>
      <c r="AA130">
        <f t="shared" si="18"/>
        <v>0</v>
      </c>
      <c r="AB130">
        <f t="shared" si="18"/>
        <v>0</v>
      </c>
    </row>
    <row r="131" spans="1:28">
      <c r="A131" s="1"/>
      <c r="E131">
        <f t="shared" si="24"/>
        <v>0</v>
      </c>
      <c r="G131" t="str">
        <f t="shared" si="25"/>
        <v/>
      </c>
      <c r="H131" t="str">
        <f t="shared" si="26"/>
        <v/>
      </c>
      <c r="K131" s="8">
        <f t="shared" si="27"/>
        <v>0</v>
      </c>
      <c r="L131" t="str">
        <f t="shared" si="28"/>
        <v/>
      </c>
      <c r="M131">
        <f t="shared" si="29"/>
        <v>0</v>
      </c>
      <c r="N131" t="str">
        <f t="shared" si="30"/>
        <v/>
      </c>
      <c r="O131" t="str">
        <f t="shared" si="31"/>
        <v/>
      </c>
      <c r="P131" t="str">
        <f t="shared" si="19"/>
        <v/>
      </c>
      <c r="R131" s="8">
        <f t="shared" si="32"/>
        <v>0</v>
      </c>
      <c r="S131" t="str">
        <f t="shared" si="32"/>
        <v/>
      </c>
      <c r="T131">
        <f t="shared" si="20"/>
        <v>0</v>
      </c>
      <c r="U131" t="str">
        <f t="shared" si="21"/>
        <v/>
      </c>
      <c r="V131" t="str">
        <f t="shared" si="22"/>
        <v/>
      </c>
      <c r="W131" t="str">
        <f t="shared" si="23"/>
        <v/>
      </c>
      <c r="Z131" t="str">
        <f t="shared" ref="Z131:Z194" si="33">IF(AB131=0,"",Z130+1)</f>
        <v/>
      </c>
      <c r="AA131">
        <f t="shared" ref="AA131:AB194" si="34">A131</f>
        <v>0</v>
      </c>
      <c r="AB131">
        <f t="shared" si="34"/>
        <v>0</v>
      </c>
    </row>
    <row r="132" spans="1:28">
      <c r="A132" s="1"/>
      <c r="E132">
        <f t="shared" si="24"/>
        <v>0</v>
      </c>
      <c r="G132" t="str">
        <f t="shared" si="25"/>
        <v/>
      </c>
      <c r="H132" t="str">
        <f t="shared" si="26"/>
        <v/>
      </c>
      <c r="K132" s="8">
        <f t="shared" si="27"/>
        <v>0</v>
      </c>
      <c r="L132" t="str">
        <f t="shared" si="28"/>
        <v/>
      </c>
      <c r="M132">
        <f t="shared" si="29"/>
        <v>0</v>
      </c>
      <c r="N132" t="str">
        <f t="shared" si="30"/>
        <v/>
      </c>
      <c r="O132" t="str">
        <f t="shared" si="31"/>
        <v/>
      </c>
      <c r="P132" t="str">
        <f t="shared" si="19"/>
        <v/>
      </c>
      <c r="R132" s="8">
        <f t="shared" si="32"/>
        <v>0</v>
      </c>
      <c r="S132" t="str">
        <f t="shared" si="32"/>
        <v/>
      </c>
      <c r="T132">
        <f t="shared" si="20"/>
        <v>0</v>
      </c>
      <c r="U132" t="str">
        <f t="shared" si="21"/>
        <v/>
      </c>
      <c r="V132" t="str">
        <f t="shared" si="22"/>
        <v/>
      </c>
      <c r="W132" t="str">
        <f t="shared" si="23"/>
        <v/>
      </c>
      <c r="Z132" t="str">
        <f t="shared" si="33"/>
        <v/>
      </c>
      <c r="AA132">
        <f t="shared" si="34"/>
        <v>0</v>
      </c>
      <c r="AB132">
        <f t="shared" si="34"/>
        <v>0</v>
      </c>
    </row>
    <row r="133" spans="1:28">
      <c r="A133" s="1"/>
      <c r="E133">
        <f t="shared" si="24"/>
        <v>0</v>
      </c>
      <c r="G133" t="str">
        <f t="shared" si="25"/>
        <v/>
      </c>
      <c r="H133" t="str">
        <f t="shared" si="26"/>
        <v/>
      </c>
      <c r="K133" s="8">
        <f t="shared" si="27"/>
        <v>0</v>
      </c>
      <c r="L133" t="str">
        <f t="shared" si="28"/>
        <v/>
      </c>
      <c r="M133">
        <f t="shared" si="29"/>
        <v>0</v>
      </c>
      <c r="N133" t="str">
        <f t="shared" si="30"/>
        <v/>
      </c>
      <c r="O133" t="str">
        <f t="shared" si="31"/>
        <v/>
      </c>
      <c r="P133" t="str">
        <f t="shared" si="19"/>
        <v/>
      </c>
      <c r="R133" s="8">
        <f t="shared" si="32"/>
        <v>0</v>
      </c>
      <c r="S133" t="str">
        <f t="shared" si="32"/>
        <v/>
      </c>
      <c r="T133">
        <f t="shared" si="20"/>
        <v>0</v>
      </c>
      <c r="U133" t="str">
        <f t="shared" si="21"/>
        <v/>
      </c>
      <c r="V133" t="str">
        <f t="shared" si="22"/>
        <v/>
      </c>
      <c r="W133" t="str">
        <f t="shared" si="23"/>
        <v/>
      </c>
      <c r="Z133" t="str">
        <f t="shared" si="33"/>
        <v/>
      </c>
      <c r="AA133">
        <f t="shared" si="34"/>
        <v>0</v>
      </c>
      <c r="AB133">
        <f t="shared" si="34"/>
        <v>0</v>
      </c>
    </row>
    <row r="134" spans="1:28">
      <c r="A134" s="1"/>
      <c r="E134">
        <f t="shared" si="24"/>
        <v>0</v>
      </c>
      <c r="G134" t="str">
        <f t="shared" si="25"/>
        <v/>
      </c>
      <c r="H134" t="str">
        <f t="shared" si="26"/>
        <v/>
      </c>
      <c r="K134" s="8">
        <f t="shared" si="27"/>
        <v>0</v>
      </c>
      <c r="L134" t="str">
        <f t="shared" si="28"/>
        <v/>
      </c>
      <c r="M134">
        <f t="shared" si="29"/>
        <v>0</v>
      </c>
      <c r="N134" t="str">
        <f t="shared" si="30"/>
        <v/>
      </c>
      <c r="O134" t="str">
        <f t="shared" si="31"/>
        <v/>
      </c>
      <c r="P134" t="str">
        <f t="shared" si="19"/>
        <v/>
      </c>
      <c r="R134" s="8">
        <f t="shared" si="32"/>
        <v>0</v>
      </c>
      <c r="S134" t="str">
        <f t="shared" si="32"/>
        <v/>
      </c>
      <c r="T134">
        <f t="shared" si="20"/>
        <v>0</v>
      </c>
      <c r="U134" t="str">
        <f t="shared" si="21"/>
        <v/>
      </c>
      <c r="V134" t="str">
        <f t="shared" si="22"/>
        <v/>
      </c>
      <c r="W134" t="str">
        <f t="shared" si="23"/>
        <v/>
      </c>
      <c r="Z134" t="str">
        <f t="shared" si="33"/>
        <v/>
      </c>
      <c r="AA134">
        <f t="shared" si="34"/>
        <v>0</v>
      </c>
      <c r="AB134">
        <f t="shared" si="34"/>
        <v>0</v>
      </c>
    </row>
    <row r="135" spans="1:28">
      <c r="A135" s="1"/>
      <c r="E135">
        <f t="shared" si="24"/>
        <v>0</v>
      </c>
      <c r="G135" t="str">
        <f t="shared" si="25"/>
        <v/>
      </c>
      <c r="H135" t="str">
        <f t="shared" si="26"/>
        <v/>
      </c>
      <c r="K135" s="8">
        <f t="shared" si="27"/>
        <v>0</v>
      </c>
      <c r="L135" t="str">
        <f t="shared" si="28"/>
        <v/>
      </c>
      <c r="M135">
        <f t="shared" si="29"/>
        <v>0</v>
      </c>
      <c r="N135" t="str">
        <f t="shared" si="30"/>
        <v/>
      </c>
      <c r="O135" t="str">
        <f t="shared" si="31"/>
        <v/>
      </c>
      <c r="P135" t="str">
        <f t="shared" ref="P135:P198" si="35">IF(O135&lt;&gt;"",L135,"")</f>
        <v/>
      </c>
      <c r="R135" s="8">
        <f t="shared" si="32"/>
        <v>0</v>
      </c>
      <c r="S135" t="str">
        <f t="shared" si="32"/>
        <v/>
      </c>
      <c r="T135">
        <f t="shared" ref="T135:T198" si="36">IF(V135&lt;&gt;"",1+T134*1,0)</f>
        <v>0</v>
      </c>
      <c r="U135" t="str">
        <f t="shared" ref="U135:U198" si="37">IF(T135=0,"",T135)</f>
        <v/>
      </c>
      <c r="V135" t="str">
        <f t="shared" ref="V135:V198" si="38">IF(AND(R135&lt;=$V$2,R136&gt;$V$2),R135,IF(AND(R134&lt;=$V$2,R135&gt;$V$2),R135,""))</f>
        <v/>
      </c>
      <c r="W135" t="str">
        <f t="shared" ref="W135:W198" si="39">IF(V135&lt;&gt;"",S135,"")</f>
        <v/>
      </c>
      <c r="Z135" t="str">
        <f t="shared" si="33"/>
        <v/>
      </c>
      <c r="AA135">
        <f t="shared" si="34"/>
        <v>0</v>
      </c>
      <c r="AB135">
        <f t="shared" si="34"/>
        <v>0</v>
      </c>
    </row>
    <row r="136" spans="1:28">
      <c r="A136" s="1"/>
      <c r="E136">
        <f t="shared" ref="E136:E199" si="40">ROUND(A131,2)</f>
        <v>0</v>
      </c>
      <c r="G136" t="str">
        <f t="shared" ref="G136:G199" si="41">IF(B131="","",ROUND(B131/10,2))</f>
        <v/>
      </c>
      <c r="H136" t="str">
        <f t="shared" ref="H136:H199" si="42">IF(G136=0,"",G136)</f>
        <v/>
      </c>
      <c r="K136" s="8">
        <f t="shared" ref="K136:K199" si="43">E136</f>
        <v>0</v>
      </c>
      <c r="L136" t="str">
        <f t="shared" ref="L136:L199" si="44">G136</f>
        <v/>
      </c>
      <c r="M136">
        <f t="shared" ref="M136:M199" si="45">IF(O136&lt;&gt;"",1+M135*1,0)</f>
        <v>0</v>
      </c>
      <c r="N136" t="str">
        <f t="shared" ref="N136:N199" si="46">IF(M136=0,"",M136)</f>
        <v/>
      </c>
      <c r="O136" t="str">
        <f t="shared" ref="O136:O199" si="47">IF(AND(K136&lt;=$O$2,K137&gt;$O$2),K136,IF(AND(K135&lt;=$O$2,K136&gt;$O$2),K136,""))</f>
        <v/>
      </c>
      <c r="P136" t="str">
        <f t="shared" si="35"/>
        <v/>
      </c>
      <c r="R136" s="8">
        <f t="shared" si="32"/>
        <v>0</v>
      </c>
      <c r="S136" t="str">
        <f t="shared" si="32"/>
        <v/>
      </c>
      <c r="T136">
        <f t="shared" si="36"/>
        <v>0</v>
      </c>
      <c r="U136" t="str">
        <f t="shared" si="37"/>
        <v/>
      </c>
      <c r="V136" t="str">
        <f t="shared" si="38"/>
        <v/>
      </c>
      <c r="W136" t="str">
        <f t="shared" si="39"/>
        <v/>
      </c>
      <c r="Z136" t="str">
        <f t="shared" si="33"/>
        <v/>
      </c>
      <c r="AA136">
        <f t="shared" si="34"/>
        <v>0</v>
      </c>
      <c r="AB136">
        <f t="shared" si="34"/>
        <v>0</v>
      </c>
    </row>
    <row r="137" spans="1:28">
      <c r="A137" s="1"/>
      <c r="E137">
        <f t="shared" si="40"/>
        <v>0</v>
      </c>
      <c r="G137" t="str">
        <f t="shared" si="41"/>
        <v/>
      </c>
      <c r="H137" t="str">
        <f t="shared" si="42"/>
        <v/>
      </c>
      <c r="K137" s="8">
        <f t="shared" si="43"/>
        <v>0</v>
      </c>
      <c r="L137" t="str">
        <f t="shared" si="44"/>
        <v/>
      </c>
      <c r="M137">
        <f t="shared" si="45"/>
        <v>0</v>
      </c>
      <c r="N137" t="str">
        <f t="shared" si="46"/>
        <v/>
      </c>
      <c r="O137" t="str">
        <f t="shared" si="47"/>
        <v/>
      </c>
      <c r="P137" t="str">
        <f t="shared" si="35"/>
        <v/>
      </c>
      <c r="R137" s="8">
        <f t="shared" si="32"/>
        <v>0</v>
      </c>
      <c r="S137" t="str">
        <f t="shared" si="32"/>
        <v/>
      </c>
      <c r="T137">
        <f t="shared" si="36"/>
        <v>0</v>
      </c>
      <c r="U137" t="str">
        <f t="shared" si="37"/>
        <v/>
      </c>
      <c r="V137" t="str">
        <f t="shared" si="38"/>
        <v/>
      </c>
      <c r="W137" t="str">
        <f t="shared" si="39"/>
        <v/>
      </c>
      <c r="Z137" t="str">
        <f t="shared" si="33"/>
        <v/>
      </c>
      <c r="AA137">
        <f t="shared" si="34"/>
        <v>0</v>
      </c>
      <c r="AB137">
        <f t="shared" si="34"/>
        <v>0</v>
      </c>
    </row>
    <row r="138" spans="1:28">
      <c r="A138" s="1"/>
      <c r="E138">
        <f t="shared" si="40"/>
        <v>0</v>
      </c>
      <c r="G138" t="str">
        <f t="shared" si="41"/>
        <v/>
      </c>
      <c r="H138" t="str">
        <f t="shared" si="42"/>
        <v/>
      </c>
      <c r="K138" s="8">
        <f t="shared" si="43"/>
        <v>0</v>
      </c>
      <c r="L138" t="str">
        <f t="shared" si="44"/>
        <v/>
      </c>
      <c r="M138">
        <f t="shared" si="45"/>
        <v>0</v>
      </c>
      <c r="N138" t="str">
        <f t="shared" si="46"/>
        <v/>
      </c>
      <c r="O138" t="str">
        <f t="shared" si="47"/>
        <v/>
      </c>
      <c r="P138" t="str">
        <f t="shared" si="35"/>
        <v/>
      </c>
      <c r="R138" s="8">
        <f t="shared" si="32"/>
        <v>0</v>
      </c>
      <c r="S138" t="str">
        <f t="shared" si="32"/>
        <v/>
      </c>
      <c r="T138">
        <f t="shared" si="36"/>
        <v>0</v>
      </c>
      <c r="U138" t="str">
        <f t="shared" si="37"/>
        <v/>
      </c>
      <c r="V138" t="str">
        <f t="shared" si="38"/>
        <v/>
      </c>
      <c r="W138" t="str">
        <f t="shared" si="39"/>
        <v/>
      </c>
      <c r="Z138" t="str">
        <f t="shared" si="33"/>
        <v/>
      </c>
      <c r="AA138">
        <f t="shared" si="34"/>
        <v>0</v>
      </c>
      <c r="AB138">
        <f t="shared" si="34"/>
        <v>0</v>
      </c>
    </row>
    <row r="139" spans="1:28">
      <c r="A139" s="1"/>
      <c r="E139">
        <f t="shared" si="40"/>
        <v>0</v>
      </c>
      <c r="G139" t="str">
        <f t="shared" si="41"/>
        <v/>
      </c>
      <c r="H139" t="str">
        <f t="shared" si="42"/>
        <v/>
      </c>
      <c r="K139" s="8">
        <f t="shared" si="43"/>
        <v>0</v>
      </c>
      <c r="L139" t="str">
        <f t="shared" si="44"/>
        <v/>
      </c>
      <c r="M139">
        <f t="shared" si="45"/>
        <v>0</v>
      </c>
      <c r="N139" t="str">
        <f t="shared" si="46"/>
        <v/>
      </c>
      <c r="O139" t="str">
        <f t="shared" si="47"/>
        <v/>
      </c>
      <c r="P139" t="str">
        <f t="shared" si="35"/>
        <v/>
      </c>
      <c r="R139" s="8">
        <f t="shared" si="32"/>
        <v>0</v>
      </c>
      <c r="S139" t="str">
        <f t="shared" si="32"/>
        <v/>
      </c>
      <c r="T139">
        <f t="shared" si="36"/>
        <v>0</v>
      </c>
      <c r="U139" t="str">
        <f t="shared" si="37"/>
        <v/>
      </c>
      <c r="V139" t="str">
        <f t="shared" si="38"/>
        <v/>
      </c>
      <c r="W139" t="str">
        <f t="shared" si="39"/>
        <v/>
      </c>
      <c r="Z139" t="str">
        <f t="shared" si="33"/>
        <v/>
      </c>
      <c r="AA139">
        <f t="shared" si="34"/>
        <v>0</v>
      </c>
      <c r="AB139">
        <f t="shared" si="34"/>
        <v>0</v>
      </c>
    </row>
    <row r="140" spans="1:28">
      <c r="A140" s="1"/>
      <c r="E140">
        <f t="shared" si="40"/>
        <v>0</v>
      </c>
      <c r="G140" t="str">
        <f t="shared" si="41"/>
        <v/>
      </c>
      <c r="H140" t="str">
        <f t="shared" si="42"/>
        <v/>
      </c>
      <c r="K140" s="8">
        <f t="shared" si="43"/>
        <v>0</v>
      </c>
      <c r="L140" t="str">
        <f t="shared" si="44"/>
        <v/>
      </c>
      <c r="M140">
        <f t="shared" si="45"/>
        <v>0</v>
      </c>
      <c r="N140" t="str">
        <f t="shared" si="46"/>
        <v/>
      </c>
      <c r="O140" t="str">
        <f t="shared" si="47"/>
        <v/>
      </c>
      <c r="P140" t="str">
        <f t="shared" si="35"/>
        <v/>
      </c>
      <c r="R140" s="8">
        <f t="shared" si="32"/>
        <v>0</v>
      </c>
      <c r="S140" t="str">
        <f t="shared" si="32"/>
        <v/>
      </c>
      <c r="T140">
        <f t="shared" si="36"/>
        <v>0</v>
      </c>
      <c r="U140" t="str">
        <f t="shared" si="37"/>
        <v/>
      </c>
      <c r="V140" t="str">
        <f t="shared" si="38"/>
        <v/>
      </c>
      <c r="W140" t="str">
        <f t="shared" si="39"/>
        <v/>
      </c>
      <c r="Z140" t="str">
        <f t="shared" si="33"/>
        <v/>
      </c>
      <c r="AA140">
        <f t="shared" si="34"/>
        <v>0</v>
      </c>
      <c r="AB140">
        <f t="shared" si="34"/>
        <v>0</v>
      </c>
    </row>
    <row r="141" spans="1:28">
      <c r="A141" s="1"/>
      <c r="E141">
        <f t="shared" si="40"/>
        <v>0</v>
      </c>
      <c r="G141" t="str">
        <f t="shared" si="41"/>
        <v/>
      </c>
      <c r="H141" t="str">
        <f t="shared" si="42"/>
        <v/>
      </c>
      <c r="K141" s="8">
        <f t="shared" si="43"/>
        <v>0</v>
      </c>
      <c r="L141" t="str">
        <f t="shared" si="44"/>
        <v/>
      </c>
      <c r="M141">
        <f t="shared" si="45"/>
        <v>0</v>
      </c>
      <c r="N141" t="str">
        <f t="shared" si="46"/>
        <v/>
      </c>
      <c r="O141" t="str">
        <f t="shared" si="47"/>
        <v/>
      </c>
      <c r="P141" t="str">
        <f t="shared" si="35"/>
        <v/>
      </c>
      <c r="R141" s="8">
        <f t="shared" si="32"/>
        <v>0</v>
      </c>
      <c r="S141" t="str">
        <f t="shared" si="32"/>
        <v/>
      </c>
      <c r="T141">
        <f t="shared" si="36"/>
        <v>0</v>
      </c>
      <c r="U141" t="str">
        <f t="shared" si="37"/>
        <v/>
      </c>
      <c r="V141" t="str">
        <f t="shared" si="38"/>
        <v/>
      </c>
      <c r="W141" t="str">
        <f t="shared" si="39"/>
        <v/>
      </c>
      <c r="Z141" t="str">
        <f t="shared" si="33"/>
        <v/>
      </c>
      <c r="AA141">
        <f t="shared" si="34"/>
        <v>0</v>
      </c>
      <c r="AB141">
        <f t="shared" si="34"/>
        <v>0</v>
      </c>
    </row>
    <row r="142" spans="1:28">
      <c r="A142" s="1"/>
      <c r="E142">
        <f t="shared" si="40"/>
        <v>0</v>
      </c>
      <c r="G142" t="str">
        <f t="shared" si="41"/>
        <v/>
      </c>
      <c r="H142" t="str">
        <f t="shared" si="42"/>
        <v/>
      </c>
      <c r="K142" s="8">
        <f t="shared" si="43"/>
        <v>0</v>
      </c>
      <c r="L142" t="str">
        <f t="shared" si="44"/>
        <v/>
      </c>
      <c r="M142">
        <f t="shared" si="45"/>
        <v>0</v>
      </c>
      <c r="N142" t="str">
        <f t="shared" si="46"/>
        <v/>
      </c>
      <c r="O142" t="str">
        <f t="shared" si="47"/>
        <v/>
      </c>
      <c r="P142" t="str">
        <f t="shared" si="35"/>
        <v/>
      </c>
      <c r="R142" s="8">
        <f t="shared" si="32"/>
        <v>0</v>
      </c>
      <c r="S142" t="str">
        <f t="shared" si="32"/>
        <v/>
      </c>
      <c r="T142">
        <f t="shared" si="36"/>
        <v>0</v>
      </c>
      <c r="U142" t="str">
        <f t="shared" si="37"/>
        <v/>
      </c>
      <c r="V142" t="str">
        <f t="shared" si="38"/>
        <v/>
      </c>
      <c r="W142" t="str">
        <f t="shared" si="39"/>
        <v/>
      </c>
      <c r="Z142" t="str">
        <f t="shared" si="33"/>
        <v/>
      </c>
      <c r="AA142">
        <f t="shared" si="34"/>
        <v>0</v>
      </c>
      <c r="AB142">
        <f t="shared" si="34"/>
        <v>0</v>
      </c>
    </row>
    <row r="143" spans="1:28">
      <c r="A143" s="1"/>
      <c r="E143">
        <f t="shared" si="40"/>
        <v>0</v>
      </c>
      <c r="G143" t="str">
        <f t="shared" si="41"/>
        <v/>
      </c>
      <c r="H143" t="str">
        <f t="shared" si="42"/>
        <v/>
      </c>
      <c r="K143" s="8">
        <f t="shared" si="43"/>
        <v>0</v>
      </c>
      <c r="L143" t="str">
        <f t="shared" si="44"/>
        <v/>
      </c>
      <c r="M143">
        <f t="shared" si="45"/>
        <v>0</v>
      </c>
      <c r="N143" t="str">
        <f t="shared" si="46"/>
        <v/>
      </c>
      <c r="O143" t="str">
        <f t="shared" si="47"/>
        <v/>
      </c>
      <c r="P143" t="str">
        <f t="shared" si="35"/>
        <v/>
      </c>
      <c r="R143" s="8">
        <f t="shared" si="32"/>
        <v>0</v>
      </c>
      <c r="S143" t="str">
        <f t="shared" si="32"/>
        <v/>
      </c>
      <c r="T143">
        <f t="shared" si="36"/>
        <v>0</v>
      </c>
      <c r="U143" t="str">
        <f t="shared" si="37"/>
        <v/>
      </c>
      <c r="V143" t="str">
        <f t="shared" si="38"/>
        <v/>
      </c>
      <c r="W143" t="str">
        <f t="shared" si="39"/>
        <v/>
      </c>
      <c r="Z143" t="str">
        <f t="shared" si="33"/>
        <v/>
      </c>
      <c r="AA143">
        <f t="shared" si="34"/>
        <v>0</v>
      </c>
      <c r="AB143">
        <f t="shared" si="34"/>
        <v>0</v>
      </c>
    </row>
    <row r="144" spans="1:28">
      <c r="A144" s="1"/>
      <c r="E144">
        <f t="shared" si="40"/>
        <v>0</v>
      </c>
      <c r="G144" t="str">
        <f t="shared" si="41"/>
        <v/>
      </c>
      <c r="H144" t="str">
        <f t="shared" si="42"/>
        <v/>
      </c>
      <c r="K144" s="8">
        <f t="shared" si="43"/>
        <v>0</v>
      </c>
      <c r="L144" t="str">
        <f t="shared" si="44"/>
        <v/>
      </c>
      <c r="M144">
        <f t="shared" si="45"/>
        <v>0</v>
      </c>
      <c r="N144" t="str">
        <f t="shared" si="46"/>
        <v/>
      </c>
      <c r="O144" t="str">
        <f t="shared" si="47"/>
        <v/>
      </c>
      <c r="P144" t="str">
        <f t="shared" si="35"/>
        <v/>
      </c>
      <c r="R144" s="8">
        <f t="shared" si="32"/>
        <v>0</v>
      </c>
      <c r="S144" t="str">
        <f t="shared" si="32"/>
        <v/>
      </c>
      <c r="T144">
        <f t="shared" si="36"/>
        <v>0</v>
      </c>
      <c r="U144" t="str">
        <f t="shared" si="37"/>
        <v/>
      </c>
      <c r="V144" t="str">
        <f t="shared" si="38"/>
        <v/>
      </c>
      <c r="W144" t="str">
        <f t="shared" si="39"/>
        <v/>
      </c>
      <c r="Z144" t="str">
        <f t="shared" si="33"/>
        <v/>
      </c>
      <c r="AA144">
        <f t="shared" si="34"/>
        <v>0</v>
      </c>
      <c r="AB144">
        <f t="shared" si="34"/>
        <v>0</v>
      </c>
    </row>
    <row r="145" spans="1:28">
      <c r="A145" s="1"/>
      <c r="E145">
        <f t="shared" si="40"/>
        <v>0</v>
      </c>
      <c r="G145" t="str">
        <f t="shared" si="41"/>
        <v/>
      </c>
      <c r="H145" t="str">
        <f t="shared" si="42"/>
        <v/>
      </c>
      <c r="K145" s="8">
        <f t="shared" si="43"/>
        <v>0</v>
      </c>
      <c r="L145" t="str">
        <f t="shared" si="44"/>
        <v/>
      </c>
      <c r="M145">
        <f t="shared" si="45"/>
        <v>0</v>
      </c>
      <c r="N145" t="str">
        <f t="shared" si="46"/>
        <v/>
      </c>
      <c r="O145" t="str">
        <f t="shared" si="47"/>
        <v/>
      </c>
      <c r="P145" t="str">
        <f t="shared" si="35"/>
        <v/>
      </c>
      <c r="R145" s="8">
        <f t="shared" si="32"/>
        <v>0</v>
      </c>
      <c r="S145" t="str">
        <f t="shared" si="32"/>
        <v/>
      </c>
      <c r="T145">
        <f t="shared" si="36"/>
        <v>0</v>
      </c>
      <c r="U145" t="str">
        <f t="shared" si="37"/>
        <v/>
      </c>
      <c r="V145" t="str">
        <f t="shared" si="38"/>
        <v/>
      </c>
      <c r="W145" t="str">
        <f t="shared" si="39"/>
        <v/>
      </c>
      <c r="Z145" t="str">
        <f t="shared" si="33"/>
        <v/>
      </c>
      <c r="AA145">
        <f t="shared" si="34"/>
        <v>0</v>
      </c>
      <c r="AB145">
        <f t="shared" si="34"/>
        <v>0</v>
      </c>
    </row>
    <row r="146" spans="1:28">
      <c r="A146" s="1"/>
      <c r="E146">
        <f t="shared" si="40"/>
        <v>0</v>
      </c>
      <c r="G146" t="str">
        <f t="shared" si="41"/>
        <v/>
      </c>
      <c r="H146" t="str">
        <f t="shared" si="42"/>
        <v/>
      </c>
      <c r="K146" s="8">
        <f t="shared" si="43"/>
        <v>0</v>
      </c>
      <c r="L146" t="str">
        <f t="shared" si="44"/>
        <v/>
      </c>
      <c r="M146">
        <f t="shared" si="45"/>
        <v>0</v>
      </c>
      <c r="N146" t="str">
        <f t="shared" si="46"/>
        <v/>
      </c>
      <c r="O146" t="str">
        <f t="shared" si="47"/>
        <v/>
      </c>
      <c r="P146" t="str">
        <f t="shared" si="35"/>
        <v/>
      </c>
      <c r="R146" s="8">
        <f t="shared" si="32"/>
        <v>0</v>
      </c>
      <c r="S146" t="str">
        <f t="shared" si="32"/>
        <v/>
      </c>
      <c r="T146">
        <f t="shared" si="36"/>
        <v>0</v>
      </c>
      <c r="U146" t="str">
        <f t="shared" si="37"/>
        <v/>
      </c>
      <c r="V146" t="str">
        <f t="shared" si="38"/>
        <v/>
      </c>
      <c r="W146" t="str">
        <f t="shared" si="39"/>
        <v/>
      </c>
      <c r="Z146" t="str">
        <f t="shared" si="33"/>
        <v/>
      </c>
      <c r="AA146">
        <f t="shared" si="34"/>
        <v>0</v>
      </c>
      <c r="AB146">
        <f t="shared" si="34"/>
        <v>0</v>
      </c>
    </row>
    <row r="147" spans="1:28">
      <c r="A147" s="1"/>
      <c r="E147">
        <f t="shared" si="40"/>
        <v>0</v>
      </c>
      <c r="G147" t="str">
        <f t="shared" si="41"/>
        <v/>
      </c>
      <c r="H147" t="str">
        <f t="shared" si="42"/>
        <v/>
      </c>
      <c r="K147" s="8">
        <f t="shared" si="43"/>
        <v>0</v>
      </c>
      <c r="L147" t="str">
        <f t="shared" si="44"/>
        <v/>
      </c>
      <c r="M147">
        <f t="shared" si="45"/>
        <v>0</v>
      </c>
      <c r="N147" t="str">
        <f t="shared" si="46"/>
        <v/>
      </c>
      <c r="O147" t="str">
        <f t="shared" si="47"/>
        <v/>
      </c>
      <c r="P147" t="str">
        <f t="shared" si="35"/>
        <v/>
      </c>
      <c r="R147" s="8">
        <f t="shared" si="32"/>
        <v>0</v>
      </c>
      <c r="S147" t="str">
        <f t="shared" si="32"/>
        <v/>
      </c>
      <c r="T147">
        <f t="shared" si="36"/>
        <v>0</v>
      </c>
      <c r="U147" t="str">
        <f t="shared" si="37"/>
        <v/>
      </c>
      <c r="V147" t="str">
        <f t="shared" si="38"/>
        <v/>
      </c>
      <c r="W147" t="str">
        <f t="shared" si="39"/>
        <v/>
      </c>
      <c r="Z147" t="str">
        <f t="shared" si="33"/>
        <v/>
      </c>
      <c r="AA147">
        <f t="shared" si="34"/>
        <v>0</v>
      </c>
      <c r="AB147">
        <f t="shared" si="34"/>
        <v>0</v>
      </c>
    </row>
    <row r="148" spans="1:28">
      <c r="A148" s="1"/>
      <c r="E148">
        <f t="shared" si="40"/>
        <v>0</v>
      </c>
      <c r="G148" t="str">
        <f t="shared" si="41"/>
        <v/>
      </c>
      <c r="H148" t="str">
        <f t="shared" si="42"/>
        <v/>
      </c>
      <c r="K148" s="8">
        <f t="shared" si="43"/>
        <v>0</v>
      </c>
      <c r="L148" t="str">
        <f t="shared" si="44"/>
        <v/>
      </c>
      <c r="M148">
        <f t="shared" si="45"/>
        <v>0</v>
      </c>
      <c r="N148" t="str">
        <f t="shared" si="46"/>
        <v/>
      </c>
      <c r="O148" t="str">
        <f t="shared" si="47"/>
        <v/>
      </c>
      <c r="P148" t="str">
        <f t="shared" si="35"/>
        <v/>
      </c>
      <c r="R148" s="8">
        <f t="shared" si="32"/>
        <v>0</v>
      </c>
      <c r="S148" t="str">
        <f t="shared" si="32"/>
        <v/>
      </c>
      <c r="T148">
        <f t="shared" si="36"/>
        <v>0</v>
      </c>
      <c r="U148" t="str">
        <f t="shared" si="37"/>
        <v/>
      </c>
      <c r="V148" t="str">
        <f t="shared" si="38"/>
        <v/>
      </c>
      <c r="W148" t="str">
        <f t="shared" si="39"/>
        <v/>
      </c>
      <c r="Z148" t="str">
        <f t="shared" si="33"/>
        <v/>
      </c>
      <c r="AA148">
        <f t="shared" si="34"/>
        <v>0</v>
      </c>
      <c r="AB148">
        <f t="shared" si="34"/>
        <v>0</v>
      </c>
    </row>
    <row r="149" spans="1:28">
      <c r="A149" s="1"/>
      <c r="E149">
        <f t="shared" si="40"/>
        <v>0</v>
      </c>
      <c r="G149" t="str">
        <f t="shared" si="41"/>
        <v/>
      </c>
      <c r="H149" t="str">
        <f t="shared" si="42"/>
        <v/>
      </c>
      <c r="K149" s="8">
        <f t="shared" si="43"/>
        <v>0</v>
      </c>
      <c r="L149" t="str">
        <f t="shared" si="44"/>
        <v/>
      </c>
      <c r="M149">
        <f t="shared" si="45"/>
        <v>0</v>
      </c>
      <c r="N149" t="str">
        <f t="shared" si="46"/>
        <v/>
      </c>
      <c r="O149" t="str">
        <f t="shared" si="47"/>
        <v/>
      </c>
      <c r="P149" t="str">
        <f t="shared" si="35"/>
        <v/>
      </c>
      <c r="R149" s="8">
        <f t="shared" si="32"/>
        <v>0</v>
      </c>
      <c r="S149" t="str">
        <f t="shared" si="32"/>
        <v/>
      </c>
      <c r="T149">
        <f t="shared" si="36"/>
        <v>0</v>
      </c>
      <c r="U149" t="str">
        <f t="shared" si="37"/>
        <v/>
      </c>
      <c r="V149" t="str">
        <f t="shared" si="38"/>
        <v/>
      </c>
      <c r="W149" t="str">
        <f t="shared" si="39"/>
        <v/>
      </c>
      <c r="Z149" t="str">
        <f t="shared" si="33"/>
        <v/>
      </c>
      <c r="AA149">
        <f t="shared" si="34"/>
        <v>0</v>
      </c>
      <c r="AB149">
        <f t="shared" si="34"/>
        <v>0</v>
      </c>
    </row>
    <row r="150" spans="1:28">
      <c r="A150" s="1"/>
      <c r="E150">
        <f t="shared" si="40"/>
        <v>0</v>
      </c>
      <c r="G150" t="str">
        <f t="shared" si="41"/>
        <v/>
      </c>
      <c r="H150" t="str">
        <f t="shared" si="42"/>
        <v/>
      </c>
      <c r="K150" s="8">
        <f t="shared" si="43"/>
        <v>0</v>
      </c>
      <c r="L150" t="str">
        <f t="shared" si="44"/>
        <v/>
      </c>
      <c r="M150">
        <f t="shared" si="45"/>
        <v>0</v>
      </c>
      <c r="N150" t="str">
        <f t="shared" si="46"/>
        <v/>
      </c>
      <c r="O150" t="str">
        <f t="shared" si="47"/>
        <v/>
      </c>
      <c r="P150" t="str">
        <f t="shared" si="35"/>
        <v/>
      </c>
      <c r="R150" s="8">
        <f t="shared" si="32"/>
        <v>0</v>
      </c>
      <c r="S150" t="str">
        <f t="shared" si="32"/>
        <v/>
      </c>
      <c r="T150">
        <f t="shared" si="36"/>
        <v>0</v>
      </c>
      <c r="U150" t="str">
        <f t="shared" si="37"/>
        <v/>
      </c>
      <c r="V150" t="str">
        <f t="shared" si="38"/>
        <v/>
      </c>
      <c r="W150" t="str">
        <f t="shared" si="39"/>
        <v/>
      </c>
      <c r="Z150" t="str">
        <f t="shared" si="33"/>
        <v/>
      </c>
      <c r="AA150">
        <f t="shared" si="34"/>
        <v>0</v>
      </c>
      <c r="AB150">
        <f t="shared" si="34"/>
        <v>0</v>
      </c>
    </row>
    <row r="151" spans="1:28">
      <c r="A151" s="1"/>
      <c r="E151">
        <f t="shared" si="40"/>
        <v>0</v>
      </c>
      <c r="G151" t="str">
        <f t="shared" si="41"/>
        <v/>
      </c>
      <c r="H151" t="str">
        <f t="shared" si="42"/>
        <v/>
      </c>
      <c r="K151" s="8">
        <f t="shared" si="43"/>
        <v>0</v>
      </c>
      <c r="L151" t="str">
        <f t="shared" si="44"/>
        <v/>
      </c>
      <c r="M151">
        <f t="shared" si="45"/>
        <v>0</v>
      </c>
      <c r="N151" t="str">
        <f t="shared" si="46"/>
        <v/>
      </c>
      <c r="O151" t="str">
        <f t="shared" si="47"/>
        <v/>
      </c>
      <c r="P151" t="str">
        <f t="shared" si="35"/>
        <v/>
      </c>
      <c r="R151" s="8">
        <f t="shared" si="32"/>
        <v>0</v>
      </c>
      <c r="S151" t="str">
        <f t="shared" si="32"/>
        <v/>
      </c>
      <c r="T151">
        <f t="shared" si="36"/>
        <v>0</v>
      </c>
      <c r="U151" t="str">
        <f t="shared" si="37"/>
        <v/>
      </c>
      <c r="V151" t="str">
        <f t="shared" si="38"/>
        <v/>
      </c>
      <c r="W151" t="str">
        <f t="shared" si="39"/>
        <v/>
      </c>
      <c r="Z151" t="str">
        <f t="shared" si="33"/>
        <v/>
      </c>
      <c r="AA151">
        <f t="shared" si="34"/>
        <v>0</v>
      </c>
      <c r="AB151">
        <f t="shared" si="34"/>
        <v>0</v>
      </c>
    </row>
    <row r="152" spans="1:28">
      <c r="A152" s="1"/>
      <c r="E152">
        <f t="shared" si="40"/>
        <v>0</v>
      </c>
      <c r="G152" t="str">
        <f t="shared" si="41"/>
        <v/>
      </c>
      <c r="H152" t="str">
        <f t="shared" si="42"/>
        <v/>
      </c>
      <c r="K152" s="8">
        <f t="shared" si="43"/>
        <v>0</v>
      </c>
      <c r="L152" t="str">
        <f t="shared" si="44"/>
        <v/>
      </c>
      <c r="M152">
        <f t="shared" si="45"/>
        <v>0</v>
      </c>
      <c r="N152" t="str">
        <f t="shared" si="46"/>
        <v/>
      </c>
      <c r="O152" t="str">
        <f t="shared" si="47"/>
        <v/>
      </c>
      <c r="P152" t="str">
        <f t="shared" si="35"/>
        <v/>
      </c>
      <c r="R152" s="8">
        <f t="shared" si="32"/>
        <v>0</v>
      </c>
      <c r="S152" t="str">
        <f t="shared" si="32"/>
        <v/>
      </c>
      <c r="T152">
        <f t="shared" si="36"/>
        <v>0</v>
      </c>
      <c r="U152" t="str">
        <f t="shared" si="37"/>
        <v/>
      </c>
      <c r="V152" t="str">
        <f t="shared" si="38"/>
        <v/>
      </c>
      <c r="W152" t="str">
        <f t="shared" si="39"/>
        <v/>
      </c>
      <c r="Z152" t="str">
        <f t="shared" si="33"/>
        <v/>
      </c>
      <c r="AA152">
        <f t="shared" si="34"/>
        <v>0</v>
      </c>
      <c r="AB152">
        <f t="shared" si="34"/>
        <v>0</v>
      </c>
    </row>
    <row r="153" spans="1:28">
      <c r="A153" s="1"/>
      <c r="E153">
        <f t="shared" si="40"/>
        <v>0</v>
      </c>
      <c r="G153" t="str">
        <f t="shared" si="41"/>
        <v/>
      </c>
      <c r="H153" t="str">
        <f t="shared" si="42"/>
        <v/>
      </c>
      <c r="K153" s="8">
        <f t="shared" si="43"/>
        <v>0</v>
      </c>
      <c r="L153" t="str">
        <f t="shared" si="44"/>
        <v/>
      </c>
      <c r="M153">
        <f t="shared" si="45"/>
        <v>0</v>
      </c>
      <c r="N153" t="str">
        <f t="shared" si="46"/>
        <v/>
      </c>
      <c r="O153" t="str">
        <f t="shared" si="47"/>
        <v/>
      </c>
      <c r="P153" t="str">
        <f t="shared" si="35"/>
        <v/>
      </c>
      <c r="R153" s="8">
        <f t="shared" si="32"/>
        <v>0</v>
      </c>
      <c r="S153" t="str">
        <f t="shared" si="32"/>
        <v/>
      </c>
      <c r="T153">
        <f t="shared" si="36"/>
        <v>0</v>
      </c>
      <c r="U153" t="str">
        <f t="shared" si="37"/>
        <v/>
      </c>
      <c r="V153" t="str">
        <f t="shared" si="38"/>
        <v/>
      </c>
      <c r="W153" t="str">
        <f t="shared" si="39"/>
        <v/>
      </c>
      <c r="Z153" t="str">
        <f t="shared" si="33"/>
        <v/>
      </c>
      <c r="AA153">
        <f t="shared" si="34"/>
        <v>0</v>
      </c>
      <c r="AB153">
        <f t="shared" si="34"/>
        <v>0</v>
      </c>
    </row>
    <row r="154" spans="1:28">
      <c r="A154" s="1"/>
      <c r="E154">
        <f t="shared" si="40"/>
        <v>0</v>
      </c>
      <c r="G154" t="str">
        <f t="shared" si="41"/>
        <v/>
      </c>
      <c r="H154" t="str">
        <f t="shared" si="42"/>
        <v/>
      </c>
      <c r="K154" s="8">
        <f t="shared" si="43"/>
        <v>0</v>
      </c>
      <c r="L154" t="str">
        <f t="shared" si="44"/>
        <v/>
      </c>
      <c r="M154">
        <f t="shared" si="45"/>
        <v>0</v>
      </c>
      <c r="N154" t="str">
        <f t="shared" si="46"/>
        <v/>
      </c>
      <c r="O154" t="str">
        <f t="shared" si="47"/>
        <v/>
      </c>
      <c r="P154" t="str">
        <f t="shared" si="35"/>
        <v/>
      </c>
      <c r="R154" s="8">
        <f t="shared" si="32"/>
        <v>0</v>
      </c>
      <c r="S154" t="str">
        <f t="shared" si="32"/>
        <v/>
      </c>
      <c r="T154">
        <f t="shared" si="36"/>
        <v>0</v>
      </c>
      <c r="U154" t="str">
        <f t="shared" si="37"/>
        <v/>
      </c>
      <c r="V154" t="str">
        <f t="shared" si="38"/>
        <v/>
      </c>
      <c r="W154" t="str">
        <f t="shared" si="39"/>
        <v/>
      </c>
      <c r="Z154" t="str">
        <f t="shared" si="33"/>
        <v/>
      </c>
      <c r="AA154">
        <f t="shared" si="34"/>
        <v>0</v>
      </c>
      <c r="AB154">
        <f t="shared" si="34"/>
        <v>0</v>
      </c>
    </row>
    <row r="155" spans="1:28">
      <c r="A155" s="1"/>
      <c r="E155">
        <f t="shared" si="40"/>
        <v>0</v>
      </c>
      <c r="G155" t="str">
        <f t="shared" si="41"/>
        <v/>
      </c>
      <c r="H155" t="str">
        <f t="shared" si="42"/>
        <v/>
      </c>
      <c r="K155" s="8">
        <f t="shared" si="43"/>
        <v>0</v>
      </c>
      <c r="L155" t="str">
        <f t="shared" si="44"/>
        <v/>
      </c>
      <c r="M155">
        <f t="shared" si="45"/>
        <v>0</v>
      </c>
      <c r="N155" t="str">
        <f t="shared" si="46"/>
        <v/>
      </c>
      <c r="O155" t="str">
        <f t="shared" si="47"/>
        <v/>
      </c>
      <c r="P155" t="str">
        <f t="shared" si="35"/>
        <v/>
      </c>
      <c r="R155" s="8">
        <f t="shared" si="32"/>
        <v>0</v>
      </c>
      <c r="S155" t="str">
        <f t="shared" si="32"/>
        <v/>
      </c>
      <c r="T155">
        <f t="shared" si="36"/>
        <v>0</v>
      </c>
      <c r="U155" t="str">
        <f t="shared" si="37"/>
        <v/>
      </c>
      <c r="V155" t="str">
        <f t="shared" si="38"/>
        <v/>
      </c>
      <c r="W155" t="str">
        <f t="shared" si="39"/>
        <v/>
      </c>
      <c r="Z155" t="str">
        <f t="shared" si="33"/>
        <v/>
      </c>
      <c r="AA155">
        <f t="shared" si="34"/>
        <v>0</v>
      </c>
      <c r="AB155">
        <f t="shared" si="34"/>
        <v>0</v>
      </c>
    </row>
    <row r="156" spans="1:28">
      <c r="A156" s="1"/>
      <c r="E156">
        <f t="shared" si="40"/>
        <v>0</v>
      </c>
      <c r="G156" t="str">
        <f t="shared" si="41"/>
        <v/>
      </c>
      <c r="H156" t="str">
        <f t="shared" si="42"/>
        <v/>
      </c>
      <c r="K156" s="8">
        <f t="shared" si="43"/>
        <v>0</v>
      </c>
      <c r="L156" t="str">
        <f t="shared" si="44"/>
        <v/>
      </c>
      <c r="M156">
        <f t="shared" si="45"/>
        <v>0</v>
      </c>
      <c r="N156" t="str">
        <f t="shared" si="46"/>
        <v/>
      </c>
      <c r="O156" t="str">
        <f t="shared" si="47"/>
        <v/>
      </c>
      <c r="P156" t="str">
        <f t="shared" si="35"/>
        <v/>
      </c>
      <c r="R156" s="8">
        <f t="shared" si="32"/>
        <v>0</v>
      </c>
      <c r="S156" t="str">
        <f t="shared" si="32"/>
        <v/>
      </c>
      <c r="T156">
        <f t="shared" si="36"/>
        <v>0</v>
      </c>
      <c r="U156" t="str">
        <f t="shared" si="37"/>
        <v/>
      </c>
      <c r="V156" t="str">
        <f t="shared" si="38"/>
        <v/>
      </c>
      <c r="W156" t="str">
        <f t="shared" si="39"/>
        <v/>
      </c>
      <c r="Z156" t="str">
        <f t="shared" si="33"/>
        <v/>
      </c>
      <c r="AA156">
        <f t="shared" si="34"/>
        <v>0</v>
      </c>
      <c r="AB156">
        <f t="shared" si="34"/>
        <v>0</v>
      </c>
    </row>
    <row r="157" spans="1:28">
      <c r="A157" s="1"/>
      <c r="E157">
        <f t="shared" si="40"/>
        <v>0</v>
      </c>
      <c r="G157" t="str">
        <f t="shared" si="41"/>
        <v/>
      </c>
      <c r="H157" t="str">
        <f t="shared" si="42"/>
        <v/>
      </c>
      <c r="K157" s="8">
        <f t="shared" si="43"/>
        <v>0</v>
      </c>
      <c r="L157" t="str">
        <f t="shared" si="44"/>
        <v/>
      </c>
      <c r="M157">
        <f t="shared" si="45"/>
        <v>0</v>
      </c>
      <c r="N157" t="str">
        <f t="shared" si="46"/>
        <v/>
      </c>
      <c r="O157" t="str">
        <f t="shared" si="47"/>
        <v/>
      </c>
      <c r="P157" t="str">
        <f t="shared" si="35"/>
        <v/>
      </c>
      <c r="R157" s="8">
        <f t="shared" si="32"/>
        <v>0</v>
      </c>
      <c r="S157" t="str">
        <f t="shared" si="32"/>
        <v/>
      </c>
      <c r="T157">
        <f t="shared" si="36"/>
        <v>0</v>
      </c>
      <c r="U157" t="str">
        <f t="shared" si="37"/>
        <v/>
      </c>
      <c r="V157" t="str">
        <f t="shared" si="38"/>
        <v/>
      </c>
      <c r="W157" t="str">
        <f t="shared" si="39"/>
        <v/>
      </c>
      <c r="Z157" t="str">
        <f t="shared" si="33"/>
        <v/>
      </c>
      <c r="AA157">
        <f t="shared" si="34"/>
        <v>0</v>
      </c>
      <c r="AB157">
        <f t="shared" si="34"/>
        <v>0</v>
      </c>
    </row>
    <row r="158" spans="1:28">
      <c r="A158" s="1"/>
      <c r="E158">
        <f t="shared" si="40"/>
        <v>0</v>
      </c>
      <c r="G158" t="str">
        <f t="shared" si="41"/>
        <v/>
      </c>
      <c r="H158" t="str">
        <f t="shared" si="42"/>
        <v/>
      </c>
      <c r="K158" s="8">
        <f t="shared" si="43"/>
        <v>0</v>
      </c>
      <c r="L158" t="str">
        <f t="shared" si="44"/>
        <v/>
      </c>
      <c r="M158">
        <f t="shared" si="45"/>
        <v>0</v>
      </c>
      <c r="N158" t="str">
        <f t="shared" si="46"/>
        <v/>
      </c>
      <c r="O158" t="str">
        <f t="shared" si="47"/>
        <v/>
      </c>
      <c r="P158" t="str">
        <f t="shared" si="35"/>
        <v/>
      </c>
      <c r="R158" s="8">
        <f t="shared" si="32"/>
        <v>0</v>
      </c>
      <c r="S158" t="str">
        <f t="shared" si="32"/>
        <v/>
      </c>
      <c r="T158">
        <f t="shared" si="36"/>
        <v>0</v>
      </c>
      <c r="U158" t="str">
        <f t="shared" si="37"/>
        <v/>
      </c>
      <c r="V158" t="str">
        <f t="shared" si="38"/>
        <v/>
      </c>
      <c r="W158" t="str">
        <f t="shared" si="39"/>
        <v/>
      </c>
      <c r="Z158" t="str">
        <f t="shared" si="33"/>
        <v/>
      </c>
      <c r="AA158">
        <f t="shared" si="34"/>
        <v>0</v>
      </c>
      <c r="AB158">
        <f t="shared" si="34"/>
        <v>0</v>
      </c>
    </row>
    <row r="159" spans="1:28">
      <c r="A159" s="1"/>
      <c r="E159">
        <f t="shared" si="40"/>
        <v>0</v>
      </c>
      <c r="G159" t="str">
        <f t="shared" si="41"/>
        <v/>
      </c>
      <c r="H159" t="str">
        <f t="shared" si="42"/>
        <v/>
      </c>
      <c r="K159" s="8">
        <f t="shared" si="43"/>
        <v>0</v>
      </c>
      <c r="L159" t="str">
        <f t="shared" si="44"/>
        <v/>
      </c>
      <c r="M159">
        <f t="shared" si="45"/>
        <v>0</v>
      </c>
      <c r="N159" t="str">
        <f t="shared" si="46"/>
        <v/>
      </c>
      <c r="O159" t="str">
        <f t="shared" si="47"/>
        <v/>
      </c>
      <c r="P159" t="str">
        <f t="shared" si="35"/>
        <v/>
      </c>
      <c r="R159" s="8">
        <f t="shared" si="32"/>
        <v>0</v>
      </c>
      <c r="S159" t="str">
        <f t="shared" si="32"/>
        <v/>
      </c>
      <c r="T159">
        <f t="shared" si="36"/>
        <v>0</v>
      </c>
      <c r="U159" t="str">
        <f t="shared" si="37"/>
        <v/>
      </c>
      <c r="V159" t="str">
        <f t="shared" si="38"/>
        <v/>
      </c>
      <c r="W159" t="str">
        <f t="shared" si="39"/>
        <v/>
      </c>
      <c r="Z159" t="str">
        <f t="shared" si="33"/>
        <v/>
      </c>
      <c r="AA159">
        <f t="shared" si="34"/>
        <v>0</v>
      </c>
      <c r="AB159">
        <f t="shared" si="34"/>
        <v>0</v>
      </c>
    </row>
    <row r="160" spans="1:28">
      <c r="A160" s="1"/>
      <c r="E160">
        <f t="shared" si="40"/>
        <v>0</v>
      </c>
      <c r="G160" t="str">
        <f t="shared" si="41"/>
        <v/>
      </c>
      <c r="H160" t="str">
        <f t="shared" si="42"/>
        <v/>
      </c>
      <c r="K160" s="8">
        <f t="shared" si="43"/>
        <v>0</v>
      </c>
      <c r="L160" t="str">
        <f t="shared" si="44"/>
        <v/>
      </c>
      <c r="M160">
        <f t="shared" si="45"/>
        <v>0</v>
      </c>
      <c r="N160" t="str">
        <f t="shared" si="46"/>
        <v/>
      </c>
      <c r="O160" t="str">
        <f t="shared" si="47"/>
        <v/>
      </c>
      <c r="P160" t="str">
        <f t="shared" si="35"/>
        <v/>
      </c>
      <c r="R160" s="8">
        <f t="shared" si="32"/>
        <v>0</v>
      </c>
      <c r="S160" t="str">
        <f t="shared" si="32"/>
        <v/>
      </c>
      <c r="T160">
        <f t="shared" si="36"/>
        <v>0</v>
      </c>
      <c r="U160" t="str">
        <f t="shared" si="37"/>
        <v/>
      </c>
      <c r="V160" t="str">
        <f t="shared" si="38"/>
        <v/>
      </c>
      <c r="W160" t="str">
        <f t="shared" si="39"/>
        <v/>
      </c>
      <c r="Z160" t="str">
        <f t="shared" si="33"/>
        <v/>
      </c>
      <c r="AA160">
        <f t="shared" si="34"/>
        <v>0</v>
      </c>
      <c r="AB160">
        <f t="shared" si="34"/>
        <v>0</v>
      </c>
    </row>
    <row r="161" spans="1:28">
      <c r="A161" s="1"/>
      <c r="E161">
        <f t="shared" si="40"/>
        <v>0</v>
      </c>
      <c r="G161" t="str">
        <f t="shared" si="41"/>
        <v/>
      </c>
      <c r="H161" t="str">
        <f t="shared" si="42"/>
        <v/>
      </c>
      <c r="K161" s="8">
        <f t="shared" si="43"/>
        <v>0</v>
      </c>
      <c r="L161" t="str">
        <f t="shared" si="44"/>
        <v/>
      </c>
      <c r="M161">
        <f t="shared" si="45"/>
        <v>0</v>
      </c>
      <c r="N161" t="str">
        <f t="shared" si="46"/>
        <v/>
      </c>
      <c r="O161" t="str">
        <f t="shared" si="47"/>
        <v/>
      </c>
      <c r="P161" t="str">
        <f t="shared" si="35"/>
        <v/>
      </c>
      <c r="R161" s="8">
        <f t="shared" si="32"/>
        <v>0</v>
      </c>
      <c r="S161" t="str">
        <f t="shared" si="32"/>
        <v/>
      </c>
      <c r="T161">
        <f t="shared" si="36"/>
        <v>0</v>
      </c>
      <c r="U161" t="str">
        <f t="shared" si="37"/>
        <v/>
      </c>
      <c r="V161" t="str">
        <f t="shared" si="38"/>
        <v/>
      </c>
      <c r="W161" t="str">
        <f t="shared" si="39"/>
        <v/>
      </c>
      <c r="Z161" t="str">
        <f t="shared" si="33"/>
        <v/>
      </c>
      <c r="AA161">
        <f t="shared" si="34"/>
        <v>0</v>
      </c>
      <c r="AB161">
        <f t="shared" si="34"/>
        <v>0</v>
      </c>
    </row>
    <row r="162" spans="1:28">
      <c r="A162" s="1"/>
      <c r="E162">
        <f t="shared" si="40"/>
        <v>0</v>
      </c>
      <c r="G162" t="str">
        <f t="shared" si="41"/>
        <v/>
      </c>
      <c r="H162" t="str">
        <f t="shared" si="42"/>
        <v/>
      </c>
      <c r="K162" s="8">
        <f t="shared" si="43"/>
        <v>0</v>
      </c>
      <c r="L162" t="str">
        <f t="shared" si="44"/>
        <v/>
      </c>
      <c r="M162">
        <f t="shared" si="45"/>
        <v>0</v>
      </c>
      <c r="N162" t="str">
        <f t="shared" si="46"/>
        <v/>
      </c>
      <c r="O162" t="str">
        <f t="shared" si="47"/>
        <v/>
      </c>
      <c r="P162" t="str">
        <f t="shared" si="35"/>
        <v/>
      </c>
      <c r="R162" s="8">
        <f t="shared" si="32"/>
        <v>0</v>
      </c>
      <c r="S162" t="str">
        <f t="shared" si="32"/>
        <v/>
      </c>
      <c r="T162">
        <f t="shared" si="36"/>
        <v>0</v>
      </c>
      <c r="U162" t="str">
        <f t="shared" si="37"/>
        <v/>
      </c>
      <c r="V162" t="str">
        <f t="shared" si="38"/>
        <v/>
      </c>
      <c r="W162" t="str">
        <f t="shared" si="39"/>
        <v/>
      </c>
      <c r="Z162" t="str">
        <f t="shared" si="33"/>
        <v/>
      </c>
      <c r="AA162">
        <f t="shared" si="34"/>
        <v>0</v>
      </c>
      <c r="AB162">
        <f t="shared" si="34"/>
        <v>0</v>
      </c>
    </row>
    <row r="163" spans="1:28">
      <c r="A163" s="1"/>
      <c r="E163">
        <f t="shared" si="40"/>
        <v>0</v>
      </c>
      <c r="G163" t="str">
        <f t="shared" si="41"/>
        <v/>
      </c>
      <c r="H163" t="str">
        <f t="shared" si="42"/>
        <v/>
      </c>
      <c r="K163" s="8">
        <f t="shared" si="43"/>
        <v>0</v>
      </c>
      <c r="L163" t="str">
        <f t="shared" si="44"/>
        <v/>
      </c>
      <c r="M163">
        <f t="shared" si="45"/>
        <v>0</v>
      </c>
      <c r="N163" t="str">
        <f t="shared" si="46"/>
        <v/>
      </c>
      <c r="O163" t="str">
        <f t="shared" si="47"/>
        <v/>
      </c>
      <c r="P163" t="str">
        <f t="shared" si="35"/>
        <v/>
      </c>
      <c r="R163" s="8">
        <f t="shared" si="32"/>
        <v>0</v>
      </c>
      <c r="S163" t="str">
        <f t="shared" si="32"/>
        <v/>
      </c>
      <c r="T163">
        <f t="shared" si="36"/>
        <v>0</v>
      </c>
      <c r="U163" t="str">
        <f t="shared" si="37"/>
        <v/>
      </c>
      <c r="V163" t="str">
        <f t="shared" si="38"/>
        <v/>
      </c>
      <c r="W163" t="str">
        <f t="shared" si="39"/>
        <v/>
      </c>
      <c r="Z163" t="str">
        <f t="shared" si="33"/>
        <v/>
      </c>
      <c r="AA163">
        <f t="shared" si="34"/>
        <v>0</v>
      </c>
      <c r="AB163">
        <f t="shared" si="34"/>
        <v>0</v>
      </c>
    </row>
    <row r="164" spans="1:28">
      <c r="A164" s="1"/>
      <c r="E164">
        <f t="shared" si="40"/>
        <v>0</v>
      </c>
      <c r="G164" t="str">
        <f t="shared" si="41"/>
        <v/>
      </c>
      <c r="H164" t="str">
        <f t="shared" si="42"/>
        <v/>
      </c>
      <c r="K164" s="8">
        <f t="shared" si="43"/>
        <v>0</v>
      </c>
      <c r="L164" t="str">
        <f t="shared" si="44"/>
        <v/>
      </c>
      <c r="M164">
        <f t="shared" si="45"/>
        <v>0</v>
      </c>
      <c r="N164" t="str">
        <f t="shared" si="46"/>
        <v/>
      </c>
      <c r="O164" t="str">
        <f t="shared" si="47"/>
        <v/>
      </c>
      <c r="P164" t="str">
        <f t="shared" si="35"/>
        <v/>
      </c>
      <c r="R164" s="8">
        <f t="shared" si="32"/>
        <v>0</v>
      </c>
      <c r="S164" t="str">
        <f t="shared" si="32"/>
        <v/>
      </c>
      <c r="T164">
        <f t="shared" si="36"/>
        <v>0</v>
      </c>
      <c r="U164" t="str">
        <f t="shared" si="37"/>
        <v/>
      </c>
      <c r="V164" t="str">
        <f t="shared" si="38"/>
        <v/>
      </c>
      <c r="W164" t="str">
        <f t="shared" si="39"/>
        <v/>
      </c>
      <c r="Z164" t="str">
        <f t="shared" si="33"/>
        <v/>
      </c>
      <c r="AA164">
        <f t="shared" si="34"/>
        <v>0</v>
      </c>
      <c r="AB164">
        <f t="shared" si="34"/>
        <v>0</v>
      </c>
    </row>
    <row r="165" spans="1:28">
      <c r="A165" s="1"/>
      <c r="E165">
        <f t="shared" si="40"/>
        <v>0</v>
      </c>
      <c r="G165" t="str">
        <f t="shared" si="41"/>
        <v/>
      </c>
      <c r="H165" t="str">
        <f t="shared" si="42"/>
        <v/>
      </c>
      <c r="K165" s="8">
        <f t="shared" si="43"/>
        <v>0</v>
      </c>
      <c r="L165" t="str">
        <f t="shared" si="44"/>
        <v/>
      </c>
      <c r="M165">
        <f t="shared" si="45"/>
        <v>0</v>
      </c>
      <c r="N165" t="str">
        <f t="shared" si="46"/>
        <v/>
      </c>
      <c r="O165" t="str">
        <f t="shared" si="47"/>
        <v/>
      </c>
      <c r="P165" t="str">
        <f t="shared" si="35"/>
        <v/>
      </c>
      <c r="R165" s="8">
        <f t="shared" si="32"/>
        <v>0</v>
      </c>
      <c r="S165" t="str">
        <f t="shared" si="32"/>
        <v/>
      </c>
      <c r="T165">
        <f t="shared" si="36"/>
        <v>0</v>
      </c>
      <c r="U165" t="str">
        <f t="shared" si="37"/>
        <v/>
      </c>
      <c r="V165" t="str">
        <f t="shared" si="38"/>
        <v/>
      </c>
      <c r="W165" t="str">
        <f t="shared" si="39"/>
        <v/>
      </c>
      <c r="Z165" t="str">
        <f t="shared" si="33"/>
        <v/>
      </c>
      <c r="AA165">
        <f t="shared" si="34"/>
        <v>0</v>
      </c>
      <c r="AB165">
        <f t="shared" si="34"/>
        <v>0</v>
      </c>
    </row>
    <row r="166" spans="1:28">
      <c r="A166" s="1"/>
      <c r="E166">
        <f t="shared" si="40"/>
        <v>0</v>
      </c>
      <c r="G166" t="str">
        <f t="shared" si="41"/>
        <v/>
      </c>
      <c r="H166" t="str">
        <f t="shared" si="42"/>
        <v/>
      </c>
      <c r="K166" s="8">
        <f t="shared" si="43"/>
        <v>0</v>
      </c>
      <c r="L166" t="str">
        <f t="shared" si="44"/>
        <v/>
      </c>
      <c r="M166">
        <f t="shared" si="45"/>
        <v>0</v>
      </c>
      <c r="N166" t="str">
        <f t="shared" si="46"/>
        <v/>
      </c>
      <c r="O166" t="str">
        <f t="shared" si="47"/>
        <v/>
      </c>
      <c r="P166" t="str">
        <f t="shared" si="35"/>
        <v/>
      </c>
      <c r="R166" s="8">
        <f t="shared" si="32"/>
        <v>0</v>
      </c>
      <c r="S166" t="str">
        <f t="shared" si="32"/>
        <v/>
      </c>
      <c r="T166">
        <f t="shared" si="36"/>
        <v>0</v>
      </c>
      <c r="U166" t="str">
        <f t="shared" si="37"/>
        <v/>
      </c>
      <c r="V166" t="str">
        <f t="shared" si="38"/>
        <v/>
      </c>
      <c r="W166" t="str">
        <f t="shared" si="39"/>
        <v/>
      </c>
      <c r="Z166" t="str">
        <f t="shared" si="33"/>
        <v/>
      </c>
      <c r="AA166">
        <f t="shared" si="34"/>
        <v>0</v>
      </c>
      <c r="AB166">
        <f t="shared" si="34"/>
        <v>0</v>
      </c>
    </row>
    <row r="167" spans="1:28">
      <c r="A167" s="1"/>
      <c r="E167">
        <f t="shared" si="40"/>
        <v>0</v>
      </c>
      <c r="G167" t="str">
        <f t="shared" si="41"/>
        <v/>
      </c>
      <c r="H167" t="str">
        <f t="shared" si="42"/>
        <v/>
      </c>
      <c r="K167" s="8">
        <f t="shared" si="43"/>
        <v>0</v>
      </c>
      <c r="L167" t="str">
        <f t="shared" si="44"/>
        <v/>
      </c>
      <c r="M167">
        <f t="shared" si="45"/>
        <v>0</v>
      </c>
      <c r="N167" t="str">
        <f t="shared" si="46"/>
        <v/>
      </c>
      <c r="O167" t="str">
        <f t="shared" si="47"/>
        <v/>
      </c>
      <c r="P167" t="str">
        <f t="shared" si="35"/>
        <v/>
      </c>
      <c r="R167" s="8">
        <f t="shared" si="32"/>
        <v>0</v>
      </c>
      <c r="S167" t="str">
        <f t="shared" si="32"/>
        <v/>
      </c>
      <c r="T167">
        <f t="shared" si="36"/>
        <v>0</v>
      </c>
      <c r="U167" t="str">
        <f t="shared" si="37"/>
        <v/>
      </c>
      <c r="V167" t="str">
        <f t="shared" si="38"/>
        <v/>
      </c>
      <c r="W167" t="str">
        <f t="shared" si="39"/>
        <v/>
      </c>
      <c r="Z167" t="str">
        <f t="shared" si="33"/>
        <v/>
      </c>
      <c r="AA167">
        <f t="shared" si="34"/>
        <v>0</v>
      </c>
      <c r="AB167">
        <f t="shared" si="34"/>
        <v>0</v>
      </c>
    </row>
    <row r="168" spans="1:28">
      <c r="A168" s="1"/>
      <c r="E168">
        <f t="shared" si="40"/>
        <v>0</v>
      </c>
      <c r="G168" t="str">
        <f t="shared" si="41"/>
        <v/>
      </c>
      <c r="H168" t="str">
        <f t="shared" si="42"/>
        <v/>
      </c>
      <c r="K168" s="8">
        <f t="shared" si="43"/>
        <v>0</v>
      </c>
      <c r="L168" t="str">
        <f t="shared" si="44"/>
        <v/>
      </c>
      <c r="M168">
        <f t="shared" si="45"/>
        <v>0</v>
      </c>
      <c r="N168" t="str">
        <f t="shared" si="46"/>
        <v/>
      </c>
      <c r="O168" t="str">
        <f t="shared" si="47"/>
        <v/>
      </c>
      <c r="P168" t="str">
        <f t="shared" si="35"/>
        <v/>
      </c>
      <c r="R168" s="8">
        <f t="shared" si="32"/>
        <v>0</v>
      </c>
      <c r="S168" t="str">
        <f t="shared" si="32"/>
        <v/>
      </c>
      <c r="T168">
        <f t="shared" si="36"/>
        <v>0</v>
      </c>
      <c r="U168" t="str">
        <f t="shared" si="37"/>
        <v/>
      </c>
      <c r="V168" t="str">
        <f t="shared" si="38"/>
        <v/>
      </c>
      <c r="W168" t="str">
        <f t="shared" si="39"/>
        <v/>
      </c>
      <c r="Z168" t="str">
        <f t="shared" si="33"/>
        <v/>
      </c>
      <c r="AA168">
        <f t="shared" si="34"/>
        <v>0</v>
      </c>
      <c r="AB168">
        <f t="shared" si="34"/>
        <v>0</v>
      </c>
    </row>
    <row r="169" spans="1:28">
      <c r="A169" s="1"/>
      <c r="E169">
        <f t="shared" si="40"/>
        <v>0</v>
      </c>
      <c r="G169" t="str">
        <f t="shared" si="41"/>
        <v/>
      </c>
      <c r="H169" t="str">
        <f t="shared" si="42"/>
        <v/>
      </c>
      <c r="K169" s="8">
        <f t="shared" si="43"/>
        <v>0</v>
      </c>
      <c r="L169" t="str">
        <f t="shared" si="44"/>
        <v/>
      </c>
      <c r="M169">
        <f t="shared" si="45"/>
        <v>0</v>
      </c>
      <c r="N169" t="str">
        <f t="shared" si="46"/>
        <v/>
      </c>
      <c r="O169" t="str">
        <f t="shared" si="47"/>
        <v/>
      </c>
      <c r="P169" t="str">
        <f t="shared" si="35"/>
        <v/>
      </c>
      <c r="R169" s="8">
        <f t="shared" si="32"/>
        <v>0</v>
      </c>
      <c r="S169" t="str">
        <f t="shared" si="32"/>
        <v/>
      </c>
      <c r="T169">
        <f t="shared" si="36"/>
        <v>0</v>
      </c>
      <c r="U169" t="str">
        <f t="shared" si="37"/>
        <v/>
      </c>
      <c r="V169" t="str">
        <f t="shared" si="38"/>
        <v/>
      </c>
      <c r="W169" t="str">
        <f t="shared" si="39"/>
        <v/>
      </c>
      <c r="Z169" t="str">
        <f t="shared" si="33"/>
        <v/>
      </c>
      <c r="AA169">
        <f t="shared" si="34"/>
        <v>0</v>
      </c>
      <c r="AB169">
        <f t="shared" si="34"/>
        <v>0</v>
      </c>
    </row>
    <row r="170" spans="1:28">
      <c r="A170" s="1"/>
      <c r="E170">
        <f t="shared" si="40"/>
        <v>0</v>
      </c>
      <c r="G170" t="str">
        <f t="shared" si="41"/>
        <v/>
      </c>
      <c r="H170" t="str">
        <f t="shared" si="42"/>
        <v/>
      </c>
      <c r="K170" s="8">
        <f t="shared" si="43"/>
        <v>0</v>
      </c>
      <c r="L170" t="str">
        <f t="shared" si="44"/>
        <v/>
      </c>
      <c r="M170">
        <f t="shared" si="45"/>
        <v>0</v>
      </c>
      <c r="N170" t="str">
        <f t="shared" si="46"/>
        <v/>
      </c>
      <c r="O170" t="str">
        <f t="shared" si="47"/>
        <v/>
      </c>
      <c r="P170" t="str">
        <f t="shared" si="35"/>
        <v/>
      </c>
      <c r="R170" s="8">
        <f t="shared" si="32"/>
        <v>0</v>
      </c>
      <c r="S170" t="str">
        <f t="shared" si="32"/>
        <v/>
      </c>
      <c r="T170">
        <f t="shared" si="36"/>
        <v>0</v>
      </c>
      <c r="U170" t="str">
        <f t="shared" si="37"/>
        <v/>
      </c>
      <c r="V170" t="str">
        <f t="shared" si="38"/>
        <v/>
      </c>
      <c r="W170" t="str">
        <f t="shared" si="39"/>
        <v/>
      </c>
      <c r="Z170" t="str">
        <f t="shared" si="33"/>
        <v/>
      </c>
      <c r="AA170">
        <f t="shared" si="34"/>
        <v>0</v>
      </c>
      <c r="AB170">
        <f t="shared" si="34"/>
        <v>0</v>
      </c>
    </row>
    <row r="171" spans="1:28">
      <c r="A171" s="1"/>
      <c r="E171">
        <f t="shared" si="40"/>
        <v>0</v>
      </c>
      <c r="G171" t="str">
        <f t="shared" si="41"/>
        <v/>
      </c>
      <c r="H171" t="str">
        <f t="shared" si="42"/>
        <v/>
      </c>
      <c r="K171" s="8">
        <f t="shared" si="43"/>
        <v>0</v>
      </c>
      <c r="L171" t="str">
        <f t="shared" si="44"/>
        <v/>
      </c>
      <c r="M171">
        <f t="shared" si="45"/>
        <v>0</v>
      </c>
      <c r="N171" t="str">
        <f t="shared" si="46"/>
        <v/>
      </c>
      <c r="O171" t="str">
        <f t="shared" si="47"/>
        <v/>
      </c>
      <c r="P171" t="str">
        <f t="shared" si="35"/>
        <v/>
      </c>
      <c r="R171" s="8">
        <f t="shared" si="32"/>
        <v>0</v>
      </c>
      <c r="S171" t="str">
        <f t="shared" si="32"/>
        <v/>
      </c>
      <c r="T171">
        <f t="shared" si="36"/>
        <v>0</v>
      </c>
      <c r="U171" t="str">
        <f t="shared" si="37"/>
        <v/>
      </c>
      <c r="V171" t="str">
        <f t="shared" si="38"/>
        <v/>
      </c>
      <c r="W171" t="str">
        <f t="shared" si="39"/>
        <v/>
      </c>
      <c r="Z171" t="str">
        <f t="shared" si="33"/>
        <v/>
      </c>
      <c r="AA171">
        <f t="shared" si="34"/>
        <v>0</v>
      </c>
      <c r="AB171">
        <f t="shared" si="34"/>
        <v>0</v>
      </c>
    </row>
    <row r="172" spans="1:28">
      <c r="A172" s="1"/>
      <c r="E172">
        <f t="shared" si="40"/>
        <v>0</v>
      </c>
      <c r="G172" t="str">
        <f t="shared" si="41"/>
        <v/>
      </c>
      <c r="H172" t="str">
        <f t="shared" si="42"/>
        <v/>
      </c>
      <c r="K172" s="8">
        <f t="shared" si="43"/>
        <v>0</v>
      </c>
      <c r="L172" t="str">
        <f t="shared" si="44"/>
        <v/>
      </c>
      <c r="M172">
        <f t="shared" si="45"/>
        <v>0</v>
      </c>
      <c r="N172" t="str">
        <f t="shared" si="46"/>
        <v/>
      </c>
      <c r="O172" t="str">
        <f t="shared" si="47"/>
        <v/>
      </c>
      <c r="P172" t="str">
        <f t="shared" si="35"/>
        <v/>
      </c>
      <c r="R172" s="8">
        <f t="shared" si="32"/>
        <v>0</v>
      </c>
      <c r="S172" t="str">
        <f t="shared" si="32"/>
        <v/>
      </c>
      <c r="T172">
        <f t="shared" si="36"/>
        <v>0</v>
      </c>
      <c r="U172" t="str">
        <f t="shared" si="37"/>
        <v/>
      </c>
      <c r="V172" t="str">
        <f t="shared" si="38"/>
        <v/>
      </c>
      <c r="W172" t="str">
        <f t="shared" si="39"/>
        <v/>
      </c>
      <c r="Z172" t="str">
        <f t="shared" si="33"/>
        <v/>
      </c>
      <c r="AA172">
        <f t="shared" si="34"/>
        <v>0</v>
      </c>
      <c r="AB172">
        <f t="shared" si="34"/>
        <v>0</v>
      </c>
    </row>
    <row r="173" spans="1:28">
      <c r="A173" s="1"/>
      <c r="E173">
        <f t="shared" si="40"/>
        <v>0</v>
      </c>
      <c r="G173" t="str">
        <f t="shared" si="41"/>
        <v/>
      </c>
      <c r="H173" t="str">
        <f t="shared" si="42"/>
        <v/>
      </c>
      <c r="K173" s="8">
        <f t="shared" si="43"/>
        <v>0</v>
      </c>
      <c r="L173" t="str">
        <f t="shared" si="44"/>
        <v/>
      </c>
      <c r="M173">
        <f t="shared" si="45"/>
        <v>0</v>
      </c>
      <c r="N173" t="str">
        <f t="shared" si="46"/>
        <v/>
      </c>
      <c r="O173" t="str">
        <f t="shared" si="47"/>
        <v/>
      </c>
      <c r="P173" t="str">
        <f t="shared" si="35"/>
        <v/>
      </c>
      <c r="R173" s="8">
        <f t="shared" si="32"/>
        <v>0</v>
      </c>
      <c r="S173" t="str">
        <f t="shared" si="32"/>
        <v/>
      </c>
      <c r="T173">
        <f t="shared" si="36"/>
        <v>0</v>
      </c>
      <c r="U173" t="str">
        <f t="shared" si="37"/>
        <v/>
      </c>
      <c r="V173" t="str">
        <f t="shared" si="38"/>
        <v/>
      </c>
      <c r="W173" t="str">
        <f t="shared" si="39"/>
        <v/>
      </c>
      <c r="Z173" t="str">
        <f t="shared" si="33"/>
        <v/>
      </c>
      <c r="AA173">
        <f t="shared" si="34"/>
        <v>0</v>
      </c>
      <c r="AB173">
        <f t="shared" si="34"/>
        <v>0</v>
      </c>
    </row>
    <row r="174" spans="1:28">
      <c r="A174" s="1"/>
      <c r="E174">
        <f t="shared" si="40"/>
        <v>0</v>
      </c>
      <c r="G174" t="str">
        <f t="shared" si="41"/>
        <v/>
      </c>
      <c r="H174" t="str">
        <f t="shared" si="42"/>
        <v/>
      </c>
      <c r="K174" s="8">
        <f t="shared" si="43"/>
        <v>0</v>
      </c>
      <c r="L174" t="str">
        <f t="shared" si="44"/>
        <v/>
      </c>
      <c r="M174">
        <f t="shared" si="45"/>
        <v>0</v>
      </c>
      <c r="N174" t="str">
        <f t="shared" si="46"/>
        <v/>
      </c>
      <c r="O174" t="str">
        <f t="shared" si="47"/>
        <v/>
      </c>
      <c r="P174" t="str">
        <f t="shared" si="35"/>
        <v/>
      </c>
      <c r="R174" s="8">
        <f t="shared" si="32"/>
        <v>0</v>
      </c>
      <c r="S174" t="str">
        <f t="shared" si="32"/>
        <v/>
      </c>
      <c r="T174">
        <f t="shared" si="36"/>
        <v>0</v>
      </c>
      <c r="U174" t="str">
        <f t="shared" si="37"/>
        <v/>
      </c>
      <c r="V174" t="str">
        <f t="shared" si="38"/>
        <v/>
      </c>
      <c r="W174" t="str">
        <f t="shared" si="39"/>
        <v/>
      </c>
      <c r="Z174" t="str">
        <f t="shared" si="33"/>
        <v/>
      </c>
      <c r="AA174">
        <f t="shared" si="34"/>
        <v>0</v>
      </c>
      <c r="AB174">
        <f t="shared" si="34"/>
        <v>0</v>
      </c>
    </row>
    <row r="175" spans="1:28">
      <c r="A175" s="1"/>
      <c r="E175">
        <f t="shared" si="40"/>
        <v>0</v>
      </c>
      <c r="G175" t="str">
        <f t="shared" si="41"/>
        <v/>
      </c>
      <c r="H175" t="str">
        <f t="shared" si="42"/>
        <v/>
      </c>
      <c r="K175" s="8">
        <f t="shared" si="43"/>
        <v>0</v>
      </c>
      <c r="L175" t="str">
        <f t="shared" si="44"/>
        <v/>
      </c>
      <c r="M175">
        <f t="shared" si="45"/>
        <v>0</v>
      </c>
      <c r="N175" t="str">
        <f t="shared" si="46"/>
        <v/>
      </c>
      <c r="O175" t="str">
        <f t="shared" si="47"/>
        <v/>
      </c>
      <c r="P175" t="str">
        <f t="shared" si="35"/>
        <v/>
      </c>
      <c r="R175" s="8">
        <f t="shared" si="32"/>
        <v>0</v>
      </c>
      <c r="S175" t="str">
        <f t="shared" si="32"/>
        <v/>
      </c>
      <c r="T175">
        <f t="shared" si="36"/>
        <v>0</v>
      </c>
      <c r="U175" t="str">
        <f t="shared" si="37"/>
        <v/>
      </c>
      <c r="V175" t="str">
        <f t="shared" si="38"/>
        <v/>
      </c>
      <c r="W175" t="str">
        <f t="shared" si="39"/>
        <v/>
      </c>
      <c r="Z175" t="str">
        <f t="shared" si="33"/>
        <v/>
      </c>
      <c r="AA175">
        <f t="shared" si="34"/>
        <v>0</v>
      </c>
      <c r="AB175">
        <f t="shared" si="34"/>
        <v>0</v>
      </c>
    </row>
    <row r="176" spans="1:28">
      <c r="A176" s="1"/>
      <c r="E176">
        <f t="shared" si="40"/>
        <v>0</v>
      </c>
      <c r="G176" t="str">
        <f t="shared" si="41"/>
        <v/>
      </c>
      <c r="H176" t="str">
        <f t="shared" si="42"/>
        <v/>
      </c>
      <c r="K176" s="8">
        <f t="shared" si="43"/>
        <v>0</v>
      </c>
      <c r="L176" t="str">
        <f t="shared" si="44"/>
        <v/>
      </c>
      <c r="M176">
        <f t="shared" si="45"/>
        <v>0</v>
      </c>
      <c r="N176" t="str">
        <f t="shared" si="46"/>
        <v/>
      </c>
      <c r="O176" t="str">
        <f t="shared" si="47"/>
        <v/>
      </c>
      <c r="P176" t="str">
        <f t="shared" si="35"/>
        <v/>
      </c>
      <c r="R176" s="8">
        <f t="shared" si="32"/>
        <v>0</v>
      </c>
      <c r="S176" t="str">
        <f t="shared" si="32"/>
        <v/>
      </c>
      <c r="T176">
        <f t="shared" si="36"/>
        <v>0</v>
      </c>
      <c r="U176" t="str">
        <f t="shared" si="37"/>
        <v/>
      </c>
      <c r="V176" t="str">
        <f t="shared" si="38"/>
        <v/>
      </c>
      <c r="W176" t="str">
        <f t="shared" si="39"/>
        <v/>
      </c>
      <c r="Z176" t="str">
        <f t="shared" si="33"/>
        <v/>
      </c>
      <c r="AA176">
        <f t="shared" si="34"/>
        <v>0</v>
      </c>
      <c r="AB176">
        <f t="shared" si="34"/>
        <v>0</v>
      </c>
    </row>
    <row r="177" spans="1:28">
      <c r="A177" s="1"/>
      <c r="E177">
        <f t="shared" si="40"/>
        <v>0</v>
      </c>
      <c r="G177" t="str">
        <f t="shared" si="41"/>
        <v/>
      </c>
      <c r="H177" t="str">
        <f t="shared" si="42"/>
        <v/>
      </c>
      <c r="K177" s="8">
        <f t="shared" si="43"/>
        <v>0</v>
      </c>
      <c r="L177" t="str">
        <f t="shared" si="44"/>
        <v/>
      </c>
      <c r="M177">
        <f t="shared" si="45"/>
        <v>0</v>
      </c>
      <c r="N177" t="str">
        <f t="shared" si="46"/>
        <v/>
      </c>
      <c r="O177" t="str">
        <f t="shared" si="47"/>
        <v/>
      </c>
      <c r="P177" t="str">
        <f t="shared" si="35"/>
        <v/>
      </c>
      <c r="R177" s="8">
        <f t="shared" si="32"/>
        <v>0</v>
      </c>
      <c r="S177" t="str">
        <f t="shared" si="32"/>
        <v/>
      </c>
      <c r="T177">
        <f t="shared" si="36"/>
        <v>0</v>
      </c>
      <c r="U177" t="str">
        <f t="shared" si="37"/>
        <v/>
      </c>
      <c r="V177" t="str">
        <f t="shared" si="38"/>
        <v/>
      </c>
      <c r="W177" t="str">
        <f t="shared" si="39"/>
        <v/>
      </c>
      <c r="Z177" t="str">
        <f t="shared" si="33"/>
        <v/>
      </c>
      <c r="AA177">
        <f t="shared" si="34"/>
        <v>0</v>
      </c>
      <c r="AB177">
        <f t="shared" si="34"/>
        <v>0</v>
      </c>
    </row>
    <row r="178" spans="1:28">
      <c r="A178" s="1"/>
      <c r="E178">
        <f t="shared" si="40"/>
        <v>0</v>
      </c>
      <c r="G178" t="str">
        <f t="shared" si="41"/>
        <v/>
      </c>
      <c r="H178" t="str">
        <f t="shared" si="42"/>
        <v/>
      </c>
      <c r="K178" s="8">
        <f t="shared" si="43"/>
        <v>0</v>
      </c>
      <c r="L178" t="str">
        <f t="shared" si="44"/>
        <v/>
      </c>
      <c r="M178">
        <f t="shared" si="45"/>
        <v>0</v>
      </c>
      <c r="N178" t="str">
        <f t="shared" si="46"/>
        <v/>
      </c>
      <c r="O178" t="str">
        <f t="shared" si="47"/>
        <v/>
      </c>
      <c r="P178" t="str">
        <f t="shared" si="35"/>
        <v/>
      </c>
      <c r="R178" s="8">
        <f t="shared" si="32"/>
        <v>0</v>
      </c>
      <c r="S178" t="str">
        <f t="shared" si="32"/>
        <v/>
      </c>
      <c r="T178">
        <f t="shared" si="36"/>
        <v>0</v>
      </c>
      <c r="U178" t="str">
        <f t="shared" si="37"/>
        <v/>
      </c>
      <c r="V178" t="str">
        <f t="shared" si="38"/>
        <v/>
      </c>
      <c r="W178" t="str">
        <f t="shared" si="39"/>
        <v/>
      </c>
      <c r="Z178" t="str">
        <f t="shared" si="33"/>
        <v/>
      </c>
      <c r="AA178">
        <f t="shared" si="34"/>
        <v>0</v>
      </c>
      <c r="AB178">
        <f t="shared" si="34"/>
        <v>0</v>
      </c>
    </row>
    <row r="179" spans="1:28">
      <c r="A179" s="1"/>
      <c r="E179">
        <f t="shared" si="40"/>
        <v>0</v>
      </c>
      <c r="G179" t="str">
        <f t="shared" si="41"/>
        <v/>
      </c>
      <c r="H179" t="str">
        <f t="shared" si="42"/>
        <v/>
      </c>
      <c r="K179" s="8">
        <f t="shared" si="43"/>
        <v>0</v>
      </c>
      <c r="L179" t="str">
        <f t="shared" si="44"/>
        <v/>
      </c>
      <c r="M179">
        <f t="shared" si="45"/>
        <v>0</v>
      </c>
      <c r="N179" t="str">
        <f t="shared" si="46"/>
        <v/>
      </c>
      <c r="O179" t="str">
        <f t="shared" si="47"/>
        <v/>
      </c>
      <c r="P179" t="str">
        <f t="shared" si="35"/>
        <v/>
      </c>
      <c r="R179" s="8">
        <f t="shared" si="32"/>
        <v>0</v>
      </c>
      <c r="S179" t="str">
        <f t="shared" si="32"/>
        <v/>
      </c>
      <c r="T179">
        <f t="shared" si="36"/>
        <v>0</v>
      </c>
      <c r="U179" t="str">
        <f t="shared" si="37"/>
        <v/>
      </c>
      <c r="V179" t="str">
        <f t="shared" si="38"/>
        <v/>
      </c>
      <c r="W179" t="str">
        <f t="shared" si="39"/>
        <v/>
      </c>
      <c r="Z179" t="str">
        <f t="shared" si="33"/>
        <v/>
      </c>
      <c r="AA179">
        <f t="shared" si="34"/>
        <v>0</v>
      </c>
      <c r="AB179">
        <f t="shared" si="34"/>
        <v>0</v>
      </c>
    </row>
    <row r="180" spans="1:28">
      <c r="A180" s="1"/>
      <c r="E180">
        <f t="shared" si="40"/>
        <v>0</v>
      </c>
      <c r="G180" t="str">
        <f t="shared" si="41"/>
        <v/>
      </c>
      <c r="H180" t="str">
        <f t="shared" si="42"/>
        <v/>
      </c>
      <c r="K180" s="8">
        <f t="shared" si="43"/>
        <v>0</v>
      </c>
      <c r="L180" t="str">
        <f t="shared" si="44"/>
        <v/>
      </c>
      <c r="M180">
        <f t="shared" si="45"/>
        <v>0</v>
      </c>
      <c r="N180" t="str">
        <f t="shared" si="46"/>
        <v/>
      </c>
      <c r="O180" t="str">
        <f t="shared" si="47"/>
        <v/>
      </c>
      <c r="P180" t="str">
        <f t="shared" si="35"/>
        <v/>
      </c>
      <c r="R180" s="8">
        <f t="shared" si="32"/>
        <v>0</v>
      </c>
      <c r="S180" t="str">
        <f t="shared" si="32"/>
        <v/>
      </c>
      <c r="T180">
        <f t="shared" si="36"/>
        <v>0</v>
      </c>
      <c r="U180" t="str">
        <f t="shared" si="37"/>
        <v/>
      </c>
      <c r="V180" t="str">
        <f t="shared" si="38"/>
        <v/>
      </c>
      <c r="W180" t="str">
        <f t="shared" si="39"/>
        <v/>
      </c>
      <c r="Z180" t="str">
        <f t="shared" si="33"/>
        <v/>
      </c>
      <c r="AA180">
        <f t="shared" si="34"/>
        <v>0</v>
      </c>
      <c r="AB180">
        <f t="shared" si="34"/>
        <v>0</v>
      </c>
    </row>
    <row r="181" spans="1:28">
      <c r="A181" s="1"/>
      <c r="E181">
        <f t="shared" si="40"/>
        <v>0</v>
      </c>
      <c r="G181" t="str">
        <f t="shared" si="41"/>
        <v/>
      </c>
      <c r="H181" t="str">
        <f t="shared" si="42"/>
        <v/>
      </c>
      <c r="K181" s="8">
        <f t="shared" si="43"/>
        <v>0</v>
      </c>
      <c r="L181" t="str">
        <f t="shared" si="44"/>
        <v/>
      </c>
      <c r="M181">
        <f t="shared" si="45"/>
        <v>0</v>
      </c>
      <c r="N181" t="str">
        <f t="shared" si="46"/>
        <v/>
      </c>
      <c r="O181" t="str">
        <f t="shared" si="47"/>
        <v/>
      </c>
      <c r="P181" t="str">
        <f t="shared" si="35"/>
        <v/>
      </c>
      <c r="R181" s="8">
        <f t="shared" si="32"/>
        <v>0</v>
      </c>
      <c r="S181" t="str">
        <f t="shared" si="32"/>
        <v/>
      </c>
      <c r="T181">
        <f t="shared" si="36"/>
        <v>0</v>
      </c>
      <c r="U181" t="str">
        <f t="shared" si="37"/>
        <v/>
      </c>
      <c r="V181" t="str">
        <f t="shared" si="38"/>
        <v/>
      </c>
      <c r="W181" t="str">
        <f t="shared" si="39"/>
        <v/>
      </c>
      <c r="Z181" t="str">
        <f t="shared" si="33"/>
        <v/>
      </c>
      <c r="AA181">
        <f t="shared" si="34"/>
        <v>0</v>
      </c>
      <c r="AB181">
        <f t="shared" si="34"/>
        <v>0</v>
      </c>
    </row>
    <row r="182" spans="1:28">
      <c r="A182" s="1"/>
      <c r="E182">
        <f t="shared" si="40"/>
        <v>0</v>
      </c>
      <c r="G182" t="str">
        <f t="shared" si="41"/>
        <v/>
      </c>
      <c r="H182" t="str">
        <f t="shared" si="42"/>
        <v/>
      </c>
      <c r="K182" s="8">
        <f t="shared" si="43"/>
        <v>0</v>
      </c>
      <c r="L182" t="str">
        <f t="shared" si="44"/>
        <v/>
      </c>
      <c r="M182">
        <f t="shared" si="45"/>
        <v>0</v>
      </c>
      <c r="N182" t="str">
        <f t="shared" si="46"/>
        <v/>
      </c>
      <c r="O182" t="str">
        <f t="shared" si="47"/>
        <v/>
      </c>
      <c r="P182" t="str">
        <f t="shared" si="35"/>
        <v/>
      </c>
      <c r="R182" s="8">
        <f t="shared" ref="R182:S245" si="48">K182</f>
        <v>0</v>
      </c>
      <c r="S182" t="str">
        <f t="shared" si="48"/>
        <v/>
      </c>
      <c r="T182">
        <f t="shared" si="36"/>
        <v>0</v>
      </c>
      <c r="U182" t="str">
        <f t="shared" si="37"/>
        <v/>
      </c>
      <c r="V182" t="str">
        <f t="shared" si="38"/>
        <v/>
      </c>
      <c r="W182" t="str">
        <f t="shared" si="39"/>
        <v/>
      </c>
      <c r="Z182" t="str">
        <f t="shared" si="33"/>
        <v/>
      </c>
      <c r="AA182">
        <f t="shared" si="34"/>
        <v>0</v>
      </c>
      <c r="AB182">
        <f t="shared" si="34"/>
        <v>0</v>
      </c>
    </row>
    <row r="183" spans="1:28">
      <c r="A183" s="1"/>
      <c r="E183">
        <f t="shared" si="40"/>
        <v>0</v>
      </c>
      <c r="G183" t="str">
        <f t="shared" si="41"/>
        <v/>
      </c>
      <c r="H183" t="str">
        <f t="shared" si="42"/>
        <v/>
      </c>
      <c r="K183" s="8">
        <f t="shared" si="43"/>
        <v>0</v>
      </c>
      <c r="L183" t="str">
        <f t="shared" si="44"/>
        <v/>
      </c>
      <c r="M183">
        <f t="shared" si="45"/>
        <v>0</v>
      </c>
      <c r="N183" t="str">
        <f t="shared" si="46"/>
        <v/>
      </c>
      <c r="O183" t="str">
        <f t="shared" si="47"/>
        <v/>
      </c>
      <c r="P183" t="str">
        <f t="shared" si="35"/>
        <v/>
      </c>
      <c r="R183" s="8">
        <f t="shared" si="48"/>
        <v>0</v>
      </c>
      <c r="S183" t="str">
        <f t="shared" si="48"/>
        <v/>
      </c>
      <c r="T183">
        <f t="shared" si="36"/>
        <v>0</v>
      </c>
      <c r="U183" t="str">
        <f t="shared" si="37"/>
        <v/>
      </c>
      <c r="V183" t="str">
        <f t="shared" si="38"/>
        <v/>
      </c>
      <c r="W183" t="str">
        <f t="shared" si="39"/>
        <v/>
      </c>
      <c r="Z183" t="str">
        <f t="shared" si="33"/>
        <v/>
      </c>
      <c r="AA183">
        <f t="shared" si="34"/>
        <v>0</v>
      </c>
      <c r="AB183">
        <f t="shared" si="34"/>
        <v>0</v>
      </c>
    </row>
    <row r="184" spans="1:28">
      <c r="A184" s="1"/>
      <c r="E184">
        <f t="shared" si="40"/>
        <v>0</v>
      </c>
      <c r="G184" t="str">
        <f t="shared" si="41"/>
        <v/>
      </c>
      <c r="H184" t="str">
        <f t="shared" si="42"/>
        <v/>
      </c>
      <c r="K184" s="8">
        <f t="shared" si="43"/>
        <v>0</v>
      </c>
      <c r="L184" t="str">
        <f t="shared" si="44"/>
        <v/>
      </c>
      <c r="M184">
        <f t="shared" si="45"/>
        <v>0</v>
      </c>
      <c r="N184" t="str">
        <f t="shared" si="46"/>
        <v/>
      </c>
      <c r="O184" t="str">
        <f t="shared" si="47"/>
        <v/>
      </c>
      <c r="P184" t="str">
        <f t="shared" si="35"/>
        <v/>
      </c>
      <c r="R184" s="8">
        <f t="shared" si="48"/>
        <v>0</v>
      </c>
      <c r="S184" t="str">
        <f t="shared" si="48"/>
        <v/>
      </c>
      <c r="T184">
        <f t="shared" si="36"/>
        <v>0</v>
      </c>
      <c r="U184" t="str">
        <f t="shared" si="37"/>
        <v/>
      </c>
      <c r="V184" t="str">
        <f t="shared" si="38"/>
        <v/>
      </c>
      <c r="W184" t="str">
        <f t="shared" si="39"/>
        <v/>
      </c>
      <c r="Z184" t="str">
        <f t="shared" si="33"/>
        <v/>
      </c>
      <c r="AA184">
        <f t="shared" si="34"/>
        <v>0</v>
      </c>
      <c r="AB184">
        <f t="shared" si="34"/>
        <v>0</v>
      </c>
    </row>
    <row r="185" spans="1:28">
      <c r="A185" s="1"/>
      <c r="E185">
        <f t="shared" si="40"/>
        <v>0</v>
      </c>
      <c r="G185" t="str">
        <f t="shared" si="41"/>
        <v/>
      </c>
      <c r="H185" t="str">
        <f t="shared" si="42"/>
        <v/>
      </c>
      <c r="K185" s="8">
        <f t="shared" si="43"/>
        <v>0</v>
      </c>
      <c r="L185" t="str">
        <f t="shared" si="44"/>
        <v/>
      </c>
      <c r="M185">
        <f t="shared" si="45"/>
        <v>0</v>
      </c>
      <c r="N185" t="str">
        <f t="shared" si="46"/>
        <v/>
      </c>
      <c r="O185" t="str">
        <f t="shared" si="47"/>
        <v/>
      </c>
      <c r="P185" t="str">
        <f t="shared" si="35"/>
        <v/>
      </c>
      <c r="R185" s="8">
        <f t="shared" si="48"/>
        <v>0</v>
      </c>
      <c r="S185" t="str">
        <f t="shared" si="48"/>
        <v/>
      </c>
      <c r="T185">
        <f t="shared" si="36"/>
        <v>0</v>
      </c>
      <c r="U185" t="str">
        <f t="shared" si="37"/>
        <v/>
      </c>
      <c r="V185" t="str">
        <f t="shared" si="38"/>
        <v/>
      </c>
      <c r="W185" t="str">
        <f t="shared" si="39"/>
        <v/>
      </c>
      <c r="Z185" t="str">
        <f t="shared" si="33"/>
        <v/>
      </c>
      <c r="AA185">
        <f t="shared" si="34"/>
        <v>0</v>
      </c>
      <c r="AB185">
        <f t="shared" si="34"/>
        <v>0</v>
      </c>
    </row>
    <row r="186" spans="1:28">
      <c r="A186" s="1"/>
      <c r="E186">
        <f t="shared" si="40"/>
        <v>0</v>
      </c>
      <c r="G186" t="str">
        <f t="shared" si="41"/>
        <v/>
      </c>
      <c r="H186" t="str">
        <f t="shared" si="42"/>
        <v/>
      </c>
      <c r="K186" s="8">
        <f t="shared" si="43"/>
        <v>0</v>
      </c>
      <c r="L186" t="str">
        <f t="shared" si="44"/>
        <v/>
      </c>
      <c r="M186">
        <f t="shared" si="45"/>
        <v>0</v>
      </c>
      <c r="N186" t="str">
        <f t="shared" si="46"/>
        <v/>
      </c>
      <c r="O186" t="str">
        <f t="shared" si="47"/>
        <v/>
      </c>
      <c r="P186" t="str">
        <f t="shared" si="35"/>
        <v/>
      </c>
      <c r="R186" s="8">
        <f t="shared" si="48"/>
        <v>0</v>
      </c>
      <c r="S186" t="str">
        <f t="shared" si="48"/>
        <v/>
      </c>
      <c r="T186">
        <f t="shared" si="36"/>
        <v>0</v>
      </c>
      <c r="U186" t="str">
        <f t="shared" si="37"/>
        <v/>
      </c>
      <c r="V186" t="str">
        <f t="shared" si="38"/>
        <v/>
      </c>
      <c r="W186" t="str">
        <f t="shared" si="39"/>
        <v/>
      </c>
      <c r="Z186" t="str">
        <f t="shared" si="33"/>
        <v/>
      </c>
      <c r="AA186">
        <f t="shared" si="34"/>
        <v>0</v>
      </c>
      <c r="AB186">
        <f t="shared" si="34"/>
        <v>0</v>
      </c>
    </row>
    <row r="187" spans="1:28">
      <c r="A187" s="1"/>
      <c r="E187">
        <f t="shared" si="40"/>
        <v>0</v>
      </c>
      <c r="G187" t="str">
        <f t="shared" si="41"/>
        <v/>
      </c>
      <c r="H187" t="str">
        <f t="shared" si="42"/>
        <v/>
      </c>
      <c r="K187" s="8">
        <f t="shared" si="43"/>
        <v>0</v>
      </c>
      <c r="L187" t="str">
        <f t="shared" si="44"/>
        <v/>
      </c>
      <c r="M187">
        <f t="shared" si="45"/>
        <v>0</v>
      </c>
      <c r="N187" t="str">
        <f t="shared" si="46"/>
        <v/>
      </c>
      <c r="O187" t="str">
        <f t="shared" si="47"/>
        <v/>
      </c>
      <c r="P187" t="str">
        <f t="shared" si="35"/>
        <v/>
      </c>
      <c r="R187" s="8">
        <f t="shared" si="48"/>
        <v>0</v>
      </c>
      <c r="S187" t="str">
        <f t="shared" si="48"/>
        <v/>
      </c>
      <c r="T187">
        <f t="shared" si="36"/>
        <v>0</v>
      </c>
      <c r="U187" t="str">
        <f t="shared" si="37"/>
        <v/>
      </c>
      <c r="V187" t="str">
        <f t="shared" si="38"/>
        <v/>
      </c>
      <c r="W187" t="str">
        <f t="shared" si="39"/>
        <v/>
      </c>
      <c r="Z187" t="str">
        <f t="shared" si="33"/>
        <v/>
      </c>
      <c r="AA187">
        <f t="shared" si="34"/>
        <v>0</v>
      </c>
      <c r="AB187">
        <f t="shared" si="34"/>
        <v>0</v>
      </c>
    </row>
    <row r="188" spans="1:28">
      <c r="A188" s="1"/>
      <c r="E188">
        <f t="shared" si="40"/>
        <v>0</v>
      </c>
      <c r="G188" t="str">
        <f t="shared" si="41"/>
        <v/>
      </c>
      <c r="H188" t="str">
        <f t="shared" si="42"/>
        <v/>
      </c>
      <c r="K188" s="8">
        <f t="shared" si="43"/>
        <v>0</v>
      </c>
      <c r="L188" t="str">
        <f t="shared" si="44"/>
        <v/>
      </c>
      <c r="M188">
        <f t="shared" si="45"/>
        <v>0</v>
      </c>
      <c r="N188" t="str">
        <f t="shared" si="46"/>
        <v/>
      </c>
      <c r="O188" t="str">
        <f t="shared" si="47"/>
        <v/>
      </c>
      <c r="P188" t="str">
        <f t="shared" si="35"/>
        <v/>
      </c>
      <c r="R188" s="8">
        <f t="shared" si="48"/>
        <v>0</v>
      </c>
      <c r="S188" t="str">
        <f t="shared" si="48"/>
        <v/>
      </c>
      <c r="T188">
        <f t="shared" si="36"/>
        <v>0</v>
      </c>
      <c r="U188" t="str">
        <f t="shared" si="37"/>
        <v/>
      </c>
      <c r="V188" t="str">
        <f t="shared" si="38"/>
        <v/>
      </c>
      <c r="W188" t="str">
        <f t="shared" si="39"/>
        <v/>
      </c>
      <c r="Z188" t="str">
        <f t="shared" si="33"/>
        <v/>
      </c>
      <c r="AA188">
        <f t="shared" si="34"/>
        <v>0</v>
      </c>
      <c r="AB188">
        <f t="shared" si="34"/>
        <v>0</v>
      </c>
    </row>
    <row r="189" spans="1:28">
      <c r="A189" s="1"/>
      <c r="E189">
        <f t="shared" si="40"/>
        <v>0</v>
      </c>
      <c r="G189" t="str">
        <f t="shared" si="41"/>
        <v/>
      </c>
      <c r="H189" t="str">
        <f t="shared" si="42"/>
        <v/>
      </c>
      <c r="K189" s="8">
        <f t="shared" si="43"/>
        <v>0</v>
      </c>
      <c r="L189" t="str">
        <f t="shared" si="44"/>
        <v/>
      </c>
      <c r="M189">
        <f t="shared" si="45"/>
        <v>0</v>
      </c>
      <c r="N189" t="str">
        <f t="shared" si="46"/>
        <v/>
      </c>
      <c r="O189" t="str">
        <f t="shared" si="47"/>
        <v/>
      </c>
      <c r="P189" t="str">
        <f t="shared" si="35"/>
        <v/>
      </c>
      <c r="R189" s="8">
        <f t="shared" si="48"/>
        <v>0</v>
      </c>
      <c r="S189" t="str">
        <f t="shared" si="48"/>
        <v/>
      </c>
      <c r="T189">
        <f t="shared" si="36"/>
        <v>0</v>
      </c>
      <c r="U189" t="str">
        <f t="shared" si="37"/>
        <v/>
      </c>
      <c r="V189" t="str">
        <f t="shared" si="38"/>
        <v/>
      </c>
      <c r="W189" t="str">
        <f t="shared" si="39"/>
        <v/>
      </c>
      <c r="Z189" t="str">
        <f t="shared" si="33"/>
        <v/>
      </c>
      <c r="AA189">
        <f t="shared" si="34"/>
        <v>0</v>
      </c>
      <c r="AB189">
        <f t="shared" si="34"/>
        <v>0</v>
      </c>
    </row>
    <row r="190" spans="1:28">
      <c r="A190" s="1"/>
      <c r="E190">
        <f t="shared" si="40"/>
        <v>0</v>
      </c>
      <c r="G190" t="str">
        <f t="shared" si="41"/>
        <v/>
      </c>
      <c r="H190" t="str">
        <f t="shared" si="42"/>
        <v/>
      </c>
      <c r="K190" s="8">
        <f t="shared" si="43"/>
        <v>0</v>
      </c>
      <c r="L190" t="str">
        <f t="shared" si="44"/>
        <v/>
      </c>
      <c r="M190">
        <f t="shared" si="45"/>
        <v>0</v>
      </c>
      <c r="N190" t="str">
        <f t="shared" si="46"/>
        <v/>
      </c>
      <c r="O190" t="str">
        <f t="shared" si="47"/>
        <v/>
      </c>
      <c r="P190" t="str">
        <f t="shared" si="35"/>
        <v/>
      </c>
      <c r="R190" s="8">
        <f t="shared" si="48"/>
        <v>0</v>
      </c>
      <c r="S190" t="str">
        <f t="shared" si="48"/>
        <v/>
      </c>
      <c r="T190">
        <f t="shared" si="36"/>
        <v>0</v>
      </c>
      <c r="U190" t="str">
        <f t="shared" si="37"/>
        <v/>
      </c>
      <c r="V190" t="str">
        <f t="shared" si="38"/>
        <v/>
      </c>
      <c r="W190" t="str">
        <f t="shared" si="39"/>
        <v/>
      </c>
      <c r="Z190" t="str">
        <f t="shared" si="33"/>
        <v/>
      </c>
      <c r="AA190">
        <f t="shared" si="34"/>
        <v>0</v>
      </c>
      <c r="AB190">
        <f t="shared" si="34"/>
        <v>0</v>
      </c>
    </row>
    <row r="191" spans="1:28">
      <c r="A191" s="1"/>
      <c r="E191">
        <f t="shared" si="40"/>
        <v>0</v>
      </c>
      <c r="G191" t="str">
        <f t="shared" si="41"/>
        <v/>
      </c>
      <c r="H191" t="str">
        <f t="shared" si="42"/>
        <v/>
      </c>
      <c r="K191" s="8">
        <f t="shared" si="43"/>
        <v>0</v>
      </c>
      <c r="L191" t="str">
        <f t="shared" si="44"/>
        <v/>
      </c>
      <c r="M191">
        <f t="shared" si="45"/>
        <v>0</v>
      </c>
      <c r="N191" t="str">
        <f t="shared" si="46"/>
        <v/>
      </c>
      <c r="O191" t="str">
        <f t="shared" si="47"/>
        <v/>
      </c>
      <c r="P191" t="str">
        <f t="shared" si="35"/>
        <v/>
      </c>
      <c r="R191" s="8">
        <f t="shared" si="48"/>
        <v>0</v>
      </c>
      <c r="S191" t="str">
        <f t="shared" si="48"/>
        <v/>
      </c>
      <c r="T191">
        <f t="shared" si="36"/>
        <v>0</v>
      </c>
      <c r="U191" t="str">
        <f t="shared" si="37"/>
        <v/>
      </c>
      <c r="V191" t="str">
        <f t="shared" si="38"/>
        <v/>
      </c>
      <c r="W191" t="str">
        <f t="shared" si="39"/>
        <v/>
      </c>
      <c r="Z191" t="str">
        <f t="shared" si="33"/>
        <v/>
      </c>
      <c r="AA191">
        <f t="shared" si="34"/>
        <v>0</v>
      </c>
      <c r="AB191">
        <f t="shared" si="34"/>
        <v>0</v>
      </c>
    </row>
    <row r="192" spans="1:28">
      <c r="A192" s="1"/>
      <c r="E192">
        <f t="shared" si="40"/>
        <v>0</v>
      </c>
      <c r="G192" t="str">
        <f t="shared" si="41"/>
        <v/>
      </c>
      <c r="H192" t="str">
        <f t="shared" si="42"/>
        <v/>
      </c>
      <c r="K192" s="8">
        <f t="shared" si="43"/>
        <v>0</v>
      </c>
      <c r="L192" t="str">
        <f t="shared" si="44"/>
        <v/>
      </c>
      <c r="M192">
        <f t="shared" si="45"/>
        <v>0</v>
      </c>
      <c r="N192" t="str">
        <f t="shared" si="46"/>
        <v/>
      </c>
      <c r="O192" t="str">
        <f t="shared" si="47"/>
        <v/>
      </c>
      <c r="P192" t="str">
        <f t="shared" si="35"/>
        <v/>
      </c>
      <c r="R192" s="8">
        <f t="shared" si="48"/>
        <v>0</v>
      </c>
      <c r="S192" t="str">
        <f t="shared" si="48"/>
        <v/>
      </c>
      <c r="T192">
        <f t="shared" si="36"/>
        <v>0</v>
      </c>
      <c r="U192" t="str">
        <f t="shared" si="37"/>
        <v/>
      </c>
      <c r="V192" t="str">
        <f t="shared" si="38"/>
        <v/>
      </c>
      <c r="W192" t="str">
        <f t="shared" si="39"/>
        <v/>
      </c>
      <c r="Z192" t="str">
        <f t="shared" si="33"/>
        <v/>
      </c>
      <c r="AA192">
        <f t="shared" si="34"/>
        <v>0</v>
      </c>
      <c r="AB192">
        <f t="shared" si="34"/>
        <v>0</v>
      </c>
    </row>
    <row r="193" spans="1:28">
      <c r="A193" s="1"/>
      <c r="E193">
        <f t="shared" si="40"/>
        <v>0</v>
      </c>
      <c r="G193" t="str">
        <f t="shared" si="41"/>
        <v/>
      </c>
      <c r="H193" t="str">
        <f t="shared" si="42"/>
        <v/>
      </c>
      <c r="K193" s="8">
        <f t="shared" si="43"/>
        <v>0</v>
      </c>
      <c r="L193" t="str">
        <f t="shared" si="44"/>
        <v/>
      </c>
      <c r="M193">
        <f t="shared" si="45"/>
        <v>0</v>
      </c>
      <c r="N193" t="str">
        <f t="shared" si="46"/>
        <v/>
      </c>
      <c r="O193" t="str">
        <f t="shared" si="47"/>
        <v/>
      </c>
      <c r="P193" t="str">
        <f t="shared" si="35"/>
        <v/>
      </c>
      <c r="R193" s="8">
        <f t="shared" si="48"/>
        <v>0</v>
      </c>
      <c r="S193" t="str">
        <f t="shared" si="48"/>
        <v/>
      </c>
      <c r="T193">
        <f t="shared" si="36"/>
        <v>0</v>
      </c>
      <c r="U193" t="str">
        <f t="shared" si="37"/>
        <v/>
      </c>
      <c r="V193" t="str">
        <f t="shared" si="38"/>
        <v/>
      </c>
      <c r="W193" t="str">
        <f t="shared" si="39"/>
        <v/>
      </c>
      <c r="Z193" t="str">
        <f t="shared" si="33"/>
        <v/>
      </c>
      <c r="AA193">
        <f t="shared" si="34"/>
        <v>0</v>
      </c>
      <c r="AB193">
        <f t="shared" si="34"/>
        <v>0</v>
      </c>
    </row>
    <row r="194" spans="1:28">
      <c r="A194" s="1"/>
      <c r="E194">
        <f t="shared" si="40"/>
        <v>0</v>
      </c>
      <c r="G194" t="str">
        <f t="shared" si="41"/>
        <v/>
      </c>
      <c r="H194" t="str">
        <f t="shared" si="42"/>
        <v/>
      </c>
      <c r="K194" s="8">
        <f t="shared" si="43"/>
        <v>0</v>
      </c>
      <c r="L194" t="str">
        <f t="shared" si="44"/>
        <v/>
      </c>
      <c r="M194">
        <f t="shared" si="45"/>
        <v>0</v>
      </c>
      <c r="N194" t="str">
        <f t="shared" si="46"/>
        <v/>
      </c>
      <c r="O194" t="str">
        <f t="shared" si="47"/>
        <v/>
      </c>
      <c r="P194" t="str">
        <f t="shared" si="35"/>
        <v/>
      </c>
      <c r="R194" s="8">
        <f t="shared" si="48"/>
        <v>0</v>
      </c>
      <c r="S194" t="str">
        <f t="shared" si="48"/>
        <v/>
      </c>
      <c r="T194">
        <f t="shared" si="36"/>
        <v>0</v>
      </c>
      <c r="U194" t="str">
        <f t="shared" si="37"/>
        <v/>
      </c>
      <c r="V194" t="str">
        <f t="shared" si="38"/>
        <v/>
      </c>
      <c r="W194" t="str">
        <f t="shared" si="39"/>
        <v/>
      </c>
      <c r="Z194" t="str">
        <f t="shared" si="33"/>
        <v/>
      </c>
      <c r="AA194">
        <f t="shared" si="34"/>
        <v>0</v>
      </c>
      <c r="AB194">
        <f t="shared" si="34"/>
        <v>0</v>
      </c>
    </row>
    <row r="195" spans="1:28">
      <c r="A195" s="1"/>
      <c r="E195">
        <f t="shared" si="40"/>
        <v>0</v>
      </c>
      <c r="G195" t="str">
        <f t="shared" si="41"/>
        <v/>
      </c>
      <c r="H195" t="str">
        <f t="shared" si="42"/>
        <v/>
      </c>
      <c r="K195" s="8">
        <f t="shared" si="43"/>
        <v>0</v>
      </c>
      <c r="L195" t="str">
        <f t="shared" si="44"/>
        <v/>
      </c>
      <c r="M195">
        <f t="shared" si="45"/>
        <v>0</v>
      </c>
      <c r="N195" t="str">
        <f t="shared" si="46"/>
        <v/>
      </c>
      <c r="O195" t="str">
        <f t="shared" si="47"/>
        <v/>
      </c>
      <c r="P195" t="str">
        <f t="shared" si="35"/>
        <v/>
      </c>
      <c r="R195" s="8">
        <f t="shared" si="48"/>
        <v>0</v>
      </c>
      <c r="S195" t="str">
        <f t="shared" si="48"/>
        <v/>
      </c>
      <c r="T195">
        <f t="shared" si="36"/>
        <v>0</v>
      </c>
      <c r="U195" t="str">
        <f t="shared" si="37"/>
        <v/>
      </c>
      <c r="V195" t="str">
        <f t="shared" si="38"/>
        <v/>
      </c>
      <c r="W195" t="str">
        <f t="shared" si="39"/>
        <v/>
      </c>
      <c r="Z195" t="str">
        <f t="shared" ref="Z195:Z258" si="49">IF(AB195=0,"",Z194+1)</f>
        <v/>
      </c>
      <c r="AA195">
        <f t="shared" ref="AA195:AB258" si="50">A195</f>
        <v>0</v>
      </c>
      <c r="AB195">
        <f t="shared" si="50"/>
        <v>0</v>
      </c>
    </row>
    <row r="196" spans="1:28">
      <c r="A196" s="1"/>
      <c r="E196">
        <f t="shared" si="40"/>
        <v>0</v>
      </c>
      <c r="G196" t="str">
        <f t="shared" si="41"/>
        <v/>
      </c>
      <c r="H196" t="str">
        <f t="shared" si="42"/>
        <v/>
      </c>
      <c r="K196" s="8">
        <f t="shared" si="43"/>
        <v>0</v>
      </c>
      <c r="L196" t="str">
        <f t="shared" si="44"/>
        <v/>
      </c>
      <c r="M196">
        <f t="shared" si="45"/>
        <v>0</v>
      </c>
      <c r="N196" t="str">
        <f t="shared" si="46"/>
        <v/>
      </c>
      <c r="O196" t="str">
        <f t="shared" si="47"/>
        <v/>
      </c>
      <c r="P196" t="str">
        <f t="shared" si="35"/>
        <v/>
      </c>
      <c r="R196" s="8">
        <f t="shared" si="48"/>
        <v>0</v>
      </c>
      <c r="S196" t="str">
        <f t="shared" si="48"/>
        <v/>
      </c>
      <c r="T196">
        <f t="shared" si="36"/>
        <v>0</v>
      </c>
      <c r="U196" t="str">
        <f t="shared" si="37"/>
        <v/>
      </c>
      <c r="V196" t="str">
        <f t="shared" si="38"/>
        <v/>
      </c>
      <c r="W196" t="str">
        <f t="shared" si="39"/>
        <v/>
      </c>
      <c r="Z196" t="str">
        <f t="shared" si="49"/>
        <v/>
      </c>
      <c r="AA196">
        <f t="shared" si="50"/>
        <v>0</v>
      </c>
      <c r="AB196">
        <f t="shared" si="50"/>
        <v>0</v>
      </c>
    </row>
    <row r="197" spans="1:28">
      <c r="A197" s="1"/>
      <c r="E197">
        <f t="shared" si="40"/>
        <v>0</v>
      </c>
      <c r="G197" t="str">
        <f t="shared" si="41"/>
        <v/>
      </c>
      <c r="H197" t="str">
        <f t="shared" si="42"/>
        <v/>
      </c>
      <c r="K197" s="8">
        <f t="shared" si="43"/>
        <v>0</v>
      </c>
      <c r="L197" t="str">
        <f t="shared" si="44"/>
        <v/>
      </c>
      <c r="M197">
        <f t="shared" si="45"/>
        <v>0</v>
      </c>
      <c r="N197" t="str">
        <f t="shared" si="46"/>
        <v/>
      </c>
      <c r="O197" t="str">
        <f t="shared" si="47"/>
        <v/>
      </c>
      <c r="P197" t="str">
        <f t="shared" si="35"/>
        <v/>
      </c>
      <c r="R197" s="8">
        <f t="shared" si="48"/>
        <v>0</v>
      </c>
      <c r="S197" t="str">
        <f t="shared" si="48"/>
        <v/>
      </c>
      <c r="T197">
        <f t="shared" si="36"/>
        <v>0</v>
      </c>
      <c r="U197" t="str">
        <f t="shared" si="37"/>
        <v/>
      </c>
      <c r="V197" t="str">
        <f t="shared" si="38"/>
        <v/>
      </c>
      <c r="W197" t="str">
        <f t="shared" si="39"/>
        <v/>
      </c>
      <c r="Z197" t="str">
        <f t="shared" si="49"/>
        <v/>
      </c>
      <c r="AA197">
        <f t="shared" si="50"/>
        <v>0</v>
      </c>
      <c r="AB197">
        <f t="shared" si="50"/>
        <v>0</v>
      </c>
    </row>
    <row r="198" spans="1:28">
      <c r="A198" s="1"/>
      <c r="E198">
        <f t="shared" si="40"/>
        <v>0</v>
      </c>
      <c r="G198" t="str">
        <f t="shared" si="41"/>
        <v/>
      </c>
      <c r="H198" t="str">
        <f t="shared" si="42"/>
        <v/>
      </c>
      <c r="K198" s="8">
        <f t="shared" si="43"/>
        <v>0</v>
      </c>
      <c r="L198" t="str">
        <f t="shared" si="44"/>
        <v/>
      </c>
      <c r="M198">
        <f t="shared" si="45"/>
        <v>0</v>
      </c>
      <c r="N198" t="str">
        <f t="shared" si="46"/>
        <v/>
      </c>
      <c r="O198" t="str">
        <f t="shared" si="47"/>
        <v/>
      </c>
      <c r="P198" t="str">
        <f t="shared" si="35"/>
        <v/>
      </c>
      <c r="R198" s="8">
        <f t="shared" si="48"/>
        <v>0</v>
      </c>
      <c r="S198" t="str">
        <f t="shared" si="48"/>
        <v/>
      </c>
      <c r="T198">
        <f t="shared" si="36"/>
        <v>0</v>
      </c>
      <c r="U198" t="str">
        <f t="shared" si="37"/>
        <v/>
      </c>
      <c r="V198" t="str">
        <f t="shared" si="38"/>
        <v/>
      </c>
      <c r="W198" t="str">
        <f t="shared" si="39"/>
        <v/>
      </c>
      <c r="Z198" t="str">
        <f t="shared" si="49"/>
        <v/>
      </c>
      <c r="AA198">
        <f t="shared" si="50"/>
        <v>0</v>
      </c>
      <c r="AB198">
        <f t="shared" si="50"/>
        <v>0</v>
      </c>
    </row>
    <row r="199" spans="1:28">
      <c r="A199" s="1"/>
      <c r="E199">
        <f t="shared" si="40"/>
        <v>0</v>
      </c>
      <c r="G199" t="str">
        <f t="shared" si="41"/>
        <v/>
      </c>
      <c r="H199" t="str">
        <f t="shared" si="42"/>
        <v/>
      </c>
      <c r="K199" s="8">
        <f t="shared" si="43"/>
        <v>0</v>
      </c>
      <c r="L199" t="str">
        <f t="shared" si="44"/>
        <v/>
      </c>
      <c r="M199">
        <f t="shared" si="45"/>
        <v>0</v>
      </c>
      <c r="N199" t="str">
        <f t="shared" si="46"/>
        <v/>
      </c>
      <c r="O199" t="str">
        <f t="shared" si="47"/>
        <v/>
      </c>
      <c r="P199" t="str">
        <f t="shared" ref="P199:P262" si="51">IF(O199&lt;&gt;"",L199,"")</f>
        <v/>
      </c>
      <c r="R199" s="8">
        <f t="shared" si="48"/>
        <v>0</v>
      </c>
      <c r="S199" t="str">
        <f t="shared" si="48"/>
        <v/>
      </c>
      <c r="T199">
        <f t="shared" ref="T199:T262" si="52">IF(V199&lt;&gt;"",1+T198*1,0)</f>
        <v>0</v>
      </c>
      <c r="U199" t="str">
        <f t="shared" ref="U199:U262" si="53">IF(T199=0,"",T199)</f>
        <v/>
      </c>
      <c r="V199" t="str">
        <f t="shared" ref="V199:V236" si="54">IF(AND(R199&lt;=$V$2,R200&gt;$V$2),R199,IF(AND(R198&lt;=$V$2,R199&gt;$V$2),R199,""))</f>
        <v/>
      </c>
      <c r="W199" t="str">
        <f t="shared" ref="W199:W262" si="55">IF(V199&lt;&gt;"",S199,"")</f>
        <v/>
      </c>
      <c r="Z199" t="str">
        <f t="shared" si="49"/>
        <v/>
      </c>
      <c r="AA199">
        <f t="shared" si="50"/>
        <v>0</v>
      </c>
      <c r="AB199">
        <f t="shared" si="50"/>
        <v>0</v>
      </c>
    </row>
    <row r="200" spans="1:28">
      <c r="A200" s="1"/>
      <c r="E200">
        <f t="shared" ref="E200:E263" si="56">ROUND(A195,2)</f>
        <v>0</v>
      </c>
      <c r="G200" t="str">
        <f t="shared" ref="G200:G263" si="57">IF(B195="","",ROUND(B195/10,2))</f>
        <v/>
      </c>
      <c r="H200" t="str">
        <f t="shared" ref="H200:H263" si="58">IF(G200=0,"",G200)</f>
        <v/>
      </c>
      <c r="K200" s="8">
        <f t="shared" ref="K200:K263" si="59">E200</f>
        <v>0</v>
      </c>
      <c r="L200" t="str">
        <f t="shared" ref="L200:L263" si="60">G200</f>
        <v/>
      </c>
      <c r="M200">
        <f t="shared" ref="M200:M263" si="61">IF(O200&lt;&gt;"",1+M199*1,0)</f>
        <v>0</v>
      </c>
      <c r="N200" t="str">
        <f t="shared" ref="N200:N263" si="62">IF(M200=0,"",M200)</f>
        <v/>
      </c>
      <c r="O200" t="str">
        <f t="shared" ref="O200:O263" si="63">IF(AND(K200&lt;=$O$2,K201&gt;$O$2),K200,IF(AND(K199&lt;=$O$2,K200&gt;$O$2),K200,""))</f>
        <v/>
      </c>
      <c r="P200" t="str">
        <f t="shared" si="51"/>
        <v/>
      </c>
      <c r="R200" s="8">
        <f t="shared" si="48"/>
        <v>0</v>
      </c>
      <c r="S200" t="str">
        <f t="shared" si="48"/>
        <v/>
      </c>
      <c r="T200">
        <f t="shared" si="52"/>
        <v>0</v>
      </c>
      <c r="U200" t="str">
        <f t="shared" si="53"/>
        <v/>
      </c>
      <c r="V200" t="str">
        <f t="shared" si="54"/>
        <v/>
      </c>
      <c r="W200" t="str">
        <f t="shared" si="55"/>
        <v/>
      </c>
      <c r="Z200" t="str">
        <f t="shared" si="49"/>
        <v/>
      </c>
      <c r="AA200">
        <f t="shared" si="50"/>
        <v>0</v>
      </c>
      <c r="AB200">
        <f t="shared" si="50"/>
        <v>0</v>
      </c>
    </row>
    <row r="201" spans="1:28">
      <c r="A201" s="1"/>
      <c r="E201">
        <f t="shared" si="56"/>
        <v>0</v>
      </c>
      <c r="G201" t="str">
        <f t="shared" si="57"/>
        <v/>
      </c>
      <c r="H201" t="str">
        <f t="shared" si="58"/>
        <v/>
      </c>
      <c r="K201" s="8">
        <f t="shared" si="59"/>
        <v>0</v>
      </c>
      <c r="L201" t="str">
        <f t="shared" si="60"/>
        <v/>
      </c>
      <c r="M201">
        <f t="shared" si="61"/>
        <v>0</v>
      </c>
      <c r="N201" t="str">
        <f t="shared" si="62"/>
        <v/>
      </c>
      <c r="O201" t="str">
        <f t="shared" si="63"/>
        <v/>
      </c>
      <c r="P201" t="str">
        <f t="shared" si="51"/>
        <v/>
      </c>
      <c r="R201" s="8">
        <f t="shared" si="48"/>
        <v>0</v>
      </c>
      <c r="S201" t="str">
        <f t="shared" si="48"/>
        <v/>
      </c>
      <c r="T201">
        <f t="shared" si="52"/>
        <v>0</v>
      </c>
      <c r="U201" t="str">
        <f t="shared" si="53"/>
        <v/>
      </c>
      <c r="V201" t="str">
        <f t="shared" si="54"/>
        <v/>
      </c>
      <c r="W201" t="str">
        <f t="shared" si="55"/>
        <v/>
      </c>
      <c r="Z201" t="str">
        <f t="shared" si="49"/>
        <v/>
      </c>
      <c r="AA201">
        <f t="shared" si="50"/>
        <v>0</v>
      </c>
      <c r="AB201">
        <f t="shared" si="50"/>
        <v>0</v>
      </c>
    </row>
    <row r="202" spans="1:28">
      <c r="A202" s="1"/>
      <c r="E202">
        <f t="shared" si="56"/>
        <v>0</v>
      </c>
      <c r="G202" t="str">
        <f t="shared" si="57"/>
        <v/>
      </c>
      <c r="H202" t="str">
        <f t="shared" si="58"/>
        <v/>
      </c>
      <c r="K202" s="8">
        <f t="shared" si="59"/>
        <v>0</v>
      </c>
      <c r="L202" t="str">
        <f t="shared" si="60"/>
        <v/>
      </c>
      <c r="M202">
        <f t="shared" si="61"/>
        <v>0</v>
      </c>
      <c r="N202" t="str">
        <f t="shared" si="62"/>
        <v/>
      </c>
      <c r="O202" t="str">
        <f t="shared" si="63"/>
        <v/>
      </c>
      <c r="P202" t="str">
        <f t="shared" si="51"/>
        <v/>
      </c>
      <c r="R202" s="8">
        <f t="shared" si="48"/>
        <v>0</v>
      </c>
      <c r="S202" t="str">
        <f t="shared" si="48"/>
        <v/>
      </c>
      <c r="T202">
        <f t="shared" si="52"/>
        <v>0</v>
      </c>
      <c r="U202" t="str">
        <f t="shared" si="53"/>
        <v/>
      </c>
      <c r="V202" t="str">
        <f t="shared" si="54"/>
        <v/>
      </c>
      <c r="W202" t="str">
        <f t="shared" si="55"/>
        <v/>
      </c>
      <c r="Z202" t="str">
        <f t="shared" si="49"/>
        <v/>
      </c>
      <c r="AA202">
        <f t="shared" si="50"/>
        <v>0</v>
      </c>
      <c r="AB202">
        <f t="shared" si="50"/>
        <v>0</v>
      </c>
    </row>
    <row r="203" spans="1:28">
      <c r="A203" s="1"/>
      <c r="E203">
        <f t="shared" si="56"/>
        <v>0</v>
      </c>
      <c r="G203" t="str">
        <f t="shared" si="57"/>
        <v/>
      </c>
      <c r="H203" t="str">
        <f t="shared" si="58"/>
        <v/>
      </c>
      <c r="K203" s="8">
        <f t="shared" si="59"/>
        <v>0</v>
      </c>
      <c r="L203" t="str">
        <f t="shared" si="60"/>
        <v/>
      </c>
      <c r="M203">
        <f t="shared" si="61"/>
        <v>0</v>
      </c>
      <c r="N203" t="str">
        <f t="shared" si="62"/>
        <v/>
      </c>
      <c r="O203" t="str">
        <f t="shared" si="63"/>
        <v/>
      </c>
      <c r="P203" t="str">
        <f t="shared" si="51"/>
        <v/>
      </c>
      <c r="R203" s="8">
        <f t="shared" si="48"/>
        <v>0</v>
      </c>
      <c r="S203" t="str">
        <f t="shared" si="48"/>
        <v/>
      </c>
      <c r="T203">
        <f t="shared" si="52"/>
        <v>0</v>
      </c>
      <c r="U203" t="str">
        <f t="shared" si="53"/>
        <v/>
      </c>
      <c r="V203" t="str">
        <f t="shared" si="54"/>
        <v/>
      </c>
      <c r="W203" t="str">
        <f t="shared" si="55"/>
        <v/>
      </c>
      <c r="Z203" t="str">
        <f t="shared" si="49"/>
        <v/>
      </c>
      <c r="AA203">
        <f t="shared" si="50"/>
        <v>0</v>
      </c>
      <c r="AB203">
        <f t="shared" si="50"/>
        <v>0</v>
      </c>
    </row>
    <row r="204" spans="1:28">
      <c r="A204" s="1"/>
      <c r="E204">
        <f t="shared" si="56"/>
        <v>0</v>
      </c>
      <c r="G204" t="str">
        <f t="shared" si="57"/>
        <v/>
      </c>
      <c r="H204" t="str">
        <f t="shared" si="58"/>
        <v/>
      </c>
      <c r="K204" s="8">
        <f t="shared" si="59"/>
        <v>0</v>
      </c>
      <c r="L204" t="str">
        <f t="shared" si="60"/>
        <v/>
      </c>
      <c r="M204">
        <f t="shared" si="61"/>
        <v>0</v>
      </c>
      <c r="N204" t="str">
        <f t="shared" si="62"/>
        <v/>
      </c>
      <c r="O204" t="str">
        <f t="shared" si="63"/>
        <v/>
      </c>
      <c r="P204" t="str">
        <f t="shared" si="51"/>
        <v/>
      </c>
      <c r="R204" s="8">
        <f t="shared" si="48"/>
        <v>0</v>
      </c>
      <c r="S204" t="str">
        <f t="shared" si="48"/>
        <v/>
      </c>
      <c r="T204">
        <f t="shared" si="52"/>
        <v>0</v>
      </c>
      <c r="U204" t="str">
        <f t="shared" si="53"/>
        <v/>
      </c>
      <c r="V204" t="str">
        <f t="shared" si="54"/>
        <v/>
      </c>
      <c r="W204" t="str">
        <f t="shared" si="55"/>
        <v/>
      </c>
      <c r="Z204" t="str">
        <f t="shared" si="49"/>
        <v/>
      </c>
      <c r="AA204">
        <f t="shared" si="50"/>
        <v>0</v>
      </c>
      <c r="AB204">
        <f t="shared" si="50"/>
        <v>0</v>
      </c>
    </row>
    <row r="205" spans="1:28">
      <c r="A205" s="1"/>
      <c r="E205">
        <f t="shared" si="56"/>
        <v>0</v>
      </c>
      <c r="G205" t="str">
        <f t="shared" si="57"/>
        <v/>
      </c>
      <c r="H205" t="str">
        <f t="shared" si="58"/>
        <v/>
      </c>
      <c r="K205" s="8">
        <f t="shared" si="59"/>
        <v>0</v>
      </c>
      <c r="L205" t="str">
        <f t="shared" si="60"/>
        <v/>
      </c>
      <c r="M205">
        <f t="shared" si="61"/>
        <v>0</v>
      </c>
      <c r="N205" t="str">
        <f t="shared" si="62"/>
        <v/>
      </c>
      <c r="O205" t="str">
        <f t="shared" si="63"/>
        <v/>
      </c>
      <c r="P205" t="str">
        <f t="shared" si="51"/>
        <v/>
      </c>
      <c r="R205" s="8">
        <f t="shared" si="48"/>
        <v>0</v>
      </c>
      <c r="S205" t="str">
        <f t="shared" si="48"/>
        <v/>
      </c>
      <c r="T205">
        <f t="shared" si="52"/>
        <v>0</v>
      </c>
      <c r="U205" t="str">
        <f t="shared" si="53"/>
        <v/>
      </c>
      <c r="V205" t="str">
        <f t="shared" si="54"/>
        <v/>
      </c>
      <c r="W205" t="str">
        <f t="shared" si="55"/>
        <v/>
      </c>
      <c r="Z205" t="str">
        <f t="shared" si="49"/>
        <v/>
      </c>
      <c r="AA205">
        <f t="shared" si="50"/>
        <v>0</v>
      </c>
      <c r="AB205">
        <f t="shared" si="50"/>
        <v>0</v>
      </c>
    </row>
    <row r="206" spans="1:28">
      <c r="A206" s="1"/>
      <c r="E206">
        <f t="shared" si="56"/>
        <v>0</v>
      </c>
      <c r="G206" t="str">
        <f t="shared" si="57"/>
        <v/>
      </c>
      <c r="H206" t="str">
        <f t="shared" si="58"/>
        <v/>
      </c>
      <c r="K206" s="8">
        <f t="shared" si="59"/>
        <v>0</v>
      </c>
      <c r="L206" t="str">
        <f t="shared" si="60"/>
        <v/>
      </c>
      <c r="M206">
        <f t="shared" si="61"/>
        <v>0</v>
      </c>
      <c r="N206" t="str">
        <f t="shared" si="62"/>
        <v/>
      </c>
      <c r="O206" t="str">
        <f t="shared" si="63"/>
        <v/>
      </c>
      <c r="P206" t="str">
        <f t="shared" si="51"/>
        <v/>
      </c>
      <c r="R206" s="8">
        <f t="shared" si="48"/>
        <v>0</v>
      </c>
      <c r="S206" t="str">
        <f t="shared" si="48"/>
        <v/>
      </c>
      <c r="T206">
        <f t="shared" si="52"/>
        <v>0</v>
      </c>
      <c r="U206" t="str">
        <f t="shared" si="53"/>
        <v/>
      </c>
      <c r="V206" t="str">
        <f t="shared" si="54"/>
        <v/>
      </c>
      <c r="W206" t="str">
        <f t="shared" si="55"/>
        <v/>
      </c>
      <c r="Z206" t="str">
        <f t="shared" si="49"/>
        <v/>
      </c>
      <c r="AA206">
        <f t="shared" si="50"/>
        <v>0</v>
      </c>
      <c r="AB206">
        <f t="shared" si="50"/>
        <v>0</v>
      </c>
    </row>
    <row r="207" spans="1:28">
      <c r="A207" s="1"/>
      <c r="E207">
        <f t="shared" si="56"/>
        <v>0</v>
      </c>
      <c r="G207" t="str">
        <f t="shared" si="57"/>
        <v/>
      </c>
      <c r="H207" t="str">
        <f t="shared" si="58"/>
        <v/>
      </c>
      <c r="K207" s="8">
        <f t="shared" si="59"/>
        <v>0</v>
      </c>
      <c r="L207" t="str">
        <f t="shared" si="60"/>
        <v/>
      </c>
      <c r="M207">
        <f t="shared" si="61"/>
        <v>0</v>
      </c>
      <c r="N207" t="str">
        <f t="shared" si="62"/>
        <v/>
      </c>
      <c r="O207" t="str">
        <f t="shared" si="63"/>
        <v/>
      </c>
      <c r="P207" t="str">
        <f t="shared" si="51"/>
        <v/>
      </c>
      <c r="R207" s="8">
        <f t="shared" si="48"/>
        <v>0</v>
      </c>
      <c r="S207" t="str">
        <f t="shared" si="48"/>
        <v/>
      </c>
      <c r="T207">
        <f t="shared" si="52"/>
        <v>0</v>
      </c>
      <c r="U207" t="str">
        <f t="shared" si="53"/>
        <v/>
      </c>
      <c r="V207" t="str">
        <f t="shared" si="54"/>
        <v/>
      </c>
      <c r="W207" t="str">
        <f t="shared" si="55"/>
        <v/>
      </c>
      <c r="Z207" t="str">
        <f t="shared" si="49"/>
        <v/>
      </c>
      <c r="AA207">
        <f t="shared" si="50"/>
        <v>0</v>
      </c>
      <c r="AB207">
        <f t="shared" si="50"/>
        <v>0</v>
      </c>
    </row>
    <row r="208" spans="1:28">
      <c r="A208" s="1"/>
      <c r="E208">
        <f t="shared" si="56"/>
        <v>0</v>
      </c>
      <c r="G208" t="str">
        <f t="shared" si="57"/>
        <v/>
      </c>
      <c r="H208" t="str">
        <f t="shared" si="58"/>
        <v/>
      </c>
      <c r="K208" s="8">
        <f t="shared" si="59"/>
        <v>0</v>
      </c>
      <c r="L208" t="str">
        <f t="shared" si="60"/>
        <v/>
      </c>
      <c r="M208">
        <f t="shared" si="61"/>
        <v>0</v>
      </c>
      <c r="N208" t="str">
        <f t="shared" si="62"/>
        <v/>
      </c>
      <c r="O208" t="str">
        <f t="shared" si="63"/>
        <v/>
      </c>
      <c r="P208" t="str">
        <f t="shared" si="51"/>
        <v/>
      </c>
      <c r="R208" s="8">
        <f t="shared" si="48"/>
        <v>0</v>
      </c>
      <c r="S208" t="str">
        <f t="shared" si="48"/>
        <v/>
      </c>
      <c r="T208">
        <f t="shared" si="52"/>
        <v>0</v>
      </c>
      <c r="U208" t="str">
        <f t="shared" si="53"/>
        <v/>
      </c>
      <c r="V208" t="str">
        <f t="shared" si="54"/>
        <v/>
      </c>
      <c r="W208" t="str">
        <f t="shared" si="55"/>
        <v/>
      </c>
      <c r="Z208" t="str">
        <f t="shared" si="49"/>
        <v/>
      </c>
      <c r="AA208">
        <f t="shared" si="50"/>
        <v>0</v>
      </c>
      <c r="AB208">
        <f t="shared" si="50"/>
        <v>0</v>
      </c>
    </row>
    <row r="209" spans="1:28">
      <c r="A209" s="1"/>
      <c r="E209">
        <f t="shared" si="56"/>
        <v>0</v>
      </c>
      <c r="G209" t="str">
        <f t="shared" si="57"/>
        <v/>
      </c>
      <c r="H209" t="str">
        <f t="shared" si="58"/>
        <v/>
      </c>
      <c r="K209" s="8">
        <f t="shared" si="59"/>
        <v>0</v>
      </c>
      <c r="L209" t="str">
        <f t="shared" si="60"/>
        <v/>
      </c>
      <c r="M209">
        <f t="shared" si="61"/>
        <v>0</v>
      </c>
      <c r="N209" t="str">
        <f t="shared" si="62"/>
        <v/>
      </c>
      <c r="O209" t="str">
        <f t="shared" si="63"/>
        <v/>
      </c>
      <c r="P209" t="str">
        <f t="shared" si="51"/>
        <v/>
      </c>
      <c r="R209" s="8">
        <f t="shared" si="48"/>
        <v>0</v>
      </c>
      <c r="S209" t="str">
        <f t="shared" si="48"/>
        <v/>
      </c>
      <c r="T209">
        <f t="shared" si="52"/>
        <v>0</v>
      </c>
      <c r="U209" t="str">
        <f t="shared" si="53"/>
        <v/>
      </c>
      <c r="V209" t="str">
        <f t="shared" si="54"/>
        <v/>
      </c>
      <c r="W209" t="str">
        <f t="shared" si="55"/>
        <v/>
      </c>
      <c r="Z209" t="str">
        <f t="shared" si="49"/>
        <v/>
      </c>
      <c r="AA209">
        <f t="shared" si="50"/>
        <v>0</v>
      </c>
      <c r="AB209">
        <f t="shared" si="50"/>
        <v>0</v>
      </c>
    </row>
    <row r="210" spans="1:28">
      <c r="A210" s="1"/>
      <c r="E210">
        <f t="shared" si="56"/>
        <v>0</v>
      </c>
      <c r="G210" t="str">
        <f t="shared" si="57"/>
        <v/>
      </c>
      <c r="H210" t="str">
        <f t="shared" si="58"/>
        <v/>
      </c>
      <c r="K210" s="8">
        <f t="shared" si="59"/>
        <v>0</v>
      </c>
      <c r="L210" t="str">
        <f t="shared" si="60"/>
        <v/>
      </c>
      <c r="M210">
        <f t="shared" si="61"/>
        <v>0</v>
      </c>
      <c r="N210" t="str">
        <f t="shared" si="62"/>
        <v/>
      </c>
      <c r="O210" t="str">
        <f t="shared" si="63"/>
        <v/>
      </c>
      <c r="P210" t="str">
        <f t="shared" si="51"/>
        <v/>
      </c>
      <c r="R210" s="8">
        <f t="shared" si="48"/>
        <v>0</v>
      </c>
      <c r="S210" t="str">
        <f t="shared" si="48"/>
        <v/>
      </c>
      <c r="T210">
        <f t="shared" si="52"/>
        <v>0</v>
      </c>
      <c r="U210" t="str">
        <f t="shared" si="53"/>
        <v/>
      </c>
      <c r="V210" t="str">
        <f t="shared" si="54"/>
        <v/>
      </c>
      <c r="W210" t="str">
        <f t="shared" si="55"/>
        <v/>
      </c>
      <c r="Z210" t="str">
        <f t="shared" si="49"/>
        <v/>
      </c>
      <c r="AA210">
        <f t="shared" si="50"/>
        <v>0</v>
      </c>
      <c r="AB210">
        <f t="shared" si="50"/>
        <v>0</v>
      </c>
    </row>
    <row r="211" spans="1:28">
      <c r="A211" s="1"/>
      <c r="E211">
        <f t="shared" si="56"/>
        <v>0</v>
      </c>
      <c r="G211" t="str">
        <f t="shared" si="57"/>
        <v/>
      </c>
      <c r="H211" t="str">
        <f t="shared" si="58"/>
        <v/>
      </c>
      <c r="K211" s="8">
        <f t="shared" si="59"/>
        <v>0</v>
      </c>
      <c r="L211" t="str">
        <f t="shared" si="60"/>
        <v/>
      </c>
      <c r="M211">
        <f t="shared" si="61"/>
        <v>0</v>
      </c>
      <c r="N211" t="str">
        <f t="shared" si="62"/>
        <v/>
      </c>
      <c r="O211" t="str">
        <f t="shared" si="63"/>
        <v/>
      </c>
      <c r="P211" t="str">
        <f t="shared" si="51"/>
        <v/>
      </c>
      <c r="R211" s="8">
        <f t="shared" si="48"/>
        <v>0</v>
      </c>
      <c r="S211" t="str">
        <f t="shared" si="48"/>
        <v/>
      </c>
      <c r="T211">
        <f t="shared" si="52"/>
        <v>0</v>
      </c>
      <c r="U211" t="str">
        <f t="shared" si="53"/>
        <v/>
      </c>
      <c r="V211" t="str">
        <f t="shared" si="54"/>
        <v/>
      </c>
      <c r="W211" t="str">
        <f t="shared" si="55"/>
        <v/>
      </c>
      <c r="Z211" t="str">
        <f t="shared" si="49"/>
        <v/>
      </c>
      <c r="AA211">
        <f t="shared" si="50"/>
        <v>0</v>
      </c>
      <c r="AB211">
        <f t="shared" si="50"/>
        <v>0</v>
      </c>
    </row>
    <row r="212" spans="1:28">
      <c r="A212" s="1"/>
      <c r="E212">
        <f t="shared" si="56"/>
        <v>0</v>
      </c>
      <c r="G212" t="str">
        <f t="shared" si="57"/>
        <v/>
      </c>
      <c r="H212" t="str">
        <f t="shared" si="58"/>
        <v/>
      </c>
      <c r="K212" s="8">
        <f t="shared" si="59"/>
        <v>0</v>
      </c>
      <c r="L212" t="str">
        <f t="shared" si="60"/>
        <v/>
      </c>
      <c r="M212">
        <f t="shared" si="61"/>
        <v>0</v>
      </c>
      <c r="N212" t="str">
        <f t="shared" si="62"/>
        <v/>
      </c>
      <c r="O212" t="str">
        <f t="shared" si="63"/>
        <v/>
      </c>
      <c r="P212" t="str">
        <f t="shared" si="51"/>
        <v/>
      </c>
      <c r="R212" s="8">
        <f t="shared" si="48"/>
        <v>0</v>
      </c>
      <c r="S212" t="str">
        <f t="shared" si="48"/>
        <v/>
      </c>
      <c r="T212">
        <f t="shared" si="52"/>
        <v>0</v>
      </c>
      <c r="U212" t="str">
        <f t="shared" si="53"/>
        <v/>
      </c>
      <c r="V212" t="str">
        <f t="shared" si="54"/>
        <v/>
      </c>
      <c r="W212" t="str">
        <f t="shared" si="55"/>
        <v/>
      </c>
      <c r="Z212" t="str">
        <f t="shared" si="49"/>
        <v/>
      </c>
      <c r="AA212">
        <f t="shared" si="50"/>
        <v>0</v>
      </c>
      <c r="AB212">
        <f t="shared" si="50"/>
        <v>0</v>
      </c>
    </row>
    <row r="213" spans="1:28">
      <c r="A213" s="1"/>
      <c r="E213">
        <f t="shared" si="56"/>
        <v>0</v>
      </c>
      <c r="G213" t="str">
        <f t="shared" si="57"/>
        <v/>
      </c>
      <c r="H213" t="str">
        <f t="shared" si="58"/>
        <v/>
      </c>
      <c r="K213" s="8">
        <f t="shared" si="59"/>
        <v>0</v>
      </c>
      <c r="L213" t="str">
        <f t="shared" si="60"/>
        <v/>
      </c>
      <c r="M213">
        <f t="shared" si="61"/>
        <v>0</v>
      </c>
      <c r="N213" t="str">
        <f t="shared" si="62"/>
        <v/>
      </c>
      <c r="O213" t="str">
        <f t="shared" si="63"/>
        <v/>
      </c>
      <c r="P213" t="str">
        <f t="shared" si="51"/>
        <v/>
      </c>
      <c r="R213" s="8">
        <f t="shared" si="48"/>
        <v>0</v>
      </c>
      <c r="S213" t="str">
        <f t="shared" si="48"/>
        <v/>
      </c>
      <c r="T213">
        <f t="shared" si="52"/>
        <v>0</v>
      </c>
      <c r="U213" t="str">
        <f t="shared" si="53"/>
        <v/>
      </c>
      <c r="V213" t="str">
        <f t="shared" si="54"/>
        <v/>
      </c>
      <c r="W213" t="str">
        <f t="shared" si="55"/>
        <v/>
      </c>
      <c r="Z213" t="str">
        <f t="shared" si="49"/>
        <v/>
      </c>
      <c r="AA213">
        <f t="shared" si="50"/>
        <v>0</v>
      </c>
      <c r="AB213">
        <f t="shared" si="50"/>
        <v>0</v>
      </c>
    </row>
    <row r="214" spans="1:28">
      <c r="A214" s="1"/>
      <c r="E214">
        <f t="shared" si="56"/>
        <v>0</v>
      </c>
      <c r="G214" t="str">
        <f t="shared" si="57"/>
        <v/>
      </c>
      <c r="H214" t="str">
        <f t="shared" si="58"/>
        <v/>
      </c>
      <c r="K214" s="8">
        <f t="shared" si="59"/>
        <v>0</v>
      </c>
      <c r="L214" t="str">
        <f t="shared" si="60"/>
        <v/>
      </c>
      <c r="M214">
        <f t="shared" si="61"/>
        <v>0</v>
      </c>
      <c r="N214" t="str">
        <f t="shared" si="62"/>
        <v/>
      </c>
      <c r="O214" t="str">
        <f t="shared" si="63"/>
        <v/>
      </c>
      <c r="P214" t="str">
        <f t="shared" si="51"/>
        <v/>
      </c>
      <c r="R214" s="8">
        <f t="shared" si="48"/>
        <v>0</v>
      </c>
      <c r="S214" t="str">
        <f t="shared" si="48"/>
        <v/>
      </c>
      <c r="T214">
        <f t="shared" si="52"/>
        <v>0</v>
      </c>
      <c r="U214" t="str">
        <f t="shared" si="53"/>
        <v/>
      </c>
      <c r="V214" t="str">
        <f t="shared" si="54"/>
        <v/>
      </c>
      <c r="W214" t="str">
        <f t="shared" si="55"/>
        <v/>
      </c>
      <c r="Z214" t="str">
        <f t="shared" si="49"/>
        <v/>
      </c>
      <c r="AA214">
        <f t="shared" si="50"/>
        <v>0</v>
      </c>
      <c r="AB214">
        <f t="shared" si="50"/>
        <v>0</v>
      </c>
    </row>
    <row r="215" spans="1:28">
      <c r="A215" s="1"/>
      <c r="E215">
        <f t="shared" si="56"/>
        <v>0</v>
      </c>
      <c r="G215" t="str">
        <f t="shared" si="57"/>
        <v/>
      </c>
      <c r="H215" t="str">
        <f t="shared" si="58"/>
        <v/>
      </c>
      <c r="K215" s="8">
        <f t="shared" si="59"/>
        <v>0</v>
      </c>
      <c r="L215" t="str">
        <f t="shared" si="60"/>
        <v/>
      </c>
      <c r="M215">
        <f t="shared" si="61"/>
        <v>0</v>
      </c>
      <c r="N215" t="str">
        <f t="shared" si="62"/>
        <v/>
      </c>
      <c r="O215" t="str">
        <f t="shared" si="63"/>
        <v/>
      </c>
      <c r="P215" t="str">
        <f t="shared" si="51"/>
        <v/>
      </c>
      <c r="R215" s="8">
        <f t="shared" si="48"/>
        <v>0</v>
      </c>
      <c r="S215" t="str">
        <f t="shared" si="48"/>
        <v/>
      </c>
      <c r="T215">
        <f t="shared" si="52"/>
        <v>0</v>
      </c>
      <c r="U215" t="str">
        <f t="shared" si="53"/>
        <v/>
      </c>
      <c r="V215" t="str">
        <f t="shared" si="54"/>
        <v/>
      </c>
      <c r="W215" t="str">
        <f t="shared" si="55"/>
        <v/>
      </c>
      <c r="Z215" t="str">
        <f t="shared" si="49"/>
        <v/>
      </c>
      <c r="AA215">
        <f t="shared" si="50"/>
        <v>0</v>
      </c>
      <c r="AB215">
        <f t="shared" si="50"/>
        <v>0</v>
      </c>
    </row>
    <row r="216" spans="1:28">
      <c r="A216" s="1"/>
      <c r="E216">
        <f t="shared" si="56"/>
        <v>0</v>
      </c>
      <c r="G216" t="str">
        <f t="shared" si="57"/>
        <v/>
      </c>
      <c r="H216" t="str">
        <f t="shared" si="58"/>
        <v/>
      </c>
      <c r="K216" s="8">
        <f t="shared" si="59"/>
        <v>0</v>
      </c>
      <c r="L216" t="str">
        <f t="shared" si="60"/>
        <v/>
      </c>
      <c r="M216">
        <f t="shared" si="61"/>
        <v>0</v>
      </c>
      <c r="N216" t="str">
        <f t="shared" si="62"/>
        <v/>
      </c>
      <c r="O216" t="str">
        <f t="shared" si="63"/>
        <v/>
      </c>
      <c r="P216" t="str">
        <f t="shared" si="51"/>
        <v/>
      </c>
      <c r="R216" s="8">
        <f t="shared" si="48"/>
        <v>0</v>
      </c>
      <c r="S216" t="str">
        <f t="shared" si="48"/>
        <v/>
      </c>
      <c r="T216">
        <f t="shared" si="52"/>
        <v>0</v>
      </c>
      <c r="U216" t="str">
        <f t="shared" si="53"/>
        <v/>
      </c>
      <c r="V216" t="str">
        <f t="shared" si="54"/>
        <v/>
      </c>
      <c r="W216" t="str">
        <f t="shared" si="55"/>
        <v/>
      </c>
      <c r="Z216" t="str">
        <f t="shared" si="49"/>
        <v/>
      </c>
      <c r="AA216">
        <f t="shared" si="50"/>
        <v>0</v>
      </c>
      <c r="AB216">
        <f t="shared" si="50"/>
        <v>0</v>
      </c>
    </row>
    <row r="217" spans="1:28">
      <c r="A217" s="1"/>
      <c r="E217">
        <f t="shared" si="56"/>
        <v>0</v>
      </c>
      <c r="G217" t="str">
        <f t="shared" si="57"/>
        <v/>
      </c>
      <c r="H217" t="str">
        <f t="shared" si="58"/>
        <v/>
      </c>
      <c r="K217" s="8">
        <f t="shared" si="59"/>
        <v>0</v>
      </c>
      <c r="L217" t="str">
        <f t="shared" si="60"/>
        <v/>
      </c>
      <c r="M217">
        <f t="shared" si="61"/>
        <v>0</v>
      </c>
      <c r="N217" t="str">
        <f t="shared" si="62"/>
        <v/>
      </c>
      <c r="O217" t="str">
        <f t="shared" si="63"/>
        <v/>
      </c>
      <c r="P217" t="str">
        <f t="shared" si="51"/>
        <v/>
      </c>
      <c r="R217" s="8">
        <f t="shared" si="48"/>
        <v>0</v>
      </c>
      <c r="S217" t="str">
        <f t="shared" si="48"/>
        <v/>
      </c>
      <c r="T217">
        <f t="shared" si="52"/>
        <v>0</v>
      </c>
      <c r="U217" t="str">
        <f t="shared" si="53"/>
        <v/>
      </c>
      <c r="V217" t="str">
        <f t="shared" si="54"/>
        <v/>
      </c>
      <c r="W217" t="str">
        <f t="shared" si="55"/>
        <v/>
      </c>
      <c r="Z217" t="str">
        <f t="shared" si="49"/>
        <v/>
      </c>
      <c r="AA217">
        <f t="shared" si="50"/>
        <v>0</v>
      </c>
      <c r="AB217">
        <f t="shared" si="50"/>
        <v>0</v>
      </c>
    </row>
    <row r="218" spans="1:28">
      <c r="A218" s="1"/>
      <c r="E218">
        <f t="shared" si="56"/>
        <v>0</v>
      </c>
      <c r="G218" t="str">
        <f t="shared" si="57"/>
        <v/>
      </c>
      <c r="H218" t="str">
        <f t="shared" si="58"/>
        <v/>
      </c>
      <c r="K218" s="8">
        <f t="shared" si="59"/>
        <v>0</v>
      </c>
      <c r="L218" t="str">
        <f t="shared" si="60"/>
        <v/>
      </c>
      <c r="M218">
        <f t="shared" si="61"/>
        <v>0</v>
      </c>
      <c r="N218" t="str">
        <f t="shared" si="62"/>
        <v/>
      </c>
      <c r="O218" t="str">
        <f t="shared" si="63"/>
        <v/>
      </c>
      <c r="P218" t="str">
        <f t="shared" si="51"/>
        <v/>
      </c>
      <c r="R218" s="8">
        <f t="shared" si="48"/>
        <v>0</v>
      </c>
      <c r="S218" t="str">
        <f t="shared" si="48"/>
        <v/>
      </c>
      <c r="T218">
        <f t="shared" si="52"/>
        <v>0</v>
      </c>
      <c r="U218" t="str">
        <f t="shared" si="53"/>
        <v/>
      </c>
      <c r="V218" t="str">
        <f t="shared" si="54"/>
        <v/>
      </c>
      <c r="W218" t="str">
        <f t="shared" si="55"/>
        <v/>
      </c>
      <c r="Z218" t="str">
        <f t="shared" si="49"/>
        <v/>
      </c>
      <c r="AA218">
        <f t="shared" si="50"/>
        <v>0</v>
      </c>
      <c r="AB218">
        <f t="shared" si="50"/>
        <v>0</v>
      </c>
    </row>
    <row r="219" spans="1:28">
      <c r="A219" s="1"/>
      <c r="E219">
        <f t="shared" si="56"/>
        <v>0</v>
      </c>
      <c r="G219" t="str">
        <f t="shared" si="57"/>
        <v/>
      </c>
      <c r="H219" t="str">
        <f t="shared" si="58"/>
        <v/>
      </c>
      <c r="K219" s="8">
        <f t="shared" si="59"/>
        <v>0</v>
      </c>
      <c r="L219" t="str">
        <f t="shared" si="60"/>
        <v/>
      </c>
      <c r="M219">
        <f t="shared" si="61"/>
        <v>0</v>
      </c>
      <c r="N219" t="str">
        <f t="shared" si="62"/>
        <v/>
      </c>
      <c r="O219" t="str">
        <f t="shared" si="63"/>
        <v/>
      </c>
      <c r="P219" t="str">
        <f t="shared" si="51"/>
        <v/>
      </c>
      <c r="R219" s="8">
        <f t="shared" si="48"/>
        <v>0</v>
      </c>
      <c r="S219" t="str">
        <f t="shared" si="48"/>
        <v/>
      </c>
      <c r="T219">
        <f t="shared" si="52"/>
        <v>0</v>
      </c>
      <c r="U219" t="str">
        <f t="shared" si="53"/>
        <v/>
      </c>
      <c r="V219" t="str">
        <f t="shared" si="54"/>
        <v/>
      </c>
      <c r="W219" t="str">
        <f t="shared" si="55"/>
        <v/>
      </c>
      <c r="Z219" t="str">
        <f t="shared" si="49"/>
        <v/>
      </c>
      <c r="AA219">
        <f t="shared" si="50"/>
        <v>0</v>
      </c>
      <c r="AB219">
        <f t="shared" si="50"/>
        <v>0</v>
      </c>
    </row>
    <row r="220" spans="1:28">
      <c r="A220" s="1"/>
      <c r="E220">
        <f t="shared" si="56"/>
        <v>0</v>
      </c>
      <c r="G220" t="str">
        <f t="shared" si="57"/>
        <v/>
      </c>
      <c r="H220" t="str">
        <f t="shared" si="58"/>
        <v/>
      </c>
      <c r="K220" s="8">
        <f t="shared" si="59"/>
        <v>0</v>
      </c>
      <c r="L220" t="str">
        <f t="shared" si="60"/>
        <v/>
      </c>
      <c r="M220">
        <f t="shared" si="61"/>
        <v>0</v>
      </c>
      <c r="N220" t="str">
        <f t="shared" si="62"/>
        <v/>
      </c>
      <c r="O220" t="str">
        <f t="shared" si="63"/>
        <v/>
      </c>
      <c r="P220" t="str">
        <f t="shared" si="51"/>
        <v/>
      </c>
      <c r="R220" s="8">
        <f t="shared" si="48"/>
        <v>0</v>
      </c>
      <c r="S220" t="str">
        <f t="shared" si="48"/>
        <v/>
      </c>
      <c r="T220">
        <f t="shared" si="52"/>
        <v>0</v>
      </c>
      <c r="U220" t="str">
        <f t="shared" si="53"/>
        <v/>
      </c>
      <c r="V220" t="str">
        <f t="shared" si="54"/>
        <v/>
      </c>
      <c r="W220" t="str">
        <f t="shared" si="55"/>
        <v/>
      </c>
      <c r="Z220" t="str">
        <f t="shared" si="49"/>
        <v/>
      </c>
      <c r="AA220">
        <f t="shared" si="50"/>
        <v>0</v>
      </c>
      <c r="AB220">
        <f t="shared" si="50"/>
        <v>0</v>
      </c>
    </row>
    <row r="221" spans="1:28">
      <c r="A221" s="1"/>
      <c r="E221">
        <f t="shared" si="56"/>
        <v>0</v>
      </c>
      <c r="G221" t="str">
        <f t="shared" si="57"/>
        <v/>
      </c>
      <c r="H221" t="str">
        <f t="shared" si="58"/>
        <v/>
      </c>
      <c r="K221" s="8">
        <f t="shared" si="59"/>
        <v>0</v>
      </c>
      <c r="L221" t="str">
        <f t="shared" si="60"/>
        <v/>
      </c>
      <c r="M221">
        <f t="shared" si="61"/>
        <v>0</v>
      </c>
      <c r="N221" t="str">
        <f t="shared" si="62"/>
        <v/>
      </c>
      <c r="O221" t="str">
        <f t="shared" si="63"/>
        <v/>
      </c>
      <c r="P221" t="str">
        <f t="shared" si="51"/>
        <v/>
      </c>
      <c r="R221" s="8">
        <f t="shared" si="48"/>
        <v>0</v>
      </c>
      <c r="S221" t="str">
        <f t="shared" si="48"/>
        <v/>
      </c>
      <c r="T221">
        <f t="shared" si="52"/>
        <v>0</v>
      </c>
      <c r="U221" t="str">
        <f t="shared" si="53"/>
        <v/>
      </c>
      <c r="V221" t="str">
        <f t="shared" si="54"/>
        <v/>
      </c>
      <c r="W221" t="str">
        <f t="shared" si="55"/>
        <v/>
      </c>
      <c r="Z221" t="str">
        <f t="shared" si="49"/>
        <v/>
      </c>
      <c r="AA221">
        <f t="shared" si="50"/>
        <v>0</v>
      </c>
      <c r="AB221">
        <f t="shared" si="50"/>
        <v>0</v>
      </c>
    </row>
    <row r="222" spans="1:28">
      <c r="A222" s="1"/>
      <c r="E222">
        <f t="shared" si="56"/>
        <v>0</v>
      </c>
      <c r="G222" t="str">
        <f t="shared" si="57"/>
        <v/>
      </c>
      <c r="H222" t="str">
        <f t="shared" si="58"/>
        <v/>
      </c>
      <c r="K222" s="8">
        <f t="shared" si="59"/>
        <v>0</v>
      </c>
      <c r="L222" t="str">
        <f t="shared" si="60"/>
        <v/>
      </c>
      <c r="M222">
        <f t="shared" si="61"/>
        <v>0</v>
      </c>
      <c r="N222" t="str">
        <f t="shared" si="62"/>
        <v/>
      </c>
      <c r="O222" t="str">
        <f t="shared" si="63"/>
        <v/>
      </c>
      <c r="P222" t="str">
        <f t="shared" si="51"/>
        <v/>
      </c>
      <c r="R222" s="8">
        <f t="shared" si="48"/>
        <v>0</v>
      </c>
      <c r="S222" t="str">
        <f t="shared" si="48"/>
        <v/>
      </c>
      <c r="T222">
        <f t="shared" si="52"/>
        <v>0</v>
      </c>
      <c r="U222" t="str">
        <f t="shared" si="53"/>
        <v/>
      </c>
      <c r="V222" t="str">
        <f t="shared" si="54"/>
        <v/>
      </c>
      <c r="W222" t="str">
        <f t="shared" si="55"/>
        <v/>
      </c>
      <c r="Z222" t="str">
        <f t="shared" si="49"/>
        <v/>
      </c>
      <c r="AA222">
        <f t="shared" si="50"/>
        <v>0</v>
      </c>
      <c r="AB222">
        <f t="shared" si="50"/>
        <v>0</v>
      </c>
    </row>
    <row r="223" spans="1:28">
      <c r="A223" s="1"/>
      <c r="E223">
        <f t="shared" si="56"/>
        <v>0</v>
      </c>
      <c r="G223" t="str">
        <f t="shared" si="57"/>
        <v/>
      </c>
      <c r="H223" t="str">
        <f t="shared" si="58"/>
        <v/>
      </c>
      <c r="K223" s="8">
        <f t="shared" si="59"/>
        <v>0</v>
      </c>
      <c r="L223" t="str">
        <f t="shared" si="60"/>
        <v/>
      </c>
      <c r="M223">
        <f t="shared" si="61"/>
        <v>0</v>
      </c>
      <c r="N223" t="str">
        <f t="shared" si="62"/>
        <v/>
      </c>
      <c r="O223" t="str">
        <f t="shared" si="63"/>
        <v/>
      </c>
      <c r="P223" t="str">
        <f t="shared" si="51"/>
        <v/>
      </c>
      <c r="R223" s="8">
        <f t="shared" si="48"/>
        <v>0</v>
      </c>
      <c r="S223" t="str">
        <f t="shared" si="48"/>
        <v/>
      </c>
      <c r="T223">
        <f t="shared" si="52"/>
        <v>0</v>
      </c>
      <c r="U223" t="str">
        <f t="shared" si="53"/>
        <v/>
      </c>
      <c r="V223" t="str">
        <f t="shared" si="54"/>
        <v/>
      </c>
      <c r="W223" t="str">
        <f t="shared" si="55"/>
        <v/>
      </c>
      <c r="Z223" t="str">
        <f t="shared" si="49"/>
        <v/>
      </c>
      <c r="AA223">
        <f t="shared" si="50"/>
        <v>0</v>
      </c>
      <c r="AB223">
        <f t="shared" si="50"/>
        <v>0</v>
      </c>
    </row>
    <row r="224" spans="1:28">
      <c r="A224" s="1"/>
      <c r="E224">
        <f t="shared" si="56"/>
        <v>0</v>
      </c>
      <c r="G224" t="str">
        <f t="shared" si="57"/>
        <v/>
      </c>
      <c r="H224" t="str">
        <f t="shared" si="58"/>
        <v/>
      </c>
      <c r="K224" s="8">
        <f t="shared" si="59"/>
        <v>0</v>
      </c>
      <c r="L224" t="str">
        <f t="shared" si="60"/>
        <v/>
      </c>
      <c r="M224">
        <f t="shared" si="61"/>
        <v>0</v>
      </c>
      <c r="N224" t="str">
        <f t="shared" si="62"/>
        <v/>
      </c>
      <c r="O224" t="str">
        <f t="shared" si="63"/>
        <v/>
      </c>
      <c r="P224" t="str">
        <f t="shared" si="51"/>
        <v/>
      </c>
      <c r="R224" s="8">
        <f t="shared" si="48"/>
        <v>0</v>
      </c>
      <c r="S224" t="str">
        <f t="shared" si="48"/>
        <v/>
      </c>
      <c r="T224">
        <f t="shared" si="52"/>
        <v>0</v>
      </c>
      <c r="U224" t="str">
        <f t="shared" si="53"/>
        <v/>
      </c>
      <c r="V224" t="str">
        <f t="shared" si="54"/>
        <v/>
      </c>
      <c r="W224" t="str">
        <f t="shared" si="55"/>
        <v/>
      </c>
      <c r="Z224" t="str">
        <f t="shared" si="49"/>
        <v/>
      </c>
      <c r="AA224">
        <f t="shared" si="50"/>
        <v>0</v>
      </c>
      <c r="AB224">
        <f t="shared" si="50"/>
        <v>0</v>
      </c>
    </row>
    <row r="225" spans="1:28">
      <c r="A225" s="1"/>
      <c r="E225">
        <f t="shared" si="56"/>
        <v>0</v>
      </c>
      <c r="G225" t="str">
        <f t="shared" si="57"/>
        <v/>
      </c>
      <c r="H225" t="str">
        <f t="shared" si="58"/>
        <v/>
      </c>
      <c r="K225" s="8">
        <f t="shared" si="59"/>
        <v>0</v>
      </c>
      <c r="L225" t="str">
        <f t="shared" si="60"/>
        <v/>
      </c>
      <c r="M225">
        <f t="shared" si="61"/>
        <v>0</v>
      </c>
      <c r="N225" t="str">
        <f t="shared" si="62"/>
        <v/>
      </c>
      <c r="O225" t="str">
        <f t="shared" si="63"/>
        <v/>
      </c>
      <c r="P225" t="str">
        <f t="shared" si="51"/>
        <v/>
      </c>
      <c r="R225" s="8">
        <f t="shared" si="48"/>
        <v>0</v>
      </c>
      <c r="S225" t="str">
        <f t="shared" si="48"/>
        <v/>
      </c>
      <c r="T225">
        <f t="shared" si="52"/>
        <v>0</v>
      </c>
      <c r="U225" t="str">
        <f t="shared" si="53"/>
        <v/>
      </c>
      <c r="V225" t="str">
        <f t="shared" si="54"/>
        <v/>
      </c>
      <c r="W225" t="str">
        <f t="shared" si="55"/>
        <v/>
      </c>
      <c r="Z225" t="str">
        <f t="shared" si="49"/>
        <v/>
      </c>
      <c r="AA225">
        <f t="shared" si="50"/>
        <v>0</v>
      </c>
      <c r="AB225">
        <f t="shared" si="50"/>
        <v>0</v>
      </c>
    </row>
    <row r="226" spans="1:28">
      <c r="A226" s="1"/>
      <c r="E226">
        <f t="shared" si="56"/>
        <v>0</v>
      </c>
      <c r="G226" t="str">
        <f t="shared" si="57"/>
        <v/>
      </c>
      <c r="H226" t="str">
        <f t="shared" si="58"/>
        <v/>
      </c>
      <c r="K226" s="8">
        <f t="shared" si="59"/>
        <v>0</v>
      </c>
      <c r="L226" t="str">
        <f t="shared" si="60"/>
        <v/>
      </c>
      <c r="M226">
        <f t="shared" si="61"/>
        <v>0</v>
      </c>
      <c r="N226" t="str">
        <f t="shared" si="62"/>
        <v/>
      </c>
      <c r="O226" t="str">
        <f t="shared" si="63"/>
        <v/>
      </c>
      <c r="P226" t="str">
        <f t="shared" si="51"/>
        <v/>
      </c>
      <c r="R226" s="8">
        <f t="shared" si="48"/>
        <v>0</v>
      </c>
      <c r="S226" t="str">
        <f t="shared" si="48"/>
        <v/>
      </c>
      <c r="T226">
        <f t="shared" si="52"/>
        <v>0</v>
      </c>
      <c r="U226" t="str">
        <f t="shared" si="53"/>
        <v/>
      </c>
      <c r="V226" t="str">
        <f t="shared" si="54"/>
        <v/>
      </c>
      <c r="W226" t="str">
        <f t="shared" si="55"/>
        <v/>
      </c>
      <c r="Z226" t="str">
        <f t="shared" si="49"/>
        <v/>
      </c>
      <c r="AA226">
        <f t="shared" si="50"/>
        <v>0</v>
      </c>
      <c r="AB226">
        <f t="shared" si="50"/>
        <v>0</v>
      </c>
    </row>
    <row r="227" spans="1:28">
      <c r="A227" s="1"/>
      <c r="E227">
        <f t="shared" si="56"/>
        <v>0</v>
      </c>
      <c r="G227" t="str">
        <f t="shared" si="57"/>
        <v/>
      </c>
      <c r="H227" t="str">
        <f t="shared" si="58"/>
        <v/>
      </c>
      <c r="K227" s="8">
        <f t="shared" si="59"/>
        <v>0</v>
      </c>
      <c r="L227" t="str">
        <f t="shared" si="60"/>
        <v/>
      </c>
      <c r="M227">
        <f t="shared" si="61"/>
        <v>0</v>
      </c>
      <c r="N227" t="str">
        <f t="shared" si="62"/>
        <v/>
      </c>
      <c r="O227" t="str">
        <f t="shared" si="63"/>
        <v/>
      </c>
      <c r="P227" t="str">
        <f t="shared" si="51"/>
        <v/>
      </c>
      <c r="R227" s="8">
        <f t="shared" si="48"/>
        <v>0</v>
      </c>
      <c r="S227" t="str">
        <f t="shared" si="48"/>
        <v/>
      </c>
      <c r="T227">
        <f t="shared" si="52"/>
        <v>0</v>
      </c>
      <c r="U227" t="str">
        <f t="shared" si="53"/>
        <v/>
      </c>
      <c r="V227" t="str">
        <f t="shared" si="54"/>
        <v/>
      </c>
      <c r="W227" t="str">
        <f t="shared" si="55"/>
        <v/>
      </c>
      <c r="Z227" t="str">
        <f t="shared" si="49"/>
        <v/>
      </c>
      <c r="AA227">
        <f t="shared" si="50"/>
        <v>0</v>
      </c>
      <c r="AB227">
        <f t="shared" si="50"/>
        <v>0</v>
      </c>
    </row>
    <row r="228" spans="1:28">
      <c r="A228" s="1"/>
      <c r="E228">
        <f t="shared" si="56"/>
        <v>0</v>
      </c>
      <c r="G228" t="str">
        <f t="shared" si="57"/>
        <v/>
      </c>
      <c r="H228" t="str">
        <f t="shared" si="58"/>
        <v/>
      </c>
      <c r="K228" s="8">
        <f t="shared" si="59"/>
        <v>0</v>
      </c>
      <c r="L228" t="str">
        <f t="shared" si="60"/>
        <v/>
      </c>
      <c r="M228">
        <f t="shared" si="61"/>
        <v>0</v>
      </c>
      <c r="N228" t="str">
        <f t="shared" si="62"/>
        <v/>
      </c>
      <c r="O228" t="str">
        <f t="shared" si="63"/>
        <v/>
      </c>
      <c r="P228" t="str">
        <f t="shared" si="51"/>
        <v/>
      </c>
      <c r="R228" s="8">
        <f t="shared" si="48"/>
        <v>0</v>
      </c>
      <c r="S228" t="str">
        <f t="shared" si="48"/>
        <v/>
      </c>
      <c r="T228">
        <f t="shared" si="52"/>
        <v>0</v>
      </c>
      <c r="U228" t="str">
        <f t="shared" si="53"/>
        <v/>
      </c>
      <c r="V228" t="str">
        <f t="shared" si="54"/>
        <v/>
      </c>
      <c r="W228" t="str">
        <f t="shared" si="55"/>
        <v/>
      </c>
      <c r="Z228" t="str">
        <f t="shared" si="49"/>
        <v/>
      </c>
      <c r="AA228">
        <f t="shared" si="50"/>
        <v>0</v>
      </c>
      <c r="AB228">
        <f t="shared" si="50"/>
        <v>0</v>
      </c>
    </row>
    <row r="229" spans="1:28">
      <c r="A229" s="1"/>
      <c r="E229">
        <f t="shared" si="56"/>
        <v>0</v>
      </c>
      <c r="G229" t="str">
        <f t="shared" si="57"/>
        <v/>
      </c>
      <c r="H229" t="str">
        <f t="shared" si="58"/>
        <v/>
      </c>
      <c r="K229" s="8">
        <f t="shared" si="59"/>
        <v>0</v>
      </c>
      <c r="L229" t="str">
        <f t="shared" si="60"/>
        <v/>
      </c>
      <c r="M229">
        <f t="shared" si="61"/>
        <v>0</v>
      </c>
      <c r="N229" t="str">
        <f t="shared" si="62"/>
        <v/>
      </c>
      <c r="O229" t="str">
        <f t="shared" si="63"/>
        <v/>
      </c>
      <c r="P229" t="str">
        <f t="shared" si="51"/>
        <v/>
      </c>
      <c r="R229" s="8">
        <f t="shared" si="48"/>
        <v>0</v>
      </c>
      <c r="S229" t="str">
        <f t="shared" si="48"/>
        <v/>
      </c>
      <c r="T229">
        <f t="shared" si="52"/>
        <v>0</v>
      </c>
      <c r="U229" t="str">
        <f t="shared" si="53"/>
        <v/>
      </c>
      <c r="V229" t="str">
        <f t="shared" si="54"/>
        <v/>
      </c>
      <c r="W229" t="str">
        <f t="shared" si="55"/>
        <v/>
      </c>
      <c r="Z229" t="str">
        <f t="shared" si="49"/>
        <v/>
      </c>
      <c r="AA229">
        <f t="shared" si="50"/>
        <v>0</v>
      </c>
      <c r="AB229">
        <f t="shared" si="50"/>
        <v>0</v>
      </c>
    </row>
    <row r="230" spans="1:28">
      <c r="A230" s="1"/>
      <c r="E230">
        <f t="shared" si="56"/>
        <v>0</v>
      </c>
      <c r="G230" t="str">
        <f t="shared" si="57"/>
        <v/>
      </c>
      <c r="H230" t="str">
        <f t="shared" si="58"/>
        <v/>
      </c>
      <c r="K230" s="8">
        <f t="shared" si="59"/>
        <v>0</v>
      </c>
      <c r="L230" t="str">
        <f t="shared" si="60"/>
        <v/>
      </c>
      <c r="M230">
        <f t="shared" si="61"/>
        <v>0</v>
      </c>
      <c r="N230" t="str">
        <f t="shared" si="62"/>
        <v/>
      </c>
      <c r="O230" t="str">
        <f t="shared" si="63"/>
        <v/>
      </c>
      <c r="P230" t="str">
        <f t="shared" si="51"/>
        <v/>
      </c>
      <c r="R230" s="8">
        <f t="shared" si="48"/>
        <v>0</v>
      </c>
      <c r="S230" t="str">
        <f t="shared" si="48"/>
        <v/>
      </c>
      <c r="T230">
        <f t="shared" si="52"/>
        <v>0</v>
      </c>
      <c r="U230" t="str">
        <f t="shared" si="53"/>
        <v/>
      </c>
      <c r="V230" t="str">
        <f t="shared" si="54"/>
        <v/>
      </c>
      <c r="W230" t="str">
        <f t="shared" si="55"/>
        <v/>
      </c>
      <c r="Z230" t="str">
        <f t="shared" si="49"/>
        <v/>
      </c>
      <c r="AA230">
        <f t="shared" si="50"/>
        <v>0</v>
      </c>
      <c r="AB230">
        <f t="shared" si="50"/>
        <v>0</v>
      </c>
    </row>
    <row r="231" spans="1:28">
      <c r="A231" s="1"/>
      <c r="E231">
        <f t="shared" si="56"/>
        <v>0</v>
      </c>
      <c r="G231" t="str">
        <f t="shared" si="57"/>
        <v/>
      </c>
      <c r="H231" t="str">
        <f t="shared" si="58"/>
        <v/>
      </c>
      <c r="K231" s="8">
        <f t="shared" si="59"/>
        <v>0</v>
      </c>
      <c r="L231" t="str">
        <f t="shared" si="60"/>
        <v/>
      </c>
      <c r="M231">
        <f t="shared" si="61"/>
        <v>0</v>
      </c>
      <c r="N231" t="str">
        <f t="shared" si="62"/>
        <v/>
      </c>
      <c r="O231" t="str">
        <f t="shared" si="63"/>
        <v/>
      </c>
      <c r="P231" t="str">
        <f t="shared" si="51"/>
        <v/>
      </c>
      <c r="R231" s="8">
        <f t="shared" si="48"/>
        <v>0</v>
      </c>
      <c r="S231" t="str">
        <f t="shared" si="48"/>
        <v/>
      </c>
      <c r="T231">
        <f t="shared" si="52"/>
        <v>0</v>
      </c>
      <c r="U231" t="str">
        <f t="shared" si="53"/>
        <v/>
      </c>
      <c r="V231" t="str">
        <f t="shared" si="54"/>
        <v/>
      </c>
      <c r="W231" t="str">
        <f t="shared" si="55"/>
        <v/>
      </c>
      <c r="Z231" t="str">
        <f t="shared" si="49"/>
        <v/>
      </c>
      <c r="AA231">
        <f t="shared" si="50"/>
        <v>0</v>
      </c>
      <c r="AB231">
        <f t="shared" si="50"/>
        <v>0</v>
      </c>
    </row>
    <row r="232" spans="1:28">
      <c r="A232" s="1"/>
      <c r="E232">
        <f t="shared" si="56"/>
        <v>0</v>
      </c>
      <c r="G232" t="str">
        <f t="shared" si="57"/>
        <v/>
      </c>
      <c r="H232" t="str">
        <f t="shared" si="58"/>
        <v/>
      </c>
      <c r="K232" s="8">
        <f t="shared" si="59"/>
        <v>0</v>
      </c>
      <c r="L232" t="str">
        <f t="shared" si="60"/>
        <v/>
      </c>
      <c r="M232">
        <f t="shared" si="61"/>
        <v>0</v>
      </c>
      <c r="N232" t="str">
        <f t="shared" si="62"/>
        <v/>
      </c>
      <c r="O232" t="str">
        <f t="shared" si="63"/>
        <v/>
      </c>
      <c r="P232" t="str">
        <f t="shared" si="51"/>
        <v/>
      </c>
      <c r="R232" s="8">
        <f t="shared" si="48"/>
        <v>0</v>
      </c>
      <c r="S232" t="str">
        <f t="shared" si="48"/>
        <v/>
      </c>
      <c r="T232">
        <f t="shared" si="52"/>
        <v>0</v>
      </c>
      <c r="U232" t="str">
        <f t="shared" si="53"/>
        <v/>
      </c>
      <c r="V232" t="str">
        <f t="shared" si="54"/>
        <v/>
      </c>
      <c r="W232" t="str">
        <f t="shared" si="55"/>
        <v/>
      </c>
      <c r="Z232" t="str">
        <f t="shared" si="49"/>
        <v/>
      </c>
      <c r="AA232">
        <f t="shared" si="50"/>
        <v>0</v>
      </c>
      <c r="AB232">
        <f t="shared" si="50"/>
        <v>0</v>
      </c>
    </row>
    <row r="233" spans="1:28">
      <c r="A233" s="1"/>
      <c r="E233">
        <f t="shared" si="56"/>
        <v>0</v>
      </c>
      <c r="G233" t="str">
        <f t="shared" si="57"/>
        <v/>
      </c>
      <c r="H233" t="str">
        <f t="shared" si="58"/>
        <v/>
      </c>
      <c r="K233" s="8">
        <f t="shared" si="59"/>
        <v>0</v>
      </c>
      <c r="L233" t="str">
        <f t="shared" si="60"/>
        <v/>
      </c>
      <c r="M233">
        <f t="shared" si="61"/>
        <v>0</v>
      </c>
      <c r="N233" t="str">
        <f t="shared" si="62"/>
        <v/>
      </c>
      <c r="O233" t="str">
        <f t="shared" si="63"/>
        <v/>
      </c>
      <c r="P233" t="str">
        <f t="shared" si="51"/>
        <v/>
      </c>
      <c r="R233" s="8">
        <f t="shared" si="48"/>
        <v>0</v>
      </c>
      <c r="S233" t="str">
        <f t="shared" si="48"/>
        <v/>
      </c>
      <c r="T233">
        <f t="shared" si="52"/>
        <v>0</v>
      </c>
      <c r="U233" t="str">
        <f t="shared" si="53"/>
        <v/>
      </c>
      <c r="V233" t="str">
        <f t="shared" si="54"/>
        <v/>
      </c>
      <c r="W233" t="str">
        <f t="shared" si="55"/>
        <v/>
      </c>
      <c r="Z233" t="str">
        <f t="shared" si="49"/>
        <v/>
      </c>
      <c r="AA233">
        <f t="shared" si="50"/>
        <v>0</v>
      </c>
      <c r="AB233">
        <f t="shared" si="50"/>
        <v>0</v>
      </c>
    </row>
    <row r="234" spans="1:28">
      <c r="A234" s="1"/>
      <c r="E234">
        <f t="shared" si="56"/>
        <v>0</v>
      </c>
      <c r="G234" t="str">
        <f t="shared" si="57"/>
        <v/>
      </c>
      <c r="H234" t="str">
        <f t="shared" si="58"/>
        <v/>
      </c>
      <c r="K234" s="8">
        <f t="shared" si="59"/>
        <v>0</v>
      </c>
      <c r="L234" t="str">
        <f t="shared" si="60"/>
        <v/>
      </c>
      <c r="M234">
        <f t="shared" si="61"/>
        <v>0</v>
      </c>
      <c r="N234" t="str">
        <f t="shared" si="62"/>
        <v/>
      </c>
      <c r="O234" t="str">
        <f t="shared" si="63"/>
        <v/>
      </c>
      <c r="P234" t="str">
        <f t="shared" si="51"/>
        <v/>
      </c>
      <c r="R234" s="8">
        <f t="shared" si="48"/>
        <v>0</v>
      </c>
      <c r="S234" t="str">
        <f t="shared" si="48"/>
        <v/>
      </c>
      <c r="T234">
        <f t="shared" si="52"/>
        <v>0</v>
      </c>
      <c r="U234" t="str">
        <f t="shared" si="53"/>
        <v/>
      </c>
      <c r="V234" t="str">
        <f t="shared" si="54"/>
        <v/>
      </c>
      <c r="W234" t="str">
        <f t="shared" si="55"/>
        <v/>
      </c>
      <c r="Z234" t="str">
        <f t="shared" si="49"/>
        <v/>
      </c>
      <c r="AA234">
        <f t="shared" si="50"/>
        <v>0</v>
      </c>
      <c r="AB234">
        <f t="shared" si="50"/>
        <v>0</v>
      </c>
    </row>
    <row r="235" spans="1:28">
      <c r="A235" s="1"/>
      <c r="E235">
        <f t="shared" si="56"/>
        <v>0</v>
      </c>
      <c r="G235" t="str">
        <f t="shared" si="57"/>
        <v/>
      </c>
      <c r="H235" t="str">
        <f t="shared" si="58"/>
        <v/>
      </c>
      <c r="K235" s="8">
        <f t="shared" si="59"/>
        <v>0</v>
      </c>
      <c r="L235" t="str">
        <f t="shared" si="60"/>
        <v/>
      </c>
      <c r="M235">
        <f t="shared" si="61"/>
        <v>0</v>
      </c>
      <c r="N235" t="str">
        <f t="shared" si="62"/>
        <v/>
      </c>
      <c r="O235" t="str">
        <f t="shared" si="63"/>
        <v/>
      </c>
      <c r="P235" t="str">
        <f t="shared" si="51"/>
        <v/>
      </c>
      <c r="R235" s="8">
        <f t="shared" si="48"/>
        <v>0</v>
      </c>
      <c r="S235" t="str">
        <f t="shared" si="48"/>
        <v/>
      </c>
      <c r="T235">
        <f t="shared" si="52"/>
        <v>0</v>
      </c>
      <c r="U235" t="str">
        <f t="shared" si="53"/>
        <v/>
      </c>
      <c r="V235" t="str">
        <f t="shared" si="54"/>
        <v/>
      </c>
      <c r="W235" t="str">
        <f t="shared" si="55"/>
        <v/>
      </c>
      <c r="Z235" t="str">
        <f t="shared" si="49"/>
        <v/>
      </c>
      <c r="AA235">
        <f t="shared" si="50"/>
        <v>0</v>
      </c>
      <c r="AB235">
        <f t="shared" si="50"/>
        <v>0</v>
      </c>
    </row>
    <row r="236" spans="1:28">
      <c r="A236" s="1"/>
      <c r="E236">
        <f t="shared" si="56"/>
        <v>0</v>
      </c>
      <c r="G236" t="str">
        <f t="shared" si="57"/>
        <v/>
      </c>
      <c r="H236" t="str">
        <f t="shared" si="58"/>
        <v/>
      </c>
      <c r="K236" s="8">
        <f t="shared" si="59"/>
        <v>0</v>
      </c>
      <c r="L236" t="str">
        <f t="shared" si="60"/>
        <v/>
      </c>
      <c r="M236">
        <f t="shared" si="61"/>
        <v>0</v>
      </c>
      <c r="N236" t="str">
        <f t="shared" si="62"/>
        <v/>
      </c>
      <c r="O236" t="str">
        <f t="shared" si="63"/>
        <v/>
      </c>
      <c r="P236" t="str">
        <f t="shared" si="51"/>
        <v/>
      </c>
      <c r="R236" s="8">
        <f t="shared" si="48"/>
        <v>0</v>
      </c>
      <c r="S236" t="str">
        <f t="shared" si="48"/>
        <v/>
      </c>
      <c r="T236">
        <f t="shared" si="52"/>
        <v>0</v>
      </c>
      <c r="U236" t="str">
        <f t="shared" si="53"/>
        <v/>
      </c>
      <c r="V236" t="str">
        <f t="shared" si="54"/>
        <v/>
      </c>
      <c r="W236" t="str">
        <f t="shared" si="55"/>
        <v/>
      </c>
      <c r="Z236" t="str">
        <f t="shared" si="49"/>
        <v/>
      </c>
      <c r="AA236">
        <f t="shared" si="50"/>
        <v>0</v>
      </c>
      <c r="AB236">
        <f t="shared" si="50"/>
        <v>0</v>
      </c>
    </row>
    <row r="237" spans="1:28">
      <c r="A237" s="1"/>
      <c r="E237">
        <f t="shared" si="56"/>
        <v>0</v>
      </c>
      <c r="G237" t="str">
        <f t="shared" si="57"/>
        <v/>
      </c>
      <c r="H237" t="str">
        <f t="shared" si="58"/>
        <v/>
      </c>
      <c r="K237" s="8">
        <f t="shared" si="59"/>
        <v>0</v>
      </c>
      <c r="L237" t="str">
        <f t="shared" si="60"/>
        <v/>
      </c>
      <c r="M237">
        <f t="shared" si="61"/>
        <v>0</v>
      </c>
      <c r="N237" t="str">
        <f t="shared" si="62"/>
        <v/>
      </c>
      <c r="O237" t="str">
        <f t="shared" si="63"/>
        <v/>
      </c>
      <c r="P237" t="str">
        <f t="shared" si="51"/>
        <v/>
      </c>
      <c r="R237" s="8">
        <f t="shared" si="48"/>
        <v>0</v>
      </c>
      <c r="S237" t="str">
        <f t="shared" si="48"/>
        <v/>
      </c>
      <c r="T237">
        <f t="shared" si="52"/>
        <v>0</v>
      </c>
      <c r="U237" t="str">
        <f t="shared" si="53"/>
        <v/>
      </c>
      <c r="V237" t="str">
        <f t="shared" ref="V237:V300" si="64">IF(AND(R237&lt;$V$2,R238&gt;$V$2),R237,IF(AND(R236&lt;$V$2,R237&gt;$V$2),R237,IF(R237=$V$2,R237,"")))</f>
        <v/>
      </c>
      <c r="W237" t="str">
        <f t="shared" si="55"/>
        <v/>
      </c>
      <c r="Z237" t="str">
        <f t="shared" si="49"/>
        <v/>
      </c>
      <c r="AA237">
        <f t="shared" si="50"/>
        <v>0</v>
      </c>
      <c r="AB237">
        <f t="shared" si="50"/>
        <v>0</v>
      </c>
    </row>
    <row r="238" spans="1:28">
      <c r="A238" s="1"/>
      <c r="E238">
        <f t="shared" si="56"/>
        <v>0</v>
      </c>
      <c r="G238" t="str">
        <f t="shared" si="57"/>
        <v/>
      </c>
      <c r="H238" t="str">
        <f t="shared" si="58"/>
        <v/>
      </c>
      <c r="K238" s="8">
        <f t="shared" si="59"/>
        <v>0</v>
      </c>
      <c r="L238" t="str">
        <f t="shared" si="60"/>
        <v/>
      </c>
      <c r="M238">
        <f t="shared" si="61"/>
        <v>0</v>
      </c>
      <c r="N238" t="str">
        <f t="shared" si="62"/>
        <v/>
      </c>
      <c r="O238" t="str">
        <f t="shared" si="63"/>
        <v/>
      </c>
      <c r="P238" t="str">
        <f t="shared" si="51"/>
        <v/>
      </c>
      <c r="R238" s="8">
        <f t="shared" si="48"/>
        <v>0</v>
      </c>
      <c r="S238" t="str">
        <f t="shared" si="48"/>
        <v/>
      </c>
      <c r="T238">
        <f t="shared" si="52"/>
        <v>0</v>
      </c>
      <c r="U238" t="str">
        <f t="shared" si="53"/>
        <v/>
      </c>
      <c r="V238" t="str">
        <f t="shared" si="64"/>
        <v/>
      </c>
      <c r="W238" t="str">
        <f t="shared" si="55"/>
        <v/>
      </c>
      <c r="Z238" t="str">
        <f t="shared" si="49"/>
        <v/>
      </c>
      <c r="AA238">
        <f t="shared" si="50"/>
        <v>0</v>
      </c>
      <c r="AB238">
        <f t="shared" si="50"/>
        <v>0</v>
      </c>
    </row>
    <row r="239" spans="1:28">
      <c r="A239" s="1"/>
      <c r="E239">
        <f t="shared" si="56"/>
        <v>0</v>
      </c>
      <c r="G239" t="str">
        <f t="shared" si="57"/>
        <v/>
      </c>
      <c r="H239" t="str">
        <f t="shared" si="58"/>
        <v/>
      </c>
      <c r="K239" s="8">
        <f t="shared" si="59"/>
        <v>0</v>
      </c>
      <c r="L239" t="str">
        <f t="shared" si="60"/>
        <v/>
      </c>
      <c r="M239">
        <f t="shared" si="61"/>
        <v>0</v>
      </c>
      <c r="N239" t="str">
        <f t="shared" si="62"/>
        <v/>
      </c>
      <c r="O239" t="str">
        <f t="shared" si="63"/>
        <v/>
      </c>
      <c r="P239" t="str">
        <f t="shared" si="51"/>
        <v/>
      </c>
      <c r="R239" s="8">
        <f t="shared" si="48"/>
        <v>0</v>
      </c>
      <c r="S239" t="str">
        <f t="shared" si="48"/>
        <v/>
      </c>
      <c r="T239">
        <f t="shared" si="52"/>
        <v>0</v>
      </c>
      <c r="U239" t="str">
        <f t="shared" si="53"/>
        <v/>
      </c>
      <c r="V239" t="str">
        <f t="shared" si="64"/>
        <v/>
      </c>
      <c r="W239" t="str">
        <f t="shared" si="55"/>
        <v/>
      </c>
      <c r="Z239" t="str">
        <f t="shared" si="49"/>
        <v/>
      </c>
      <c r="AA239">
        <f t="shared" si="50"/>
        <v>0</v>
      </c>
      <c r="AB239">
        <f t="shared" si="50"/>
        <v>0</v>
      </c>
    </row>
    <row r="240" spans="1:28">
      <c r="A240" s="1"/>
      <c r="E240">
        <f t="shared" si="56"/>
        <v>0</v>
      </c>
      <c r="G240" t="str">
        <f t="shared" si="57"/>
        <v/>
      </c>
      <c r="H240" t="str">
        <f t="shared" si="58"/>
        <v/>
      </c>
      <c r="K240" s="8">
        <f t="shared" si="59"/>
        <v>0</v>
      </c>
      <c r="L240" t="str">
        <f t="shared" si="60"/>
        <v/>
      </c>
      <c r="M240">
        <f t="shared" si="61"/>
        <v>0</v>
      </c>
      <c r="N240" t="str">
        <f t="shared" si="62"/>
        <v/>
      </c>
      <c r="O240" t="str">
        <f t="shared" si="63"/>
        <v/>
      </c>
      <c r="P240" t="str">
        <f t="shared" si="51"/>
        <v/>
      </c>
      <c r="R240" s="8">
        <f t="shared" si="48"/>
        <v>0</v>
      </c>
      <c r="S240" t="str">
        <f t="shared" si="48"/>
        <v/>
      </c>
      <c r="T240">
        <f t="shared" si="52"/>
        <v>0</v>
      </c>
      <c r="U240" t="str">
        <f t="shared" si="53"/>
        <v/>
      </c>
      <c r="V240" t="str">
        <f t="shared" si="64"/>
        <v/>
      </c>
      <c r="W240" t="str">
        <f t="shared" si="55"/>
        <v/>
      </c>
      <c r="Z240" t="str">
        <f t="shared" si="49"/>
        <v/>
      </c>
      <c r="AA240">
        <f t="shared" si="50"/>
        <v>0</v>
      </c>
      <c r="AB240">
        <f t="shared" si="50"/>
        <v>0</v>
      </c>
    </row>
    <row r="241" spans="1:28">
      <c r="A241" s="1"/>
      <c r="E241">
        <f t="shared" si="56"/>
        <v>0</v>
      </c>
      <c r="G241" t="str">
        <f t="shared" si="57"/>
        <v/>
      </c>
      <c r="H241" t="str">
        <f t="shared" si="58"/>
        <v/>
      </c>
      <c r="K241" s="8">
        <f t="shared" si="59"/>
        <v>0</v>
      </c>
      <c r="L241" t="str">
        <f t="shared" si="60"/>
        <v/>
      </c>
      <c r="M241">
        <f t="shared" si="61"/>
        <v>0</v>
      </c>
      <c r="N241" t="str">
        <f t="shared" si="62"/>
        <v/>
      </c>
      <c r="O241" t="str">
        <f t="shared" si="63"/>
        <v/>
      </c>
      <c r="P241" t="str">
        <f t="shared" si="51"/>
        <v/>
      </c>
      <c r="R241" s="8">
        <f t="shared" si="48"/>
        <v>0</v>
      </c>
      <c r="S241" t="str">
        <f t="shared" si="48"/>
        <v/>
      </c>
      <c r="T241">
        <f t="shared" si="52"/>
        <v>0</v>
      </c>
      <c r="U241" t="str">
        <f t="shared" si="53"/>
        <v/>
      </c>
      <c r="V241" t="str">
        <f t="shared" si="64"/>
        <v/>
      </c>
      <c r="W241" t="str">
        <f t="shared" si="55"/>
        <v/>
      </c>
      <c r="Z241" t="str">
        <f t="shared" si="49"/>
        <v/>
      </c>
      <c r="AA241">
        <f t="shared" si="50"/>
        <v>0</v>
      </c>
      <c r="AB241">
        <f t="shared" si="50"/>
        <v>0</v>
      </c>
    </row>
    <row r="242" spans="1:28">
      <c r="A242" s="1"/>
      <c r="E242">
        <f t="shared" si="56"/>
        <v>0</v>
      </c>
      <c r="G242" t="str">
        <f t="shared" si="57"/>
        <v/>
      </c>
      <c r="H242" t="str">
        <f t="shared" si="58"/>
        <v/>
      </c>
      <c r="K242" s="8">
        <f t="shared" si="59"/>
        <v>0</v>
      </c>
      <c r="L242" t="str">
        <f t="shared" si="60"/>
        <v/>
      </c>
      <c r="M242">
        <f t="shared" si="61"/>
        <v>0</v>
      </c>
      <c r="N242" t="str">
        <f t="shared" si="62"/>
        <v/>
      </c>
      <c r="O242" t="str">
        <f t="shared" si="63"/>
        <v/>
      </c>
      <c r="P242" t="str">
        <f t="shared" si="51"/>
        <v/>
      </c>
      <c r="R242" s="8">
        <f t="shared" si="48"/>
        <v>0</v>
      </c>
      <c r="S242" t="str">
        <f t="shared" si="48"/>
        <v/>
      </c>
      <c r="T242">
        <f t="shared" si="52"/>
        <v>0</v>
      </c>
      <c r="U242" t="str">
        <f t="shared" si="53"/>
        <v/>
      </c>
      <c r="V242" t="str">
        <f t="shared" si="64"/>
        <v/>
      </c>
      <c r="W242" t="str">
        <f t="shared" si="55"/>
        <v/>
      </c>
      <c r="Z242" t="str">
        <f t="shared" si="49"/>
        <v/>
      </c>
      <c r="AA242">
        <f t="shared" si="50"/>
        <v>0</v>
      </c>
      <c r="AB242">
        <f t="shared" si="50"/>
        <v>0</v>
      </c>
    </row>
    <row r="243" spans="1:28">
      <c r="A243" s="1"/>
      <c r="E243">
        <f t="shared" si="56"/>
        <v>0</v>
      </c>
      <c r="G243" t="str">
        <f t="shared" si="57"/>
        <v/>
      </c>
      <c r="H243" t="str">
        <f t="shared" si="58"/>
        <v/>
      </c>
      <c r="K243" s="8">
        <f t="shared" si="59"/>
        <v>0</v>
      </c>
      <c r="L243" t="str">
        <f t="shared" si="60"/>
        <v/>
      </c>
      <c r="M243">
        <f t="shared" si="61"/>
        <v>0</v>
      </c>
      <c r="N243" t="str">
        <f t="shared" si="62"/>
        <v/>
      </c>
      <c r="O243" t="str">
        <f t="shared" si="63"/>
        <v/>
      </c>
      <c r="P243" t="str">
        <f t="shared" si="51"/>
        <v/>
      </c>
      <c r="R243" s="8">
        <f t="shared" si="48"/>
        <v>0</v>
      </c>
      <c r="S243" t="str">
        <f t="shared" si="48"/>
        <v/>
      </c>
      <c r="T243">
        <f t="shared" si="52"/>
        <v>0</v>
      </c>
      <c r="U243" t="str">
        <f t="shared" si="53"/>
        <v/>
      </c>
      <c r="V243" t="str">
        <f t="shared" si="64"/>
        <v/>
      </c>
      <c r="W243" t="str">
        <f t="shared" si="55"/>
        <v/>
      </c>
      <c r="Z243" t="str">
        <f t="shared" si="49"/>
        <v/>
      </c>
      <c r="AA243">
        <f t="shared" si="50"/>
        <v>0</v>
      </c>
      <c r="AB243">
        <f t="shared" si="50"/>
        <v>0</v>
      </c>
    </row>
    <row r="244" spans="1:28">
      <c r="A244" s="1"/>
      <c r="E244">
        <f t="shared" si="56"/>
        <v>0</v>
      </c>
      <c r="G244" t="str">
        <f t="shared" si="57"/>
        <v/>
      </c>
      <c r="H244" t="str">
        <f t="shared" si="58"/>
        <v/>
      </c>
      <c r="K244" s="8">
        <f t="shared" si="59"/>
        <v>0</v>
      </c>
      <c r="L244" t="str">
        <f t="shared" si="60"/>
        <v/>
      </c>
      <c r="M244">
        <f t="shared" si="61"/>
        <v>0</v>
      </c>
      <c r="N244" t="str">
        <f t="shared" si="62"/>
        <v/>
      </c>
      <c r="O244" t="str">
        <f t="shared" si="63"/>
        <v/>
      </c>
      <c r="P244" t="str">
        <f t="shared" si="51"/>
        <v/>
      </c>
      <c r="R244" s="8">
        <f t="shared" si="48"/>
        <v>0</v>
      </c>
      <c r="S244" t="str">
        <f t="shared" si="48"/>
        <v/>
      </c>
      <c r="T244">
        <f t="shared" si="52"/>
        <v>0</v>
      </c>
      <c r="U244" t="str">
        <f t="shared" si="53"/>
        <v/>
      </c>
      <c r="V244" t="str">
        <f t="shared" si="64"/>
        <v/>
      </c>
      <c r="W244" t="str">
        <f t="shared" si="55"/>
        <v/>
      </c>
      <c r="Z244" t="str">
        <f t="shared" si="49"/>
        <v/>
      </c>
      <c r="AA244">
        <f t="shared" si="50"/>
        <v>0</v>
      </c>
      <c r="AB244">
        <f t="shared" si="50"/>
        <v>0</v>
      </c>
    </row>
    <row r="245" spans="1:28">
      <c r="A245" s="1"/>
      <c r="E245">
        <f t="shared" si="56"/>
        <v>0</v>
      </c>
      <c r="G245" t="str">
        <f t="shared" si="57"/>
        <v/>
      </c>
      <c r="H245" t="str">
        <f t="shared" si="58"/>
        <v/>
      </c>
      <c r="K245" s="8">
        <f t="shared" si="59"/>
        <v>0</v>
      </c>
      <c r="L245" t="str">
        <f t="shared" si="60"/>
        <v/>
      </c>
      <c r="M245">
        <f t="shared" si="61"/>
        <v>0</v>
      </c>
      <c r="N245" t="str">
        <f t="shared" si="62"/>
        <v/>
      </c>
      <c r="O245" t="str">
        <f t="shared" si="63"/>
        <v/>
      </c>
      <c r="P245" t="str">
        <f t="shared" si="51"/>
        <v/>
      </c>
      <c r="R245" s="8">
        <f t="shared" si="48"/>
        <v>0</v>
      </c>
      <c r="S245" t="str">
        <f t="shared" si="48"/>
        <v/>
      </c>
      <c r="T245">
        <f t="shared" si="52"/>
        <v>0</v>
      </c>
      <c r="U245" t="str">
        <f t="shared" si="53"/>
        <v/>
      </c>
      <c r="V245" t="str">
        <f t="shared" si="64"/>
        <v/>
      </c>
      <c r="W245" t="str">
        <f t="shared" si="55"/>
        <v/>
      </c>
      <c r="Z245" t="str">
        <f t="shared" si="49"/>
        <v/>
      </c>
      <c r="AA245">
        <f t="shared" si="50"/>
        <v>0</v>
      </c>
      <c r="AB245">
        <f t="shared" si="50"/>
        <v>0</v>
      </c>
    </row>
    <row r="246" spans="1:28">
      <c r="A246" s="1"/>
      <c r="E246">
        <f t="shared" si="56"/>
        <v>0</v>
      </c>
      <c r="G246" t="str">
        <f t="shared" si="57"/>
        <v/>
      </c>
      <c r="H246" t="str">
        <f t="shared" si="58"/>
        <v/>
      </c>
      <c r="K246" s="8">
        <f t="shared" si="59"/>
        <v>0</v>
      </c>
      <c r="L246" t="str">
        <f t="shared" si="60"/>
        <v/>
      </c>
      <c r="M246">
        <f t="shared" si="61"/>
        <v>0</v>
      </c>
      <c r="N246" t="str">
        <f t="shared" si="62"/>
        <v/>
      </c>
      <c r="O246" t="str">
        <f t="shared" si="63"/>
        <v/>
      </c>
      <c r="P246" t="str">
        <f t="shared" si="51"/>
        <v/>
      </c>
      <c r="R246" s="8">
        <f t="shared" ref="R246:S309" si="65">K246</f>
        <v>0</v>
      </c>
      <c r="S246" t="str">
        <f t="shared" si="65"/>
        <v/>
      </c>
      <c r="T246">
        <f t="shared" si="52"/>
        <v>0</v>
      </c>
      <c r="U246" t="str">
        <f t="shared" si="53"/>
        <v/>
      </c>
      <c r="V246" t="str">
        <f t="shared" si="64"/>
        <v/>
      </c>
      <c r="W246" t="str">
        <f t="shared" si="55"/>
        <v/>
      </c>
      <c r="Z246" t="str">
        <f t="shared" si="49"/>
        <v/>
      </c>
      <c r="AA246">
        <f t="shared" si="50"/>
        <v>0</v>
      </c>
      <c r="AB246">
        <f t="shared" si="50"/>
        <v>0</v>
      </c>
    </row>
    <row r="247" spans="1:28">
      <c r="A247" s="1"/>
      <c r="E247">
        <f t="shared" si="56"/>
        <v>0</v>
      </c>
      <c r="G247" t="str">
        <f t="shared" si="57"/>
        <v/>
      </c>
      <c r="H247" t="str">
        <f t="shared" si="58"/>
        <v/>
      </c>
      <c r="K247" s="8">
        <f t="shared" si="59"/>
        <v>0</v>
      </c>
      <c r="L247" t="str">
        <f t="shared" si="60"/>
        <v/>
      </c>
      <c r="M247">
        <f t="shared" si="61"/>
        <v>0</v>
      </c>
      <c r="N247" t="str">
        <f t="shared" si="62"/>
        <v/>
      </c>
      <c r="O247" t="str">
        <f t="shared" si="63"/>
        <v/>
      </c>
      <c r="P247" t="str">
        <f t="shared" si="51"/>
        <v/>
      </c>
      <c r="R247" s="8">
        <f t="shared" si="65"/>
        <v>0</v>
      </c>
      <c r="S247" t="str">
        <f t="shared" si="65"/>
        <v/>
      </c>
      <c r="T247">
        <f t="shared" si="52"/>
        <v>0</v>
      </c>
      <c r="U247" t="str">
        <f t="shared" si="53"/>
        <v/>
      </c>
      <c r="V247" t="str">
        <f t="shared" si="64"/>
        <v/>
      </c>
      <c r="W247" t="str">
        <f t="shared" si="55"/>
        <v/>
      </c>
      <c r="Z247" t="str">
        <f t="shared" si="49"/>
        <v/>
      </c>
      <c r="AA247">
        <f t="shared" si="50"/>
        <v>0</v>
      </c>
      <c r="AB247">
        <f t="shared" si="50"/>
        <v>0</v>
      </c>
    </row>
    <row r="248" spans="1:28">
      <c r="A248" s="1"/>
      <c r="E248">
        <f t="shared" si="56"/>
        <v>0</v>
      </c>
      <c r="G248" t="str">
        <f t="shared" si="57"/>
        <v/>
      </c>
      <c r="H248" t="str">
        <f t="shared" si="58"/>
        <v/>
      </c>
      <c r="K248" s="8">
        <f t="shared" si="59"/>
        <v>0</v>
      </c>
      <c r="L248" t="str">
        <f t="shared" si="60"/>
        <v/>
      </c>
      <c r="M248">
        <f t="shared" si="61"/>
        <v>0</v>
      </c>
      <c r="N248" t="str">
        <f t="shared" si="62"/>
        <v/>
      </c>
      <c r="O248" t="str">
        <f t="shared" si="63"/>
        <v/>
      </c>
      <c r="P248" t="str">
        <f t="shared" si="51"/>
        <v/>
      </c>
      <c r="R248" s="8">
        <f t="shared" si="65"/>
        <v>0</v>
      </c>
      <c r="S248" t="str">
        <f t="shared" si="65"/>
        <v/>
      </c>
      <c r="T248">
        <f t="shared" si="52"/>
        <v>0</v>
      </c>
      <c r="U248" t="str">
        <f t="shared" si="53"/>
        <v/>
      </c>
      <c r="V248" t="str">
        <f t="shared" si="64"/>
        <v/>
      </c>
      <c r="W248" t="str">
        <f t="shared" si="55"/>
        <v/>
      </c>
      <c r="Z248" t="str">
        <f t="shared" si="49"/>
        <v/>
      </c>
      <c r="AA248">
        <f t="shared" si="50"/>
        <v>0</v>
      </c>
      <c r="AB248">
        <f t="shared" si="50"/>
        <v>0</v>
      </c>
    </row>
    <row r="249" spans="1:28">
      <c r="A249" s="1"/>
      <c r="E249">
        <f t="shared" si="56"/>
        <v>0</v>
      </c>
      <c r="G249" t="str">
        <f t="shared" si="57"/>
        <v/>
      </c>
      <c r="H249" t="str">
        <f t="shared" si="58"/>
        <v/>
      </c>
      <c r="K249" s="8">
        <f t="shared" si="59"/>
        <v>0</v>
      </c>
      <c r="L249" t="str">
        <f t="shared" si="60"/>
        <v/>
      </c>
      <c r="M249">
        <f t="shared" si="61"/>
        <v>0</v>
      </c>
      <c r="N249" t="str">
        <f t="shared" si="62"/>
        <v/>
      </c>
      <c r="O249" t="str">
        <f t="shared" si="63"/>
        <v/>
      </c>
      <c r="P249" t="str">
        <f t="shared" si="51"/>
        <v/>
      </c>
      <c r="R249" s="8">
        <f t="shared" si="65"/>
        <v>0</v>
      </c>
      <c r="S249" t="str">
        <f t="shared" si="65"/>
        <v/>
      </c>
      <c r="T249">
        <f t="shared" si="52"/>
        <v>0</v>
      </c>
      <c r="U249" t="str">
        <f t="shared" si="53"/>
        <v/>
      </c>
      <c r="V249" t="str">
        <f t="shared" si="64"/>
        <v/>
      </c>
      <c r="W249" t="str">
        <f t="shared" si="55"/>
        <v/>
      </c>
      <c r="Z249" t="str">
        <f t="shared" si="49"/>
        <v/>
      </c>
      <c r="AA249">
        <f t="shared" si="50"/>
        <v>0</v>
      </c>
      <c r="AB249">
        <f t="shared" si="50"/>
        <v>0</v>
      </c>
    </row>
    <row r="250" spans="1:28">
      <c r="A250" s="1"/>
      <c r="E250">
        <f t="shared" si="56"/>
        <v>0</v>
      </c>
      <c r="G250" t="str">
        <f t="shared" si="57"/>
        <v/>
      </c>
      <c r="H250" t="str">
        <f t="shared" si="58"/>
        <v/>
      </c>
      <c r="K250" s="8">
        <f t="shared" si="59"/>
        <v>0</v>
      </c>
      <c r="L250" t="str">
        <f t="shared" si="60"/>
        <v/>
      </c>
      <c r="M250">
        <f t="shared" si="61"/>
        <v>0</v>
      </c>
      <c r="N250" t="str">
        <f t="shared" si="62"/>
        <v/>
      </c>
      <c r="O250" t="str">
        <f t="shared" si="63"/>
        <v/>
      </c>
      <c r="P250" t="str">
        <f t="shared" si="51"/>
        <v/>
      </c>
      <c r="R250" s="8">
        <f t="shared" si="65"/>
        <v>0</v>
      </c>
      <c r="S250" t="str">
        <f t="shared" si="65"/>
        <v/>
      </c>
      <c r="T250">
        <f t="shared" si="52"/>
        <v>0</v>
      </c>
      <c r="U250" t="str">
        <f t="shared" si="53"/>
        <v/>
      </c>
      <c r="V250" t="str">
        <f t="shared" si="64"/>
        <v/>
      </c>
      <c r="W250" t="str">
        <f t="shared" si="55"/>
        <v/>
      </c>
      <c r="Z250" t="str">
        <f t="shared" si="49"/>
        <v/>
      </c>
      <c r="AA250">
        <f t="shared" si="50"/>
        <v>0</v>
      </c>
      <c r="AB250">
        <f t="shared" si="50"/>
        <v>0</v>
      </c>
    </row>
    <row r="251" spans="1:28">
      <c r="A251" s="1"/>
      <c r="E251">
        <f t="shared" si="56"/>
        <v>0</v>
      </c>
      <c r="G251" t="str">
        <f t="shared" si="57"/>
        <v/>
      </c>
      <c r="H251" t="str">
        <f t="shared" si="58"/>
        <v/>
      </c>
      <c r="K251" s="8">
        <f t="shared" si="59"/>
        <v>0</v>
      </c>
      <c r="L251" t="str">
        <f t="shared" si="60"/>
        <v/>
      </c>
      <c r="M251">
        <f t="shared" si="61"/>
        <v>0</v>
      </c>
      <c r="N251" t="str">
        <f t="shared" si="62"/>
        <v/>
      </c>
      <c r="O251" t="str">
        <f t="shared" si="63"/>
        <v/>
      </c>
      <c r="P251" t="str">
        <f t="shared" si="51"/>
        <v/>
      </c>
      <c r="R251" s="8">
        <f t="shared" si="65"/>
        <v>0</v>
      </c>
      <c r="S251" t="str">
        <f t="shared" si="65"/>
        <v/>
      </c>
      <c r="T251">
        <f t="shared" si="52"/>
        <v>0</v>
      </c>
      <c r="U251" t="str">
        <f t="shared" si="53"/>
        <v/>
      </c>
      <c r="V251" t="str">
        <f t="shared" si="64"/>
        <v/>
      </c>
      <c r="W251" t="str">
        <f t="shared" si="55"/>
        <v/>
      </c>
      <c r="Z251" t="str">
        <f t="shared" si="49"/>
        <v/>
      </c>
      <c r="AA251">
        <f t="shared" si="50"/>
        <v>0</v>
      </c>
      <c r="AB251">
        <f t="shared" si="50"/>
        <v>0</v>
      </c>
    </row>
    <row r="252" spans="1:28">
      <c r="A252" s="1"/>
      <c r="E252">
        <f t="shared" si="56"/>
        <v>0</v>
      </c>
      <c r="G252" t="str">
        <f t="shared" si="57"/>
        <v/>
      </c>
      <c r="H252" t="str">
        <f t="shared" si="58"/>
        <v/>
      </c>
      <c r="K252" s="8">
        <f t="shared" si="59"/>
        <v>0</v>
      </c>
      <c r="L252" t="str">
        <f t="shared" si="60"/>
        <v/>
      </c>
      <c r="M252">
        <f t="shared" si="61"/>
        <v>0</v>
      </c>
      <c r="N252" t="str">
        <f t="shared" si="62"/>
        <v/>
      </c>
      <c r="O252" t="str">
        <f t="shared" si="63"/>
        <v/>
      </c>
      <c r="P252" t="str">
        <f t="shared" si="51"/>
        <v/>
      </c>
      <c r="R252" s="8">
        <f t="shared" si="65"/>
        <v>0</v>
      </c>
      <c r="S252" t="str">
        <f t="shared" si="65"/>
        <v/>
      </c>
      <c r="T252">
        <f t="shared" si="52"/>
        <v>0</v>
      </c>
      <c r="U252" t="str">
        <f t="shared" si="53"/>
        <v/>
      </c>
      <c r="V252" t="str">
        <f t="shared" si="64"/>
        <v/>
      </c>
      <c r="W252" t="str">
        <f t="shared" si="55"/>
        <v/>
      </c>
      <c r="Z252" t="str">
        <f t="shared" si="49"/>
        <v/>
      </c>
      <c r="AA252">
        <f t="shared" si="50"/>
        <v>0</v>
      </c>
      <c r="AB252">
        <f t="shared" si="50"/>
        <v>0</v>
      </c>
    </row>
    <row r="253" spans="1:28">
      <c r="A253" s="1"/>
      <c r="E253">
        <f t="shared" si="56"/>
        <v>0</v>
      </c>
      <c r="G253" t="str">
        <f t="shared" si="57"/>
        <v/>
      </c>
      <c r="H253" t="str">
        <f t="shared" si="58"/>
        <v/>
      </c>
      <c r="K253" s="8">
        <f t="shared" si="59"/>
        <v>0</v>
      </c>
      <c r="L253" t="str">
        <f t="shared" si="60"/>
        <v/>
      </c>
      <c r="M253">
        <f t="shared" si="61"/>
        <v>0</v>
      </c>
      <c r="N253" t="str">
        <f t="shared" si="62"/>
        <v/>
      </c>
      <c r="O253" t="str">
        <f t="shared" si="63"/>
        <v/>
      </c>
      <c r="P253" t="str">
        <f t="shared" si="51"/>
        <v/>
      </c>
      <c r="R253" s="8">
        <f t="shared" si="65"/>
        <v>0</v>
      </c>
      <c r="S253" t="str">
        <f t="shared" si="65"/>
        <v/>
      </c>
      <c r="T253">
        <f t="shared" si="52"/>
        <v>0</v>
      </c>
      <c r="U253" t="str">
        <f t="shared" si="53"/>
        <v/>
      </c>
      <c r="V253" t="str">
        <f t="shared" si="64"/>
        <v/>
      </c>
      <c r="W253" t="str">
        <f t="shared" si="55"/>
        <v/>
      </c>
      <c r="Z253" t="str">
        <f t="shared" si="49"/>
        <v/>
      </c>
      <c r="AA253">
        <f t="shared" si="50"/>
        <v>0</v>
      </c>
      <c r="AB253">
        <f t="shared" si="50"/>
        <v>0</v>
      </c>
    </row>
    <row r="254" spans="1:28">
      <c r="A254" s="1"/>
      <c r="E254">
        <f t="shared" si="56"/>
        <v>0</v>
      </c>
      <c r="G254" t="str">
        <f t="shared" si="57"/>
        <v/>
      </c>
      <c r="H254" t="str">
        <f t="shared" si="58"/>
        <v/>
      </c>
      <c r="K254" s="8">
        <f t="shared" si="59"/>
        <v>0</v>
      </c>
      <c r="L254" t="str">
        <f t="shared" si="60"/>
        <v/>
      </c>
      <c r="M254">
        <f t="shared" si="61"/>
        <v>0</v>
      </c>
      <c r="N254" t="str">
        <f t="shared" si="62"/>
        <v/>
      </c>
      <c r="O254" t="str">
        <f t="shared" si="63"/>
        <v/>
      </c>
      <c r="P254" t="str">
        <f t="shared" si="51"/>
        <v/>
      </c>
      <c r="R254" s="8">
        <f t="shared" si="65"/>
        <v>0</v>
      </c>
      <c r="S254" t="str">
        <f t="shared" si="65"/>
        <v/>
      </c>
      <c r="T254">
        <f t="shared" si="52"/>
        <v>0</v>
      </c>
      <c r="U254" t="str">
        <f t="shared" si="53"/>
        <v/>
      </c>
      <c r="V254" t="str">
        <f t="shared" si="64"/>
        <v/>
      </c>
      <c r="W254" t="str">
        <f t="shared" si="55"/>
        <v/>
      </c>
      <c r="Z254" t="str">
        <f t="shared" si="49"/>
        <v/>
      </c>
      <c r="AA254">
        <f t="shared" si="50"/>
        <v>0</v>
      </c>
      <c r="AB254">
        <f t="shared" si="50"/>
        <v>0</v>
      </c>
    </row>
    <row r="255" spans="1:28">
      <c r="A255" s="1"/>
      <c r="E255">
        <f t="shared" si="56"/>
        <v>0</v>
      </c>
      <c r="G255" t="str">
        <f t="shared" si="57"/>
        <v/>
      </c>
      <c r="H255" t="str">
        <f t="shared" si="58"/>
        <v/>
      </c>
      <c r="K255" s="8">
        <f t="shared" si="59"/>
        <v>0</v>
      </c>
      <c r="L255" t="str">
        <f t="shared" si="60"/>
        <v/>
      </c>
      <c r="M255">
        <f t="shared" si="61"/>
        <v>0</v>
      </c>
      <c r="N255" t="str">
        <f t="shared" si="62"/>
        <v/>
      </c>
      <c r="O255" t="str">
        <f t="shared" si="63"/>
        <v/>
      </c>
      <c r="P255" t="str">
        <f t="shared" si="51"/>
        <v/>
      </c>
      <c r="R255" s="8">
        <f t="shared" si="65"/>
        <v>0</v>
      </c>
      <c r="S255" t="str">
        <f t="shared" si="65"/>
        <v/>
      </c>
      <c r="T255">
        <f t="shared" si="52"/>
        <v>0</v>
      </c>
      <c r="U255" t="str">
        <f t="shared" si="53"/>
        <v/>
      </c>
      <c r="V255" t="str">
        <f t="shared" si="64"/>
        <v/>
      </c>
      <c r="W255" t="str">
        <f t="shared" si="55"/>
        <v/>
      </c>
      <c r="Z255" t="str">
        <f t="shared" si="49"/>
        <v/>
      </c>
      <c r="AA255">
        <f t="shared" si="50"/>
        <v>0</v>
      </c>
      <c r="AB255">
        <f t="shared" si="50"/>
        <v>0</v>
      </c>
    </row>
    <row r="256" spans="1:28">
      <c r="A256" s="1"/>
      <c r="E256">
        <f t="shared" si="56"/>
        <v>0</v>
      </c>
      <c r="G256" t="str">
        <f t="shared" si="57"/>
        <v/>
      </c>
      <c r="H256" t="str">
        <f t="shared" si="58"/>
        <v/>
      </c>
      <c r="K256" s="8">
        <f t="shared" si="59"/>
        <v>0</v>
      </c>
      <c r="L256" t="str">
        <f t="shared" si="60"/>
        <v/>
      </c>
      <c r="M256">
        <f t="shared" si="61"/>
        <v>0</v>
      </c>
      <c r="N256" t="str">
        <f t="shared" si="62"/>
        <v/>
      </c>
      <c r="O256" t="str">
        <f t="shared" si="63"/>
        <v/>
      </c>
      <c r="P256" t="str">
        <f t="shared" si="51"/>
        <v/>
      </c>
      <c r="R256" s="8">
        <f t="shared" si="65"/>
        <v>0</v>
      </c>
      <c r="S256" t="str">
        <f t="shared" si="65"/>
        <v/>
      </c>
      <c r="T256">
        <f t="shared" si="52"/>
        <v>0</v>
      </c>
      <c r="U256" t="str">
        <f t="shared" si="53"/>
        <v/>
      </c>
      <c r="V256" t="str">
        <f t="shared" si="64"/>
        <v/>
      </c>
      <c r="W256" t="str">
        <f t="shared" si="55"/>
        <v/>
      </c>
      <c r="Z256" t="str">
        <f t="shared" si="49"/>
        <v/>
      </c>
      <c r="AA256">
        <f t="shared" si="50"/>
        <v>0</v>
      </c>
      <c r="AB256">
        <f t="shared" si="50"/>
        <v>0</v>
      </c>
    </row>
    <row r="257" spans="1:28">
      <c r="A257" s="1"/>
      <c r="E257">
        <f t="shared" si="56"/>
        <v>0</v>
      </c>
      <c r="G257" t="str">
        <f t="shared" si="57"/>
        <v/>
      </c>
      <c r="H257" t="str">
        <f t="shared" si="58"/>
        <v/>
      </c>
      <c r="K257" s="8">
        <f t="shared" si="59"/>
        <v>0</v>
      </c>
      <c r="L257" t="str">
        <f t="shared" si="60"/>
        <v/>
      </c>
      <c r="M257">
        <f t="shared" si="61"/>
        <v>0</v>
      </c>
      <c r="N257" t="str">
        <f t="shared" si="62"/>
        <v/>
      </c>
      <c r="O257" t="str">
        <f t="shared" si="63"/>
        <v/>
      </c>
      <c r="P257" t="str">
        <f t="shared" si="51"/>
        <v/>
      </c>
      <c r="R257" s="8">
        <f t="shared" si="65"/>
        <v>0</v>
      </c>
      <c r="S257" t="str">
        <f t="shared" si="65"/>
        <v/>
      </c>
      <c r="T257">
        <f t="shared" si="52"/>
        <v>0</v>
      </c>
      <c r="U257" t="str">
        <f t="shared" si="53"/>
        <v/>
      </c>
      <c r="V257" t="str">
        <f t="shared" si="64"/>
        <v/>
      </c>
      <c r="W257" t="str">
        <f t="shared" si="55"/>
        <v/>
      </c>
      <c r="Z257" t="str">
        <f t="shared" si="49"/>
        <v/>
      </c>
      <c r="AA257">
        <f t="shared" si="50"/>
        <v>0</v>
      </c>
      <c r="AB257">
        <f t="shared" si="50"/>
        <v>0</v>
      </c>
    </row>
    <row r="258" spans="1:28">
      <c r="A258" s="1"/>
      <c r="E258">
        <f t="shared" si="56"/>
        <v>0</v>
      </c>
      <c r="G258" t="str">
        <f t="shared" si="57"/>
        <v/>
      </c>
      <c r="H258" t="str">
        <f t="shared" si="58"/>
        <v/>
      </c>
      <c r="K258" s="8">
        <f t="shared" si="59"/>
        <v>0</v>
      </c>
      <c r="L258" t="str">
        <f t="shared" si="60"/>
        <v/>
      </c>
      <c r="M258">
        <f t="shared" si="61"/>
        <v>0</v>
      </c>
      <c r="N258" t="str">
        <f t="shared" si="62"/>
        <v/>
      </c>
      <c r="O258" t="str">
        <f t="shared" si="63"/>
        <v/>
      </c>
      <c r="P258" t="str">
        <f t="shared" si="51"/>
        <v/>
      </c>
      <c r="R258" s="8">
        <f t="shared" si="65"/>
        <v>0</v>
      </c>
      <c r="S258" t="str">
        <f t="shared" si="65"/>
        <v/>
      </c>
      <c r="T258">
        <f t="shared" si="52"/>
        <v>0</v>
      </c>
      <c r="U258" t="str">
        <f t="shared" si="53"/>
        <v/>
      </c>
      <c r="V258" t="str">
        <f t="shared" si="64"/>
        <v/>
      </c>
      <c r="W258" t="str">
        <f t="shared" si="55"/>
        <v/>
      </c>
      <c r="Z258" t="str">
        <f t="shared" si="49"/>
        <v/>
      </c>
      <c r="AA258">
        <f t="shared" si="50"/>
        <v>0</v>
      </c>
      <c r="AB258">
        <f t="shared" si="50"/>
        <v>0</v>
      </c>
    </row>
    <row r="259" spans="1:28">
      <c r="A259" s="1"/>
      <c r="E259">
        <f t="shared" si="56"/>
        <v>0</v>
      </c>
      <c r="G259" t="str">
        <f t="shared" si="57"/>
        <v/>
      </c>
      <c r="H259" t="str">
        <f t="shared" si="58"/>
        <v/>
      </c>
      <c r="K259" s="8">
        <f t="shared" si="59"/>
        <v>0</v>
      </c>
      <c r="L259" t="str">
        <f t="shared" si="60"/>
        <v/>
      </c>
      <c r="M259">
        <f t="shared" si="61"/>
        <v>0</v>
      </c>
      <c r="N259" t="str">
        <f t="shared" si="62"/>
        <v/>
      </c>
      <c r="O259" t="str">
        <f t="shared" si="63"/>
        <v/>
      </c>
      <c r="P259" t="str">
        <f t="shared" si="51"/>
        <v/>
      </c>
      <c r="R259" s="8">
        <f t="shared" si="65"/>
        <v>0</v>
      </c>
      <c r="S259" t="str">
        <f t="shared" si="65"/>
        <v/>
      </c>
      <c r="T259">
        <f t="shared" si="52"/>
        <v>0</v>
      </c>
      <c r="U259" t="str">
        <f t="shared" si="53"/>
        <v/>
      </c>
      <c r="V259" t="str">
        <f t="shared" si="64"/>
        <v/>
      </c>
      <c r="W259" t="str">
        <f t="shared" si="55"/>
        <v/>
      </c>
      <c r="Z259" t="str">
        <f t="shared" ref="Z259:Z322" si="66">IF(AB259=0,"",Z258+1)</f>
        <v/>
      </c>
      <c r="AA259">
        <f t="shared" ref="AA259:AB322" si="67">A259</f>
        <v>0</v>
      </c>
      <c r="AB259">
        <f t="shared" si="67"/>
        <v>0</v>
      </c>
    </row>
    <row r="260" spans="1:28">
      <c r="A260" s="1"/>
      <c r="E260">
        <f t="shared" si="56"/>
        <v>0</v>
      </c>
      <c r="G260" t="str">
        <f t="shared" si="57"/>
        <v/>
      </c>
      <c r="H260" t="str">
        <f t="shared" si="58"/>
        <v/>
      </c>
      <c r="K260" s="8">
        <f t="shared" si="59"/>
        <v>0</v>
      </c>
      <c r="L260" t="str">
        <f t="shared" si="60"/>
        <v/>
      </c>
      <c r="M260">
        <f t="shared" si="61"/>
        <v>0</v>
      </c>
      <c r="N260" t="str">
        <f t="shared" si="62"/>
        <v/>
      </c>
      <c r="O260" t="str">
        <f t="shared" si="63"/>
        <v/>
      </c>
      <c r="P260" t="str">
        <f t="shared" si="51"/>
        <v/>
      </c>
      <c r="R260" s="8">
        <f t="shared" si="65"/>
        <v>0</v>
      </c>
      <c r="S260" t="str">
        <f t="shared" si="65"/>
        <v/>
      </c>
      <c r="T260">
        <f t="shared" si="52"/>
        <v>0</v>
      </c>
      <c r="U260" t="str">
        <f t="shared" si="53"/>
        <v/>
      </c>
      <c r="V260" t="str">
        <f t="shared" si="64"/>
        <v/>
      </c>
      <c r="W260" t="str">
        <f t="shared" si="55"/>
        <v/>
      </c>
      <c r="Z260" t="str">
        <f t="shared" si="66"/>
        <v/>
      </c>
      <c r="AA260">
        <f t="shared" si="67"/>
        <v>0</v>
      </c>
      <c r="AB260">
        <f t="shared" si="67"/>
        <v>0</v>
      </c>
    </row>
    <row r="261" spans="1:28">
      <c r="A261" s="1"/>
      <c r="E261">
        <f t="shared" si="56"/>
        <v>0</v>
      </c>
      <c r="G261" t="str">
        <f t="shared" si="57"/>
        <v/>
      </c>
      <c r="H261" t="str">
        <f t="shared" si="58"/>
        <v/>
      </c>
      <c r="K261" s="8">
        <f t="shared" si="59"/>
        <v>0</v>
      </c>
      <c r="L261" t="str">
        <f t="shared" si="60"/>
        <v/>
      </c>
      <c r="M261">
        <f t="shared" si="61"/>
        <v>0</v>
      </c>
      <c r="N261" t="str">
        <f t="shared" si="62"/>
        <v/>
      </c>
      <c r="O261" t="str">
        <f t="shared" si="63"/>
        <v/>
      </c>
      <c r="P261" t="str">
        <f t="shared" si="51"/>
        <v/>
      </c>
      <c r="R261" s="8">
        <f t="shared" si="65"/>
        <v>0</v>
      </c>
      <c r="S261" t="str">
        <f t="shared" si="65"/>
        <v/>
      </c>
      <c r="T261">
        <f t="shared" si="52"/>
        <v>0</v>
      </c>
      <c r="U261" t="str">
        <f t="shared" si="53"/>
        <v/>
      </c>
      <c r="V261" t="str">
        <f t="shared" si="64"/>
        <v/>
      </c>
      <c r="W261" t="str">
        <f t="shared" si="55"/>
        <v/>
      </c>
      <c r="Z261" t="str">
        <f t="shared" si="66"/>
        <v/>
      </c>
      <c r="AA261">
        <f t="shared" si="67"/>
        <v>0</v>
      </c>
      <c r="AB261">
        <f t="shared" si="67"/>
        <v>0</v>
      </c>
    </row>
    <row r="262" spans="1:28">
      <c r="A262" s="1"/>
      <c r="E262">
        <f t="shared" si="56"/>
        <v>0</v>
      </c>
      <c r="G262" t="str">
        <f t="shared" si="57"/>
        <v/>
      </c>
      <c r="H262" t="str">
        <f t="shared" si="58"/>
        <v/>
      </c>
      <c r="K262" s="8">
        <f t="shared" si="59"/>
        <v>0</v>
      </c>
      <c r="L262" t="str">
        <f t="shared" si="60"/>
        <v/>
      </c>
      <c r="M262">
        <f t="shared" si="61"/>
        <v>0</v>
      </c>
      <c r="N262" t="str">
        <f t="shared" si="62"/>
        <v/>
      </c>
      <c r="O262" t="str">
        <f t="shared" si="63"/>
        <v/>
      </c>
      <c r="P262" t="str">
        <f t="shared" si="51"/>
        <v/>
      </c>
      <c r="R262" s="8">
        <f t="shared" si="65"/>
        <v>0</v>
      </c>
      <c r="S262" t="str">
        <f t="shared" si="65"/>
        <v/>
      </c>
      <c r="T262">
        <f t="shared" si="52"/>
        <v>0</v>
      </c>
      <c r="U262" t="str">
        <f t="shared" si="53"/>
        <v/>
      </c>
      <c r="V262" t="str">
        <f t="shared" si="64"/>
        <v/>
      </c>
      <c r="W262" t="str">
        <f t="shared" si="55"/>
        <v/>
      </c>
      <c r="Z262" t="str">
        <f t="shared" si="66"/>
        <v/>
      </c>
      <c r="AA262">
        <f t="shared" si="67"/>
        <v>0</v>
      </c>
      <c r="AB262">
        <f t="shared" si="67"/>
        <v>0</v>
      </c>
    </row>
    <row r="263" spans="1:28">
      <c r="A263" s="1"/>
      <c r="E263">
        <f t="shared" si="56"/>
        <v>0</v>
      </c>
      <c r="G263" t="str">
        <f t="shared" si="57"/>
        <v/>
      </c>
      <c r="H263" t="str">
        <f t="shared" si="58"/>
        <v/>
      </c>
      <c r="K263" s="8">
        <f t="shared" si="59"/>
        <v>0</v>
      </c>
      <c r="L263" t="str">
        <f t="shared" si="60"/>
        <v/>
      </c>
      <c r="M263">
        <f t="shared" si="61"/>
        <v>0</v>
      </c>
      <c r="N263" t="str">
        <f t="shared" si="62"/>
        <v/>
      </c>
      <c r="O263" t="str">
        <f t="shared" si="63"/>
        <v/>
      </c>
      <c r="P263" t="str">
        <f t="shared" ref="P263:P326" si="68">IF(O263&lt;&gt;"",L263,"")</f>
        <v/>
      </c>
      <c r="R263" s="8">
        <f t="shared" si="65"/>
        <v>0</v>
      </c>
      <c r="S263" t="str">
        <f t="shared" si="65"/>
        <v/>
      </c>
      <c r="T263">
        <f t="shared" ref="T263:T326" si="69">IF(V263&lt;&gt;"",1+T262*1,0)</f>
        <v>0</v>
      </c>
      <c r="U263" t="str">
        <f t="shared" ref="U263:U326" si="70">IF(T263=0,"",T263)</f>
        <v/>
      </c>
      <c r="V263" t="str">
        <f t="shared" si="64"/>
        <v/>
      </c>
      <c r="W263" t="str">
        <f t="shared" ref="W263:W326" si="71">IF(V263&lt;&gt;"",S263,"")</f>
        <v/>
      </c>
      <c r="Z263" t="str">
        <f t="shared" si="66"/>
        <v/>
      </c>
      <c r="AA263">
        <f t="shared" si="67"/>
        <v>0</v>
      </c>
      <c r="AB263">
        <f t="shared" si="67"/>
        <v>0</v>
      </c>
    </row>
    <row r="264" spans="1:28">
      <c r="A264" s="1"/>
      <c r="E264">
        <f t="shared" ref="E264:E327" si="72">ROUND(A259,2)</f>
        <v>0</v>
      </c>
      <c r="G264" t="str">
        <f t="shared" ref="G264:G327" si="73">IF(B259="","",ROUND(B259/10,2))</f>
        <v/>
      </c>
      <c r="H264" t="str">
        <f t="shared" ref="H264:H327" si="74">IF(G264=0,"",G264)</f>
        <v/>
      </c>
      <c r="K264" s="8">
        <f t="shared" ref="K264:K327" si="75">E264</f>
        <v>0</v>
      </c>
      <c r="L264" t="str">
        <f t="shared" ref="L264:L327" si="76">G264</f>
        <v/>
      </c>
      <c r="M264">
        <f t="shared" ref="M264:M327" si="77">IF(O264&lt;&gt;"",1+M263*1,0)</f>
        <v>0</v>
      </c>
      <c r="N264" t="str">
        <f t="shared" ref="N264:N327" si="78">IF(M264=0,"",M264)</f>
        <v/>
      </c>
      <c r="O264" t="str">
        <f t="shared" ref="O264:O327" si="79">IF(AND(K264&lt;=$O$2,K265&gt;$O$2),K264,IF(AND(K263&lt;=$O$2,K264&gt;$O$2),K264,""))</f>
        <v/>
      </c>
      <c r="P264" t="str">
        <f t="shared" si="68"/>
        <v/>
      </c>
      <c r="R264" s="8">
        <f t="shared" si="65"/>
        <v>0</v>
      </c>
      <c r="S264" t="str">
        <f t="shared" si="65"/>
        <v/>
      </c>
      <c r="T264">
        <f t="shared" si="69"/>
        <v>0</v>
      </c>
      <c r="U264" t="str">
        <f t="shared" si="70"/>
        <v/>
      </c>
      <c r="V264" t="str">
        <f t="shared" si="64"/>
        <v/>
      </c>
      <c r="W264" t="str">
        <f t="shared" si="71"/>
        <v/>
      </c>
      <c r="Z264" t="str">
        <f t="shared" si="66"/>
        <v/>
      </c>
      <c r="AA264">
        <f t="shared" si="67"/>
        <v>0</v>
      </c>
      <c r="AB264">
        <f t="shared" si="67"/>
        <v>0</v>
      </c>
    </row>
    <row r="265" spans="1:28">
      <c r="A265" s="1"/>
      <c r="E265">
        <f t="shared" si="72"/>
        <v>0</v>
      </c>
      <c r="G265" t="str">
        <f t="shared" si="73"/>
        <v/>
      </c>
      <c r="H265" t="str">
        <f t="shared" si="74"/>
        <v/>
      </c>
      <c r="K265" s="8">
        <f t="shared" si="75"/>
        <v>0</v>
      </c>
      <c r="L265" t="str">
        <f t="shared" si="76"/>
        <v/>
      </c>
      <c r="M265">
        <f t="shared" si="77"/>
        <v>0</v>
      </c>
      <c r="N265" t="str">
        <f t="shared" si="78"/>
        <v/>
      </c>
      <c r="O265" t="str">
        <f t="shared" si="79"/>
        <v/>
      </c>
      <c r="P265" t="str">
        <f t="shared" si="68"/>
        <v/>
      </c>
      <c r="R265" s="8">
        <f t="shared" si="65"/>
        <v>0</v>
      </c>
      <c r="S265" t="str">
        <f t="shared" si="65"/>
        <v/>
      </c>
      <c r="T265">
        <f t="shared" si="69"/>
        <v>0</v>
      </c>
      <c r="U265" t="str">
        <f t="shared" si="70"/>
        <v/>
      </c>
      <c r="V265" t="str">
        <f t="shared" si="64"/>
        <v/>
      </c>
      <c r="W265" t="str">
        <f t="shared" si="71"/>
        <v/>
      </c>
      <c r="Z265" t="str">
        <f t="shared" si="66"/>
        <v/>
      </c>
      <c r="AA265">
        <f t="shared" si="67"/>
        <v>0</v>
      </c>
      <c r="AB265">
        <f t="shared" si="67"/>
        <v>0</v>
      </c>
    </row>
    <row r="266" spans="1:28">
      <c r="A266" s="1"/>
      <c r="E266">
        <f t="shared" si="72"/>
        <v>0</v>
      </c>
      <c r="G266" t="str">
        <f t="shared" si="73"/>
        <v/>
      </c>
      <c r="H266" t="str">
        <f t="shared" si="74"/>
        <v/>
      </c>
      <c r="K266" s="8">
        <f t="shared" si="75"/>
        <v>0</v>
      </c>
      <c r="L266" t="str">
        <f t="shared" si="76"/>
        <v/>
      </c>
      <c r="M266">
        <f t="shared" si="77"/>
        <v>0</v>
      </c>
      <c r="N266" t="str">
        <f t="shared" si="78"/>
        <v/>
      </c>
      <c r="O266" t="str">
        <f t="shared" si="79"/>
        <v/>
      </c>
      <c r="P266" t="str">
        <f t="shared" si="68"/>
        <v/>
      </c>
      <c r="R266" s="8">
        <f t="shared" si="65"/>
        <v>0</v>
      </c>
      <c r="S266" t="str">
        <f t="shared" si="65"/>
        <v/>
      </c>
      <c r="T266">
        <f t="shared" si="69"/>
        <v>0</v>
      </c>
      <c r="U266" t="str">
        <f t="shared" si="70"/>
        <v/>
      </c>
      <c r="V266" t="str">
        <f t="shared" si="64"/>
        <v/>
      </c>
      <c r="W266" t="str">
        <f t="shared" si="71"/>
        <v/>
      </c>
      <c r="Z266" t="str">
        <f t="shared" si="66"/>
        <v/>
      </c>
      <c r="AA266">
        <f t="shared" si="67"/>
        <v>0</v>
      </c>
      <c r="AB266">
        <f t="shared" si="67"/>
        <v>0</v>
      </c>
    </row>
    <row r="267" spans="1:28">
      <c r="A267" s="1"/>
      <c r="E267">
        <f t="shared" si="72"/>
        <v>0</v>
      </c>
      <c r="G267" t="str">
        <f t="shared" si="73"/>
        <v/>
      </c>
      <c r="H267" t="str">
        <f t="shared" si="74"/>
        <v/>
      </c>
      <c r="K267" s="8">
        <f t="shared" si="75"/>
        <v>0</v>
      </c>
      <c r="L267" t="str">
        <f t="shared" si="76"/>
        <v/>
      </c>
      <c r="M267">
        <f t="shared" si="77"/>
        <v>0</v>
      </c>
      <c r="N267" t="str">
        <f t="shared" si="78"/>
        <v/>
      </c>
      <c r="O267" t="str">
        <f t="shared" si="79"/>
        <v/>
      </c>
      <c r="P267" t="str">
        <f t="shared" si="68"/>
        <v/>
      </c>
      <c r="R267" s="8">
        <f t="shared" si="65"/>
        <v>0</v>
      </c>
      <c r="S267" t="str">
        <f t="shared" si="65"/>
        <v/>
      </c>
      <c r="T267">
        <f t="shared" si="69"/>
        <v>0</v>
      </c>
      <c r="U267" t="str">
        <f t="shared" si="70"/>
        <v/>
      </c>
      <c r="V267" t="str">
        <f t="shared" si="64"/>
        <v/>
      </c>
      <c r="W267" t="str">
        <f t="shared" si="71"/>
        <v/>
      </c>
      <c r="Z267" t="str">
        <f t="shared" si="66"/>
        <v/>
      </c>
      <c r="AA267">
        <f t="shared" si="67"/>
        <v>0</v>
      </c>
      <c r="AB267">
        <f t="shared" si="67"/>
        <v>0</v>
      </c>
    </row>
    <row r="268" spans="1:28">
      <c r="A268" s="1"/>
      <c r="E268">
        <f t="shared" si="72"/>
        <v>0</v>
      </c>
      <c r="G268" t="str">
        <f t="shared" si="73"/>
        <v/>
      </c>
      <c r="H268" t="str">
        <f t="shared" si="74"/>
        <v/>
      </c>
      <c r="K268" s="8">
        <f t="shared" si="75"/>
        <v>0</v>
      </c>
      <c r="L268" t="str">
        <f t="shared" si="76"/>
        <v/>
      </c>
      <c r="M268">
        <f t="shared" si="77"/>
        <v>0</v>
      </c>
      <c r="N268" t="str">
        <f t="shared" si="78"/>
        <v/>
      </c>
      <c r="O268" t="str">
        <f t="shared" si="79"/>
        <v/>
      </c>
      <c r="P268" t="str">
        <f t="shared" si="68"/>
        <v/>
      </c>
      <c r="R268" s="8">
        <f t="shared" si="65"/>
        <v>0</v>
      </c>
      <c r="S268" t="str">
        <f t="shared" si="65"/>
        <v/>
      </c>
      <c r="T268">
        <f t="shared" si="69"/>
        <v>0</v>
      </c>
      <c r="U268" t="str">
        <f t="shared" si="70"/>
        <v/>
      </c>
      <c r="V268" t="str">
        <f t="shared" si="64"/>
        <v/>
      </c>
      <c r="W268" t="str">
        <f t="shared" si="71"/>
        <v/>
      </c>
      <c r="Z268" t="str">
        <f t="shared" si="66"/>
        <v/>
      </c>
      <c r="AA268">
        <f t="shared" si="67"/>
        <v>0</v>
      </c>
      <c r="AB268">
        <f t="shared" si="67"/>
        <v>0</v>
      </c>
    </row>
    <row r="269" spans="1:28">
      <c r="A269" s="1"/>
      <c r="E269">
        <f t="shared" si="72"/>
        <v>0</v>
      </c>
      <c r="G269" t="str">
        <f t="shared" si="73"/>
        <v/>
      </c>
      <c r="H269" t="str">
        <f t="shared" si="74"/>
        <v/>
      </c>
      <c r="K269" s="8">
        <f t="shared" si="75"/>
        <v>0</v>
      </c>
      <c r="L269" t="str">
        <f t="shared" si="76"/>
        <v/>
      </c>
      <c r="M269">
        <f t="shared" si="77"/>
        <v>0</v>
      </c>
      <c r="N269" t="str">
        <f t="shared" si="78"/>
        <v/>
      </c>
      <c r="O269" t="str">
        <f t="shared" si="79"/>
        <v/>
      </c>
      <c r="P269" t="str">
        <f t="shared" si="68"/>
        <v/>
      </c>
      <c r="R269" s="8">
        <f t="shared" si="65"/>
        <v>0</v>
      </c>
      <c r="S269" t="str">
        <f t="shared" si="65"/>
        <v/>
      </c>
      <c r="T269">
        <f t="shared" si="69"/>
        <v>0</v>
      </c>
      <c r="U269" t="str">
        <f t="shared" si="70"/>
        <v/>
      </c>
      <c r="V269" t="str">
        <f t="shared" si="64"/>
        <v/>
      </c>
      <c r="W269" t="str">
        <f t="shared" si="71"/>
        <v/>
      </c>
      <c r="Z269" t="str">
        <f t="shared" si="66"/>
        <v/>
      </c>
      <c r="AA269">
        <f t="shared" si="67"/>
        <v>0</v>
      </c>
      <c r="AB269">
        <f t="shared" si="67"/>
        <v>0</v>
      </c>
    </row>
    <row r="270" spans="1:28">
      <c r="A270" s="1"/>
      <c r="E270">
        <f t="shared" si="72"/>
        <v>0</v>
      </c>
      <c r="G270" t="str">
        <f t="shared" si="73"/>
        <v/>
      </c>
      <c r="H270" t="str">
        <f t="shared" si="74"/>
        <v/>
      </c>
      <c r="K270" s="8">
        <f t="shared" si="75"/>
        <v>0</v>
      </c>
      <c r="L270" t="str">
        <f t="shared" si="76"/>
        <v/>
      </c>
      <c r="M270">
        <f t="shared" si="77"/>
        <v>0</v>
      </c>
      <c r="N270" t="str">
        <f t="shared" si="78"/>
        <v/>
      </c>
      <c r="O270" t="str">
        <f t="shared" si="79"/>
        <v/>
      </c>
      <c r="P270" t="str">
        <f t="shared" si="68"/>
        <v/>
      </c>
      <c r="R270" s="8">
        <f t="shared" si="65"/>
        <v>0</v>
      </c>
      <c r="S270" t="str">
        <f t="shared" si="65"/>
        <v/>
      </c>
      <c r="T270">
        <f t="shared" si="69"/>
        <v>0</v>
      </c>
      <c r="U270" t="str">
        <f t="shared" si="70"/>
        <v/>
      </c>
      <c r="V270" t="str">
        <f t="shared" si="64"/>
        <v/>
      </c>
      <c r="W270" t="str">
        <f t="shared" si="71"/>
        <v/>
      </c>
      <c r="Z270" t="str">
        <f t="shared" si="66"/>
        <v/>
      </c>
      <c r="AA270">
        <f t="shared" si="67"/>
        <v>0</v>
      </c>
      <c r="AB270">
        <f t="shared" si="67"/>
        <v>0</v>
      </c>
    </row>
    <row r="271" spans="1:28">
      <c r="A271" s="1"/>
      <c r="E271">
        <f t="shared" si="72"/>
        <v>0</v>
      </c>
      <c r="G271" t="str">
        <f t="shared" si="73"/>
        <v/>
      </c>
      <c r="H271" t="str">
        <f t="shared" si="74"/>
        <v/>
      </c>
      <c r="K271" s="8">
        <f t="shared" si="75"/>
        <v>0</v>
      </c>
      <c r="L271" t="str">
        <f t="shared" si="76"/>
        <v/>
      </c>
      <c r="M271">
        <f t="shared" si="77"/>
        <v>0</v>
      </c>
      <c r="N271" t="str">
        <f t="shared" si="78"/>
        <v/>
      </c>
      <c r="O271" t="str">
        <f t="shared" si="79"/>
        <v/>
      </c>
      <c r="P271" t="str">
        <f t="shared" si="68"/>
        <v/>
      </c>
      <c r="R271" s="8">
        <f t="shared" si="65"/>
        <v>0</v>
      </c>
      <c r="S271" t="str">
        <f t="shared" si="65"/>
        <v/>
      </c>
      <c r="T271">
        <f t="shared" si="69"/>
        <v>0</v>
      </c>
      <c r="U271" t="str">
        <f t="shared" si="70"/>
        <v/>
      </c>
      <c r="V271" t="str">
        <f t="shared" si="64"/>
        <v/>
      </c>
      <c r="W271" t="str">
        <f t="shared" si="71"/>
        <v/>
      </c>
      <c r="Z271" t="str">
        <f t="shared" si="66"/>
        <v/>
      </c>
      <c r="AA271">
        <f t="shared" si="67"/>
        <v>0</v>
      </c>
      <c r="AB271">
        <f t="shared" si="67"/>
        <v>0</v>
      </c>
    </row>
    <row r="272" spans="1:28">
      <c r="A272" s="1"/>
      <c r="E272">
        <f t="shared" si="72"/>
        <v>0</v>
      </c>
      <c r="G272" t="str">
        <f t="shared" si="73"/>
        <v/>
      </c>
      <c r="H272" t="str">
        <f t="shared" si="74"/>
        <v/>
      </c>
      <c r="K272" s="8">
        <f t="shared" si="75"/>
        <v>0</v>
      </c>
      <c r="L272" t="str">
        <f t="shared" si="76"/>
        <v/>
      </c>
      <c r="M272">
        <f t="shared" si="77"/>
        <v>0</v>
      </c>
      <c r="N272" t="str">
        <f t="shared" si="78"/>
        <v/>
      </c>
      <c r="O272" t="str">
        <f t="shared" si="79"/>
        <v/>
      </c>
      <c r="P272" t="str">
        <f t="shared" si="68"/>
        <v/>
      </c>
      <c r="R272" s="8">
        <f t="shared" si="65"/>
        <v>0</v>
      </c>
      <c r="S272" t="str">
        <f t="shared" si="65"/>
        <v/>
      </c>
      <c r="T272">
        <f t="shared" si="69"/>
        <v>0</v>
      </c>
      <c r="U272" t="str">
        <f t="shared" si="70"/>
        <v/>
      </c>
      <c r="V272" t="str">
        <f t="shared" si="64"/>
        <v/>
      </c>
      <c r="W272" t="str">
        <f t="shared" si="71"/>
        <v/>
      </c>
      <c r="Z272" t="str">
        <f t="shared" si="66"/>
        <v/>
      </c>
      <c r="AA272">
        <f t="shared" si="67"/>
        <v>0</v>
      </c>
      <c r="AB272">
        <f t="shared" si="67"/>
        <v>0</v>
      </c>
    </row>
    <row r="273" spans="1:28">
      <c r="A273" s="1"/>
      <c r="E273">
        <f t="shared" si="72"/>
        <v>0</v>
      </c>
      <c r="G273" t="str">
        <f t="shared" si="73"/>
        <v/>
      </c>
      <c r="H273" t="str">
        <f t="shared" si="74"/>
        <v/>
      </c>
      <c r="K273" s="8">
        <f t="shared" si="75"/>
        <v>0</v>
      </c>
      <c r="L273" t="str">
        <f t="shared" si="76"/>
        <v/>
      </c>
      <c r="M273">
        <f t="shared" si="77"/>
        <v>0</v>
      </c>
      <c r="N273" t="str">
        <f t="shared" si="78"/>
        <v/>
      </c>
      <c r="O273" t="str">
        <f t="shared" si="79"/>
        <v/>
      </c>
      <c r="P273" t="str">
        <f t="shared" si="68"/>
        <v/>
      </c>
      <c r="R273" s="8">
        <f t="shared" si="65"/>
        <v>0</v>
      </c>
      <c r="S273" t="str">
        <f t="shared" si="65"/>
        <v/>
      </c>
      <c r="T273">
        <f t="shared" si="69"/>
        <v>0</v>
      </c>
      <c r="U273" t="str">
        <f t="shared" si="70"/>
        <v/>
      </c>
      <c r="V273" t="str">
        <f t="shared" si="64"/>
        <v/>
      </c>
      <c r="W273" t="str">
        <f t="shared" si="71"/>
        <v/>
      </c>
      <c r="Z273" t="str">
        <f t="shared" si="66"/>
        <v/>
      </c>
      <c r="AA273">
        <f t="shared" si="67"/>
        <v>0</v>
      </c>
      <c r="AB273">
        <f t="shared" si="67"/>
        <v>0</v>
      </c>
    </row>
    <row r="274" spans="1:28">
      <c r="A274" s="1"/>
      <c r="E274">
        <f t="shared" si="72"/>
        <v>0</v>
      </c>
      <c r="G274" t="str">
        <f t="shared" si="73"/>
        <v/>
      </c>
      <c r="H274" t="str">
        <f t="shared" si="74"/>
        <v/>
      </c>
      <c r="K274" s="8">
        <f t="shared" si="75"/>
        <v>0</v>
      </c>
      <c r="L274" t="str">
        <f t="shared" si="76"/>
        <v/>
      </c>
      <c r="M274">
        <f t="shared" si="77"/>
        <v>0</v>
      </c>
      <c r="N274" t="str">
        <f t="shared" si="78"/>
        <v/>
      </c>
      <c r="O274" t="str">
        <f t="shared" si="79"/>
        <v/>
      </c>
      <c r="P274" t="str">
        <f t="shared" si="68"/>
        <v/>
      </c>
      <c r="R274" s="8">
        <f t="shared" si="65"/>
        <v>0</v>
      </c>
      <c r="S274" t="str">
        <f t="shared" si="65"/>
        <v/>
      </c>
      <c r="T274">
        <f t="shared" si="69"/>
        <v>0</v>
      </c>
      <c r="U274" t="str">
        <f t="shared" si="70"/>
        <v/>
      </c>
      <c r="V274" t="str">
        <f t="shared" si="64"/>
        <v/>
      </c>
      <c r="W274" t="str">
        <f t="shared" si="71"/>
        <v/>
      </c>
      <c r="Z274" t="str">
        <f t="shared" si="66"/>
        <v/>
      </c>
      <c r="AA274">
        <f t="shared" si="67"/>
        <v>0</v>
      </c>
      <c r="AB274">
        <f t="shared" si="67"/>
        <v>0</v>
      </c>
    </row>
    <row r="275" spans="1:28">
      <c r="A275" s="1"/>
      <c r="E275">
        <f t="shared" si="72"/>
        <v>0</v>
      </c>
      <c r="G275" t="str">
        <f t="shared" si="73"/>
        <v/>
      </c>
      <c r="H275" t="str">
        <f t="shared" si="74"/>
        <v/>
      </c>
      <c r="K275" s="8">
        <f t="shared" si="75"/>
        <v>0</v>
      </c>
      <c r="L275" t="str">
        <f t="shared" si="76"/>
        <v/>
      </c>
      <c r="M275">
        <f t="shared" si="77"/>
        <v>0</v>
      </c>
      <c r="N275" t="str">
        <f t="shared" si="78"/>
        <v/>
      </c>
      <c r="O275" t="str">
        <f t="shared" si="79"/>
        <v/>
      </c>
      <c r="P275" t="str">
        <f t="shared" si="68"/>
        <v/>
      </c>
      <c r="R275" s="8">
        <f t="shared" si="65"/>
        <v>0</v>
      </c>
      <c r="S275" t="str">
        <f t="shared" si="65"/>
        <v/>
      </c>
      <c r="T275">
        <f t="shared" si="69"/>
        <v>0</v>
      </c>
      <c r="U275" t="str">
        <f t="shared" si="70"/>
        <v/>
      </c>
      <c r="V275" t="str">
        <f t="shared" si="64"/>
        <v/>
      </c>
      <c r="W275" t="str">
        <f t="shared" si="71"/>
        <v/>
      </c>
      <c r="Z275" t="str">
        <f t="shared" si="66"/>
        <v/>
      </c>
      <c r="AA275">
        <f t="shared" si="67"/>
        <v>0</v>
      </c>
      <c r="AB275">
        <f t="shared" si="67"/>
        <v>0</v>
      </c>
    </row>
    <row r="276" spans="1:28">
      <c r="A276" s="1"/>
      <c r="E276">
        <f t="shared" si="72"/>
        <v>0</v>
      </c>
      <c r="G276" t="str">
        <f t="shared" si="73"/>
        <v/>
      </c>
      <c r="H276" t="str">
        <f t="shared" si="74"/>
        <v/>
      </c>
      <c r="K276" s="8">
        <f t="shared" si="75"/>
        <v>0</v>
      </c>
      <c r="L276" t="str">
        <f t="shared" si="76"/>
        <v/>
      </c>
      <c r="M276">
        <f t="shared" si="77"/>
        <v>0</v>
      </c>
      <c r="N276" t="str">
        <f t="shared" si="78"/>
        <v/>
      </c>
      <c r="O276" t="str">
        <f t="shared" si="79"/>
        <v/>
      </c>
      <c r="P276" t="str">
        <f t="shared" si="68"/>
        <v/>
      </c>
      <c r="R276" s="8">
        <f t="shared" si="65"/>
        <v>0</v>
      </c>
      <c r="S276" t="str">
        <f t="shared" si="65"/>
        <v/>
      </c>
      <c r="T276">
        <f t="shared" si="69"/>
        <v>0</v>
      </c>
      <c r="U276" t="str">
        <f t="shared" si="70"/>
        <v/>
      </c>
      <c r="V276" t="str">
        <f t="shared" si="64"/>
        <v/>
      </c>
      <c r="W276" t="str">
        <f t="shared" si="71"/>
        <v/>
      </c>
      <c r="Z276" t="str">
        <f t="shared" si="66"/>
        <v/>
      </c>
      <c r="AA276">
        <f t="shared" si="67"/>
        <v>0</v>
      </c>
      <c r="AB276">
        <f t="shared" si="67"/>
        <v>0</v>
      </c>
    </row>
    <row r="277" spans="1:28">
      <c r="A277" s="1"/>
      <c r="E277">
        <f t="shared" si="72"/>
        <v>0</v>
      </c>
      <c r="G277" t="str">
        <f t="shared" si="73"/>
        <v/>
      </c>
      <c r="H277" t="str">
        <f t="shared" si="74"/>
        <v/>
      </c>
      <c r="K277" s="8">
        <f t="shared" si="75"/>
        <v>0</v>
      </c>
      <c r="L277" t="str">
        <f t="shared" si="76"/>
        <v/>
      </c>
      <c r="M277">
        <f t="shared" si="77"/>
        <v>0</v>
      </c>
      <c r="N277" t="str">
        <f t="shared" si="78"/>
        <v/>
      </c>
      <c r="O277" t="str">
        <f t="shared" si="79"/>
        <v/>
      </c>
      <c r="P277" t="str">
        <f t="shared" si="68"/>
        <v/>
      </c>
      <c r="R277" s="8">
        <f t="shared" si="65"/>
        <v>0</v>
      </c>
      <c r="S277" t="str">
        <f t="shared" si="65"/>
        <v/>
      </c>
      <c r="T277">
        <f t="shared" si="69"/>
        <v>0</v>
      </c>
      <c r="U277" t="str">
        <f t="shared" si="70"/>
        <v/>
      </c>
      <c r="V277" t="str">
        <f t="shared" si="64"/>
        <v/>
      </c>
      <c r="W277" t="str">
        <f t="shared" si="71"/>
        <v/>
      </c>
      <c r="Z277" t="str">
        <f t="shared" si="66"/>
        <v/>
      </c>
      <c r="AA277">
        <f t="shared" si="67"/>
        <v>0</v>
      </c>
      <c r="AB277">
        <f t="shared" si="67"/>
        <v>0</v>
      </c>
    </row>
    <row r="278" spans="1:28">
      <c r="A278" s="1"/>
      <c r="E278">
        <f t="shared" si="72"/>
        <v>0</v>
      </c>
      <c r="G278" t="str">
        <f t="shared" si="73"/>
        <v/>
      </c>
      <c r="H278" t="str">
        <f t="shared" si="74"/>
        <v/>
      </c>
      <c r="K278" s="8">
        <f t="shared" si="75"/>
        <v>0</v>
      </c>
      <c r="L278" t="str">
        <f t="shared" si="76"/>
        <v/>
      </c>
      <c r="M278">
        <f t="shared" si="77"/>
        <v>0</v>
      </c>
      <c r="N278" t="str">
        <f t="shared" si="78"/>
        <v/>
      </c>
      <c r="O278" t="str">
        <f t="shared" si="79"/>
        <v/>
      </c>
      <c r="P278" t="str">
        <f t="shared" si="68"/>
        <v/>
      </c>
      <c r="R278" s="8">
        <f t="shared" si="65"/>
        <v>0</v>
      </c>
      <c r="S278" t="str">
        <f t="shared" si="65"/>
        <v/>
      </c>
      <c r="T278">
        <f t="shared" si="69"/>
        <v>0</v>
      </c>
      <c r="U278" t="str">
        <f t="shared" si="70"/>
        <v/>
      </c>
      <c r="V278" t="str">
        <f t="shared" si="64"/>
        <v/>
      </c>
      <c r="W278" t="str">
        <f t="shared" si="71"/>
        <v/>
      </c>
      <c r="Z278" t="str">
        <f t="shared" si="66"/>
        <v/>
      </c>
      <c r="AA278">
        <f t="shared" si="67"/>
        <v>0</v>
      </c>
      <c r="AB278">
        <f t="shared" si="67"/>
        <v>0</v>
      </c>
    </row>
    <row r="279" spans="1:28">
      <c r="A279" s="1"/>
      <c r="E279">
        <f t="shared" si="72"/>
        <v>0</v>
      </c>
      <c r="G279" t="str">
        <f t="shared" si="73"/>
        <v/>
      </c>
      <c r="H279" t="str">
        <f t="shared" si="74"/>
        <v/>
      </c>
      <c r="K279" s="8">
        <f t="shared" si="75"/>
        <v>0</v>
      </c>
      <c r="L279" t="str">
        <f t="shared" si="76"/>
        <v/>
      </c>
      <c r="M279">
        <f t="shared" si="77"/>
        <v>0</v>
      </c>
      <c r="N279" t="str">
        <f t="shared" si="78"/>
        <v/>
      </c>
      <c r="O279" t="str">
        <f t="shared" si="79"/>
        <v/>
      </c>
      <c r="P279" t="str">
        <f t="shared" si="68"/>
        <v/>
      </c>
      <c r="R279" s="8">
        <f t="shared" si="65"/>
        <v>0</v>
      </c>
      <c r="S279" t="str">
        <f t="shared" si="65"/>
        <v/>
      </c>
      <c r="T279">
        <f t="shared" si="69"/>
        <v>0</v>
      </c>
      <c r="U279" t="str">
        <f t="shared" si="70"/>
        <v/>
      </c>
      <c r="V279" t="str">
        <f t="shared" si="64"/>
        <v/>
      </c>
      <c r="W279" t="str">
        <f t="shared" si="71"/>
        <v/>
      </c>
      <c r="Z279" t="str">
        <f t="shared" si="66"/>
        <v/>
      </c>
      <c r="AA279">
        <f t="shared" si="67"/>
        <v>0</v>
      </c>
      <c r="AB279">
        <f t="shared" si="67"/>
        <v>0</v>
      </c>
    </row>
    <row r="280" spans="1:28">
      <c r="A280" s="1"/>
      <c r="E280">
        <f t="shared" si="72"/>
        <v>0</v>
      </c>
      <c r="G280" t="str">
        <f t="shared" si="73"/>
        <v/>
      </c>
      <c r="H280" t="str">
        <f t="shared" si="74"/>
        <v/>
      </c>
      <c r="K280" s="8">
        <f t="shared" si="75"/>
        <v>0</v>
      </c>
      <c r="L280" t="str">
        <f t="shared" si="76"/>
        <v/>
      </c>
      <c r="M280">
        <f t="shared" si="77"/>
        <v>0</v>
      </c>
      <c r="N280" t="str">
        <f t="shared" si="78"/>
        <v/>
      </c>
      <c r="O280" t="str">
        <f t="shared" si="79"/>
        <v/>
      </c>
      <c r="P280" t="str">
        <f t="shared" si="68"/>
        <v/>
      </c>
      <c r="R280" s="8">
        <f t="shared" si="65"/>
        <v>0</v>
      </c>
      <c r="S280" t="str">
        <f t="shared" si="65"/>
        <v/>
      </c>
      <c r="T280">
        <f t="shared" si="69"/>
        <v>0</v>
      </c>
      <c r="U280" t="str">
        <f t="shared" si="70"/>
        <v/>
      </c>
      <c r="V280" t="str">
        <f t="shared" si="64"/>
        <v/>
      </c>
      <c r="W280" t="str">
        <f t="shared" si="71"/>
        <v/>
      </c>
      <c r="Z280" t="str">
        <f t="shared" si="66"/>
        <v/>
      </c>
      <c r="AA280">
        <f t="shared" si="67"/>
        <v>0</v>
      </c>
      <c r="AB280">
        <f t="shared" si="67"/>
        <v>0</v>
      </c>
    </row>
    <row r="281" spans="1:28">
      <c r="A281" s="1"/>
      <c r="E281">
        <f t="shared" si="72"/>
        <v>0</v>
      </c>
      <c r="G281" t="str">
        <f t="shared" si="73"/>
        <v/>
      </c>
      <c r="H281" t="str">
        <f t="shared" si="74"/>
        <v/>
      </c>
      <c r="K281" s="8">
        <f t="shared" si="75"/>
        <v>0</v>
      </c>
      <c r="L281" t="str">
        <f t="shared" si="76"/>
        <v/>
      </c>
      <c r="M281">
        <f t="shared" si="77"/>
        <v>0</v>
      </c>
      <c r="N281" t="str">
        <f t="shared" si="78"/>
        <v/>
      </c>
      <c r="O281" t="str">
        <f t="shared" si="79"/>
        <v/>
      </c>
      <c r="P281" t="str">
        <f t="shared" si="68"/>
        <v/>
      </c>
      <c r="R281" s="8">
        <f t="shared" si="65"/>
        <v>0</v>
      </c>
      <c r="S281" t="str">
        <f t="shared" si="65"/>
        <v/>
      </c>
      <c r="T281">
        <f t="shared" si="69"/>
        <v>0</v>
      </c>
      <c r="U281" t="str">
        <f t="shared" si="70"/>
        <v/>
      </c>
      <c r="V281" t="str">
        <f t="shared" si="64"/>
        <v/>
      </c>
      <c r="W281" t="str">
        <f t="shared" si="71"/>
        <v/>
      </c>
      <c r="Z281" t="str">
        <f t="shared" si="66"/>
        <v/>
      </c>
      <c r="AA281">
        <f t="shared" si="67"/>
        <v>0</v>
      </c>
      <c r="AB281">
        <f t="shared" si="67"/>
        <v>0</v>
      </c>
    </row>
    <row r="282" spans="1:28">
      <c r="A282" s="1"/>
      <c r="E282">
        <f t="shared" si="72"/>
        <v>0</v>
      </c>
      <c r="G282" t="str">
        <f t="shared" si="73"/>
        <v/>
      </c>
      <c r="H282" t="str">
        <f t="shared" si="74"/>
        <v/>
      </c>
      <c r="K282" s="8">
        <f t="shared" si="75"/>
        <v>0</v>
      </c>
      <c r="L282" t="str">
        <f t="shared" si="76"/>
        <v/>
      </c>
      <c r="M282">
        <f t="shared" si="77"/>
        <v>0</v>
      </c>
      <c r="N282" t="str">
        <f t="shared" si="78"/>
        <v/>
      </c>
      <c r="O282" t="str">
        <f t="shared" si="79"/>
        <v/>
      </c>
      <c r="P282" t="str">
        <f t="shared" si="68"/>
        <v/>
      </c>
      <c r="R282" s="8">
        <f t="shared" si="65"/>
        <v>0</v>
      </c>
      <c r="S282" t="str">
        <f t="shared" si="65"/>
        <v/>
      </c>
      <c r="T282">
        <f t="shared" si="69"/>
        <v>0</v>
      </c>
      <c r="U282" t="str">
        <f t="shared" si="70"/>
        <v/>
      </c>
      <c r="V282" t="str">
        <f t="shared" si="64"/>
        <v/>
      </c>
      <c r="W282" t="str">
        <f t="shared" si="71"/>
        <v/>
      </c>
      <c r="Z282" t="str">
        <f t="shared" si="66"/>
        <v/>
      </c>
      <c r="AA282">
        <f t="shared" si="67"/>
        <v>0</v>
      </c>
      <c r="AB282">
        <f t="shared" si="67"/>
        <v>0</v>
      </c>
    </row>
    <row r="283" spans="1:28">
      <c r="A283" s="1"/>
      <c r="E283">
        <f t="shared" si="72"/>
        <v>0</v>
      </c>
      <c r="G283" t="str">
        <f t="shared" si="73"/>
        <v/>
      </c>
      <c r="H283" t="str">
        <f t="shared" si="74"/>
        <v/>
      </c>
      <c r="K283" s="8">
        <f t="shared" si="75"/>
        <v>0</v>
      </c>
      <c r="L283" t="str">
        <f t="shared" si="76"/>
        <v/>
      </c>
      <c r="M283">
        <f t="shared" si="77"/>
        <v>0</v>
      </c>
      <c r="N283" t="str">
        <f t="shared" si="78"/>
        <v/>
      </c>
      <c r="O283" t="str">
        <f t="shared" si="79"/>
        <v/>
      </c>
      <c r="P283" t="str">
        <f t="shared" si="68"/>
        <v/>
      </c>
      <c r="R283" s="8">
        <f t="shared" si="65"/>
        <v>0</v>
      </c>
      <c r="S283" t="str">
        <f t="shared" si="65"/>
        <v/>
      </c>
      <c r="T283">
        <f t="shared" si="69"/>
        <v>0</v>
      </c>
      <c r="U283" t="str">
        <f t="shared" si="70"/>
        <v/>
      </c>
      <c r="V283" t="str">
        <f t="shared" si="64"/>
        <v/>
      </c>
      <c r="W283" t="str">
        <f t="shared" si="71"/>
        <v/>
      </c>
      <c r="Z283" t="str">
        <f t="shared" si="66"/>
        <v/>
      </c>
      <c r="AA283">
        <f t="shared" si="67"/>
        <v>0</v>
      </c>
      <c r="AB283">
        <f t="shared" si="67"/>
        <v>0</v>
      </c>
    </row>
    <row r="284" spans="1:28">
      <c r="A284" s="1"/>
      <c r="E284">
        <f t="shared" si="72"/>
        <v>0</v>
      </c>
      <c r="G284" t="str">
        <f t="shared" si="73"/>
        <v/>
      </c>
      <c r="H284" t="str">
        <f t="shared" si="74"/>
        <v/>
      </c>
      <c r="K284" s="8">
        <f t="shared" si="75"/>
        <v>0</v>
      </c>
      <c r="L284" t="str">
        <f t="shared" si="76"/>
        <v/>
      </c>
      <c r="M284">
        <f t="shared" si="77"/>
        <v>0</v>
      </c>
      <c r="N284" t="str">
        <f t="shared" si="78"/>
        <v/>
      </c>
      <c r="O284" t="str">
        <f t="shared" si="79"/>
        <v/>
      </c>
      <c r="P284" t="str">
        <f t="shared" si="68"/>
        <v/>
      </c>
      <c r="R284" s="8">
        <f t="shared" si="65"/>
        <v>0</v>
      </c>
      <c r="S284" t="str">
        <f t="shared" si="65"/>
        <v/>
      </c>
      <c r="T284">
        <f t="shared" si="69"/>
        <v>0</v>
      </c>
      <c r="U284" t="str">
        <f t="shared" si="70"/>
        <v/>
      </c>
      <c r="V284" t="str">
        <f t="shared" si="64"/>
        <v/>
      </c>
      <c r="W284" t="str">
        <f t="shared" si="71"/>
        <v/>
      </c>
      <c r="Z284" t="str">
        <f t="shared" si="66"/>
        <v/>
      </c>
      <c r="AA284">
        <f t="shared" si="67"/>
        <v>0</v>
      </c>
      <c r="AB284">
        <f t="shared" si="67"/>
        <v>0</v>
      </c>
    </row>
    <row r="285" spans="1:28">
      <c r="A285" s="1"/>
      <c r="E285">
        <f t="shared" si="72"/>
        <v>0</v>
      </c>
      <c r="G285" t="str">
        <f t="shared" si="73"/>
        <v/>
      </c>
      <c r="H285" t="str">
        <f t="shared" si="74"/>
        <v/>
      </c>
      <c r="K285" s="8">
        <f t="shared" si="75"/>
        <v>0</v>
      </c>
      <c r="L285" t="str">
        <f t="shared" si="76"/>
        <v/>
      </c>
      <c r="M285">
        <f t="shared" si="77"/>
        <v>0</v>
      </c>
      <c r="N285" t="str">
        <f t="shared" si="78"/>
        <v/>
      </c>
      <c r="O285" t="str">
        <f t="shared" si="79"/>
        <v/>
      </c>
      <c r="P285" t="str">
        <f t="shared" si="68"/>
        <v/>
      </c>
      <c r="R285" s="8">
        <f t="shared" si="65"/>
        <v>0</v>
      </c>
      <c r="S285" t="str">
        <f t="shared" si="65"/>
        <v/>
      </c>
      <c r="T285">
        <f t="shared" si="69"/>
        <v>0</v>
      </c>
      <c r="U285" t="str">
        <f t="shared" si="70"/>
        <v/>
      </c>
      <c r="V285" t="str">
        <f t="shared" si="64"/>
        <v/>
      </c>
      <c r="W285" t="str">
        <f t="shared" si="71"/>
        <v/>
      </c>
      <c r="Z285" t="str">
        <f t="shared" si="66"/>
        <v/>
      </c>
      <c r="AA285">
        <f t="shared" si="67"/>
        <v>0</v>
      </c>
      <c r="AB285">
        <f t="shared" si="67"/>
        <v>0</v>
      </c>
    </row>
    <row r="286" spans="1:28">
      <c r="A286" s="1"/>
      <c r="E286">
        <f t="shared" si="72"/>
        <v>0</v>
      </c>
      <c r="G286" t="str">
        <f t="shared" si="73"/>
        <v/>
      </c>
      <c r="H286" t="str">
        <f t="shared" si="74"/>
        <v/>
      </c>
      <c r="K286" s="8">
        <f t="shared" si="75"/>
        <v>0</v>
      </c>
      <c r="L286" t="str">
        <f t="shared" si="76"/>
        <v/>
      </c>
      <c r="M286">
        <f t="shared" si="77"/>
        <v>0</v>
      </c>
      <c r="N286" t="str">
        <f t="shared" si="78"/>
        <v/>
      </c>
      <c r="O286" t="str">
        <f t="shared" si="79"/>
        <v/>
      </c>
      <c r="P286" t="str">
        <f t="shared" si="68"/>
        <v/>
      </c>
      <c r="R286" s="8">
        <f t="shared" si="65"/>
        <v>0</v>
      </c>
      <c r="S286" t="str">
        <f t="shared" si="65"/>
        <v/>
      </c>
      <c r="T286">
        <f t="shared" si="69"/>
        <v>0</v>
      </c>
      <c r="U286" t="str">
        <f t="shared" si="70"/>
        <v/>
      </c>
      <c r="V286" t="str">
        <f t="shared" si="64"/>
        <v/>
      </c>
      <c r="W286" t="str">
        <f t="shared" si="71"/>
        <v/>
      </c>
      <c r="Z286" t="str">
        <f t="shared" si="66"/>
        <v/>
      </c>
      <c r="AA286">
        <f t="shared" si="67"/>
        <v>0</v>
      </c>
      <c r="AB286">
        <f t="shared" si="67"/>
        <v>0</v>
      </c>
    </row>
    <row r="287" spans="1:28">
      <c r="A287" s="1"/>
      <c r="E287">
        <f t="shared" si="72"/>
        <v>0</v>
      </c>
      <c r="G287" t="str">
        <f t="shared" si="73"/>
        <v/>
      </c>
      <c r="H287" t="str">
        <f t="shared" si="74"/>
        <v/>
      </c>
      <c r="K287" s="8">
        <f t="shared" si="75"/>
        <v>0</v>
      </c>
      <c r="L287" t="str">
        <f t="shared" si="76"/>
        <v/>
      </c>
      <c r="M287">
        <f t="shared" si="77"/>
        <v>0</v>
      </c>
      <c r="N287" t="str">
        <f t="shared" si="78"/>
        <v/>
      </c>
      <c r="O287" t="str">
        <f t="shared" si="79"/>
        <v/>
      </c>
      <c r="P287" t="str">
        <f t="shared" si="68"/>
        <v/>
      </c>
      <c r="R287" s="8">
        <f t="shared" si="65"/>
        <v>0</v>
      </c>
      <c r="S287" t="str">
        <f t="shared" si="65"/>
        <v/>
      </c>
      <c r="T287">
        <f t="shared" si="69"/>
        <v>0</v>
      </c>
      <c r="U287" t="str">
        <f t="shared" si="70"/>
        <v/>
      </c>
      <c r="V287" t="str">
        <f t="shared" si="64"/>
        <v/>
      </c>
      <c r="W287" t="str">
        <f t="shared" si="71"/>
        <v/>
      </c>
      <c r="Z287" t="str">
        <f t="shared" si="66"/>
        <v/>
      </c>
      <c r="AA287">
        <f t="shared" si="67"/>
        <v>0</v>
      </c>
      <c r="AB287">
        <f t="shared" si="67"/>
        <v>0</v>
      </c>
    </row>
    <row r="288" spans="1:28">
      <c r="A288" s="1"/>
      <c r="E288">
        <f t="shared" si="72"/>
        <v>0</v>
      </c>
      <c r="G288" t="str">
        <f t="shared" si="73"/>
        <v/>
      </c>
      <c r="H288" t="str">
        <f t="shared" si="74"/>
        <v/>
      </c>
      <c r="K288" s="8">
        <f t="shared" si="75"/>
        <v>0</v>
      </c>
      <c r="L288" t="str">
        <f t="shared" si="76"/>
        <v/>
      </c>
      <c r="M288">
        <f t="shared" si="77"/>
        <v>0</v>
      </c>
      <c r="N288" t="str">
        <f t="shared" si="78"/>
        <v/>
      </c>
      <c r="O288" t="str">
        <f t="shared" si="79"/>
        <v/>
      </c>
      <c r="P288" t="str">
        <f t="shared" si="68"/>
        <v/>
      </c>
      <c r="R288" s="8">
        <f t="shared" si="65"/>
        <v>0</v>
      </c>
      <c r="S288" t="str">
        <f t="shared" si="65"/>
        <v/>
      </c>
      <c r="T288">
        <f t="shared" si="69"/>
        <v>0</v>
      </c>
      <c r="U288" t="str">
        <f t="shared" si="70"/>
        <v/>
      </c>
      <c r="V288" t="str">
        <f t="shared" si="64"/>
        <v/>
      </c>
      <c r="W288" t="str">
        <f t="shared" si="71"/>
        <v/>
      </c>
      <c r="Z288" t="str">
        <f t="shared" si="66"/>
        <v/>
      </c>
      <c r="AA288">
        <f t="shared" si="67"/>
        <v>0</v>
      </c>
      <c r="AB288">
        <f t="shared" si="67"/>
        <v>0</v>
      </c>
    </row>
    <row r="289" spans="1:28">
      <c r="A289" s="1"/>
      <c r="E289">
        <f t="shared" si="72"/>
        <v>0</v>
      </c>
      <c r="G289" t="str">
        <f t="shared" si="73"/>
        <v/>
      </c>
      <c r="H289" t="str">
        <f t="shared" si="74"/>
        <v/>
      </c>
      <c r="K289" s="8">
        <f t="shared" si="75"/>
        <v>0</v>
      </c>
      <c r="L289" t="str">
        <f t="shared" si="76"/>
        <v/>
      </c>
      <c r="M289">
        <f t="shared" si="77"/>
        <v>0</v>
      </c>
      <c r="N289" t="str">
        <f t="shared" si="78"/>
        <v/>
      </c>
      <c r="O289" t="str">
        <f t="shared" si="79"/>
        <v/>
      </c>
      <c r="P289" t="str">
        <f t="shared" si="68"/>
        <v/>
      </c>
      <c r="R289" s="8">
        <f t="shared" si="65"/>
        <v>0</v>
      </c>
      <c r="S289" t="str">
        <f t="shared" si="65"/>
        <v/>
      </c>
      <c r="T289">
        <f t="shared" si="69"/>
        <v>0</v>
      </c>
      <c r="U289" t="str">
        <f t="shared" si="70"/>
        <v/>
      </c>
      <c r="V289" t="str">
        <f t="shared" si="64"/>
        <v/>
      </c>
      <c r="W289" t="str">
        <f t="shared" si="71"/>
        <v/>
      </c>
      <c r="Z289" t="str">
        <f t="shared" si="66"/>
        <v/>
      </c>
      <c r="AA289">
        <f t="shared" si="67"/>
        <v>0</v>
      </c>
      <c r="AB289">
        <f t="shared" si="67"/>
        <v>0</v>
      </c>
    </row>
    <row r="290" spans="1:28">
      <c r="A290" s="1"/>
      <c r="E290">
        <f t="shared" si="72"/>
        <v>0</v>
      </c>
      <c r="G290" t="str">
        <f t="shared" si="73"/>
        <v/>
      </c>
      <c r="H290" t="str">
        <f t="shared" si="74"/>
        <v/>
      </c>
      <c r="K290" s="8">
        <f t="shared" si="75"/>
        <v>0</v>
      </c>
      <c r="L290" t="str">
        <f t="shared" si="76"/>
        <v/>
      </c>
      <c r="M290">
        <f t="shared" si="77"/>
        <v>0</v>
      </c>
      <c r="N290" t="str">
        <f t="shared" si="78"/>
        <v/>
      </c>
      <c r="O290" t="str">
        <f t="shared" si="79"/>
        <v/>
      </c>
      <c r="P290" t="str">
        <f t="shared" si="68"/>
        <v/>
      </c>
      <c r="R290" s="8">
        <f t="shared" si="65"/>
        <v>0</v>
      </c>
      <c r="S290" t="str">
        <f t="shared" si="65"/>
        <v/>
      </c>
      <c r="T290">
        <f t="shared" si="69"/>
        <v>0</v>
      </c>
      <c r="U290" t="str">
        <f t="shared" si="70"/>
        <v/>
      </c>
      <c r="V290" t="str">
        <f t="shared" si="64"/>
        <v/>
      </c>
      <c r="W290" t="str">
        <f t="shared" si="71"/>
        <v/>
      </c>
      <c r="Z290" t="str">
        <f t="shared" si="66"/>
        <v/>
      </c>
      <c r="AA290">
        <f t="shared" si="67"/>
        <v>0</v>
      </c>
      <c r="AB290">
        <f t="shared" si="67"/>
        <v>0</v>
      </c>
    </row>
    <row r="291" spans="1:28">
      <c r="A291" s="1"/>
      <c r="E291">
        <f t="shared" si="72"/>
        <v>0</v>
      </c>
      <c r="G291" t="str">
        <f t="shared" si="73"/>
        <v/>
      </c>
      <c r="H291" t="str">
        <f t="shared" si="74"/>
        <v/>
      </c>
      <c r="K291" s="8">
        <f t="shared" si="75"/>
        <v>0</v>
      </c>
      <c r="L291" t="str">
        <f t="shared" si="76"/>
        <v/>
      </c>
      <c r="M291">
        <f t="shared" si="77"/>
        <v>0</v>
      </c>
      <c r="N291" t="str">
        <f t="shared" si="78"/>
        <v/>
      </c>
      <c r="O291" t="str">
        <f t="shared" si="79"/>
        <v/>
      </c>
      <c r="P291" t="str">
        <f t="shared" si="68"/>
        <v/>
      </c>
      <c r="R291" s="8">
        <f t="shared" si="65"/>
        <v>0</v>
      </c>
      <c r="S291" t="str">
        <f t="shared" si="65"/>
        <v/>
      </c>
      <c r="T291">
        <f t="shared" si="69"/>
        <v>0</v>
      </c>
      <c r="U291" t="str">
        <f t="shared" si="70"/>
        <v/>
      </c>
      <c r="V291" t="str">
        <f t="shared" si="64"/>
        <v/>
      </c>
      <c r="W291" t="str">
        <f t="shared" si="71"/>
        <v/>
      </c>
      <c r="Z291" t="str">
        <f t="shared" si="66"/>
        <v/>
      </c>
      <c r="AA291">
        <f t="shared" si="67"/>
        <v>0</v>
      </c>
      <c r="AB291">
        <f t="shared" si="67"/>
        <v>0</v>
      </c>
    </row>
    <row r="292" spans="1:28">
      <c r="A292" s="1"/>
      <c r="E292">
        <f t="shared" si="72"/>
        <v>0</v>
      </c>
      <c r="G292" t="str">
        <f t="shared" si="73"/>
        <v/>
      </c>
      <c r="H292" t="str">
        <f t="shared" si="74"/>
        <v/>
      </c>
      <c r="K292" s="8">
        <f t="shared" si="75"/>
        <v>0</v>
      </c>
      <c r="L292" t="str">
        <f t="shared" si="76"/>
        <v/>
      </c>
      <c r="M292">
        <f t="shared" si="77"/>
        <v>0</v>
      </c>
      <c r="N292" t="str">
        <f t="shared" si="78"/>
        <v/>
      </c>
      <c r="O292" t="str">
        <f t="shared" si="79"/>
        <v/>
      </c>
      <c r="P292" t="str">
        <f t="shared" si="68"/>
        <v/>
      </c>
      <c r="R292" s="8">
        <f t="shared" si="65"/>
        <v>0</v>
      </c>
      <c r="S292" t="str">
        <f t="shared" si="65"/>
        <v/>
      </c>
      <c r="T292">
        <f t="shared" si="69"/>
        <v>0</v>
      </c>
      <c r="U292" t="str">
        <f t="shared" si="70"/>
        <v/>
      </c>
      <c r="V292" t="str">
        <f t="shared" si="64"/>
        <v/>
      </c>
      <c r="W292" t="str">
        <f t="shared" si="71"/>
        <v/>
      </c>
      <c r="Z292" t="str">
        <f t="shared" si="66"/>
        <v/>
      </c>
      <c r="AA292">
        <f t="shared" si="67"/>
        <v>0</v>
      </c>
      <c r="AB292">
        <f t="shared" si="67"/>
        <v>0</v>
      </c>
    </row>
    <row r="293" spans="1:28">
      <c r="A293" s="1"/>
      <c r="E293">
        <f t="shared" si="72"/>
        <v>0</v>
      </c>
      <c r="G293" t="str">
        <f t="shared" si="73"/>
        <v/>
      </c>
      <c r="H293" t="str">
        <f t="shared" si="74"/>
        <v/>
      </c>
      <c r="K293" s="8">
        <f t="shared" si="75"/>
        <v>0</v>
      </c>
      <c r="L293" t="str">
        <f t="shared" si="76"/>
        <v/>
      </c>
      <c r="M293">
        <f t="shared" si="77"/>
        <v>0</v>
      </c>
      <c r="N293" t="str">
        <f t="shared" si="78"/>
        <v/>
      </c>
      <c r="O293" t="str">
        <f t="shared" si="79"/>
        <v/>
      </c>
      <c r="P293" t="str">
        <f t="shared" si="68"/>
        <v/>
      </c>
      <c r="R293" s="8">
        <f t="shared" si="65"/>
        <v>0</v>
      </c>
      <c r="S293" t="str">
        <f t="shared" si="65"/>
        <v/>
      </c>
      <c r="T293">
        <f t="shared" si="69"/>
        <v>0</v>
      </c>
      <c r="U293" t="str">
        <f t="shared" si="70"/>
        <v/>
      </c>
      <c r="V293" t="str">
        <f t="shared" si="64"/>
        <v/>
      </c>
      <c r="W293" t="str">
        <f t="shared" si="71"/>
        <v/>
      </c>
      <c r="Z293" t="str">
        <f t="shared" si="66"/>
        <v/>
      </c>
      <c r="AA293">
        <f t="shared" si="67"/>
        <v>0</v>
      </c>
      <c r="AB293">
        <f t="shared" si="67"/>
        <v>0</v>
      </c>
    </row>
    <row r="294" spans="1:28">
      <c r="A294" s="1"/>
      <c r="E294">
        <f t="shared" si="72"/>
        <v>0</v>
      </c>
      <c r="G294" t="str">
        <f t="shared" si="73"/>
        <v/>
      </c>
      <c r="H294" t="str">
        <f t="shared" si="74"/>
        <v/>
      </c>
      <c r="K294" s="8">
        <f t="shared" si="75"/>
        <v>0</v>
      </c>
      <c r="L294" t="str">
        <f t="shared" si="76"/>
        <v/>
      </c>
      <c r="M294">
        <f t="shared" si="77"/>
        <v>0</v>
      </c>
      <c r="N294" t="str">
        <f t="shared" si="78"/>
        <v/>
      </c>
      <c r="O294" t="str">
        <f t="shared" si="79"/>
        <v/>
      </c>
      <c r="P294" t="str">
        <f t="shared" si="68"/>
        <v/>
      </c>
      <c r="R294" s="8">
        <f t="shared" si="65"/>
        <v>0</v>
      </c>
      <c r="S294" t="str">
        <f t="shared" si="65"/>
        <v/>
      </c>
      <c r="T294">
        <f t="shared" si="69"/>
        <v>0</v>
      </c>
      <c r="U294" t="str">
        <f t="shared" si="70"/>
        <v/>
      </c>
      <c r="V294" t="str">
        <f t="shared" si="64"/>
        <v/>
      </c>
      <c r="W294" t="str">
        <f t="shared" si="71"/>
        <v/>
      </c>
      <c r="Z294" t="str">
        <f t="shared" si="66"/>
        <v/>
      </c>
      <c r="AA294">
        <f t="shared" si="67"/>
        <v>0</v>
      </c>
      <c r="AB294">
        <f t="shared" si="67"/>
        <v>0</v>
      </c>
    </row>
    <row r="295" spans="1:28">
      <c r="A295" s="1"/>
      <c r="E295">
        <f t="shared" si="72"/>
        <v>0</v>
      </c>
      <c r="G295" t="str">
        <f t="shared" si="73"/>
        <v/>
      </c>
      <c r="H295" t="str">
        <f t="shared" si="74"/>
        <v/>
      </c>
      <c r="K295" s="8">
        <f t="shared" si="75"/>
        <v>0</v>
      </c>
      <c r="L295" t="str">
        <f t="shared" si="76"/>
        <v/>
      </c>
      <c r="M295">
        <f t="shared" si="77"/>
        <v>0</v>
      </c>
      <c r="N295" t="str">
        <f t="shared" si="78"/>
        <v/>
      </c>
      <c r="O295" t="str">
        <f t="shared" si="79"/>
        <v/>
      </c>
      <c r="P295" t="str">
        <f t="shared" si="68"/>
        <v/>
      </c>
      <c r="R295" s="8">
        <f t="shared" si="65"/>
        <v>0</v>
      </c>
      <c r="S295" t="str">
        <f t="shared" si="65"/>
        <v/>
      </c>
      <c r="T295">
        <f t="shared" si="69"/>
        <v>0</v>
      </c>
      <c r="U295" t="str">
        <f t="shared" si="70"/>
        <v/>
      </c>
      <c r="V295" t="str">
        <f t="shared" si="64"/>
        <v/>
      </c>
      <c r="W295" t="str">
        <f t="shared" si="71"/>
        <v/>
      </c>
      <c r="Z295" t="str">
        <f t="shared" si="66"/>
        <v/>
      </c>
      <c r="AA295">
        <f t="shared" si="67"/>
        <v>0</v>
      </c>
      <c r="AB295">
        <f t="shared" si="67"/>
        <v>0</v>
      </c>
    </row>
    <row r="296" spans="1:28">
      <c r="A296" s="1"/>
      <c r="E296">
        <f t="shared" si="72"/>
        <v>0</v>
      </c>
      <c r="G296" t="str">
        <f t="shared" si="73"/>
        <v/>
      </c>
      <c r="H296" t="str">
        <f t="shared" si="74"/>
        <v/>
      </c>
      <c r="K296" s="8">
        <f t="shared" si="75"/>
        <v>0</v>
      </c>
      <c r="L296" t="str">
        <f t="shared" si="76"/>
        <v/>
      </c>
      <c r="M296">
        <f t="shared" si="77"/>
        <v>0</v>
      </c>
      <c r="N296" t="str">
        <f t="shared" si="78"/>
        <v/>
      </c>
      <c r="O296" t="str">
        <f t="shared" si="79"/>
        <v/>
      </c>
      <c r="P296" t="str">
        <f t="shared" si="68"/>
        <v/>
      </c>
      <c r="R296" s="8">
        <f t="shared" si="65"/>
        <v>0</v>
      </c>
      <c r="S296" t="str">
        <f t="shared" si="65"/>
        <v/>
      </c>
      <c r="T296">
        <f t="shared" si="69"/>
        <v>0</v>
      </c>
      <c r="U296" t="str">
        <f t="shared" si="70"/>
        <v/>
      </c>
      <c r="V296" t="str">
        <f t="shared" si="64"/>
        <v/>
      </c>
      <c r="W296" t="str">
        <f t="shared" si="71"/>
        <v/>
      </c>
      <c r="Z296" t="str">
        <f t="shared" si="66"/>
        <v/>
      </c>
      <c r="AA296">
        <f t="shared" si="67"/>
        <v>0</v>
      </c>
      <c r="AB296">
        <f t="shared" si="67"/>
        <v>0</v>
      </c>
    </row>
    <row r="297" spans="1:28">
      <c r="A297" s="1"/>
      <c r="E297">
        <f t="shared" si="72"/>
        <v>0</v>
      </c>
      <c r="G297" t="str">
        <f t="shared" si="73"/>
        <v/>
      </c>
      <c r="H297" t="str">
        <f t="shared" si="74"/>
        <v/>
      </c>
      <c r="K297" s="8">
        <f t="shared" si="75"/>
        <v>0</v>
      </c>
      <c r="L297" t="str">
        <f t="shared" si="76"/>
        <v/>
      </c>
      <c r="M297">
        <f t="shared" si="77"/>
        <v>0</v>
      </c>
      <c r="N297" t="str">
        <f t="shared" si="78"/>
        <v/>
      </c>
      <c r="O297" t="str">
        <f t="shared" si="79"/>
        <v/>
      </c>
      <c r="P297" t="str">
        <f t="shared" si="68"/>
        <v/>
      </c>
      <c r="R297" s="8">
        <f t="shared" si="65"/>
        <v>0</v>
      </c>
      <c r="S297" t="str">
        <f t="shared" si="65"/>
        <v/>
      </c>
      <c r="T297">
        <f t="shared" si="69"/>
        <v>0</v>
      </c>
      <c r="U297" t="str">
        <f t="shared" si="70"/>
        <v/>
      </c>
      <c r="V297" t="str">
        <f t="shared" si="64"/>
        <v/>
      </c>
      <c r="W297" t="str">
        <f t="shared" si="71"/>
        <v/>
      </c>
      <c r="Z297" t="str">
        <f t="shared" si="66"/>
        <v/>
      </c>
      <c r="AA297">
        <f t="shared" si="67"/>
        <v>0</v>
      </c>
      <c r="AB297">
        <f t="shared" si="67"/>
        <v>0</v>
      </c>
    </row>
    <row r="298" spans="1:28">
      <c r="A298" s="1"/>
      <c r="E298">
        <f t="shared" si="72"/>
        <v>0</v>
      </c>
      <c r="G298" t="str">
        <f t="shared" si="73"/>
        <v/>
      </c>
      <c r="H298" t="str">
        <f t="shared" si="74"/>
        <v/>
      </c>
      <c r="K298" s="8">
        <f t="shared" si="75"/>
        <v>0</v>
      </c>
      <c r="L298" t="str">
        <f t="shared" si="76"/>
        <v/>
      </c>
      <c r="M298">
        <f t="shared" si="77"/>
        <v>0</v>
      </c>
      <c r="N298" t="str">
        <f t="shared" si="78"/>
        <v/>
      </c>
      <c r="O298" t="str">
        <f t="shared" si="79"/>
        <v/>
      </c>
      <c r="P298" t="str">
        <f t="shared" si="68"/>
        <v/>
      </c>
      <c r="R298" s="8">
        <f t="shared" si="65"/>
        <v>0</v>
      </c>
      <c r="S298" t="str">
        <f t="shared" si="65"/>
        <v/>
      </c>
      <c r="T298">
        <f t="shared" si="69"/>
        <v>0</v>
      </c>
      <c r="U298" t="str">
        <f t="shared" si="70"/>
        <v/>
      </c>
      <c r="V298" t="str">
        <f t="shared" si="64"/>
        <v/>
      </c>
      <c r="W298" t="str">
        <f t="shared" si="71"/>
        <v/>
      </c>
      <c r="Z298" t="str">
        <f t="shared" si="66"/>
        <v/>
      </c>
      <c r="AA298">
        <f t="shared" si="67"/>
        <v>0</v>
      </c>
      <c r="AB298">
        <f t="shared" si="67"/>
        <v>0</v>
      </c>
    </row>
    <row r="299" spans="1:28">
      <c r="A299" s="1"/>
      <c r="E299">
        <f t="shared" si="72"/>
        <v>0</v>
      </c>
      <c r="G299" t="str">
        <f t="shared" si="73"/>
        <v/>
      </c>
      <c r="H299" t="str">
        <f t="shared" si="74"/>
        <v/>
      </c>
      <c r="K299" s="8">
        <f t="shared" si="75"/>
        <v>0</v>
      </c>
      <c r="L299" t="str">
        <f t="shared" si="76"/>
        <v/>
      </c>
      <c r="M299">
        <f t="shared" si="77"/>
        <v>0</v>
      </c>
      <c r="N299" t="str">
        <f t="shared" si="78"/>
        <v/>
      </c>
      <c r="O299" t="str">
        <f t="shared" si="79"/>
        <v/>
      </c>
      <c r="P299" t="str">
        <f t="shared" si="68"/>
        <v/>
      </c>
      <c r="R299" s="8">
        <f t="shared" si="65"/>
        <v>0</v>
      </c>
      <c r="S299" t="str">
        <f t="shared" si="65"/>
        <v/>
      </c>
      <c r="T299">
        <f t="shared" si="69"/>
        <v>0</v>
      </c>
      <c r="U299" t="str">
        <f t="shared" si="70"/>
        <v/>
      </c>
      <c r="V299" t="str">
        <f t="shared" si="64"/>
        <v/>
      </c>
      <c r="W299" t="str">
        <f t="shared" si="71"/>
        <v/>
      </c>
      <c r="Z299" t="str">
        <f t="shared" si="66"/>
        <v/>
      </c>
      <c r="AA299">
        <f t="shared" si="67"/>
        <v>0</v>
      </c>
      <c r="AB299">
        <f t="shared" si="67"/>
        <v>0</v>
      </c>
    </row>
    <row r="300" spans="1:28">
      <c r="A300" s="1"/>
      <c r="E300">
        <f t="shared" si="72"/>
        <v>0</v>
      </c>
      <c r="G300" t="str">
        <f t="shared" si="73"/>
        <v/>
      </c>
      <c r="H300" t="str">
        <f t="shared" si="74"/>
        <v/>
      </c>
      <c r="K300" s="8">
        <f t="shared" si="75"/>
        <v>0</v>
      </c>
      <c r="L300" t="str">
        <f t="shared" si="76"/>
        <v/>
      </c>
      <c r="M300">
        <f t="shared" si="77"/>
        <v>0</v>
      </c>
      <c r="N300" t="str">
        <f t="shared" si="78"/>
        <v/>
      </c>
      <c r="O300" t="str">
        <f t="shared" si="79"/>
        <v/>
      </c>
      <c r="P300" t="str">
        <f t="shared" si="68"/>
        <v/>
      </c>
      <c r="R300" s="8">
        <f t="shared" si="65"/>
        <v>0</v>
      </c>
      <c r="S300" t="str">
        <f t="shared" si="65"/>
        <v/>
      </c>
      <c r="T300">
        <f t="shared" si="69"/>
        <v>0</v>
      </c>
      <c r="U300" t="str">
        <f t="shared" si="70"/>
        <v/>
      </c>
      <c r="V300" t="str">
        <f t="shared" si="64"/>
        <v/>
      </c>
      <c r="W300" t="str">
        <f t="shared" si="71"/>
        <v/>
      </c>
      <c r="Z300" t="str">
        <f t="shared" si="66"/>
        <v/>
      </c>
      <c r="AA300">
        <f t="shared" si="67"/>
        <v>0</v>
      </c>
      <c r="AB300">
        <f t="shared" si="67"/>
        <v>0</v>
      </c>
    </row>
    <row r="301" spans="1:28">
      <c r="A301" s="1"/>
      <c r="E301">
        <f t="shared" si="72"/>
        <v>0</v>
      </c>
      <c r="G301" t="str">
        <f t="shared" si="73"/>
        <v/>
      </c>
      <c r="H301" t="str">
        <f t="shared" si="74"/>
        <v/>
      </c>
      <c r="K301" s="8">
        <f t="shared" si="75"/>
        <v>0</v>
      </c>
      <c r="L301" t="str">
        <f t="shared" si="76"/>
        <v/>
      </c>
      <c r="M301">
        <f t="shared" si="77"/>
        <v>0</v>
      </c>
      <c r="N301" t="str">
        <f t="shared" si="78"/>
        <v/>
      </c>
      <c r="O301" t="str">
        <f t="shared" si="79"/>
        <v/>
      </c>
      <c r="P301" t="str">
        <f t="shared" si="68"/>
        <v/>
      </c>
      <c r="R301" s="8">
        <f t="shared" si="65"/>
        <v>0</v>
      </c>
      <c r="S301" t="str">
        <f t="shared" si="65"/>
        <v/>
      </c>
      <c r="T301">
        <f t="shared" si="69"/>
        <v>0</v>
      </c>
      <c r="U301" t="str">
        <f t="shared" si="70"/>
        <v/>
      </c>
      <c r="V301" t="str">
        <f t="shared" ref="V301:V364" si="80">IF(AND(R301&lt;$V$2,R302&gt;$V$2),R301,IF(AND(R300&lt;$V$2,R301&gt;$V$2),R301,IF(R301=$V$2,R301,"")))</f>
        <v/>
      </c>
      <c r="W301" t="str">
        <f t="shared" si="71"/>
        <v/>
      </c>
      <c r="Z301" t="str">
        <f t="shared" si="66"/>
        <v/>
      </c>
      <c r="AA301">
        <f t="shared" si="67"/>
        <v>0</v>
      </c>
      <c r="AB301">
        <f t="shared" si="67"/>
        <v>0</v>
      </c>
    </row>
    <row r="302" spans="1:28">
      <c r="A302" s="1"/>
      <c r="E302">
        <f t="shared" si="72"/>
        <v>0</v>
      </c>
      <c r="G302" t="str">
        <f t="shared" si="73"/>
        <v/>
      </c>
      <c r="H302" t="str">
        <f t="shared" si="74"/>
        <v/>
      </c>
      <c r="K302" s="8">
        <f t="shared" si="75"/>
        <v>0</v>
      </c>
      <c r="L302" t="str">
        <f t="shared" si="76"/>
        <v/>
      </c>
      <c r="M302">
        <f t="shared" si="77"/>
        <v>0</v>
      </c>
      <c r="N302" t="str">
        <f t="shared" si="78"/>
        <v/>
      </c>
      <c r="O302" t="str">
        <f t="shared" si="79"/>
        <v/>
      </c>
      <c r="P302" t="str">
        <f t="shared" si="68"/>
        <v/>
      </c>
      <c r="R302" s="8">
        <f t="shared" si="65"/>
        <v>0</v>
      </c>
      <c r="S302" t="str">
        <f t="shared" si="65"/>
        <v/>
      </c>
      <c r="T302">
        <f t="shared" si="69"/>
        <v>0</v>
      </c>
      <c r="U302" t="str">
        <f t="shared" si="70"/>
        <v/>
      </c>
      <c r="V302" t="str">
        <f t="shared" si="80"/>
        <v/>
      </c>
      <c r="W302" t="str">
        <f t="shared" si="71"/>
        <v/>
      </c>
      <c r="Z302" t="str">
        <f t="shared" si="66"/>
        <v/>
      </c>
      <c r="AA302">
        <f t="shared" si="67"/>
        <v>0</v>
      </c>
      <c r="AB302">
        <f t="shared" si="67"/>
        <v>0</v>
      </c>
    </row>
    <row r="303" spans="1:28">
      <c r="A303" s="1"/>
      <c r="E303">
        <f t="shared" si="72"/>
        <v>0</v>
      </c>
      <c r="G303" t="str">
        <f t="shared" si="73"/>
        <v/>
      </c>
      <c r="H303" t="str">
        <f t="shared" si="74"/>
        <v/>
      </c>
      <c r="K303" s="8">
        <f t="shared" si="75"/>
        <v>0</v>
      </c>
      <c r="L303" t="str">
        <f t="shared" si="76"/>
        <v/>
      </c>
      <c r="M303">
        <f t="shared" si="77"/>
        <v>0</v>
      </c>
      <c r="N303" t="str">
        <f t="shared" si="78"/>
        <v/>
      </c>
      <c r="O303" t="str">
        <f t="shared" si="79"/>
        <v/>
      </c>
      <c r="P303" t="str">
        <f t="shared" si="68"/>
        <v/>
      </c>
      <c r="R303" s="8">
        <f t="shared" si="65"/>
        <v>0</v>
      </c>
      <c r="S303" t="str">
        <f t="shared" si="65"/>
        <v/>
      </c>
      <c r="T303">
        <f t="shared" si="69"/>
        <v>0</v>
      </c>
      <c r="U303" t="str">
        <f t="shared" si="70"/>
        <v/>
      </c>
      <c r="V303" t="str">
        <f t="shared" si="80"/>
        <v/>
      </c>
      <c r="W303" t="str">
        <f t="shared" si="71"/>
        <v/>
      </c>
      <c r="Z303" t="str">
        <f t="shared" si="66"/>
        <v/>
      </c>
      <c r="AA303">
        <f t="shared" si="67"/>
        <v>0</v>
      </c>
      <c r="AB303">
        <f t="shared" si="67"/>
        <v>0</v>
      </c>
    </row>
    <row r="304" spans="1:28">
      <c r="A304" s="1"/>
      <c r="E304">
        <f t="shared" si="72"/>
        <v>0</v>
      </c>
      <c r="G304" t="str">
        <f t="shared" si="73"/>
        <v/>
      </c>
      <c r="H304" t="str">
        <f t="shared" si="74"/>
        <v/>
      </c>
      <c r="K304" s="8">
        <f t="shared" si="75"/>
        <v>0</v>
      </c>
      <c r="L304" t="str">
        <f t="shared" si="76"/>
        <v/>
      </c>
      <c r="M304">
        <f t="shared" si="77"/>
        <v>0</v>
      </c>
      <c r="N304" t="str">
        <f t="shared" si="78"/>
        <v/>
      </c>
      <c r="O304" t="str">
        <f t="shared" si="79"/>
        <v/>
      </c>
      <c r="P304" t="str">
        <f t="shared" si="68"/>
        <v/>
      </c>
      <c r="R304" s="8">
        <f t="shared" si="65"/>
        <v>0</v>
      </c>
      <c r="S304" t="str">
        <f t="shared" si="65"/>
        <v/>
      </c>
      <c r="T304">
        <f t="shared" si="69"/>
        <v>0</v>
      </c>
      <c r="U304" t="str">
        <f t="shared" si="70"/>
        <v/>
      </c>
      <c r="V304" t="str">
        <f t="shared" si="80"/>
        <v/>
      </c>
      <c r="W304" t="str">
        <f t="shared" si="71"/>
        <v/>
      </c>
      <c r="Z304" t="str">
        <f t="shared" si="66"/>
        <v/>
      </c>
      <c r="AA304">
        <f t="shared" si="67"/>
        <v>0</v>
      </c>
      <c r="AB304">
        <f t="shared" si="67"/>
        <v>0</v>
      </c>
    </row>
    <row r="305" spans="1:28">
      <c r="A305" s="1"/>
      <c r="E305">
        <f t="shared" si="72"/>
        <v>0</v>
      </c>
      <c r="G305" t="str">
        <f t="shared" si="73"/>
        <v/>
      </c>
      <c r="H305" t="str">
        <f t="shared" si="74"/>
        <v/>
      </c>
      <c r="K305" s="8">
        <f t="shared" si="75"/>
        <v>0</v>
      </c>
      <c r="L305" t="str">
        <f t="shared" si="76"/>
        <v/>
      </c>
      <c r="M305">
        <f t="shared" si="77"/>
        <v>0</v>
      </c>
      <c r="N305" t="str">
        <f t="shared" si="78"/>
        <v/>
      </c>
      <c r="O305" t="str">
        <f t="shared" si="79"/>
        <v/>
      </c>
      <c r="P305" t="str">
        <f t="shared" si="68"/>
        <v/>
      </c>
      <c r="R305" s="8">
        <f t="shared" si="65"/>
        <v>0</v>
      </c>
      <c r="S305" t="str">
        <f t="shared" si="65"/>
        <v/>
      </c>
      <c r="T305">
        <f t="shared" si="69"/>
        <v>0</v>
      </c>
      <c r="U305" t="str">
        <f t="shared" si="70"/>
        <v/>
      </c>
      <c r="V305" t="str">
        <f t="shared" si="80"/>
        <v/>
      </c>
      <c r="W305" t="str">
        <f t="shared" si="71"/>
        <v/>
      </c>
      <c r="Z305" t="str">
        <f t="shared" si="66"/>
        <v/>
      </c>
      <c r="AA305">
        <f t="shared" si="67"/>
        <v>0</v>
      </c>
      <c r="AB305">
        <f t="shared" si="67"/>
        <v>0</v>
      </c>
    </row>
    <row r="306" spans="1:28">
      <c r="A306" s="1"/>
      <c r="E306">
        <f t="shared" si="72"/>
        <v>0</v>
      </c>
      <c r="G306" t="str">
        <f t="shared" si="73"/>
        <v/>
      </c>
      <c r="H306" t="str">
        <f t="shared" si="74"/>
        <v/>
      </c>
      <c r="K306" s="8">
        <f t="shared" si="75"/>
        <v>0</v>
      </c>
      <c r="L306" t="str">
        <f t="shared" si="76"/>
        <v/>
      </c>
      <c r="M306">
        <f t="shared" si="77"/>
        <v>0</v>
      </c>
      <c r="N306" t="str">
        <f t="shared" si="78"/>
        <v/>
      </c>
      <c r="O306" t="str">
        <f t="shared" si="79"/>
        <v/>
      </c>
      <c r="P306" t="str">
        <f t="shared" si="68"/>
        <v/>
      </c>
      <c r="R306" s="8">
        <f t="shared" si="65"/>
        <v>0</v>
      </c>
      <c r="S306" t="str">
        <f t="shared" si="65"/>
        <v/>
      </c>
      <c r="T306">
        <f t="shared" si="69"/>
        <v>0</v>
      </c>
      <c r="U306" t="str">
        <f t="shared" si="70"/>
        <v/>
      </c>
      <c r="V306" t="str">
        <f t="shared" si="80"/>
        <v/>
      </c>
      <c r="W306" t="str">
        <f t="shared" si="71"/>
        <v/>
      </c>
      <c r="Z306" t="str">
        <f t="shared" si="66"/>
        <v/>
      </c>
      <c r="AA306">
        <f t="shared" si="67"/>
        <v>0</v>
      </c>
      <c r="AB306">
        <f t="shared" si="67"/>
        <v>0</v>
      </c>
    </row>
    <row r="307" spans="1:28">
      <c r="A307" s="1"/>
      <c r="E307">
        <f t="shared" si="72"/>
        <v>0</v>
      </c>
      <c r="G307" t="str">
        <f t="shared" si="73"/>
        <v/>
      </c>
      <c r="H307" t="str">
        <f t="shared" si="74"/>
        <v/>
      </c>
      <c r="K307" s="8">
        <f t="shared" si="75"/>
        <v>0</v>
      </c>
      <c r="L307" t="str">
        <f t="shared" si="76"/>
        <v/>
      </c>
      <c r="M307">
        <f t="shared" si="77"/>
        <v>0</v>
      </c>
      <c r="N307" t="str">
        <f t="shared" si="78"/>
        <v/>
      </c>
      <c r="O307" t="str">
        <f t="shared" si="79"/>
        <v/>
      </c>
      <c r="P307" t="str">
        <f t="shared" si="68"/>
        <v/>
      </c>
      <c r="R307" s="8">
        <f t="shared" si="65"/>
        <v>0</v>
      </c>
      <c r="S307" t="str">
        <f t="shared" si="65"/>
        <v/>
      </c>
      <c r="T307">
        <f t="shared" si="69"/>
        <v>0</v>
      </c>
      <c r="U307" t="str">
        <f t="shared" si="70"/>
        <v/>
      </c>
      <c r="V307" t="str">
        <f t="shared" si="80"/>
        <v/>
      </c>
      <c r="W307" t="str">
        <f t="shared" si="71"/>
        <v/>
      </c>
      <c r="Z307" t="str">
        <f t="shared" si="66"/>
        <v/>
      </c>
      <c r="AA307">
        <f t="shared" si="67"/>
        <v>0</v>
      </c>
      <c r="AB307">
        <f t="shared" si="67"/>
        <v>0</v>
      </c>
    </row>
    <row r="308" spans="1:28">
      <c r="A308" s="1"/>
      <c r="E308">
        <f t="shared" si="72"/>
        <v>0</v>
      </c>
      <c r="G308" t="str">
        <f t="shared" si="73"/>
        <v/>
      </c>
      <c r="H308" t="str">
        <f t="shared" si="74"/>
        <v/>
      </c>
      <c r="K308" s="8">
        <f t="shared" si="75"/>
        <v>0</v>
      </c>
      <c r="L308" t="str">
        <f t="shared" si="76"/>
        <v/>
      </c>
      <c r="M308">
        <f t="shared" si="77"/>
        <v>0</v>
      </c>
      <c r="N308" t="str">
        <f t="shared" si="78"/>
        <v/>
      </c>
      <c r="O308" t="str">
        <f t="shared" si="79"/>
        <v/>
      </c>
      <c r="P308" t="str">
        <f t="shared" si="68"/>
        <v/>
      </c>
      <c r="R308" s="8">
        <f t="shared" si="65"/>
        <v>0</v>
      </c>
      <c r="S308" t="str">
        <f t="shared" si="65"/>
        <v/>
      </c>
      <c r="T308">
        <f t="shared" si="69"/>
        <v>0</v>
      </c>
      <c r="U308" t="str">
        <f t="shared" si="70"/>
        <v/>
      </c>
      <c r="V308" t="str">
        <f t="shared" si="80"/>
        <v/>
      </c>
      <c r="W308" t="str">
        <f t="shared" si="71"/>
        <v/>
      </c>
      <c r="Z308" t="str">
        <f t="shared" si="66"/>
        <v/>
      </c>
      <c r="AA308">
        <f t="shared" si="67"/>
        <v>0</v>
      </c>
      <c r="AB308">
        <f t="shared" si="67"/>
        <v>0</v>
      </c>
    </row>
    <row r="309" spans="1:28">
      <c r="A309" s="1"/>
      <c r="E309">
        <f t="shared" si="72"/>
        <v>0</v>
      </c>
      <c r="G309" t="str">
        <f t="shared" si="73"/>
        <v/>
      </c>
      <c r="H309" t="str">
        <f t="shared" si="74"/>
        <v/>
      </c>
      <c r="K309" s="8">
        <f t="shared" si="75"/>
        <v>0</v>
      </c>
      <c r="L309" t="str">
        <f t="shared" si="76"/>
        <v/>
      </c>
      <c r="M309">
        <f t="shared" si="77"/>
        <v>0</v>
      </c>
      <c r="N309" t="str">
        <f t="shared" si="78"/>
        <v/>
      </c>
      <c r="O309" t="str">
        <f t="shared" si="79"/>
        <v/>
      </c>
      <c r="P309" t="str">
        <f t="shared" si="68"/>
        <v/>
      </c>
      <c r="R309" s="8">
        <f t="shared" si="65"/>
        <v>0</v>
      </c>
      <c r="S309" t="str">
        <f t="shared" si="65"/>
        <v/>
      </c>
      <c r="T309">
        <f t="shared" si="69"/>
        <v>0</v>
      </c>
      <c r="U309" t="str">
        <f t="shared" si="70"/>
        <v/>
      </c>
      <c r="V309" t="str">
        <f t="shared" si="80"/>
        <v/>
      </c>
      <c r="W309" t="str">
        <f t="shared" si="71"/>
        <v/>
      </c>
      <c r="Z309" t="str">
        <f t="shared" si="66"/>
        <v/>
      </c>
      <c r="AA309">
        <f t="shared" si="67"/>
        <v>0</v>
      </c>
      <c r="AB309">
        <f t="shared" si="67"/>
        <v>0</v>
      </c>
    </row>
    <row r="310" spans="1:28">
      <c r="A310" s="1"/>
      <c r="E310">
        <f t="shared" si="72"/>
        <v>0</v>
      </c>
      <c r="G310" t="str">
        <f t="shared" si="73"/>
        <v/>
      </c>
      <c r="H310" t="str">
        <f t="shared" si="74"/>
        <v/>
      </c>
      <c r="K310" s="8">
        <f t="shared" si="75"/>
        <v>0</v>
      </c>
      <c r="L310" t="str">
        <f t="shared" si="76"/>
        <v/>
      </c>
      <c r="M310">
        <f t="shared" si="77"/>
        <v>0</v>
      </c>
      <c r="N310" t="str">
        <f t="shared" si="78"/>
        <v/>
      </c>
      <c r="O310" t="str">
        <f t="shared" si="79"/>
        <v/>
      </c>
      <c r="P310" t="str">
        <f t="shared" si="68"/>
        <v/>
      </c>
      <c r="R310" s="8">
        <f t="shared" ref="R310:S373" si="81">K310</f>
        <v>0</v>
      </c>
      <c r="S310" t="str">
        <f t="shared" si="81"/>
        <v/>
      </c>
      <c r="T310">
        <f t="shared" si="69"/>
        <v>0</v>
      </c>
      <c r="U310" t="str">
        <f t="shared" si="70"/>
        <v/>
      </c>
      <c r="V310" t="str">
        <f t="shared" si="80"/>
        <v/>
      </c>
      <c r="W310" t="str">
        <f t="shared" si="71"/>
        <v/>
      </c>
      <c r="Z310" t="str">
        <f t="shared" si="66"/>
        <v/>
      </c>
      <c r="AA310">
        <f t="shared" si="67"/>
        <v>0</v>
      </c>
      <c r="AB310">
        <f t="shared" si="67"/>
        <v>0</v>
      </c>
    </row>
    <row r="311" spans="1:28">
      <c r="A311" s="1"/>
      <c r="E311">
        <f t="shared" si="72"/>
        <v>0</v>
      </c>
      <c r="G311" t="str">
        <f t="shared" si="73"/>
        <v/>
      </c>
      <c r="H311" t="str">
        <f t="shared" si="74"/>
        <v/>
      </c>
      <c r="K311" s="8">
        <f t="shared" si="75"/>
        <v>0</v>
      </c>
      <c r="L311" t="str">
        <f t="shared" si="76"/>
        <v/>
      </c>
      <c r="M311">
        <f t="shared" si="77"/>
        <v>0</v>
      </c>
      <c r="N311" t="str">
        <f t="shared" si="78"/>
        <v/>
      </c>
      <c r="O311" t="str">
        <f t="shared" si="79"/>
        <v/>
      </c>
      <c r="P311" t="str">
        <f t="shared" si="68"/>
        <v/>
      </c>
      <c r="R311" s="8">
        <f t="shared" si="81"/>
        <v>0</v>
      </c>
      <c r="S311" t="str">
        <f t="shared" si="81"/>
        <v/>
      </c>
      <c r="T311">
        <f t="shared" si="69"/>
        <v>0</v>
      </c>
      <c r="U311" t="str">
        <f t="shared" si="70"/>
        <v/>
      </c>
      <c r="V311" t="str">
        <f t="shared" si="80"/>
        <v/>
      </c>
      <c r="W311" t="str">
        <f t="shared" si="71"/>
        <v/>
      </c>
      <c r="Z311" t="str">
        <f t="shared" si="66"/>
        <v/>
      </c>
      <c r="AA311">
        <f t="shared" si="67"/>
        <v>0</v>
      </c>
      <c r="AB311">
        <f t="shared" si="67"/>
        <v>0</v>
      </c>
    </row>
    <row r="312" spans="1:28">
      <c r="A312" s="1"/>
      <c r="E312">
        <f t="shared" si="72"/>
        <v>0</v>
      </c>
      <c r="G312" t="str">
        <f t="shared" si="73"/>
        <v/>
      </c>
      <c r="H312" t="str">
        <f t="shared" si="74"/>
        <v/>
      </c>
      <c r="K312" s="8">
        <f t="shared" si="75"/>
        <v>0</v>
      </c>
      <c r="L312" t="str">
        <f t="shared" si="76"/>
        <v/>
      </c>
      <c r="M312">
        <f t="shared" si="77"/>
        <v>0</v>
      </c>
      <c r="N312" t="str">
        <f t="shared" si="78"/>
        <v/>
      </c>
      <c r="O312" t="str">
        <f t="shared" si="79"/>
        <v/>
      </c>
      <c r="P312" t="str">
        <f t="shared" si="68"/>
        <v/>
      </c>
      <c r="R312" s="8">
        <f t="shared" si="81"/>
        <v>0</v>
      </c>
      <c r="S312" t="str">
        <f t="shared" si="81"/>
        <v/>
      </c>
      <c r="T312">
        <f t="shared" si="69"/>
        <v>0</v>
      </c>
      <c r="U312" t="str">
        <f t="shared" si="70"/>
        <v/>
      </c>
      <c r="V312" t="str">
        <f t="shared" si="80"/>
        <v/>
      </c>
      <c r="W312" t="str">
        <f t="shared" si="71"/>
        <v/>
      </c>
      <c r="Z312" t="str">
        <f t="shared" si="66"/>
        <v/>
      </c>
      <c r="AA312">
        <f t="shared" si="67"/>
        <v>0</v>
      </c>
      <c r="AB312">
        <f t="shared" si="67"/>
        <v>0</v>
      </c>
    </row>
    <row r="313" spans="1:28">
      <c r="A313" s="1"/>
      <c r="E313">
        <f t="shared" si="72"/>
        <v>0</v>
      </c>
      <c r="G313" t="str">
        <f t="shared" si="73"/>
        <v/>
      </c>
      <c r="H313" t="str">
        <f t="shared" si="74"/>
        <v/>
      </c>
      <c r="K313" s="8">
        <f t="shared" si="75"/>
        <v>0</v>
      </c>
      <c r="L313" t="str">
        <f t="shared" si="76"/>
        <v/>
      </c>
      <c r="M313">
        <f t="shared" si="77"/>
        <v>0</v>
      </c>
      <c r="N313" t="str">
        <f t="shared" si="78"/>
        <v/>
      </c>
      <c r="O313" t="str">
        <f t="shared" si="79"/>
        <v/>
      </c>
      <c r="P313" t="str">
        <f t="shared" si="68"/>
        <v/>
      </c>
      <c r="R313" s="8">
        <f t="shared" si="81"/>
        <v>0</v>
      </c>
      <c r="S313" t="str">
        <f t="shared" si="81"/>
        <v/>
      </c>
      <c r="T313">
        <f t="shared" si="69"/>
        <v>0</v>
      </c>
      <c r="U313" t="str">
        <f t="shared" si="70"/>
        <v/>
      </c>
      <c r="V313" t="str">
        <f t="shared" si="80"/>
        <v/>
      </c>
      <c r="W313" t="str">
        <f t="shared" si="71"/>
        <v/>
      </c>
      <c r="Z313" t="str">
        <f t="shared" si="66"/>
        <v/>
      </c>
      <c r="AA313">
        <f t="shared" si="67"/>
        <v>0</v>
      </c>
      <c r="AB313">
        <f t="shared" si="67"/>
        <v>0</v>
      </c>
    </row>
    <row r="314" spans="1:28">
      <c r="A314" s="1"/>
      <c r="E314">
        <f t="shared" si="72"/>
        <v>0</v>
      </c>
      <c r="G314" t="str">
        <f t="shared" si="73"/>
        <v/>
      </c>
      <c r="H314" t="str">
        <f t="shared" si="74"/>
        <v/>
      </c>
      <c r="K314" s="8">
        <f t="shared" si="75"/>
        <v>0</v>
      </c>
      <c r="L314" t="str">
        <f t="shared" si="76"/>
        <v/>
      </c>
      <c r="M314">
        <f t="shared" si="77"/>
        <v>0</v>
      </c>
      <c r="N314" t="str">
        <f t="shared" si="78"/>
        <v/>
      </c>
      <c r="O314" t="str">
        <f t="shared" si="79"/>
        <v/>
      </c>
      <c r="P314" t="str">
        <f t="shared" si="68"/>
        <v/>
      </c>
      <c r="R314" s="8">
        <f t="shared" si="81"/>
        <v>0</v>
      </c>
      <c r="S314" t="str">
        <f t="shared" si="81"/>
        <v/>
      </c>
      <c r="T314">
        <f t="shared" si="69"/>
        <v>0</v>
      </c>
      <c r="U314" t="str">
        <f t="shared" si="70"/>
        <v/>
      </c>
      <c r="V314" t="str">
        <f t="shared" si="80"/>
        <v/>
      </c>
      <c r="W314" t="str">
        <f t="shared" si="71"/>
        <v/>
      </c>
      <c r="Z314" t="str">
        <f t="shared" si="66"/>
        <v/>
      </c>
      <c r="AA314">
        <f t="shared" si="67"/>
        <v>0</v>
      </c>
      <c r="AB314">
        <f t="shared" si="67"/>
        <v>0</v>
      </c>
    </row>
    <row r="315" spans="1:28">
      <c r="A315" s="1"/>
      <c r="E315">
        <f t="shared" si="72"/>
        <v>0</v>
      </c>
      <c r="G315" t="str">
        <f t="shared" si="73"/>
        <v/>
      </c>
      <c r="H315" t="str">
        <f t="shared" si="74"/>
        <v/>
      </c>
      <c r="K315" s="8">
        <f t="shared" si="75"/>
        <v>0</v>
      </c>
      <c r="L315" t="str">
        <f t="shared" si="76"/>
        <v/>
      </c>
      <c r="M315">
        <f t="shared" si="77"/>
        <v>0</v>
      </c>
      <c r="N315" t="str">
        <f t="shared" si="78"/>
        <v/>
      </c>
      <c r="O315" t="str">
        <f t="shared" si="79"/>
        <v/>
      </c>
      <c r="P315" t="str">
        <f t="shared" si="68"/>
        <v/>
      </c>
      <c r="R315" s="8">
        <f t="shared" si="81"/>
        <v>0</v>
      </c>
      <c r="S315" t="str">
        <f t="shared" si="81"/>
        <v/>
      </c>
      <c r="T315">
        <f t="shared" si="69"/>
        <v>0</v>
      </c>
      <c r="U315" t="str">
        <f t="shared" si="70"/>
        <v/>
      </c>
      <c r="V315" t="str">
        <f t="shared" si="80"/>
        <v/>
      </c>
      <c r="W315" t="str">
        <f t="shared" si="71"/>
        <v/>
      </c>
      <c r="Z315" t="str">
        <f t="shared" si="66"/>
        <v/>
      </c>
      <c r="AA315">
        <f t="shared" si="67"/>
        <v>0</v>
      </c>
      <c r="AB315">
        <f t="shared" si="67"/>
        <v>0</v>
      </c>
    </row>
    <row r="316" spans="1:28">
      <c r="A316" s="1"/>
      <c r="E316">
        <f t="shared" si="72"/>
        <v>0</v>
      </c>
      <c r="G316" t="str">
        <f t="shared" si="73"/>
        <v/>
      </c>
      <c r="H316" t="str">
        <f t="shared" si="74"/>
        <v/>
      </c>
      <c r="K316" s="8">
        <f t="shared" si="75"/>
        <v>0</v>
      </c>
      <c r="L316" t="str">
        <f t="shared" si="76"/>
        <v/>
      </c>
      <c r="M316">
        <f t="shared" si="77"/>
        <v>0</v>
      </c>
      <c r="N316" t="str">
        <f t="shared" si="78"/>
        <v/>
      </c>
      <c r="O316" t="str">
        <f t="shared" si="79"/>
        <v/>
      </c>
      <c r="P316" t="str">
        <f t="shared" si="68"/>
        <v/>
      </c>
      <c r="R316" s="8">
        <f t="shared" si="81"/>
        <v>0</v>
      </c>
      <c r="S316" t="str">
        <f t="shared" si="81"/>
        <v/>
      </c>
      <c r="T316">
        <f t="shared" si="69"/>
        <v>0</v>
      </c>
      <c r="U316" t="str">
        <f t="shared" si="70"/>
        <v/>
      </c>
      <c r="V316" t="str">
        <f t="shared" si="80"/>
        <v/>
      </c>
      <c r="W316" t="str">
        <f t="shared" si="71"/>
        <v/>
      </c>
      <c r="Z316" t="str">
        <f t="shared" si="66"/>
        <v/>
      </c>
      <c r="AA316">
        <f t="shared" si="67"/>
        <v>0</v>
      </c>
      <c r="AB316">
        <f t="shared" si="67"/>
        <v>0</v>
      </c>
    </row>
    <row r="317" spans="1:28">
      <c r="A317" s="1"/>
      <c r="E317">
        <f t="shared" si="72"/>
        <v>0</v>
      </c>
      <c r="G317" t="str">
        <f t="shared" si="73"/>
        <v/>
      </c>
      <c r="H317" t="str">
        <f t="shared" si="74"/>
        <v/>
      </c>
      <c r="K317" s="8">
        <f t="shared" si="75"/>
        <v>0</v>
      </c>
      <c r="L317" t="str">
        <f t="shared" si="76"/>
        <v/>
      </c>
      <c r="M317">
        <f t="shared" si="77"/>
        <v>0</v>
      </c>
      <c r="N317" t="str">
        <f t="shared" si="78"/>
        <v/>
      </c>
      <c r="O317" t="str">
        <f t="shared" si="79"/>
        <v/>
      </c>
      <c r="P317" t="str">
        <f t="shared" si="68"/>
        <v/>
      </c>
      <c r="R317" s="8">
        <f t="shared" si="81"/>
        <v>0</v>
      </c>
      <c r="S317" t="str">
        <f t="shared" si="81"/>
        <v/>
      </c>
      <c r="T317">
        <f t="shared" si="69"/>
        <v>0</v>
      </c>
      <c r="U317" t="str">
        <f t="shared" si="70"/>
        <v/>
      </c>
      <c r="V317" t="str">
        <f t="shared" si="80"/>
        <v/>
      </c>
      <c r="W317" t="str">
        <f t="shared" si="71"/>
        <v/>
      </c>
      <c r="Z317" t="str">
        <f t="shared" si="66"/>
        <v/>
      </c>
      <c r="AA317">
        <f t="shared" si="67"/>
        <v>0</v>
      </c>
      <c r="AB317">
        <f t="shared" si="67"/>
        <v>0</v>
      </c>
    </row>
    <row r="318" spans="1:28">
      <c r="A318" s="1"/>
      <c r="E318">
        <f t="shared" si="72"/>
        <v>0</v>
      </c>
      <c r="G318" t="str">
        <f t="shared" si="73"/>
        <v/>
      </c>
      <c r="H318" t="str">
        <f t="shared" si="74"/>
        <v/>
      </c>
      <c r="K318" s="8">
        <f t="shared" si="75"/>
        <v>0</v>
      </c>
      <c r="L318" t="str">
        <f t="shared" si="76"/>
        <v/>
      </c>
      <c r="M318">
        <f t="shared" si="77"/>
        <v>0</v>
      </c>
      <c r="N318" t="str">
        <f t="shared" si="78"/>
        <v/>
      </c>
      <c r="O318" t="str">
        <f t="shared" si="79"/>
        <v/>
      </c>
      <c r="P318" t="str">
        <f t="shared" si="68"/>
        <v/>
      </c>
      <c r="R318" s="8">
        <f t="shared" si="81"/>
        <v>0</v>
      </c>
      <c r="S318" t="str">
        <f t="shared" si="81"/>
        <v/>
      </c>
      <c r="T318">
        <f t="shared" si="69"/>
        <v>0</v>
      </c>
      <c r="U318" t="str">
        <f t="shared" si="70"/>
        <v/>
      </c>
      <c r="V318" t="str">
        <f t="shared" si="80"/>
        <v/>
      </c>
      <c r="W318" t="str">
        <f t="shared" si="71"/>
        <v/>
      </c>
      <c r="Z318" t="str">
        <f t="shared" si="66"/>
        <v/>
      </c>
      <c r="AA318">
        <f t="shared" si="67"/>
        <v>0</v>
      </c>
      <c r="AB318">
        <f t="shared" si="67"/>
        <v>0</v>
      </c>
    </row>
    <row r="319" spans="1:28">
      <c r="A319" s="1"/>
      <c r="E319">
        <f t="shared" si="72"/>
        <v>0</v>
      </c>
      <c r="G319" t="str">
        <f t="shared" si="73"/>
        <v/>
      </c>
      <c r="H319" t="str">
        <f t="shared" si="74"/>
        <v/>
      </c>
      <c r="K319" s="8">
        <f t="shared" si="75"/>
        <v>0</v>
      </c>
      <c r="L319" t="str">
        <f t="shared" si="76"/>
        <v/>
      </c>
      <c r="M319">
        <f t="shared" si="77"/>
        <v>0</v>
      </c>
      <c r="N319" t="str">
        <f t="shared" si="78"/>
        <v/>
      </c>
      <c r="O319" t="str">
        <f t="shared" si="79"/>
        <v/>
      </c>
      <c r="P319" t="str">
        <f t="shared" si="68"/>
        <v/>
      </c>
      <c r="R319" s="8">
        <f t="shared" si="81"/>
        <v>0</v>
      </c>
      <c r="S319" t="str">
        <f t="shared" si="81"/>
        <v/>
      </c>
      <c r="T319">
        <f t="shared" si="69"/>
        <v>0</v>
      </c>
      <c r="U319" t="str">
        <f t="shared" si="70"/>
        <v/>
      </c>
      <c r="V319" t="str">
        <f t="shared" si="80"/>
        <v/>
      </c>
      <c r="W319" t="str">
        <f t="shared" si="71"/>
        <v/>
      </c>
      <c r="Z319" t="str">
        <f t="shared" si="66"/>
        <v/>
      </c>
      <c r="AA319">
        <f t="shared" si="67"/>
        <v>0</v>
      </c>
      <c r="AB319">
        <f t="shared" si="67"/>
        <v>0</v>
      </c>
    </row>
    <row r="320" spans="1:28">
      <c r="A320" s="1"/>
      <c r="E320">
        <f t="shared" si="72"/>
        <v>0</v>
      </c>
      <c r="G320" t="str">
        <f t="shared" si="73"/>
        <v/>
      </c>
      <c r="H320" t="str">
        <f t="shared" si="74"/>
        <v/>
      </c>
      <c r="K320" s="8">
        <f t="shared" si="75"/>
        <v>0</v>
      </c>
      <c r="L320" t="str">
        <f t="shared" si="76"/>
        <v/>
      </c>
      <c r="M320">
        <f t="shared" si="77"/>
        <v>0</v>
      </c>
      <c r="N320" t="str">
        <f t="shared" si="78"/>
        <v/>
      </c>
      <c r="O320" t="str">
        <f t="shared" si="79"/>
        <v/>
      </c>
      <c r="P320" t="str">
        <f t="shared" si="68"/>
        <v/>
      </c>
      <c r="R320" s="8">
        <f t="shared" si="81"/>
        <v>0</v>
      </c>
      <c r="S320" t="str">
        <f t="shared" si="81"/>
        <v/>
      </c>
      <c r="T320">
        <f t="shared" si="69"/>
        <v>0</v>
      </c>
      <c r="U320" t="str">
        <f t="shared" si="70"/>
        <v/>
      </c>
      <c r="V320" t="str">
        <f t="shared" si="80"/>
        <v/>
      </c>
      <c r="W320" t="str">
        <f t="shared" si="71"/>
        <v/>
      </c>
      <c r="Z320" t="str">
        <f t="shared" si="66"/>
        <v/>
      </c>
      <c r="AA320">
        <f t="shared" si="67"/>
        <v>0</v>
      </c>
      <c r="AB320">
        <f t="shared" si="67"/>
        <v>0</v>
      </c>
    </row>
    <row r="321" spans="1:28">
      <c r="A321" s="1"/>
      <c r="E321">
        <f t="shared" si="72"/>
        <v>0</v>
      </c>
      <c r="G321" t="str">
        <f t="shared" si="73"/>
        <v/>
      </c>
      <c r="H321" t="str">
        <f t="shared" si="74"/>
        <v/>
      </c>
      <c r="K321" s="8">
        <f t="shared" si="75"/>
        <v>0</v>
      </c>
      <c r="L321" t="str">
        <f t="shared" si="76"/>
        <v/>
      </c>
      <c r="M321">
        <f t="shared" si="77"/>
        <v>0</v>
      </c>
      <c r="N321" t="str">
        <f t="shared" si="78"/>
        <v/>
      </c>
      <c r="O321" t="str">
        <f t="shared" si="79"/>
        <v/>
      </c>
      <c r="P321" t="str">
        <f t="shared" si="68"/>
        <v/>
      </c>
      <c r="R321" s="8">
        <f t="shared" si="81"/>
        <v>0</v>
      </c>
      <c r="S321" t="str">
        <f t="shared" si="81"/>
        <v/>
      </c>
      <c r="T321">
        <f t="shared" si="69"/>
        <v>0</v>
      </c>
      <c r="U321" t="str">
        <f t="shared" si="70"/>
        <v/>
      </c>
      <c r="V321" t="str">
        <f t="shared" si="80"/>
        <v/>
      </c>
      <c r="W321" t="str">
        <f t="shared" si="71"/>
        <v/>
      </c>
      <c r="Z321" t="str">
        <f t="shared" si="66"/>
        <v/>
      </c>
      <c r="AA321">
        <f t="shared" si="67"/>
        <v>0</v>
      </c>
      <c r="AB321">
        <f t="shared" si="67"/>
        <v>0</v>
      </c>
    </row>
    <row r="322" spans="1:28">
      <c r="A322" s="1"/>
      <c r="E322">
        <f t="shared" si="72"/>
        <v>0</v>
      </c>
      <c r="G322" t="str">
        <f t="shared" si="73"/>
        <v/>
      </c>
      <c r="H322" t="str">
        <f t="shared" si="74"/>
        <v/>
      </c>
      <c r="K322" s="8">
        <f t="shared" si="75"/>
        <v>0</v>
      </c>
      <c r="L322" t="str">
        <f t="shared" si="76"/>
        <v/>
      </c>
      <c r="M322">
        <f t="shared" si="77"/>
        <v>0</v>
      </c>
      <c r="N322" t="str">
        <f t="shared" si="78"/>
        <v/>
      </c>
      <c r="O322" t="str">
        <f t="shared" si="79"/>
        <v/>
      </c>
      <c r="P322" t="str">
        <f t="shared" si="68"/>
        <v/>
      </c>
      <c r="R322" s="8">
        <f t="shared" si="81"/>
        <v>0</v>
      </c>
      <c r="S322" t="str">
        <f t="shared" si="81"/>
        <v/>
      </c>
      <c r="T322">
        <f t="shared" si="69"/>
        <v>0</v>
      </c>
      <c r="U322" t="str">
        <f t="shared" si="70"/>
        <v/>
      </c>
      <c r="V322" t="str">
        <f t="shared" si="80"/>
        <v/>
      </c>
      <c r="W322" t="str">
        <f t="shared" si="71"/>
        <v/>
      </c>
      <c r="Z322" t="str">
        <f t="shared" si="66"/>
        <v/>
      </c>
      <c r="AA322">
        <f t="shared" si="67"/>
        <v>0</v>
      </c>
      <c r="AB322">
        <f t="shared" si="67"/>
        <v>0</v>
      </c>
    </row>
    <row r="323" spans="1:28">
      <c r="A323" s="1"/>
      <c r="E323">
        <f t="shared" si="72"/>
        <v>0</v>
      </c>
      <c r="G323" t="str">
        <f t="shared" si="73"/>
        <v/>
      </c>
      <c r="H323" t="str">
        <f t="shared" si="74"/>
        <v/>
      </c>
      <c r="K323" s="8">
        <f t="shared" si="75"/>
        <v>0</v>
      </c>
      <c r="L323" t="str">
        <f t="shared" si="76"/>
        <v/>
      </c>
      <c r="M323">
        <f t="shared" si="77"/>
        <v>0</v>
      </c>
      <c r="N323" t="str">
        <f t="shared" si="78"/>
        <v/>
      </c>
      <c r="O323" t="str">
        <f t="shared" si="79"/>
        <v/>
      </c>
      <c r="P323" t="str">
        <f t="shared" si="68"/>
        <v/>
      </c>
      <c r="R323" s="8">
        <f t="shared" si="81"/>
        <v>0</v>
      </c>
      <c r="S323" t="str">
        <f t="shared" si="81"/>
        <v/>
      </c>
      <c r="T323">
        <f t="shared" si="69"/>
        <v>0</v>
      </c>
      <c r="U323" t="str">
        <f t="shared" si="70"/>
        <v/>
      </c>
      <c r="V323" t="str">
        <f t="shared" si="80"/>
        <v/>
      </c>
      <c r="W323" t="str">
        <f t="shared" si="71"/>
        <v/>
      </c>
      <c r="Z323" t="str">
        <f t="shared" ref="Z323:Z326" si="82">IF(AB323=0,"",Z322+1)</f>
        <v/>
      </c>
      <c r="AA323">
        <f t="shared" ref="AA323:AB386" si="83">A323</f>
        <v>0</v>
      </c>
      <c r="AB323">
        <f t="shared" si="83"/>
        <v>0</v>
      </c>
    </row>
    <row r="324" spans="1:28">
      <c r="A324" s="1"/>
      <c r="E324">
        <f t="shared" si="72"/>
        <v>0</v>
      </c>
      <c r="G324" t="str">
        <f t="shared" si="73"/>
        <v/>
      </c>
      <c r="H324" t="str">
        <f t="shared" si="74"/>
        <v/>
      </c>
      <c r="K324" s="8">
        <f t="shared" si="75"/>
        <v>0</v>
      </c>
      <c r="L324" t="str">
        <f t="shared" si="76"/>
        <v/>
      </c>
      <c r="M324">
        <f t="shared" si="77"/>
        <v>0</v>
      </c>
      <c r="N324" t="str">
        <f t="shared" si="78"/>
        <v/>
      </c>
      <c r="O324" t="str">
        <f t="shared" si="79"/>
        <v/>
      </c>
      <c r="P324" t="str">
        <f t="shared" si="68"/>
        <v/>
      </c>
      <c r="R324" s="8">
        <f t="shared" si="81"/>
        <v>0</v>
      </c>
      <c r="S324" t="str">
        <f t="shared" si="81"/>
        <v/>
      </c>
      <c r="T324">
        <f t="shared" si="69"/>
        <v>0</v>
      </c>
      <c r="U324" t="str">
        <f t="shared" si="70"/>
        <v/>
      </c>
      <c r="V324" t="str">
        <f t="shared" si="80"/>
        <v/>
      </c>
      <c r="W324" t="str">
        <f t="shared" si="71"/>
        <v/>
      </c>
      <c r="Z324" t="str">
        <f t="shared" si="82"/>
        <v/>
      </c>
      <c r="AA324">
        <f t="shared" si="83"/>
        <v>0</v>
      </c>
      <c r="AB324">
        <f t="shared" si="83"/>
        <v>0</v>
      </c>
    </row>
    <row r="325" spans="1:28">
      <c r="A325" s="1"/>
      <c r="E325">
        <f t="shared" si="72"/>
        <v>0</v>
      </c>
      <c r="G325" t="str">
        <f t="shared" si="73"/>
        <v/>
      </c>
      <c r="H325" t="str">
        <f t="shared" si="74"/>
        <v/>
      </c>
      <c r="K325" s="8">
        <f t="shared" si="75"/>
        <v>0</v>
      </c>
      <c r="L325" t="str">
        <f t="shared" si="76"/>
        <v/>
      </c>
      <c r="M325">
        <f t="shared" si="77"/>
        <v>0</v>
      </c>
      <c r="N325" t="str">
        <f t="shared" si="78"/>
        <v/>
      </c>
      <c r="O325" t="str">
        <f t="shared" si="79"/>
        <v/>
      </c>
      <c r="P325" t="str">
        <f t="shared" si="68"/>
        <v/>
      </c>
      <c r="R325" s="8">
        <f t="shared" si="81"/>
        <v>0</v>
      </c>
      <c r="S325" t="str">
        <f t="shared" si="81"/>
        <v/>
      </c>
      <c r="T325">
        <f t="shared" si="69"/>
        <v>0</v>
      </c>
      <c r="U325" t="str">
        <f t="shared" si="70"/>
        <v/>
      </c>
      <c r="V325" t="str">
        <f t="shared" si="80"/>
        <v/>
      </c>
      <c r="W325" t="str">
        <f t="shared" si="71"/>
        <v/>
      </c>
      <c r="Z325" t="str">
        <f t="shared" si="82"/>
        <v/>
      </c>
      <c r="AA325">
        <f t="shared" si="83"/>
        <v>0</v>
      </c>
      <c r="AB325">
        <f t="shared" si="83"/>
        <v>0</v>
      </c>
    </row>
    <row r="326" spans="1:28">
      <c r="A326" s="1"/>
      <c r="E326">
        <f t="shared" si="72"/>
        <v>0</v>
      </c>
      <c r="G326" t="str">
        <f t="shared" si="73"/>
        <v/>
      </c>
      <c r="H326" t="str">
        <f t="shared" si="74"/>
        <v/>
      </c>
      <c r="K326" s="8">
        <f t="shared" si="75"/>
        <v>0</v>
      </c>
      <c r="L326" t="str">
        <f t="shared" si="76"/>
        <v/>
      </c>
      <c r="M326">
        <f t="shared" si="77"/>
        <v>0</v>
      </c>
      <c r="N326" t="str">
        <f t="shared" si="78"/>
        <v/>
      </c>
      <c r="O326" t="str">
        <f t="shared" si="79"/>
        <v/>
      </c>
      <c r="P326" t="str">
        <f t="shared" si="68"/>
        <v/>
      </c>
      <c r="R326" s="8">
        <f t="shared" si="81"/>
        <v>0</v>
      </c>
      <c r="S326" t="str">
        <f t="shared" si="81"/>
        <v/>
      </c>
      <c r="T326">
        <f t="shared" si="69"/>
        <v>0</v>
      </c>
      <c r="U326" t="str">
        <f t="shared" si="70"/>
        <v/>
      </c>
      <c r="V326" t="str">
        <f t="shared" si="80"/>
        <v/>
      </c>
      <c r="W326" t="str">
        <f t="shared" si="71"/>
        <v/>
      </c>
      <c r="Z326" t="str">
        <f t="shared" si="82"/>
        <v/>
      </c>
      <c r="AA326">
        <f t="shared" si="83"/>
        <v>0</v>
      </c>
      <c r="AB326">
        <f t="shared" si="83"/>
        <v>0</v>
      </c>
    </row>
    <row r="327" spans="1:28">
      <c r="A327" s="1"/>
      <c r="E327">
        <f t="shared" si="72"/>
        <v>0</v>
      </c>
      <c r="G327" t="str">
        <f t="shared" si="73"/>
        <v/>
      </c>
      <c r="H327" t="str">
        <f t="shared" si="74"/>
        <v/>
      </c>
      <c r="K327" s="8">
        <f t="shared" si="75"/>
        <v>0</v>
      </c>
      <c r="L327" t="str">
        <f t="shared" si="76"/>
        <v/>
      </c>
      <c r="M327">
        <f t="shared" si="77"/>
        <v>0</v>
      </c>
      <c r="N327" t="str">
        <f t="shared" si="78"/>
        <v/>
      </c>
      <c r="O327" t="str">
        <f t="shared" si="79"/>
        <v/>
      </c>
      <c r="P327" t="str">
        <f t="shared" ref="P327:P390" si="84">IF(O327&lt;&gt;"",L327,"")</f>
        <v/>
      </c>
      <c r="R327" s="8">
        <f t="shared" si="81"/>
        <v>0</v>
      </c>
      <c r="S327" t="str">
        <f t="shared" si="81"/>
        <v/>
      </c>
      <c r="T327">
        <f t="shared" ref="T327:T390" si="85">IF(V327&lt;&gt;"",1+T326*1,0)</f>
        <v>0</v>
      </c>
      <c r="U327" t="str">
        <f t="shared" ref="U327:U390" si="86">IF(T327=0,"",T327)</f>
        <v/>
      </c>
      <c r="V327" t="str">
        <f t="shared" si="80"/>
        <v/>
      </c>
      <c r="W327" t="str">
        <f t="shared" ref="W327:W390" si="87">IF(V327&lt;&gt;"",S327,"")</f>
        <v/>
      </c>
      <c r="Z327" t="str">
        <f>IF(AB327=0,"",Z326+1)</f>
        <v/>
      </c>
      <c r="AA327">
        <f t="shared" si="83"/>
        <v>0</v>
      </c>
      <c r="AB327">
        <f t="shared" si="83"/>
        <v>0</v>
      </c>
    </row>
    <row r="328" spans="1:28">
      <c r="A328" s="1"/>
      <c r="E328">
        <f t="shared" ref="E328:E391" si="88">ROUND(A323,2)</f>
        <v>0</v>
      </c>
      <c r="G328" t="str">
        <f t="shared" ref="G328:G391" si="89">IF(B323="","",ROUND(B323/10,2))</f>
        <v/>
      </c>
      <c r="H328" t="str">
        <f t="shared" ref="H328:H391" si="90">IF(G328=0,"",G328)</f>
        <v/>
      </c>
      <c r="K328" s="8">
        <f t="shared" ref="K328:K391" si="91">E328</f>
        <v>0</v>
      </c>
      <c r="L328" t="str">
        <f t="shared" ref="L328:L391" si="92">G328</f>
        <v/>
      </c>
      <c r="M328">
        <f t="shared" ref="M328:M391" si="93">IF(O328&lt;&gt;"",1+M327*1,0)</f>
        <v>0</v>
      </c>
      <c r="N328" t="str">
        <f t="shared" ref="N328:N391" si="94">IF(M328=0,"",M328)</f>
        <v/>
      </c>
      <c r="O328" t="str">
        <f t="shared" ref="O328:O391" si="95">IF(AND(K328&lt;=$O$2,K329&gt;$O$2),K328,IF(AND(K327&lt;=$O$2,K328&gt;$O$2),K328,""))</f>
        <v/>
      </c>
      <c r="P328" t="str">
        <f t="shared" si="84"/>
        <v/>
      </c>
      <c r="R328" s="8">
        <f t="shared" si="81"/>
        <v>0</v>
      </c>
      <c r="S328" t="str">
        <f t="shared" si="81"/>
        <v/>
      </c>
      <c r="T328">
        <f t="shared" si="85"/>
        <v>0</v>
      </c>
      <c r="U328" t="str">
        <f t="shared" si="86"/>
        <v/>
      </c>
      <c r="V328" t="str">
        <f t="shared" si="80"/>
        <v/>
      </c>
      <c r="W328" t="str">
        <f t="shared" si="87"/>
        <v/>
      </c>
      <c r="Z328" t="str">
        <f t="shared" ref="Z328:Z391" si="96">IF(AB328=0,"",Z327+1)</f>
        <v/>
      </c>
      <c r="AA328">
        <f t="shared" si="83"/>
        <v>0</v>
      </c>
      <c r="AB328">
        <f t="shared" si="83"/>
        <v>0</v>
      </c>
    </row>
    <row r="329" spans="1:28">
      <c r="A329" s="1"/>
      <c r="E329">
        <f t="shared" si="88"/>
        <v>0</v>
      </c>
      <c r="G329" t="str">
        <f t="shared" si="89"/>
        <v/>
      </c>
      <c r="H329" t="str">
        <f t="shared" si="90"/>
        <v/>
      </c>
      <c r="K329" s="8">
        <f t="shared" si="91"/>
        <v>0</v>
      </c>
      <c r="L329" t="str">
        <f t="shared" si="92"/>
        <v/>
      </c>
      <c r="M329">
        <f t="shared" si="93"/>
        <v>0</v>
      </c>
      <c r="N329" t="str">
        <f t="shared" si="94"/>
        <v/>
      </c>
      <c r="O329" t="str">
        <f t="shared" si="95"/>
        <v/>
      </c>
      <c r="P329" t="str">
        <f t="shared" si="84"/>
        <v/>
      </c>
      <c r="R329" s="8">
        <f t="shared" si="81"/>
        <v>0</v>
      </c>
      <c r="S329" t="str">
        <f t="shared" si="81"/>
        <v/>
      </c>
      <c r="T329">
        <f t="shared" si="85"/>
        <v>0</v>
      </c>
      <c r="U329" t="str">
        <f t="shared" si="86"/>
        <v/>
      </c>
      <c r="V329" t="str">
        <f t="shared" si="80"/>
        <v/>
      </c>
      <c r="W329" t="str">
        <f t="shared" si="87"/>
        <v/>
      </c>
      <c r="Z329" t="str">
        <f t="shared" si="96"/>
        <v/>
      </c>
      <c r="AA329">
        <f t="shared" si="83"/>
        <v>0</v>
      </c>
      <c r="AB329">
        <f t="shared" si="83"/>
        <v>0</v>
      </c>
    </row>
    <row r="330" spans="1:28">
      <c r="A330" s="1"/>
      <c r="E330">
        <f t="shared" si="88"/>
        <v>0</v>
      </c>
      <c r="G330" t="str">
        <f t="shared" si="89"/>
        <v/>
      </c>
      <c r="H330" t="str">
        <f t="shared" si="90"/>
        <v/>
      </c>
      <c r="K330" s="8">
        <f t="shared" si="91"/>
        <v>0</v>
      </c>
      <c r="L330" t="str">
        <f t="shared" si="92"/>
        <v/>
      </c>
      <c r="M330">
        <f t="shared" si="93"/>
        <v>0</v>
      </c>
      <c r="N330" t="str">
        <f t="shared" si="94"/>
        <v/>
      </c>
      <c r="O330" t="str">
        <f t="shared" si="95"/>
        <v/>
      </c>
      <c r="P330" t="str">
        <f t="shared" si="84"/>
        <v/>
      </c>
      <c r="R330" s="8">
        <f t="shared" si="81"/>
        <v>0</v>
      </c>
      <c r="S330" t="str">
        <f t="shared" si="81"/>
        <v/>
      </c>
      <c r="T330">
        <f t="shared" si="85"/>
        <v>0</v>
      </c>
      <c r="U330" t="str">
        <f t="shared" si="86"/>
        <v/>
      </c>
      <c r="V330" t="str">
        <f t="shared" si="80"/>
        <v/>
      </c>
      <c r="W330" t="str">
        <f t="shared" si="87"/>
        <v/>
      </c>
      <c r="Z330" t="str">
        <f t="shared" si="96"/>
        <v/>
      </c>
      <c r="AA330">
        <f t="shared" si="83"/>
        <v>0</v>
      </c>
      <c r="AB330">
        <f t="shared" si="83"/>
        <v>0</v>
      </c>
    </row>
    <row r="331" spans="1:28">
      <c r="A331" s="1"/>
      <c r="E331">
        <f t="shared" si="88"/>
        <v>0</v>
      </c>
      <c r="G331" t="str">
        <f t="shared" si="89"/>
        <v/>
      </c>
      <c r="H331" t="str">
        <f t="shared" si="90"/>
        <v/>
      </c>
      <c r="K331" s="8">
        <f t="shared" si="91"/>
        <v>0</v>
      </c>
      <c r="L331" t="str">
        <f t="shared" si="92"/>
        <v/>
      </c>
      <c r="M331">
        <f t="shared" si="93"/>
        <v>0</v>
      </c>
      <c r="N331" t="str">
        <f t="shared" si="94"/>
        <v/>
      </c>
      <c r="O331" t="str">
        <f t="shared" si="95"/>
        <v/>
      </c>
      <c r="P331" t="str">
        <f t="shared" si="84"/>
        <v/>
      </c>
      <c r="R331" s="8">
        <f t="shared" si="81"/>
        <v>0</v>
      </c>
      <c r="S331" t="str">
        <f t="shared" si="81"/>
        <v/>
      </c>
      <c r="T331">
        <f t="shared" si="85"/>
        <v>0</v>
      </c>
      <c r="U331" t="str">
        <f t="shared" si="86"/>
        <v/>
      </c>
      <c r="V331" t="str">
        <f t="shared" si="80"/>
        <v/>
      </c>
      <c r="W331" t="str">
        <f t="shared" si="87"/>
        <v/>
      </c>
      <c r="Z331" t="str">
        <f t="shared" si="96"/>
        <v/>
      </c>
      <c r="AA331">
        <f t="shared" si="83"/>
        <v>0</v>
      </c>
      <c r="AB331">
        <f t="shared" si="83"/>
        <v>0</v>
      </c>
    </row>
    <row r="332" spans="1:28">
      <c r="A332" s="1"/>
      <c r="E332">
        <f t="shared" si="88"/>
        <v>0</v>
      </c>
      <c r="G332" t="str">
        <f t="shared" si="89"/>
        <v/>
      </c>
      <c r="H332" t="str">
        <f t="shared" si="90"/>
        <v/>
      </c>
      <c r="K332" s="8">
        <f t="shared" si="91"/>
        <v>0</v>
      </c>
      <c r="L332" t="str">
        <f t="shared" si="92"/>
        <v/>
      </c>
      <c r="M332">
        <f t="shared" si="93"/>
        <v>0</v>
      </c>
      <c r="N332" t="str">
        <f t="shared" si="94"/>
        <v/>
      </c>
      <c r="O332" t="str">
        <f t="shared" si="95"/>
        <v/>
      </c>
      <c r="P332" t="str">
        <f t="shared" si="84"/>
        <v/>
      </c>
      <c r="R332" s="8">
        <f t="shared" si="81"/>
        <v>0</v>
      </c>
      <c r="S332" t="str">
        <f t="shared" si="81"/>
        <v/>
      </c>
      <c r="T332">
        <f t="shared" si="85"/>
        <v>0</v>
      </c>
      <c r="U332" t="str">
        <f t="shared" si="86"/>
        <v/>
      </c>
      <c r="V332" t="str">
        <f t="shared" si="80"/>
        <v/>
      </c>
      <c r="W332" t="str">
        <f t="shared" si="87"/>
        <v/>
      </c>
      <c r="Z332" t="str">
        <f t="shared" si="96"/>
        <v/>
      </c>
      <c r="AA332">
        <f t="shared" si="83"/>
        <v>0</v>
      </c>
      <c r="AB332">
        <f t="shared" si="83"/>
        <v>0</v>
      </c>
    </row>
    <row r="333" spans="1:28">
      <c r="A333" s="1"/>
      <c r="E333">
        <f t="shared" si="88"/>
        <v>0</v>
      </c>
      <c r="G333" t="str">
        <f t="shared" si="89"/>
        <v/>
      </c>
      <c r="H333" t="str">
        <f t="shared" si="90"/>
        <v/>
      </c>
      <c r="K333" s="8">
        <f t="shared" si="91"/>
        <v>0</v>
      </c>
      <c r="L333" t="str">
        <f t="shared" si="92"/>
        <v/>
      </c>
      <c r="M333">
        <f t="shared" si="93"/>
        <v>0</v>
      </c>
      <c r="N333" t="str">
        <f t="shared" si="94"/>
        <v/>
      </c>
      <c r="O333" t="str">
        <f t="shared" si="95"/>
        <v/>
      </c>
      <c r="P333" t="str">
        <f t="shared" si="84"/>
        <v/>
      </c>
      <c r="R333" s="8">
        <f t="shared" si="81"/>
        <v>0</v>
      </c>
      <c r="S333" t="str">
        <f t="shared" si="81"/>
        <v/>
      </c>
      <c r="T333">
        <f t="shared" si="85"/>
        <v>0</v>
      </c>
      <c r="U333" t="str">
        <f t="shared" si="86"/>
        <v/>
      </c>
      <c r="V333" t="str">
        <f t="shared" si="80"/>
        <v/>
      </c>
      <c r="W333" t="str">
        <f t="shared" si="87"/>
        <v/>
      </c>
      <c r="Z333" t="str">
        <f t="shared" si="96"/>
        <v/>
      </c>
      <c r="AA333">
        <f t="shared" si="83"/>
        <v>0</v>
      </c>
      <c r="AB333">
        <f t="shared" si="83"/>
        <v>0</v>
      </c>
    </row>
    <row r="334" spans="1:28">
      <c r="A334" s="1"/>
      <c r="E334">
        <f t="shared" si="88"/>
        <v>0</v>
      </c>
      <c r="G334" t="str">
        <f t="shared" si="89"/>
        <v/>
      </c>
      <c r="H334" t="str">
        <f t="shared" si="90"/>
        <v/>
      </c>
      <c r="K334" s="8">
        <f t="shared" si="91"/>
        <v>0</v>
      </c>
      <c r="L334" t="str">
        <f t="shared" si="92"/>
        <v/>
      </c>
      <c r="M334">
        <f t="shared" si="93"/>
        <v>0</v>
      </c>
      <c r="N334" t="str">
        <f t="shared" si="94"/>
        <v/>
      </c>
      <c r="O334" t="str">
        <f t="shared" si="95"/>
        <v/>
      </c>
      <c r="P334" t="str">
        <f t="shared" si="84"/>
        <v/>
      </c>
      <c r="R334" s="8">
        <f t="shared" si="81"/>
        <v>0</v>
      </c>
      <c r="S334" t="str">
        <f t="shared" si="81"/>
        <v/>
      </c>
      <c r="T334">
        <f t="shared" si="85"/>
        <v>0</v>
      </c>
      <c r="U334" t="str">
        <f t="shared" si="86"/>
        <v/>
      </c>
      <c r="V334" t="str">
        <f t="shared" si="80"/>
        <v/>
      </c>
      <c r="W334" t="str">
        <f t="shared" si="87"/>
        <v/>
      </c>
      <c r="Z334" t="str">
        <f t="shared" si="96"/>
        <v/>
      </c>
      <c r="AA334">
        <f t="shared" si="83"/>
        <v>0</v>
      </c>
      <c r="AB334">
        <f t="shared" si="83"/>
        <v>0</v>
      </c>
    </row>
    <row r="335" spans="1:28">
      <c r="A335" s="1"/>
      <c r="E335">
        <f t="shared" si="88"/>
        <v>0</v>
      </c>
      <c r="G335" t="str">
        <f t="shared" si="89"/>
        <v/>
      </c>
      <c r="H335" t="str">
        <f t="shared" si="90"/>
        <v/>
      </c>
      <c r="K335" s="8">
        <f t="shared" si="91"/>
        <v>0</v>
      </c>
      <c r="L335" t="str">
        <f t="shared" si="92"/>
        <v/>
      </c>
      <c r="M335">
        <f t="shared" si="93"/>
        <v>0</v>
      </c>
      <c r="N335" t="str">
        <f t="shared" si="94"/>
        <v/>
      </c>
      <c r="O335" t="str">
        <f t="shared" si="95"/>
        <v/>
      </c>
      <c r="P335" t="str">
        <f t="shared" si="84"/>
        <v/>
      </c>
      <c r="R335" s="8">
        <f t="shared" si="81"/>
        <v>0</v>
      </c>
      <c r="S335" t="str">
        <f t="shared" si="81"/>
        <v/>
      </c>
      <c r="T335">
        <f t="shared" si="85"/>
        <v>0</v>
      </c>
      <c r="U335" t="str">
        <f t="shared" si="86"/>
        <v/>
      </c>
      <c r="V335" t="str">
        <f t="shared" si="80"/>
        <v/>
      </c>
      <c r="W335" t="str">
        <f t="shared" si="87"/>
        <v/>
      </c>
      <c r="Z335" t="str">
        <f t="shared" si="96"/>
        <v/>
      </c>
      <c r="AA335">
        <f t="shared" si="83"/>
        <v>0</v>
      </c>
      <c r="AB335">
        <f t="shared" si="83"/>
        <v>0</v>
      </c>
    </row>
    <row r="336" spans="1:28">
      <c r="A336" s="1"/>
      <c r="E336">
        <f t="shared" si="88"/>
        <v>0</v>
      </c>
      <c r="G336" t="str">
        <f t="shared" si="89"/>
        <v/>
      </c>
      <c r="H336" t="str">
        <f t="shared" si="90"/>
        <v/>
      </c>
      <c r="K336" s="8">
        <f t="shared" si="91"/>
        <v>0</v>
      </c>
      <c r="L336" t="str">
        <f t="shared" si="92"/>
        <v/>
      </c>
      <c r="M336">
        <f t="shared" si="93"/>
        <v>0</v>
      </c>
      <c r="N336" t="str">
        <f t="shared" si="94"/>
        <v/>
      </c>
      <c r="O336" t="str">
        <f t="shared" si="95"/>
        <v/>
      </c>
      <c r="P336" t="str">
        <f t="shared" si="84"/>
        <v/>
      </c>
      <c r="R336" s="8">
        <f t="shared" si="81"/>
        <v>0</v>
      </c>
      <c r="S336" t="str">
        <f t="shared" si="81"/>
        <v/>
      </c>
      <c r="T336">
        <f t="shared" si="85"/>
        <v>0</v>
      </c>
      <c r="U336" t="str">
        <f t="shared" si="86"/>
        <v/>
      </c>
      <c r="V336" t="str">
        <f t="shared" si="80"/>
        <v/>
      </c>
      <c r="W336" t="str">
        <f t="shared" si="87"/>
        <v/>
      </c>
      <c r="Z336" t="str">
        <f t="shared" si="96"/>
        <v/>
      </c>
      <c r="AA336">
        <f t="shared" si="83"/>
        <v>0</v>
      </c>
      <c r="AB336">
        <f t="shared" si="83"/>
        <v>0</v>
      </c>
    </row>
    <row r="337" spans="1:28">
      <c r="A337" s="1"/>
      <c r="E337">
        <f t="shared" si="88"/>
        <v>0</v>
      </c>
      <c r="G337" t="str">
        <f t="shared" si="89"/>
        <v/>
      </c>
      <c r="H337" t="str">
        <f t="shared" si="90"/>
        <v/>
      </c>
      <c r="K337" s="8">
        <f t="shared" si="91"/>
        <v>0</v>
      </c>
      <c r="L337" t="str">
        <f t="shared" si="92"/>
        <v/>
      </c>
      <c r="M337">
        <f t="shared" si="93"/>
        <v>0</v>
      </c>
      <c r="N337" t="str">
        <f t="shared" si="94"/>
        <v/>
      </c>
      <c r="O337" t="str">
        <f t="shared" si="95"/>
        <v/>
      </c>
      <c r="P337" t="str">
        <f t="shared" si="84"/>
        <v/>
      </c>
      <c r="R337" s="8">
        <f t="shared" si="81"/>
        <v>0</v>
      </c>
      <c r="S337" t="str">
        <f t="shared" si="81"/>
        <v/>
      </c>
      <c r="T337">
        <f t="shared" si="85"/>
        <v>0</v>
      </c>
      <c r="U337" t="str">
        <f t="shared" si="86"/>
        <v/>
      </c>
      <c r="V337" t="str">
        <f t="shared" si="80"/>
        <v/>
      </c>
      <c r="W337" t="str">
        <f t="shared" si="87"/>
        <v/>
      </c>
      <c r="Z337" t="str">
        <f t="shared" si="96"/>
        <v/>
      </c>
      <c r="AA337">
        <f t="shared" si="83"/>
        <v>0</v>
      </c>
      <c r="AB337">
        <f t="shared" si="83"/>
        <v>0</v>
      </c>
    </row>
    <row r="338" spans="1:28">
      <c r="A338" s="1"/>
      <c r="E338">
        <f t="shared" si="88"/>
        <v>0</v>
      </c>
      <c r="G338" t="str">
        <f t="shared" si="89"/>
        <v/>
      </c>
      <c r="H338" t="str">
        <f t="shared" si="90"/>
        <v/>
      </c>
      <c r="K338" s="8">
        <f t="shared" si="91"/>
        <v>0</v>
      </c>
      <c r="L338" t="str">
        <f t="shared" si="92"/>
        <v/>
      </c>
      <c r="M338">
        <f t="shared" si="93"/>
        <v>0</v>
      </c>
      <c r="N338" t="str">
        <f t="shared" si="94"/>
        <v/>
      </c>
      <c r="O338" t="str">
        <f t="shared" si="95"/>
        <v/>
      </c>
      <c r="P338" t="str">
        <f t="shared" si="84"/>
        <v/>
      </c>
      <c r="R338" s="8">
        <f t="shared" si="81"/>
        <v>0</v>
      </c>
      <c r="S338" t="str">
        <f t="shared" si="81"/>
        <v/>
      </c>
      <c r="T338">
        <f t="shared" si="85"/>
        <v>0</v>
      </c>
      <c r="U338" t="str">
        <f t="shared" si="86"/>
        <v/>
      </c>
      <c r="V338" t="str">
        <f t="shared" si="80"/>
        <v/>
      </c>
      <c r="W338" t="str">
        <f t="shared" si="87"/>
        <v/>
      </c>
      <c r="Z338" t="str">
        <f t="shared" si="96"/>
        <v/>
      </c>
      <c r="AA338">
        <f t="shared" si="83"/>
        <v>0</v>
      </c>
      <c r="AB338">
        <f t="shared" si="83"/>
        <v>0</v>
      </c>
    </row>
    <row r="339" spans="1:28">
      <c r="A339" s="1"/>
      <c r="E339">
        <f t="shared" si="88"/>
        <v>0</v>
      </c>
      <c r="G339" t="str">
        <f t="shared" si="89"/>
        <v/>
      </c>
      <c r="H339" t="str">
        <f t="shared" si="90"/>
        <v/>
      </c>
      <c r="K339" s="8">
        <f t="shared" si="91"/>
        <v>0</v>
      </c>
      <c r="L339" t="str">
        <f t="shared" si="92"/>
        <v/>
      </c>
      <c r="M339">
        <f t="shared" si="93"/>
        <v>0</v>
      </c>
      <c r="N339" t="str">
        <f t="shared" si="94"/>
        <v/>
      </c>
      <c r="O339" t="str">
        <f t="shared" si="95"/>
        <v/>
      </c>
      <c r="P339" t="str">
        <f t="shared" si="84"/>
        <v/>
      </c>
      <c r="R339" s="8">
        <f t="shared" si="81"/>
        <v>0</v>
      </c>
      <c r="S339" t="str">
        <f t="shared" si="81"/>
        <v/>
      </c>
      <c r="T339">
        <f t="shared" si="85"/>
        <v>0</v>
      </c>
      <c r="U339" t="str">
        <f t="shared" si="86"/>
        <v/>
      </c>
      <c r="V339" t="str">
        <f t="shared" si="80"/>
        <v/>
      </c>
      <c r="W339" t="str">
        <f t="shared" si="87"/>
        <v/>
      </c>
      <c r="Z339" t="str">
        <f t="shared" si="96"/>
        <v/>
      </c>
      <c r="AA339">
        <f t="shared" si="83"/>
        <v>0</v>
      </c>
      <c r="AB339">
        <f t="shared" si="83"/>
        <v>0</v>
      </c>
    </row>
    <row r="340" spans="1:28">
      <c r="A340" s="1"/>
      <c r="E340">
        <f t="shared" si="88"/>
        <v>0</v>
      </c>
      <c r="G340" t="str">
        <f t="shared" si="89"/>
        <v/>
      </c>
      <c r="H340" t="str">
        <f t="shared" si="90"/>
        <v/>
      </c>
      <c r="K340" s="8">
        <f t="shared" si="91"/>
        <v>0</v>
      </c>
      <c r="L340" t="str">
        <f t="shared" si="92"/>
        <v/>
      </c>
      <c r="M340">
        <f t="shared" si="93"/>
        <v>0</v>
      </c>
      <c r="N340" t="str">
        <f t="shared" si="94"/>
        <v/>
      </c>
      <c r="O340" t="str">
        <f t="shared" si="95"/>
        <v/>
      </c>
      <c r="P340" t="str">
        <f t="shared" si="84"/>
        <v/>
      </c>
      <c r="R340" s="8">
        <f t="shared" si="81"/>
        <v>0</v>
      </c>
      <c r="S340" t="str">
        <f t="shared" si="81"/>
        <v/>
      </c>
      <c r="T340">
        <f t="shared" si="85"/>
        <v>0</v>
      </c>
      <c r="U340" t="str">
        <f t="shared" si="86"/>
        <v/>
      </c>
      <c r="V340" t="str">
        <f t="shared" si="80"/>
        <v/>
      </c>
      <c r="W340" t="str">
        <f t="shared" si="87"/>
        <v/>
      </c>
      <c r="Z340" t="str">
        <f t="shared" si="96"/>
        <v/>
      </c>
      <c r="AA340">
        <f t="shared" si="83"/>
        <v>0</v>
      </c>
      <c r="AB340">
        <f t="shared" si="83"/>
        <v>0</v>
      </c>
    </row>
    <row r="341" spans="1:28">
      <c r="A341" s="1"/>
      <c r="E341">
        <f t="shared" si="88"/>
        <v>0</v>
      </c>
      <c r="G341" t="str">
        <f t="shared" si="89"/>
        <v/>
      </c>
      <c r="H341" t="str">
        <f t="shared" si="90"/>
        <v/>
      </c>
      <c r="K341" s="8">
        <f t="shared" si="91"/>
        <v>0</v>
      </c>
      <c r="L341" t="str">
        <f t="shared" si="92"/>
        <v/>
      </c>
      <c r="M341">
        <f t="shared" si="93"/>
        <v>0</v>
      </c>
      <c r="N341" t="str">
        <f t="shared" si="94"/>
        <v/>
      </c>
      <c r="O341" t="str">
        <f t="shared" si="95"/>
        <v/>
      </c>
      <c r="P341" t="str">
        <f t="shared" si="84"/>
        <v/>
      </c>
      <c r="R341" s="8">
        <f t="shared" si="81"/>
        <v>0</v>
      </c>
      <c r="S341" t="str">
        <f t="shared" si="81"/>
        <v/>
      </c>
      <c r="T341">
        <f t="shared" si="85"/>
        <v>0</v>
      </c>
      <c r="U341" t="str">
        <f t="shared" si="86"/>
        <v/>
      </c>
      <c r="V341" t="str">
        <f t="shared" si="80"/>
        <v/>
      </c>
      <c r="W341" t="str">
        <f t="shared" si="87"/>
        <v/>
      </c>
      <c r="Z341" t="str">
        <f t="shared" si="96"/>
        <v/>
      </c>
      <c r="AA341">
        <f t="shared" si="83"/>
        <v>0</v>
      </c>
      <c r="AB341">
        <f t="shared" si="83"/>
        <v>0</v>
      </c>
    </row>
    <row r="342" spans="1:28">
      <c r="A342" s="1"/>
      <c r="E342">
        <f t="shared" si="88"/>
        <v>0</v>
      </c>
      <c r="G342" t="str">
        <f t="shared" si="89"/>
        <v/>
      </c>
      <c r="H342" t="str">
        <f t="shared" si="90"/>
        <v/>
      </c>
      <c r="K342" s="8">
        <f t="shared" si="91"/>
        <v>0</v>
      </c>
      <c r="L342" t="str">
        <f t="shared" si="92"/>
        <v/>
      </c>
      <c r="M342">
        <f t="shared" si="93"/>
        <v>0</v>
      </c>
      <c r="N342" t="str">
        <f t="shared" si="94"/>
        <v/>
      </c>
      <c r="O342" t="str">
        <f t="shared" si="95"/>
        <v/>
      </c>
      <c r="P342" t="str">
        <f t="shared" si="84"/>
        <v/>
      </c>
      <c r="R342" s="8">
        <f t="shared" si="81"/>
        <v>0</v>
      </c>
      <c r="S342" t="str">
        <f t="shared" si="81"/>
        <v/>
      </c>
      <c r="T342">
        <f t="shared" si="85"/>
        <v>0</v>
      </c>
      <c r="U342" t="str">
        <f t="shared" si="86"/>
        <v/>
      </c>
      <c r="V342" t="str">
        <f t="shared" si="80"/>
        <v/>
      </c>
      <c r="W342" t="str">
        <f t="shared" si="87"/>
        <v/>
      </c>
      <c r="Z342" t="str">
        <f t="shared" si="96"/>
        <v/>
      </c>
      <c r="AA342">
        <f t="shared" si="83"/>
        <v>0</v>
      </c>
      <c r="AB342">
        <f t="shared" si="83"/>
        <v>0</v>
      </c>
    </row>
    <row r="343" spans="1:28">
      <c r="A343" s="1"/>
      <c r="E343">
        <f t="shared" si="88"/>
        <v>0</v>
      </c>
      <c r="G343" t="str">
        <f t="shared" si="89"/>
        <v/>
      </c>
      <c r="H343" t="str">
        <f t="shared" si="90"/>
        <v/>
      </c>
      <c r="K343" s="8">
        <f t="shared" si="91"/>
        <v>0</v>
      </c>
      <c r="L343" t="str">
        <f t="shared" si="92"/>
        <v/>
      </c>
      <c r="M343">
        <f t="shared" si="93"/>
        <v>0</v>
      </c>
      <c r="N343" t="str">
        <f t="shared" si="94"/>
        <v/>
      </c>
      <c r="O343" t="str">
        <f t="shared" si="95"/>
        <v/>
      </c>
      <c r="P343" t="str">
        <f t="shared" si="84"/>
        <v/>
      </c>
      <c r="R343" s="8">
        <f t="shared" si="81"/>
        <v>0</v>
      </c>
      <c r="S343" t="str">
        <f t="shared" si="81"/>
        <v/>
      </c>
      <c r="T343">
        <f t="shared" si="85"/>
        <v>0</v>
      </c>
      <c r="U343" t="str">
        <f t="shared" si="86"/>
        <v/>
      </c>
      <c r="V343" t="str">
        <f t="shared" si="80"/>
        <v/>
      </c>
      <c r="W343" t="str">
        <f t="shared" si="87"/>
        <v/>
      </c>
      <c r="Z343" t="str">
        <f t="shared" si="96"/>
        <v/>
      </c>
      <c r="AA343">
        <f t="shared" si="83"/>
        <v>0</v>
      </c>
      <c r="AB343">
        <f t="shared" si="83"/>
        <v>0</v>
      </c>
    </row>
    <row r="344" spans="1:28">
      <c r="A344" s="1"/>
      <c r="E344">
        <f t="shared" si="88"/>
        <v>0</v>
      </c>
      <c r="G344" t="str">
        <f t="shared" si="89"/>
        <v/>
      </c>
      <c r="H344" t="str">
        <f t="shared" si="90"/>
        <v/>
      </c>
      <c r="K344" s="8">
        <f t="shared" si="91"/>
        <v>0</v>
      </c>
      <c r="L344" t="str">
        <f t="shared" si="92"/>
        <v/>
      </c>
      <c r="M344">
        <f t="shared" si="93"/>
        <v>0</v>
      </c>
      <c r="N344" t="str">
        <f t="shared" si="94"/>
        <v/>
      </c>
      <c r="O344" t="str">
        <f t="shared" si="95"/>
        <v/>
      </c>
      <c r="P344" t="str">
        <f t="shared" si="84"/>
        <v/>
      </c>
      <c r="R344" s="8">
        <f t="shared" si="81"/>
        <v>0</v>
      </c>
      <c r="S344" t="str">
        <f t="shared" si="81"/>
        <v/>
      </c>
      <c r="T344">
        <f t="shared" si="85"/>
        <v>0</v>
      </c>
      <c r="U344" t="str">
        <f t="shared" si="86"/>
        <v/>
      </c>
      <c r="V344" t="str">
        <f t="shared" si="80"/>
        <v/>
      </c>
      <c r="W344" t="str">
        <f t="shared" si="87"/>
        <v/>
      </c>
      <c r="Z344" t="str">
        <f t="shared" si="96"/>
        <v/>
      </c>
      <c r="AA344">
        <f t="shared" si="83"/>
        <v>0</v>
      </c>
      <c r="AB344">
        <f t="shared" si="83"/>
        <v>0</v>
      </c>
    </row>
    <row r="345" spans="1:28">
      <c r="A345" s="1"/>
      <c r="E345">
        <f t="shared" si="88"/>
        <v>0</v>
      </c>
      <c r="G345" t="str">
        <f t="shared" si="89"/>
        <v/>
      </c>
      <c r="H345" t="str">
        <f t="shared" si="90"/>
        <v/>
      </c>
      <c r="K345" s="8">
        <f t="shared" si="91"/>
        <v>0</v>
      </c>
      <c r="L345" t="str">
        <f t="shared" si="92"/>
        <v/>
      </c>
      <c r="M345">
        <f t="shared" si="93"/>
        <v>0</v>
      </c>
      <c r="N345" t="str">
        <f t="shared" si="94"/>
        <v/>
      </c>
      <c r="O345" t="str">
        <f t="shared" si="95"/>
        <v/>
      </c>
      <c r="P345" t="str">
        <f t="shared" si="84"/>
        <v/>
      </c>
      <c r="R345" s="8">
        <f t="shared" si="81"/>
        <v>0</v>
      </c>
      <c r="S345" t="str">
        <f t="shared" si="81"/>
        <v/>
      </c>
      <c r="T345">
        <f t="shared" si="85"/>
        <v>0</v>
      </c>
      <c r="U345" t="str">
        <f t="shared" si="86"/>
        <v/>
      </c>
      <c r="V345" t="str">
        <f t="shared" si="80"/>
        <v/>
      </c>
      <c r="W345" t="str">
        <f t="shared" si="87"/>
        <v/>
      </c>
      <c r="Z345" t="str">
        <f t="shared" si="96"/>
        <v/>
      </c>
      <c r="AA345">
        <f t="shared" si="83"/>
        <v>0</v>
      </c>
      <c r="AB345">
        <f t="shared" si="83"/>
        <v>0</v>
      </c>
    </row>
    <row r="346" spans="1:28">
      <c r="A346" s="1"/>
      <c r="E346">
        <f t="shared" si="88"/>
        <v>0</v>
      </c>
      <c r="G346" t="str">
        <f t="shared" si="89"/>
        <v/>
      </c>
      <c r="H346" t="str">
        <f t="shared" si="90"/>
        <v/>
      </c>
      <c r="K346" s="8">
        <f t="shared" si="91"/>
        <v>0</v>
      </c>
      <c r="L346" t="str">
        <f t="shared" si="92"/>
        <v/>
      </c>
      <c r="M346">
        <f t="shared" si="93"/>
        <v>0</v>
      </c>
      <c r="N346" t="str">
        <f t="shared" si="94"/>
        <v/>
      </c>
      <c r="O346" t="str">
        <f t="shared" si="95"/>
        <v/>
      </c>
      <c r="P346" t="str">
        <f t="shared" si="84"/>
        <v/>
      </c>
      <c r="R346" s="8">
        <f t="shared" si="81"/>
        <v>0</v>
      </c>
      <c r="S346" t="str">
        <f t="shared" si="81"/>
        <v/>
      </c>
      <c r="T346">
        <f t="shared" si="85"/>
        <v>0</v>
      </c>
      <c r="U346" t="str">
        <f t="shared" si="86"/>
        <v/>
      </c>
      <c r="V346" t="str">
        <f t="shared" si="80"/>
        <v/>
      </c>
      <c r="W346" t="str">
        <f t="shared" si="87"/>
        <v/>
      </c>
      <c r="Z346" t="str">
        <f t="shared" si="96"/>
        <v/>
      </c>
      <c r="AA346">
        <f t="shared" si="83"/>
        <v>0</v>
      </c>
      <c r="AB346">
        <f t="shared" si="83"/>
        <v>0</v>
      </c>
    </row>
    <row r="347" spans="1:28">
      <c r="A347" s="1"/>
      <c r="E347">
        <f t="shared" si="88"/>
        <v>0</v>
      </c>
      <c r="G347" t="str">
        <f t="shared" si="89"/>
        <v/>
      </c>
      <c r="H347" t="str">
        <f t="shared" si="90"/>
        <v/>
      </c>
      <c r="K347" s="8">
        <f t="shared" si="91"/>
        <v>0</v>
      </c>
      <c r="L347" t="str">
        <f t="shared" si="92"/>
        <v/>
      </c>
      <c r="M347">
        <f t="shared" si="93"/>
        <v>0</v>
      </c>
      <c r="N347" t="str">
        <f t="shared" si="94"/>
        <v/>
      </c>
      <c r="O347" t="str">
        <f t="shared" si="95"/>
        <v/>
      </c>
      <c r="P347" t="str">
        <f t="shared" si="84"/>
        <v/>
      </c>
      <c r="R347" s="8">
        <f t="shared" si="81"/>
        <v>0</v>
      </c>
      <c r="S347" t="str">
        <f t="shared" si="81"/>
        <v/>
      </c>
      <c r="T347">
        <f t="shared" si="85"/>
        <v>0</v>
      </c>
      <c r="U347" t="str">
        <f t="shared" si="86"/>
        <v/>
      </c>
      <c r="V347" t="str">
        <f t="shared" si="80"/>
        <v/>
      </c>
      <c r="W347" t="str">
        <f t="shared" si="87"/>
        <v/>
      </c>
      <c r="Z347" t="str">
        <f t="shared" si="96"/>
        <v/>
      </c>
      <c r="AA347">
        <f t="shared" si="83"/>
        <v>0</v>
      </c>
      <c r="AB347">
        <f t="shared" si="83"/>
        <v>0</v>
      </c>
    </row>
    <row r="348" spans="1:28">
      <c r="A348" s="1"/>
      <c r="E348">
        <f t="shared" si="88"/>
        <v>0</v>
      </c>
      <c r="G348" t="str">
        <f t="shared" si="89"/>
        <v/>
      </c>
      <c r="H348" t="str">
        <f t="shared" si="90"/>
        <v/>
      </c>
      <c r="K348" s="8">
        <f t="shared" si="91"/>
        <v>0</v>
      </c>
      <c r="L348" t="str">
        <f t="shared" si="92"/>
        <v/>
      </c>
      <c r="M348">
        <f t="shared" si="93"/>
        <v>0</v>
      </c>
      <c r="N348" t="str">
        <f t="shared" si="94"/>
        <v/>
      </c>
      <c r="O348" t="str">
        <f t="shared" si="95"/>
        <v/>
      </c>
      <c r="P348" t="str">
        <f t="shared" si="84"/>
        <v/>
      </c>
      <c r="R348" s="8">
        <f t="shared" si="81"/>
        <v>0</v>
      </c>
      <c r="S348" t="str">
        <f t="shared" si="81"/>
        <v/>
      </c>
      <c r="T348">
        <f t="shared" si="85"/>
        <v>0</v>
      </c>
      <c r="U348" t="str">
        <f t="shared" si="86"/>
        <v/>
      </c>
      <c r="V348" t="str">
        <f t="shared" si="80"/>
        <v/>
      </c>
      <c r="W348" t="str">
        <f t="shared" si="87"/>
        <v/>
      </c>
      <c r="Z348" t="str">
        <f t="shared" si="96"/>
        <v/>
      </c>
      <c r="AA348">
        <f t="shared" si="83"/>
        <v>0</v>
      </c>
      <c r="AB348">
        <f t="shared" si="83"/>
        <v>0</v>
      </c>
    </row>
    <row r="349" spans="1:28">
      <c r="A349" s="1"/>
      <c r="E349">
        <f t="shared" si="88"/>
        <v>0</v>
      </c>
      <c r="G349" t="str">
        <f t="shared" si="89"/>
        <v/>
      </c>
      <c r="H349" t="str">
        <f t="shared" si="90"/>
        <v/>
      </c>
      <c r="K349" s="8">
        <f t="shared" si="91"/>
        <v>0</v>
      </c>
      <c r="L349" t="str">
        <f t="shared" si="92"/>
        <v/>
      </c>
      <c r="M349">
        <f t="shared" si="93"/>
        <v>0</v>
      </c>
      <c r="N349" t="str">
        <f t="shared" si="94"/>
        <v/>
      </c>
      <c r="O349" t="str">
        <f t="shared" si="95"/>
        <v/>
      </c>
      <c r="P349" t="str">
        <f t="shared" si="84"/>
        <v/>
      </c>
      <c r="R349" s="8">
        <f t="shared" si="81"/>
        <v>0</v>
      </c>
      <c r="S349" t="str">
        <f t="shared" si="81"/>
        <v/>
      </c>
      <c r="T349">
        <f t="shared" si="85"/>
        <v>0</v>
      </c>
      <c r="U349" t="str">
        <f t="shared" si="86"/>
        <v/>
      </c>
      <c r="V349" t="str">
        <f t="shared" si="80"/>
        <v/>
      </c>
      <c r="W349" t="str">
        <f t="shared" si="87"/>
        <v/>
      </c>
      <c r="Z349" t="str">
        <f t="shared" si="96"/>
        <v/>
      </c>
      <c r="AA349">
        <f t="shared" si="83"/>
        <v>0</v>
      </c>
      <c r="AB349">
        <f t="shared" si="83"/>
        <v>0</v>
      </c>
    </row>
    <row r="350" spans="1:28">
      <c r="A350" s="1"/>
      <c r="E350">
        <f t="shared" si="88"/>
        <v>0</v>
      </c>
      <c r="G350" t="str">
        <f t="shared" si="89"/>
        <v/>
      </c>
      <c r="H350" t="str">
        <f t="shared" si="90"/>
        <v/>
      </c>
      <c r="K350" s="8">
        <f t="shared" si="91"/>
        <v>0</v>
      </c>
      <c r="L350" t="str">
        <f t="shared" si="92"/>
        <v/>
      </c>
      <c r="M350">
        <f t="shared" si="93"/>
        <v>0</v>
      </c>
      <c r="N350" t="str">
        <f t="shared" si="94"/>
        <v/>
      </c>
      <c r="O350" t="str">
        <f t="shared" si="95"/>
        <v/>
      </c>
      <c r="P350" t="str">
        <f t="shared" si="84"/>
        <v/>
      </c>
      <c r="R350" s="8">
        <f t="shared" si="81"/>
        <v>0</v>
      </c>
      <c r="S350" t="str">
        <f t="shared" si="81"/>
        <v/>
      </c>
      <c r="T350">
        <f t="shared" si="85"/>
        <v>0</v>
      </c>
      <c r="U350" t="str">
        <f t="shared" si="86"/>
        <v/>
      </c>
      <c r="V350" t="str">
        <f t="shared" si="80"/>
        <v/>
      </c>
      <c r="W350" t="str">
        <f t="shared" si="87"/>
        <v/>
      </c>
      <c r="Z350" t="str">
        <f t="shared" si="96"/>
        <v/>
      </c>
      <c r="AA350">
        <f t="shared" si="83"/>
        <v>0</v>
      </c>
      <c r="AB350">
        <f t="shared" si="83"/>
        <v>0</v>
      </c>
    </row>
    <row r="351" spans="1:28">
      <c r="A351" s="1"/>
      <c r="E351">
        <f t="shared" si="88"/>
        <v>0</v>
      </c>
      <c r="G351" t="str">
        <f t="shared" si="89"/>
        <v/>
      </c>
      <c r="H351" t="str">
        <f t="shared" si="90"/>
        <v/>
      </c>
      <c r="K351" s="8">
        <f t="shared" si="91"/>
        <v>0</v>
      </c>
      <c r="L351" t="str">
        <f t="shared" si="92"/>
        <v/>
      </c>
      <c r="M351">
        <f t="shared" si="93"/>
        <v>0</v>
      </c>
      <c r="N351" t="str">
        <f t="shared" si="94"/>
        <v/>
      </c>
      <c r="O351" t="str">
        <f t="shared" si="95"/>
        <v/>
      </c>
      <c r="P351" t="str">
        <f t="shared" si="84"/>
        <v/>
      </c>
      <c r="R351" s="8">
        <f t="shared" si="81"/>
        <v>0</v>
      </c>
      <c r="S351" t="str">
        <f t="shared" si="81"/>
        <v/>
      </c>
      <c r="T351">
        <f t="shared" si="85"/>
        <v>0</v>
      </c>
      <c r="U351" t="str">
        <f t="shared" si="86"/>
        <v/>
      </c>
      <c r="V351" t="str">
        <f t="shared" si="80"/>
        <v/>
      </c>
      <c r="W351" t="str">
        <f t="shared" si="87"/>
        <v/>
      </c>
      <c r="Z351" t="str">
        <f t="shared" si="96"/>
        <v/>
      </c>
      <c r="AA351">
        <f t="shared" si="83"/>
        <v>0</v>
      </c>
      <c r="AB351">
        <f t="shared" si="83"/>
        <v>0</v>
      </c>
    </row>
    <row r="352" spans="1:28">
      <c r="A352" s="1"/>
      <c r="E352">
        <f t="shared" si="88"/>
        <v>0</v>
      </c>
      <c r="G352" t="str">
        <f t="shared" si="89"/>
        <v/>
      </c>
      <c r="H352" t="str">
        <f t="shared" si="90"/>
        <v/>
      </c>
      <c r="K352" s="8">
        <f t="shared" si="91"/>
        <v>0</v>
      </c>
      <c r="L352" t="str">
        <f t="shared" si="92"/>
        <v/>
      </c>
      <c r="M352">
        <f t="shared" si="93"/>
        <v>0</v>
      </c>
      <c r="N352" t="str">
        <f t="shared" si="94"/>
        <v/>
      </c>
      <c r="O352" t="str">
        <f t="shared" si="95"/>
        <v/>
      </c>
      <c r="P352" t="str">
        <f t="shared" si="84"/>
        <v/>
      </c>
      <c r="R352" s="8">
        <f t="shared" si="81"/>
        <v>0</v>
      </c>
      <c r="S352" t="str">
        <f t="shared" si="81"/>
        <v/>
      </c>
      <c r="T352">
        <f t="shared" si="85"/>
        <v>0</v>
      </c>
      <c r="U352" t="str">
        <f t="shared" si="86"/>
        <v/>
      </c>
      <c r="V352" t="str">
        <f t="shared" si="80"/>
        <v/>
      </c>
      <c r="W352" t="str">
        <f t="shared" si="87"/>
        <v/>
      </c>
      <c r="Z352" t="str">
        <f t="shared" si="96"/>
        <v/>
      </c>
      <c r="AA352">
        <f t="shared" si="83"/>
        <v>0</v>
      </c>
      <c r="AB352">
        <f t="shared" si="83"/>
        <v>0</v>
      </c>
    </row>
    <row r="353" spans="1:28">
      <c r="A353" s="1"/>
      <c r="E353">
        <f t="shared" si="88"/>
        <v>0</v>
      </c>
      <c r="G353" t="str">
        <f t="shared" si="89"/>
        <v/>
      </c>
      <c r="H353" t="str">
        <f t="shared" si="90"/>
        <v/>
      </c>
      <c r="K353" s="8">
        <f t="shared" si="91"/>
        <v>0</v>
      </c>
      <c r="L353" t="str">
        <f t="shared" si="92"/>
        <v/>
      </c>
      <c r="M353">
        <f t="shared" si="93"/>
        <v>0</v>
      </c>
      <c r="N353" t="str">
        <f t="shared" si="94"/>
        <v/>
      </c>
      <c r="O353" t="str">
        <f t="shared" si="95"/>
        <v/>
      </c>
      <c r="P353" t="str">
        <f t="shared" si="84"/>
        <v/>
      </c>
      <c r="R353" s="8">
        <f t="shared" si="81"/>
        <v>0</v>
      </c>
      <c r="S353" t="str">
        <f t="shared" si="81"/>
        <v/>
      </c>
      <c r="T353">
        <f t="shared" si="85"/>
        <v>0</v>
      </c>
      <c r="U353" t="str">
        <f t="shared" si="86"/>
        <v/>
      </c>
      <c r="V353" t="str">
        <f t="shared" si="80"/>
        <v/>
      </c>
      <c r="W353" t="str">
        <f t="shared" si="87"/>
        <v/>
      </c>
      <c r="Z353" t="str">
        <f t="shared" si="96"/>
        <v/>
      </c>
      <c r="AA353">
        <f t="shared" si="83"/>
        <v>0</v>
      </c>
      <c r="AB353">
        <f t="shared" si="83"/>
        <v>0</v>
      </c>
    </row>
    <row r="354" spans="1:28">
      <c r="A354" s="1"/>
      <c r="E354">
        <f t="shared" si="88"/>
        <v>0</v>
      </c>
      <c r="G354" t="str">
        <f t="shared" si="89"/>
        <v/>
      </c>
      <c r="H354" t="str">
        <f t="shared" si="90"/>
        <v/>
      </c>
      <c r="K354" s="8">
        <f t="shared" si="91"/>
        <v>0</v>
      </c>
      <c r="L354" t="str">
        <f t="shared" si="92"/>
        <v/>
      </c>
      <c r="M354">
        <f t="shared" si="93"/>
        <v>0</v>
      </c>
      <c r="N354" t="str">
        <f t="shared" si="94"/>
        <v/>
      </c>
      <c r="O354" t="str">
        <f t="shared" si="95"/>
        <v/>
      </c>
      <c r="P354" t="str">
        <f t="shared" si="84"/>
        <v/>
      </c>
      <c r="R354" s="8">
        <f t="shared" si="81"/>
        <v>0</v>
      </c>
      <c r="S354" t="str">
        <f t="shared" si="81"/>
        <v/>
      </c>
      <c r="T354">
        <f t="shared" si="85"/>
        <v>0</v>
      </c>
      <c r="U354" t="str">
        <f t="shared" si="86"/>
        <v/>
      </c>
      <c r="V354" t="str">
        <f t="shared" si="80"/>
        <v/>
      </c>
      <c r="W354" t="str">
        <f t="shared" si="87"/>
        <v/>
      </c>
      <c r="Z354" t="str">
        <f t="shared" si="96"/>
        <v/>
      </c>
      <c r="AA354">
        <f t="shared" si="83"/>
        <v>0</v>
      </c>
      <c r="AB354">
        <f t="shared" si="83"/>
        <v>0</v>
      </c>
    </row>
    <row r="355" spans="1:28">
      <c r="A355" s="1"/>
      <c r="E355">
        <f t="shared" si="88"/>
        <v>0</v>
      </c>
      <c r="G355" t="str">
        <f t="shared" si="89"/>
        <v/>
      </c>
      <c r="H355" t="str">
        <f t="shared" si="90"/>
        <v/>
      </c>
      <c r="K355" s="8">
        <f t="shared" si="91"/>
        <v>0</v>
      </c>
      <c r="L355" t="str">
        <f t="shared" si="92"/>
        <v/>
      </c>
      <c r="M355">
        <f t="shared" si="93"/>
        <v>0</v>
      </c>
      <c r="N355" t="str">
        <f t="shared" si="94"/>
        <v/>
      </c>
      <c r="O355" t="str">
        <f t="shared" si="95"/>
        <v/>
      </c>
      <c r="P355" t="str">
        <f t="shared" si="84"/>
        <v/>
      </c>
      <c r="R355" s="8">
        <f t="shared" si="81"/>
        <v>0</v>
      </c>
      <c r="S355" t="str">
        <f t="shared" si="81"/>
        <v/>
      </c>
      <c r="T355">
        <f t="shared" si="85"/>
        <v>0</v>
      </c>
      <c r="U355" t="str">
        <f t="shared" si="86"/>
        <v/>
      </c>
      <c r="V355" t="str">
        <f t="shared" si="80"/>
        <v/>
      </c>
      <c r="W355" t="str">
        <f t="shared" si="87"/>
        <v/>
      </c>
      <c r="Z355" t="str">
        <f t="shared" si="96"/>
        <v/>
      </c>
      <c r="AA355">
        <f t="shared" si="83"/>
        <v>0</v>
      </c>
      <c r="AB355">
        <f t="shared" si="83"/>
        <v>0</v>
      </c>
    </row>
    <row r="356" spans="1:28">
      <c r="A356" s="1"/>
      <c r="E356">
        <f t="shared" si="88"/>
        <v>0</v>
      </c>
      <c r="G356" t="str">
        <f t="shared" si="89"/>
        <v/>
      </c>
      <c r="H356" t="str">
        <f t="shared" si="90"/>
        <v/>
      </c>
      <c r="K356" s="8">
        <f t="shared" si="91"/>
        <v>0</v>
      </c>
      <c r="L356" t="str">
        <f t="shared" si="92"/>
        <v/>
      </c>
      <c r="M356">
        <f t="shared" si="93"/>
        <v>0</v>
      </c>
      <c r="N356" t="str">
        <f t="shared" si="94"/>
        <v/>
      </c>
      <c r="O356" t="str">
        <f t="shared" si="95"/>
        <v/>
      </c>
      <c r="P356" t="str">
        <f t="shared" si="84"/>
        <v/>
      </c>
      <c r="R356" s="8">
        <f t="shared" si="81"/>
        <v>0</v>
      </c>
      <c r="S356" t="str">
        <f t="shared" si="81"/>
        <v/>
      </c>
      <c r="T356">
        <f t="shared" si="85"/>
        <v>0</v>
      </c>
      <c r="U356" t="str">
        <f t="shared" si="86"/>
        <v/>
      </c>
      <c r="V356" t="str">
        <f t="shared" si="80"/>
        <v/>
      </c>
      <c r="W356" t="str">
        <f t="shared" si="87"/>
        <v/>
      </c>
      <c r="Z356" t="str">
        <f t="shared" si="96"/>
        <v/>
      </c>
      <c r="AA356">
        <f t="shared" si="83"/>
        <v>0</v>
      </c>
      <c r="AB356">
        <f t="shared" si="83"/>
        <v>0</v>
      </c>
    </row>
    <row r="357" spans="1:28">
      <c r="A357" s="1"/>
      <c r="E357">
        <f t="shared" si="88"/>
        <v>0</v>
      </c>
      <c r="G357" t="str">
        <f t="shared" si="89"/>
        <v/>
      </c>
      <c r="H357" t="str">
        <f t="shared" si="90"/>
        <v/>
      </c>
      <c r="K357" s="8">
        <f t="shared" si="91"/>
        <v>0</v>
      </c>
      <c r="L357" t="str">
        <f t="shared" si="92"/>
        <v/>
      </c>
      <c r="M357">
        <f t="shared" si="93"/>
        <v>0</v>
      </c>
      <c r="N357" t="str">
        <f t="shared" si="94"/>
        <v/>
      </c>
      <c r="O357" t="str">
        <f t="shared" si="95"/>
        <v/>
      </c>
      <c r="P357" t="str">
        <f t="shared" si="84"/>
        <v/>
      </c>
      <c r="R357" s="8">
        <f t="shared" si="81"/>
        <v>0</v>
      </c>
      <c r="S357" t="str">
        <f t="shared" si="81"/>
        <v/>
      </c>
      <c r="T357">
        <f t="shared" si="85"/>
        <v>0</v>
      </c>
      <c r="U357" t="str">
        <f t="shared" si="86"/>
        <v/>
      </c>
      <c r="V357" t="str">
        <f t="shared" si="80"/>
        <v/>
      </c>
      <c r="W357" t="str">
        <f t="shared" si="87"/>
        <v/>
      </c>
      <c r="Z357" t="str">
        <f t="shared" si="96"/>
        <v/>
      </c>
      <c r="AA357">
        <f t="shared" si="83"/>
        <v>0</v>
      </c>
      <c r="AB357">
        <f t="shared" si="83"/>
        <v>0</v>
      </c>
    </row>
    <row r="358" spans="1:28">
      <c r="A358" s="1"/>
      <c r="E358">
        <f t="shared" si="88"/>
        <v>0</v>
      </c>
      <c r="G358" t="str">
        <f t="shared" si="89"/>
        <v/>
      </c>
      <c r="H358" t="str">
        <f t="shared" si="90"/>
        <v/>
      </c>
      <c r="K358" s="8">
        <f t="shared" si="91"/>
        <v>0</v>
      </c>
      <c r="L358" t="str">
        <f t="shared" si="92"/>
        <v/>
      </c>
      <c r="M358">
        <f t="shared" si="93"/>
        <v>0</v>
      </c>
      <c r="N358" t="str">
        <f t="shared" si="94"/>
        <v/>
      </c>
      <c r="O358" t="str">
        <f t="shared" si="95"/>
        <v/>
      </c>
      <c r="P358" t="str">
        <f t="shared" si="84"/>
        <v/>
      </c>
      <c r="R358" s="8">
        <f t="shared" si="81"/>
        <v>0</v>
      </c>
      <c r="S358" t="str">
        <f t="shared" si="81"/>
        <v/>
      </c>
      <c r="T358">
        <f t="shared" si="85"/>
        <v>0</v>
      </c>
      <c r="U358" t="str">
        <f t="shared" si="86"/>
        <v/>
      </c>
      <c r="V358" t="str">
        <f t="shared" si="80"/>
        <v/>
      </c>
      <c r="W358" t="str">
        <f t="shared" si="87"/>
        <v/>
      </c>
      <c r="Z358" t="str">
        <f t="shared" si="96"/>
        <v/>
      </c>
      <c r="AA358">
        <f t="shared" si="83"/>
        <v>0</v>
      </c>
      <c r="AB358">
        <f t="shared" si="83"/>
        <v>0</v>
      </c>
    </row>
    <row r="359" spans="1:28">
      <c r="A359" s="1"/>
      <c r="E359">
        <f t="shared" si="88"/>
        <v>0</v>
      </c>
      <c r="G359" t="str">
        <f t="shared" si="89"/>
        <v/>
      </c>
      <c r="H359" t="str">
        <f t="shared" si="90"/>
        <v/>
      </c>
      <c r="K359" s="8">
        <f t="shared" si="91"/>
        <v>0</v>
      </c>
      <c r="L359" t="str">
        <f t="shared" si="92"/>
        <v/>
      </c>
      <c r="M359">
        <f t="shared" si="93"/>
        <v>0</v>
      </c>
      <c r="N359" t="str">
        <f t="shared" si="94"/>
        <v/>
      </c>
      <c r="O359" t="str">
        <f t="shared" si="95"/>
        <v/>
      </c>
      <c r="P359" t="str">
        <f t="shared" si="84"/>
        <v/>
      </c>
      <c r="R359" s="8">
        <f t="shared" si="81"/>
        <v>0</v>
      </c>
      <c r="S359" t="str">
        <f t="shared" si="81"/>
        <v/>
      </c>
      <c r="T359">
        <f t="shared" si="85"/>
        <v>0</v>
      </c>
      <c r="U359" t="str">
        <f t="shared" si="86"/>
        <v/>
      </c>
      <c r="V359" t="str">
        <f t="shared" si="80"/>
        <v/>
      </c>
      <c r="W359" t="str">
        <f t="shared" si="87"/>
        <v/>
      </c>
      <c r="Z359" t="str">
        <f t="shared" si="96"/>
        <v/>
      </c>
      <c r="AA359">
        <f t="shared" si="83"/>
        <v>0</v>
      </c>
      <c r="AB359">
        <f t="shared" si="83"/>
        <v>0</v>
      </c>
    </row>
    <row r="360" spans="1:28">
      <c r="A360" s="1"/>
      <c r="E360">
        <f t="shared" si="88"/>
        <v>0</v>
      </c>
      <c r="G360" t="str">
        <f t="shared" si="89"/>
        <v/>
      </c>
      <c r="H360" t="str">
        <f t="shared" si="90"/>
        <v/>
      </c>
      <c r="K360" s="8">
        <f t="shared" si="91"/>
        <v>0</v>
      </c>
      <c r="L360" t="str">
        <f t="shared" si="92"/>
        <v/>
      </c>
      <c r="M360">
        <f t="shared" si="93"/>
        <v>0</v>
      </c>
      <c r="N360" t="str">
        <f t="shared" si="94"/>
        <v/>
      </c>
      <c r="O360" t="str">
        <f t="shared" si="95"/>
        <v/>
      </c>
      <c r="P360" t="str">
        <f t="shared" si="84"/>
        <v/>
      </c>
      <c r="R360" s="8">
        <f t="shared" si="81"/>
        <v>0</v>
      </c>
      <c r="S360" t="str">
        <f t="shared" si="81"/>
        <v/>
      </c>
      <c r="T360">
        <f t="shared" si="85"/>
        <v>0</v>
      </c>
      <c r="U360" t="str">
        <f t="shared" si="86"/>
        <v/>
      </c>
      <c r="V360" t="str">
        <f t="shared" si="80"/>
        <v/>
      </c>
      <c r="W360" t="str">
        <f t="shared" si="87"/>
        <v/>
      </c>
      <c r="Z360" t="str">
        <f t="shared" si="96"/>
        <v/>
      </c>
      <c r="AA360">
        <f t="shared" si="83"/>
        <v>0</v>
      </c>
      <c r="AB360">
        <f t="shared" si="83"/>
        <v>0</v>
      </c>
    </row>
    <row r="361" spans="1:28">
      <c r="A361" s="1"/>
      <c r="E361">
        <f t="shared" si="88"/>
        <v>0</v>
      </c>
      <c r="G361" t="str">
        <f t="shared" si="89"/>
        <v/>
      </c>
      <c r="H361" t="str">
        <f t="shared" si="90"/>
        <v/>
      </c>
      <c r="K361" s="8">
        <f t="shared" si="91"/>
        <v>0</v>
      </c>
      <c r="L361" t="str">
        <f t="shared" si="92"/>
        <v/>
      </c>
      <c r="M361">
        <f t="shared" si="93"/>
        <v>0</v>
      </c>
      <c r="N361" t="str">
        <f t="shared" si="94"/>
        <v/>
      </c>
      <c r="O361" t="str">
        <f t="shared" si="95"/>
        <v/>
      </c>
      <c r="P361" t="str">
        <f t="shared" si="84"/>
        <v/>
      </c>
      <c r="R361" s="8">
        <f t="shared" si="81"/>
        <v>0</v>
      </c>
      <c r="S361" t="str">
        <f t="shared" si="81"/>
        <v/>
      </c>
      <c r="T361">
        <f t="shared" si="85"/>
        <v>0</v>
      </c>
      <c r="U361" t="str">
        <f t="shared" si="86"/>
        <v/>
      </c>
      <c r="V361" t="str">
        <f t="shared" si="80"/>
        <v/>
      </c>
      <c r="W361" t="str">
        <f t="shared" si="87"/>
        <v/>
      </c>
      <c r="Z361" t="str">
        <f t="shared" si="96"/>
        <v/>
      </c>
      <c r="AA361">
        <f t="shared" si="83"/>
        <v>0</v>
      </c>
      <c r="AB361">
        <f t="shared" si="83"/>
        <v>0</v>
      </c>
    </row>
    <row r="362" spans="1:28">
      <c r="A362" s="1"/>
      <c r="E362">
        <f t="shared" si="88"/>
        <v>0</v>
      </c>
      <c r="G362" t="str">
        <f t="shared" si="89"/>
        <v/>
      </c>
      <c r="H362" t="str">
        <f t="shared" si="90"/>
        <v/>
      </c>
      <c r="K362" s="8">
        <f t="shared" si="91"/>
        <v>0</v>
      </c>
      <c r="L362" t="str">
        <f t="shared" si="92"/>
        <v/>
      </c>
      <c r="M362">
        <f t="shared" si="93"/>
        <v>0</v>
      </c>
      <c r="N362" t="str">
        <f t="shared" si="94"/>
        <v/>
      </c>
      <c r="O362" t="str">
        <f t="shared" si="95"/>
        <v/>
      </c>
      <c r="P362" t="str">
        <f t="shared" si="84"/>
        <v/>
      </c>
      <c r="R362" s="8">
        <f t="shared" si="81"/>
        <v>0</v>
      </c>
      <c r="S362" t="str">
        <f t="shared" si="81"/>
        <v/>
      </c>
      <c r="T362">
        <f t="shared" si="85"/>
        <v>0</v>
      </c>
      <c r="U362" t="str">
        <f t="shared" si="86"/>
        <v/>
      </c>
      <c r="V362" t="str">
        <f t="shared" si="80"/>
        <v/>
      </c>
      <c r="W362" t="str">
        <f t="shared" si="87"/>
        <v/>
      </c>
      <c r="Z362" t="str">
        <f t="shared" si="96"/>
        <v/>
      </c>
      <c r="AA362">
        <f t="shared" si="83"/>
        <v>0</v>
      </c>
      <c r="AB362">
        <f t="shared" si="83"/>
        <v>0</v>
      </c>
    </row>
    <row r="363" spans="1:28">
      <c r="A363" s="1"/>
      <c r="E363">
        <f t="shared" si="88"/>
        <v>0</v>
      </c>
      <c r="G363" t="str">
        <f t="shared" si="89"/>
        <v/>
      </c>
      <c r="H363" t="str">
        <f t="shared" si="90"/>
        <v/>
      </c>
      <c r="K363" s="8">
        <f t="shared" si="91"/>
        <v>0</v>
      </c>
      <c r="L363" t="str">
        <f t="shared" si="92"/>
        <v/>
      </c>
      <c r="M363">
        <f t="shared" si="93"/>
        <v>0</v>
      </c>
      <c r="N363" t="str">
        <f t="shared" si="94"/>
        <v/>
      </c>
      <c r="O363" t="str">
        <f t="shared" si="95"/>
        <v/>
      </c>
      <c r="P363" t="str">
        <f t="shared" si="84"/>
        <v/>
      </c>
      <c r="R363" s="8">
        <f t="shared" si="81"/>
        <v>0</v>
      </c>
      <c r="S363" t="str">
        <f t="shared" si="81"/>
        <v/>
      </c>
      <c r="T363">
        <f t="shared" si="85"/>
        <v>0</v>
      </c>
      <c r="U363" t="str">
        <f t="shared" si="86"/>
        <v/>
      </c>
      <c r="V363" t="str">
        <f t="shared" si="80"/>
        <v/>
      </c>
      <c r="W363" t="str">
        <f t="shared" si="87"/>
        <v/>
      </c>
      <c r="Z363" t="str">
        <f t="shared" si="96"/>
        <v/>
      </c>
      <c r="AA363">
        <f t="shared" si="83"/>
        <v>0</v>
      </c>
      <c r="AB363">
        <f t="shared" si="83"/>
        <v>0</v>
      </c>
    </row>
    <row r="364" spans="1:28">
      <c r="A364" s="1"/>
      <c r="E364">
        <f t="shared" si="88"/>
        <v>0</v>
      </c>
      <c r="G364" t="str">
        <f t="shared" si="89"/>
        <v/>
      </c>
      <c r="H364" t="str">
        <f t="shared" si="90"/>
        <v/>
      </c>
      <c r="K364" s="8">
        <f t="shared" si="91"/>
        <v>0</v>
      </c>
      <c r="L364" t="str">
        <f t="shared" si="92"/>
        <v/>
      </c>
      <c r="M364">
        <f t="shared" si="93"/>
        <v>0</v>
      </c>
      <c r="N364" t="str">
        <f t="shared" si="94"/>
        <v/>
      </c>
      <c r="O364" t="str">
        <f t="shared" si="95"/>
        <v/>
      </c>
      <c r="P364" t="str">
        <f t="shared" si="84"/>
        <v/>
      </c>
      <c r="R364" s="8">
        <f t="shared" si="81"/>
        <v>0</v>
      </c>
      <c r="S364" t="str">
        <f t="shared" si="81"/>
        <v/>
      </c>
      <c r="T364">
        <f t="shared" si="85"/>
        <v>0</v>
      </c>
      <c r="U364" t="str">
        <f t="shared" si="86"/>
        <v/>
      </c>
      <c r="V364" t="str">
        <f t="shared" si="80"/>
        <v/>
      </c>
      <c r="W364" t="str">
        <f t="shared" si="87"/>
        <v/>
      </c>
      <c r="Z364" t="str">
        <f t="shared" si="96"/>
        <v/>
      </c>
      <c r="AA364">
        <f t="shared" si="83"/>
        <v>0</v>
      </c>
      <c r="AB364">
        <f t="shared" si="83"/>
        <v>0</v>
      </c>
    </row>
    <row r="365" spans="1:28">
      <c r="A365" s="1"/>
      <c r="E365">
        <f t="shared" si="88"/>
        <v>0</v>
      </c>
      <c r="G365" t="str">
        <f t="shared" si="89"/>
        <v/>
      </c>
      <c r="H365" t="str">
        <f t="shared" si="90"/>
        <v/>
      </c>
      <c r="K365" s="8">
        <f t="shared" si="91"/>
        <v>0</v>
      </c>
      <c r="L365" t="str">
        <f t="shared" si="92"/>
        <v/>
      </c>
      <c r="M365">
        <f t="shared" si="93"/>
        <v>0</v>
      </c>
      <c r="N365" t="str">
        <f t="shared" si="94"/>
        <v/>
      </c>
      <c r="O365" t="str">
        <f t="shared" si="95"/>
        <v/>
      </c>
      <c r="P365" t="str">
        <f t="shared" si="84"/>
        <v/>
      </c>
      <c r="R365" s="8">
        <f t="shared" si="81"/>
        <v>0</v>
      </c>
      <c r="S365" t="str">
        <f t="shared" si="81"/>
        <v/>
      </c>
      <c r="T365">
        <f t="shared" si="85"/>
        <v>0</v>
      </c>
      <c r="U365" t="str">
        <f t="shared" si="86"/>
        <v/>
      </c>
      <c r="V365" t="str">
        <f t="shared" ref="V365:V428" si="97">IF(AND(R365&lt;$V$2,R366&gt;$V$2),R365,IF(AND(R364&lt;$V$2,R365&gt;$V$2),R365,IF(R365=$V$2,R365,"")))</f>
        <v/>
      </c>
      <c r="W365" t="str">
        <f t="shared" si="87"/>
        <v/>
      </c>
      <c r="Z365" t="str">
        <f t="shared" si="96"/>
        <v/>
      </c>
      <c r="AA365">
        <f t="shared" si="83"/>
        <v>0</v>
      </c>
      <c r="AB365">
        <f t="shared" si="83"/>
        <v>0</v>
      </c>
    </row>
    <row r="366" spans="1:28">
      <c r="A366" s="1"/>
      <c r="E366">
        <f t="shared" si="88"/>
        <v>0</v>
      </c>
      <c r="G366" t="str">
        <f t="shared" si="89"/>
        <v/>
      </c>
      <c r="H366" t="str">
        <f t="shared" si="90"/>
        <v/>
      </c>
      <c r="K366" s="8">
        <f t="shared" si="91"/>
        <v>0</v>
      </c>
      <c r="L366" t="str">
        <f t="shared" si="92"/>
        <v/>
      </c>
      <c r="M366">
        <f t="shared" si="93"/>
        <v>0</v>
      </c>
      <c r="N366" t="str">
        <f t="shared" si="94"/>
        <v/>
      </c>
      <c r="O366" t="str">
        <f t="shared" si="95"/>
        <v/>
      </c>
      <c r="P366" t="str">
        <f t="shared" si="84"/>
        <v/>
      </c>
      <c r="R366" s="8">
        <f t="shared" si="81"/>
        <v>0</v>
      </c>
      <c r="S366" t="str">
        <f t="shared" si="81"/>
        <v/>
      </c>
      <c r="T366">
        <f t="shared" si="85"/>
        <v>0</v>
      </c>
      <c r="U366" t="str">
        <f t="shared" si="86"/>
        <v/>
      </c>
      <c r="V366" t="str">
        <f t="shared" si="97"/>
        <v/>
      </c>
      <c r="W366" t="str">
        <f t="shared" si="87"/>
        <v/>
      </c>
      <c r="Z366" t="str">
        <f t="shared" si="96"/>
        <v/>
      </c>
      <c r="AA366">
        <f t="shared" si="83"/>
        <v>0</v>
      </c>
      <c r="AB366">
        <f t="shared" si="83"/>
        <v>0</v>
      </c>
    </row>
    <row r="367" spans="1:28">
      <c r="A367" s="1"/>
      <c r="E367">
        <f t="shared" si="88"/>
        <v>0</v>
      </c>
      <c r="G367" t="str">
        <f t="shared" si="89"/>
        <v/>
      </c>
      <c r="H367" t="str">
        <f t="shared" si="90"/>
        <v/>
      </c>
      <c r="K367" s="8">
        <f t="shared" si="91"/>
        <v>0</v>
      </c>
      <c r="L367" t="str">
        <f t="shared" si="92"/>
        <v/>
      </c>
      <c r="M367">
        <f t="shared" si="93"/>
        <v>0</v>
      </c>
      <c r="N367" t="str">
        <f t="shared" si="94"/>
        <v/>
      </c>
      <c r="O367" t="str">
        <f t="shared" si="95"/>
        <v/>
      </c>
      <c r="P367" t="str">
        <f t="shared" si="84"/>
        <v/>
      </c>
      <c r="R367" s="8">
        <f t="shared" si="81"/>
        <v>0</v>
      </c>
      <c r="S367" t="str">
        <f t="shared" si="81"/>
        <v/>
      </c>
      <c r="T367">
        <f t="shared" si="85"/>
        <v>0</v>
      </c>
      <c r="U367" t="str">
        <f t="shared" si="86"/>
        <v/>
      </c>
      <c r="V367" t="str">
        <f t="shared" si="97"/>
        <v/>
      </c>
      <c r="W367" t="str">
        <f t="shared" si="87"/>
        <v/>
      </c>
      <c r="Z367" t="str">
        <f t="shared" si="96"/>
        <v/>
      </c>
      <c r="AA367">
        <f t="shared" si="83"/>
        <v>0</v>
      </c>
      <c r="AB367">
        <f t="shared" si="83"/>
        <v>0</v>
      </c>
    </row>
    <row r="368" spans="1:28">
      <c r="A368" s="1"/>
      <c r="E368">
        <f t="shared" si="88"/>
        <v>0</v>
      </c>
      <c r="G368" t="str">
        <f t="shared" si="89"/>
        <v/>
      </c>
      <c r="H368" t="str">
        <f t="shared" si="90"/>
        <v/>
      </c>
      <c r="K368" s="8">
        <f t="shared" si="91"/>
        <v>0</v>
      </c>
      <c r="L368" t="str">
        <f t="shared" si="92"/>
        <v/>
      </c>
      <c r="M368">
        <f t="shared" si="93"/>
        <v>0</v>
      </c>
      <c r="N368" t="str">
        <f t="shared" si="94"/>
        <v/>
      </c>
      <c r="O368" t="str">
        <f t="shared" si="95"/>
        <v/>
      </c>
      <c r="P368" t="str">
        <f t="shared" si="84"/>
        <v/>
      </c>
      <c r="R368" s="8">
        <f t="shared" si="81"/>
        <v>0</v>
      </c>
      <c r="S368" t="str">
        <f t="shared" si="81"/>
        <v/>
      </c>
      <c r="T368">
        <f t="shared" si="85"/>
        <v>0</v>
      </c>
      <c r="U368" t="str">
        <f t="shared" si="86"/>
        <v/>
      </c>
      <c r="V368" t="str">
        <f t="shared" si="97"/>
        <v/>
      </c>
      <c r="W368" t="str">
        <f t="shared" si="87"/>
        <v/>
      </c>
      <c r="Z368" t="str">
        <f t="shared" si="96"/>
        <v/>
      </c>
      <c r="AA368">
        <f t="shared" si="83"/>
        <v>0</v>
      </c>
      <c r="AB368">
        <f t="shared" si="83"/>
        <v>0</v>
      </c>
    </row>
    <row r="369" spans="1:28">
      <c r="A369" s="1"/>
      <c r="E369">
        <f t="shared" si="88"/>
        <v>0</v>
      </c>
      <c r="G369" t="str">
        <f t="shared" si="89"/>
        <v/>
      </c>
      <c r="H369" t="str">
        <f t="shared" si="90"/>
        <v/>
      </c>
      <c r="K369" s="8">
        <f t="shared" si="91"/>
        <v>0</v>
      </c>
      <c r="L369" t="str">
        <f t="shared" si="92"/>
        <v/>
      </c>
      <c r="M369">
        <f t="shared" si="93"/>
        <v>0</v>
      </c>
      <c r="N369" t="str">
        <f t="shared" si="94"/>
        <v/>
      </c>
      <c r="O369" t="str">
        <f t="shared" si="95"/>
        <v/>
      </c>
      <c r="P369" t="str">
        <f t="shared" si="84"/>
        <v/>
      </c>
      <c r="R369" s="8">
        <f t="shared" si="81"/>
        <v>0</v>
      </c>
      <c r="S369" t="str">
        <f t="shared" si="81"/>
        <v/>
      </c>
      <c r="T369">
        <f t="shared" si="85"/>
        <v>0</v>
      </c>
      <c r="U369" t="str">
        <f t="shared" si="86"/>
        <v/>
      </c>
      <c r="V369" t="str">
        <f t="shared" si="97"/>
        <v/>
      </c>
      <c r="W369" t="str">
        <f t="shared" si="87"/>
        <v/>
      </c>
      <c r="Z369" t="str">
        <f t="shared" si="96"/>
        <v/>
      </c>
      <c r="AA369">
        <f t="shared" si="83"/>
        <v>0</v>
      </c>
      <c r="AB369">
        <f t="shared" si="83"/>
        <v>0</v>
      </c>
    </row>
    <row r="370" spans="1:28">
      <c r="A370" s="1"/>
      <c r="E370">
        <f t="shared" si="88"/>
        <v>0</v>
      </c>
      <c r="G370" t="str">
        <f t="shared" si="89"/>
        <v/>
      </c>
      <c r="H370" t="str">
        <f t="shared" si="90"/>
        <v/>
      </c>
      <c r="K370" s="8">
        <f t="shared" si="91"/>
        <v>0</v>
      </c>
      <c r="L370" t="str">
        <f t="shared" si="92"/>
        <v/>
      </c>
      <c r="M370">
        <f t="shared" si="93"/>
        <v>0</v>
      </c>
      <c r="N370" t="str">
        <f t="shared" si="94"/>
        <v/>
      </c>
      <c r="O370" t="str">
        <f t="shared" si="95"/>
        <v/>
      </c>
      <c r="P370" t="str">
        <f t="shared" si="84"/>
        <v/>
      </c>
      <c r="R370" s="8">
        <f t="shared" si="81"/>
        <v>0</v>
      </c>
      <c r="S370" t="str">
        <f t="shared" si="81"/>
        <v/>
      </c>
      <c r="T370">
        <f t="shared" si="85"/>
        <v>0</v>
      </c>
      <c r="U370" t="str">
        <f t="shared" si="86"/>
        <v/>
      </c>
      <c r="V370" t="str">
        <f t="shared" si="97"/>
        <v/>
      </c>
      <c r="W370" t="str">
        <f t="shared" si="87"/>
        <v/>
      </c>
      <c r="Z370" t="str">
        <f t="shared" si="96"/>
        <v/>
      </c>
      <c r="AA370">
        <f t="shared" si="83"/>
        <v>0</v>
      </c>
      <c r="AB370">
        <f t="shared" si="83"/>
        <v>0</v>
      </c>
    </row>
    <row r="371" spans="1:28">
      <c r="A371" s="1"/>
      <c r="E371">
        <f t="shared" si="88"/>
        <v>0</v>
      </c>
      <c r="G371" t="str">
        <f t="shared" si="89"/>
        <v/>
      </c>
      <c r="H371" t="str">
        <f t="shared" si="90"/>
        <v/>
      </c>
      <c r="K371" s="8">
        <f t="shared" si="91"/>
        <v>0</v>
      </c>
      <c r="L371" t="str">
        <f t="shared" si="92"/>
        <v/>
      </c>
      <c r="M371">
        <f t="shared" si="93"/>
        <v>0</v>
      </c>
      <c r="N371" t="str">
        <f t="shared" si="94"/>
        <v/>
      </c>
      <c r="O371" t="str">
        <f t="shared" si="95"/>
        <v/>
      </c>
      <c r="P371" t="str">
        <f t="shared" si="84"/>
        <v/>
      </c>
      <c r="R371" s="8">
        <f t="shared" si="81"/>
        <v>0</v>
      </c>
      <c r="S371" t="str">
        <f t="shared" si="81"/>
        <v/>
      </c>
      <c r="T371">
        <f t="shared" si="85"/>
        <v>0</v>
      </c>
      <c r="U371" t="str">
        <f t="shared" si="86"/>
        <v/>
      </c>
      <c r="V371" t="str">
        <f t="shared" si="97"/>
        <v/>
      </c>
      <c r="W371" t="str">
        <f t="shared" si="87"/>
        <v/>
      </c>
      <c r="Z371" t="str">
        <f t="shared" si="96"/>
        <v/>
      </c>
      <c r="AA371">
        <f t="shared" si="83"/>
        <v>0</v>
      </c>
      <c r="AB371">
        <f t="shared" si="83"/>
        <v>0</v>
      </c>
    </row>
    <row r="372" spans="1:28">
      <c r="A372" s="1"/>
      <c r="E372">
        <f t="shared" si="88"/>
        <v>0</v>
      </c>
      <c r="G372" t="str">
        <f t="shared" si="89"/>
        <v/>
      </c>
      <c r="H372" t="str">
        <f t="shared" si="90"/>
        <v/>
      </c>
      <c r="K372" s="8">
        <f t="shared" si="91"/>
        <v>0</v>
      </c>
      <c r="L372" t="str">
        <f t="shared" si="92"/>
        <v/>
      </c>
      <c r="M372">
        <f t="shared" si="93"/>
        <v>0</v>
      </c>
      <c r="N372" t="str">
        <f t="shared" si="94"/>
        <v/>
      </c>
      <c r="O372" t="str">
        <f t="shared" si="95"/>
        <v/>
      </c>
      <c r="P372" t="str">
        <f t="shared" si="84"/>
        <v/>
      </c>
      <c r="R372" s="8">
        <f t="shared" si="81"/>
        <v>0</v>
      </c>
      <c r="S372" t="str">
        <f t="shared" si="81"/>
        <v/>
      </c>
      <c r="T372">
        <f t="shared" si="85"/>
        <v>0</v>
      </c>
      <c r="U372" t="str">
        <f t="shared" si="86"/>
        <v/>
      </c>
      <c r="V372" t="str">
        <f t="shared" si="97"/>
        <v/>
      </c>
      <c r="W372" t="str">
        <f t="shared" si="87"/>
        <v/>
      </c>
      <c r="Z372" t="str">
        <f t="shared" si="96"/>
        <v/>
      </c>
      <c r="AA372">
        <f t="shared" si="83"/>
        <v>0</v>
      </c>
      <c r="AB372">
        <f t="shared" si="83"/>
        <v>0</v>
      </c>
    </row>
    <row r="373" spans="1:28">
      <c r="A373" s="1"/>
      <c r="E373">
        <f t="shared" si="88"/>
        <v>0</v>
      </c>
      <c r="G373" t="str">
        <f t="shared" si="89"/>
        <v/>
      </c>
      <c r="H373" t="str">
        <f t="shared" si="90"/>
        <v/>
      </c>
      <c r="K373" s="8">
        <f t="shared" si="91"/>
        <v>0</v>
      </c>
      <c r="L373" t="str">
        <f t="shared" si="92"/>
        <v/>
      </c>
      <c r="M373">
        <f t="shared" si="93"/>
        <v>0</v>
      </c>
      <c r="N373" t="str">
        <f t="shared" si="94"/>
        <v/>
      </c>
      <c r="O373" t="str">
        <f t="shared" si="95"/>
        <v/>
      </c>
      <c r="P373" t="str">
        <f t="shared" si="84"/>
        <v/>
      </c>
      <c r="R373" s="8">
        <f t="shared" si="81"/>
        <v>0</v>
      </c>
      <c r="S373" t="str">
        <f t="shared" si="81"/>
        <v/>
      </c>
      <c r="T373">
        <f t="shared" si="85"/>
        <v>0</v>
      </c>
      <c r="U373" t="str">
        <f t="shared" si="86"/>
        <v/>
      </c>
      <c r="V373" t="str">
        <f t="shared" si="97"/>
        <v/>
      </c>
      <c r="W373" t="str">
        <f t="shared" si="87"/>
        <v/>
      </c>
      <c r="Z373" t="str">
        <f t="shared" si="96"/>
        <v/>
      </c>
      <c r="AA373">
        <f t="shared" si="83"/>
        <v>0</v>
      </c>
      <c r="AB373">
        <f t="shared" si="83"/>
        <v>0</v>
      </c>
    </row>
    <row r="374" spans="1:28">
      <c r="A374" s="1"/>
      <c r="E374">
        <f t="shared" si="88"/>
        <v>0</v>
      </c>
      <c r="G374" t="str">
        <f t="shared" si="89"/>
        <v/>
      </c>
      <c r="H374" t="str">
        <f t="shared" si="90"/>
        <v/>
      </c>
      <c r="K374" s="8">
        <f t="shared" si="91"/>
        <v>0</v>
      </c>
      <c r="L374" t="str">
        <f t="shared" si="92"/>
        <v/>
      </c>
      <c r="M374">
        <f t="shared" si="93"/>
        <v>0</v>
      </c>
      <c r="N374" t="str">
        <f t="shared" si="94"/>
        <v/>
      </c>
      <c r="O374" t="str">
        <f t="shared" si="95"/>
        <v/>
      </c>
      <c r="P374" t="str">
        <f t="shared" si="84"/>
        <v/>
      </c>
      <c r="R374" s="8">
        <f t="shared" ref="R374:S437" si="98">K374</f>
        <v>0</v>
      </c>
      <c r="S374" t="str">
        <f t="shared" si="98"/>
        <v/>
      </c>
      <c r="T374">
        <f t="shared" si="85"/>
        <v>0</v>
      </c>
      <c r="U374" t="str">
        <f t="shared" si="86"/>
        <v/>
      </c>
      <c r="V374" t="str">
        <f t="shared" si="97"/>
        <v/>
      </c>
      <c r="W374" t="str">
        <f t="shared" si="87"/>
        <v/>
      </c>
      <c r="Z374" t="str">
        <f t="shared" si="96"/>
        <v/>
      </c>
      <c r="AA374">
        <f t="shared" si="83"/>
        <v>0</v>
      </c>
      <c r="AB374">
        <f t="shared" si="83"/>
        <v>0</v>
      </c>
    </row>
    <row r="375" spans="1:28">
      <c r="A375" s="1"/>
      <c r="E375">
        <f t="shared" si="88"/>
        <v>0</v>
      </c>
      <c r="G375" t="str">
        <f t="shared" si="89"/>
        <v/>
      </c>
      <c r="H375" t="str">
        <f t="shared" si="90"/>
        <v/>
      </c>
      <c r="K375" s="8">
        <f t="shared" si="91"/>
        <v>0</v>
      </c>
      <c r="L375" t="str">
        <f t="shared" si="92"/>
        <v/>
      </c>
      <c r="M375">
        <f t="shared" si="93"/>
        <v>0</v>
      </c>
      <c r="N375" t="str">
        <f t="shared" si="94"/>
        <v/>
      </c>
      <c r="O375" t="str">
        <f t="shared" si="95"/>
        <v/>
      </c>
      <c r="P375" t="str">
        <f t="shared" si="84"/>
        <v/>
      </c>
      <c r="R375" s="8">
        <f t="shared" si="98"/>
        <v>0</v>
      </c>
      <c r="S375" t="str">
        <f t="shared" si="98"/>
        <v/>
      </c>
      <c r="T375">
        <f t="shared" si="85"/>
        <v>0</v>
      </c>
      <c r="U375" t="str">
        <f t="shared" si="86"/>
        <v/>
      </c>
      <c r="V375" t="str">
        <f t="shared" si="97"/>
        <v/>
      </c>
      <c r="W375" t="str">
        <f t="shared" si="87"/>
        <v/>
      </c>
      <c r="Z375" t="str">
        <f t="shared" si="96"/>
        <v/>
      </c>
      <c r="AA375">
        <f t="shared" si="83"/>
        <v>0</v>
      </c>
      <c r="AB375">
        <f t="shared" si="83"/>
        <v>0</v>
      </c>
    </row>
    <row r="376" spans="1:28">
      <c r="A376" s="1"/>
      <c r="E376">
        <f t="shared" si="88"/>
        <v>0</v>
      </c>
      <c r="G376" t="str">
        <f t="shared" si="89"/>
        <v/>
      </c>
      <c r="H376" t="str">
        <f t="shared" si="90"/>
        <v/>
      </c>
      <c r="K376" s="8">
        <f t="shared" si="91"/>
        <v>0</v>
      </c>
      <c r="L376" t="str">
        <f t="shared" si="92"/>
        <v/>
      </c>
      <c r="M376">
        <f t="shared" si="93"/>
        <v>0</v>
      </c>
      <c r="N376" t="str">
        <f t="shared" si="94"/>
        <v/>
      </c>
      <c r="O376" t="str">
        <f t="shared" si="95"/>
        <v/>
      </c>
      <c r="P376" t="str">
        <f t="shared" si="84"/>
        <v/>
      </c>
      <c r="R376" s="8">
        <f t="shared" si="98"/>
        <v>0</v>
      </c>
      <c r="S376" t="str">
        <f t="shared" si="98"/>
        <v/>
      </c>
      <c r="T376">
        <f t="shared" si="85"/>
        <v>0</v>
      </c>
      <c r="U376" t="str">
        <f t="shared" si="86"/>
        <v/>
      </c>
      <c r="V376" t="str">
        <f t="shared" si="97"/>
        <v/>
      </c>
      <c r="W376" t="str">
        <f t="shared" si="87"/>
        <v/>
      </c>
      <c r="Z376" t="str">
        <f t="shared" si="96"/>
        <v/>
      </c>
      <c r="AA376">
        <f t="shared" si="83"/>
        <v>0</v>
      </c>
      <c r="AB376">
        <f t="shared" si="83"/>
        <v>0</v>
      </c>
    </row>
    <row r="377" spans="1:28">
      <c r="A377" s="1"/>
      <c r="E377">
        <f t="shared" si="88"/>
        <v>0</v>
      </c>
      <c r="G377" t="str">
        <f t="shared" si="89"/>
        <v/>
      </c>
      <c r="H377" t="str">
        <f t="shared" si="90"/>
        <v/>
      </c>
      <c r="K377" s="8">
        <f t="shared" si="91"/>
        <v>0</v>
      </c>
      <c r="L377" t="str">
        <f t="shared" si="92"/>
        <v/>
      </c>
      <c r="M377">
        <f t="shared" si="93"/>
        <v>0</v>
      </c>
      <c r="N377" t="str">
        <f t="shared" si="94"/>
        <v/>
      </c>
      <c r="O377" t="str">
        <f t="shared" si="95"/>
        <v/>
      </c>
      <c r="P377" t="str">
        <f t="shared" si="84"/>
        <v/>
      </c>
      <c r="R377" s="8">
        <f t="shared" si="98"/>
        <v>0</v>
      </c>
      <c r="S377" t="str">
        <f t="shared" si="98"/>
        <v/>
      </c>
      <c r="T377">
        <f t="shared" si="85"/>
        <v>0</v>
      </c>
      <c r="U377" t="str">
        <f t="shared" si="86"/>
        <v/>
      </c>
      <c r="V377" t="str">
        <f t="shared" si="97"/>
        <v/>
      </c>
      <c r="W377" t="str">
        <f t="shared" si="87"/>
        <v/>
      </c>
      <c r="Z377" t="str">
        <f t="shared" si="96"/>
        <v/>
      </c>
      <c r="AA377">
        <f t="shared" si="83"/>
        <v>0</v>
      </c>
      <c r="AB377">
        <f t="shared" si="83"/>
        <v>0</v>
      </c>
    </row>
    <row r="378" spans="1:28">
      <c r="A378" s="1"/>
      <c r="E378">
        <f t="shared" si="88"/>
        <v>0</v>
      </c>
      <c r="G378" t="str">
        <f t="shared" si="89"/>
        <v/>
      </c>
      <c r="H378" t="str">
        <f t="shared" si="90"/>
        <v/>
      </c>
      <c r="K378" s="8">
        <f t="shared" si="91"/>
        <v>0</v>
      </c>
      <c r="L378" t="str">
        <f t="shared" si="92"/>
        <v/>
      </c>
      <c r="M378">
        <f t="shared" si="93"/>
        <v>0</v>
      </c>
      <c r="N378" t="str">
        <f t="shared" si="94"/>
        <v/>
      </c>
      <c r="O378" t="str">
        <f t="shared" si="95"/>
        <v/>
      </c>
      <c r="P378" t="str">
        <f t="shared" si="84"/>
        <v/>
      </c>
      <c r="R378" s="8">
        <f t="shared" si="98"/>
        <v>0</v>
      </c>
      <c r="S378" t="str">
        <f t="shared" si="98"/>
        <v/>
      </c>
      <c r="T378">
        <f t="shared" si="85"/>
        <v>0</v>
      </c>
      <c r="U378" t="str">
        <f t="shared" si="86"/>
        <v/>
      </c>
      <c r="V378" t="str">
        <f t="shared" si="97"/>
        <v/>
      </c>
      <c r="W378" t="str">
        <f t="shared" si="87"/>
        <v/>
      </c>
      <c r="Z378" t="str">
        <f t="shared" si="96"/>
        <v/>
      </c>
      <c r="AA378">
        <f t="shared" si="83"/>
        <v>0</v>
      </c>
      <c r="AB378">
        <f t="shared" si="83"/>
        <v>0</v>
      </c>
    </row>
    <row r="379" spans="1:28">
      <c r="A379" s="1"/>
      <c r="E379">
        <f t="shared" si="88"/>
        <v>0</v>
      </c>
      <c r="G379" t="str">
        <f t="shared" si="89"/>
        <v/>
      </c>
      <c r="H379" t="str">
        <f t="shared" si="90"/>
        <v/>
      </c>
      <c r="K379" s="8">
        <f t="shared" si="91"/>
        <v>0</v>
      </c>
      <c r="L379" t="str">
        <f t="shared" si="92"/>
        <v/>
      </c>
      <c r="M379">
        <f t="shared" si="93"/>
        <v>0</v>
      </c>
      <c r="N379" t="str">
        <f t="shared" si="94"/>
        <v/>
      </c>
      <c r="O379" t="str">
        <f t="shared" si="95"/>
        <v/>
      </c>
      <c r="P379" t="str">
        <f t="shared" si="84"/>
        <v/>
      </c>
      <c r="R379" s="8">
        <f t="shared" si="98"/>
        <v>0</v>
      </c>
      <c r="S379" t="str">
        <f t="shared" si="98"/>
        <v/>
      </c>
      <c r="T379">
        <f t="shared" si="85"/>
        <v>0</v>
      </c>
      <c r="U379" t="str">
        <f t="shared" si="86"/>
        <v/>
      </c>
      <c r="V379" t="str">
        <f t="shared" si="97"/>
        <v/>
      </c>
      <c r="W379" t="str">
        <f t="shared" si="87"/>
        <v/>
      </c>
      <c r="Z379" t="str">
        <f t="shared" si="96"/>
        <v/>
      </c>
      <c r="AA379">
        <f t="shared" si="83"/>
        <v>0</v>
      </c>
      <c r="AB379">
        <f t="shared" si="83"/>
        <v>0</v>
      </c>
    </row>
    <row r="380" spans="1:28">
      <c r="A380" s="1"/>
      <c r="E380">
        <f t="shared" si="88"/>
        <v>0</v>
      </c>
      <c r="G380" t="str">
        <f t="shared" si="89"/>
        <v/>
      </c>
      <c r="H380" t="str">
        <f t="shared" si="90"/>
        <v/>
      </c>
      <c r="K380" s="8">
        <f t="shared" si="91"/>
        <v>0</v>
      </c>
      <c r="L380" t="str">
        <f t="shared" si="92"/>
        <v/>
      </c>
      <c r="M380">
        <f t="shared" si="93"/>
        <v>0</v>
      </c>
      <c r="N380" t="str">
        <f t="shared" si="94"/>
        <v/>
      </c>
      <c r="O380" t="str">
        <f t="shared" si="95"/>
        <v/>
      </c>
      <c r="P380" t="str">
        <f t="shared" si="84"/>
        <v/>
      </c>
      <c r="R380" s="8">
        <f t="shared" si="98"/>
        <v>0</v>
      </c>
      <c r="S380" t="str">
        <f t="shared" si="98"/>
        <v/>
      </c>
      <c r="T380">
        <f t="shared" si="85"/>
        <v>0</v>
      </c>
      <c r="U380" t="str">
        <f t="shared" si="86"/>
        <v/>
      </c>
      <c r="V380" t="str">
        <f t="shared" si="97"/>
        <v/>
      </c>
      <c r="W380" t="str">
        <f t="shared" si="87"/>
        <v/>
      </c>
      <c r="Z380" t="str">
        <f t="shared" si="96"/>
        <v/>
      </c>
      <c r="AA380">
        <f t="shared" si="83"/>
        <v>0</v>
      </c>
      <c r="AB380">
        <f t="shared" si="83"/>
        <v>0</v>
      </c>
    </row>
    <row r="381" spans="1:28">
      <c r="A381" s="1"/>
      <c r="E381">
        <f t="shared" si="88"/>
        <v>0</v>
      </c>
      <c r="G381" t="str">
        <f t="shared" si="89"/>
        <v/>
      </c>
      <c r="H381" t="str">
        <f t="shared" si="90"/>
        <v/>
      </c>
      <c r="K381" s="8">
        <f t="shared" si="91"/>
        <v>0</v>
      </c>
      <c r="L381" t="str">
        <f t="shared" si="92"/>
        <v/>
      </c>
      <c r="M381">
        <f t="shared" si="93"/>
        <v>0</v>
      </c>
      <c r="N381" t="str">
        <f t="shared" si="94"/>
        <v/>
      </c>
      <c r="O381" t="str">
        <f t="shared" si="95"/>
        <v/>
      </c>
      <c r="P381" t="str">
        <f t="shared" si="84"/>
        <v/>
      </c>
      <c r="R381" s="8">
        <f t="shared" si="98"/>
        <v>0</v>
      </c>
      <c r="S381" t="str">
        <f t="shared" si="98"/>
        <v/>
      </c>
      <c r="T381">
        <f t="shared" si="85"/>
        <v>0</v>
      </c>
      <c r="U381" t="str">
        <f t="shared" si="86"/>
        <v/>
      </c>
      <c r="V381" t="str">
        <f t="shared" si="97"/>
        <v/>
      </c>
      <c r="W381" t="str">
        <f t="shared" si="87"/>
        <v/>
      </c>
      <c r="Z381" t="str">
        <f t="shared" si="96"/>
        <v/>
      </c>
      <c r="AA381">
        <f t="shared" si="83"/>
        <v>0</v>
      </c>
      <c r="AB381">
        <f t="shared" si="83"/>
        <v>0</v>
      </c>
    </row>
    <row r="382" spans="1:28">
      <c r="A382" s="1"/>
      <c r="E382">
        <f t="shared" si="88"/>
        <v>0</v>
      </c>
      <c r="G382" t="str">
        <f t="shared" si="89"/>
        <v/>
      </c>
      <c r="H382" t="str">
        <f t="shared" si="90"/>
        <v/>
      </c>
      <c r="K382" s="8">
        <f t="shared" si="91"/>
        <v>0</v>
      </c>
      <c r="L382" t="str">
        <f t="shared" si="92"/>
        <v/>
      </c>
      <c r="M382">
        <f t="shared" si="93"/>
        <v>0</v>
      </c>
      <c r="N382" t="str">
        <f t="shared" si="94"/>
        <v/>
      </c>
      <c r="O382" t="str">
        <f t="shared" si="95"/>
        <v/>
      </c>
      <c r="P382" t="str">
        <f t="shared" si="84"/>
        <v/>
      </c>
      <c r="R382" s="8">
        <f t="shared" si="98"/>
        <v>0</v>
      </c>
      <c r="S382" t="str">
        <f t="shared" si="98"/>
        <v/>
      </c>
      <c r="T382">
        <f t="shared" si="85"/>
        <v>0</v>
      </c>
      <c r="U382" t="str">
        <f t="shared" si="86"/>
        <v/>
      </c>
      <c r="V382" t="str">
        <f t="shared" si="97"/>
        <v/>
      </c>
      <c r="W382" t="str">
        <f t="shared" si="87"/>
        <v/>
      </c>
      <c r="Z382" t="str">
        <f t="shared" si="96"/>
        <v/>
      </c>
      <c r="AA382">
        <f t="shared" si="83"/>
        <v>0</v>
      </c>
      <c r="AB382">
        <f t="shared" si="83"/>
        <v>0</v>
      </c>
    </row>
    <row r="383" spans="1:28">
      <c r="A383" s="1"/>
      <c r="E383">
        <f t="shared" si="88"/>
        <v>0</v>
      </c>
      <c r="G383" t="str">
        <f t="shared" si="89"/>
        <v/>
      </c>
      <c r="H383" t="str">
        <f t="shared" si="90"/>
        <v/>
      </c>
      <c r="K383" s="8">
        <f t="shared" si="91"/>
        <v>0</v>
      </c>
      <c r="L383" t="str">
        <f t="shared" si="92"/>
        <v/>
      </c>
      <c r="M383">
        <f t="shared" si="93"/>
        <v>0</v>
      </c>
      <c r="N383" t="str">
        <f t="shared" si="94"/>
        <v/>
      </c>
      <c r="O383" t="str">
        <f t="shared" si="95"/>
        <v/>
      </c>
      <c r="P383" t="str">
        <f t="shared" si="84"/>
        <v/>
      </c>
      <c r="R383" s="8">
        <f t="shared" si="98"/>
        <v>0</v>
      </c>
      <c r="S383" t="str">
        <f t="shared" si="98"/>
        <v/>
      </c>
      <c r="T383">
        <f t="shared" si="85"/>
        <v>0</v>
      </c>
      <c r="U383" t="str">
        <f t="shared" si="86"/>
        <v/>
      </c>
      <c r="V383" t="str">
        <f t="shared" si="97"/>
        <v/>
      </c>
      <c r="W383" t="str">
        <f t="shared" si="87"/>
        <v/>
      </c>
      <c r="Z383" t="str">
        <f t="shared" si="96"/>
        <v/>
      </c>
      <c r="AA383">
        <f t="shared" si="83"/>
        <v>0</v>
      </c>
      <c r="AB383">
        <f t="shared" si="83"/>
        <v>0</v>
      </c>
    </row>
    <row r="384" spans="1:28">
      <c r="A384" s="1"/>
      <c r="E384">
        <f t="shared" si="88"/>
        <v>0</v>
      </c>
      <c r="G384" t="str">
        <f t="shared" si="89"/>
        <v/>
      </c>
      <c r="H384" t="str">
        <f t="shared" si="90"/>
        <v/>
      </c>
      <c r="K384" s="8">
        <f t="shared" si="91"/>
        <v>0</v>
      </c>
      <c r="L384" t="str">
        <f t="shared" si="92"/>
        <v/>
      </c>
      <c r="M384">
        <f t="shared" si="93"/>
        <v>0</v>
      </c>
      <c r="N384" t="str">
        <f t="shared" si="94"/>
        <v/>
      </c>
      <c r="O384" t="str">
        <f t="shared" si="95"/>
        <v/>
      </c>
      <c r="P384" t="str">
        <f t="shared" si="84"/>
        <v/>
      </c>
      <c r="R384" s="8">
        <f t="shared" si="98"/>
        <v>0</v>
      </c>
      <c r="S384" t="str">
        <f t="shared" si="98"/>
        <v/>
      </c>
      <c r="T384">
        <f t="shared" si="85"/>
        <v>0</v>
      </c>
      <c r="U384" t="str">
        <f t="shared" si="86"/>
        <v/>
      </c>
      <c r="V384" t="str">
        <f t="shared" si="97"/>
        <v/>
      </c>
      <c r="W384" t="str">
        <f t="shared" si="87"/>
        <v/>
      </c>
      <c r="Z384" t="str">
        <f t="shared" si="96"/>
        <v/>
      </c>
      <c r="AA384">
        <f t="shared" si="83"/>
        <v>0</v>
      </c>
      <c r="AB384">
        <f t="shared" si="83"/>
        <v>0</v>
      </c>
    </row>
    <row r="385" spans="1:28">
      <c r="A385" s="1"/>
      <c r="E385">
        <f t="shared" si="88"/>
        <v>0</v>
      </c>
      <c r="G385" t="str">
        <f t="shared" si="89"/>
        <v/>
      </c>
      <c r="H385" t="str">
        <f t="shared" si="90"/>
        <v/>
      </c>
      <c r="K385" s="8">
        <f t="shared" si="91"/>
        <v>0</v>
      </c>
      <c r="L385" t="str">
        <f t="shared" si="92"/>
        <v/>
      </c>
      <c r="M385">
        <f t="shared" si="93"/>
        <v>0</v>
      </c>
      <c r="N385" t="str">
        <f t="shared" si="94"/>
        <v/>
      </c>
      <c r="O385" t="str">
        <f t="shared" si="95"/>
        <v/>
      </c>
      <c r="P385" t="str">
        <f t="shared" si="84"/>
        <v/>
      </c>
      <c r="R385" s="8">
        <f t="shared" si="98"/>
        <v>0</v>
      </c>
      <c r="S385" t="str">
        <f t="shared" si="98"/>
        <v/>
      </c>
      <c r="T385">
        <f t="shared" si="85"/>
        <v>0</v>
      </c>
      <c r="U385" t="str">
        <f t="shared" si="86"/>
        <v/>
      </c>
      <c r="V385" t="str">
        <f t="shared" si="97"/>
        <v/>
      </c>
      <c r="W385" t="str">
        <f t="shared" si="87"/>
        <v/>
      </c>
      <c r="Z385" t="str">
        <f t="shared" si="96"/>
        <v/>
      </c>
      <c r="AA385">
        <f t="shared" si="83"/>
        <v>0</v>
      </c>
      <c r="AB385">
        <f t="shared" si="83"/>
        <v>0</v>
      </c>
    </row>
    <row r="386" spans="1:28">
      <c r="A386" s="1"/>
      <c r="E386">
        <f t="shared" si="88"/>
        <v>0</v>
      </c>
      <c r="G386" t="str">
        <f t="shared" si="89"/>
        <v/>
      </c>
      <c r="H386" t="str">
        <f t="shared" si="90"/>
        <v/>
      </c>
      <c r="K386" s="8">
        <f t="shared" si="91"/>
        <v>0</v>
      </c>
      <c r="L386" t="str">
        <f t="shared" si="92"/>
        <v/>
      </c>
      <c r="M386">
        <f t="shared" si="93"/>
        <v>0</v>
      </c>
      <c r="N386" t="str">
        <f t="shared" si="94"/>
        <v/>
      </c>
      <c r="O386" t="str">
        <f t="shared" si="95"/>
        <v/>
      </c>
      <c r="P386" t="str">
        <f t="shared" si="84"/>
        <v/>
      </c>
      <c r="R386" s="8">
        <f t="shared" si="98"/>
        <v>0</v>
      </c>
      <c r="S386" t="str">
        <f t="shared" si="98"/>
        <v/>
      </c>
      <c r="T386">
        <f t="shared" si="85"/>
        <v>0</v>
      </c>
      <c r="U386" t="str">
        <f t="shared" si="86"/>
        <v/>
      </c>
      <c r="V386" t="str">
        <f t="shared" si="97"/>
        <v/>
      </c>
      <c r="W386" t="str">
        <f t="shared" si="87"/>
        <v/>
      </c>
      <c r="Z386" t="str">
        <f t="shared" si="96"/>
        <v/>
      </c>
      <c r="AA386">
        <f t="shared" si="83"/>
        <v>0</v>
      </c>
      <c r="AB386">
        <f t="shared" si="83"/>
        <v>0</v>
      </c>
    </row>
    <row r="387" spans="1:28">
      <c r="A387" s="1"/>
      <c r="E387">
        <f t="shared" si="88"/>
        <v>0</v>
      </c>
      <c r="G387" t="str">
        <f t="shared" si="89"/>
        <v/>
      </c>
      <c r="H387" t="str">
        <f t="shared" si="90"/>
        <v/>
      </c>
      <c r="K387" s="8">
        <f t="shared" si="91"/>
        <v>0</v>
      </c>
      <c r="L387" t="str">
        <f t="shared" si="92"/>
        <v/>
      </c>
      <c r="M387">
        <f t="shared" si="93"/>
        <v>0</v>
      </c>
      <c r="N387" t="str">
        <f t="shared" si="94"/>
        <v/>
      </c>
      <c r="O387" t="str">
        <f t="shared" si="95"/>
        <v/>
      </c>
      <c r="P387" t="str">
        <f t="shared" si="84"/>
        <v/>
      </c>
      <c r="R387" s="8">
        <f t="shared" si="98"/>
        <v>0</v>
      </c>
      <c r="S387" t="str">
        <f t="shared" si="98"/>
        <v/>
      </c>
      <c r="T387">
        <f t="shared" si="85"/>
        <v>0</v>
      </c>
      <c r="U387" t="str">
        <f t="shared" si="86"/>
        <v/>
      </c>
      <c r="V387" t="str">
        <f t="shared" si="97"/>
        <v/>
      </c>
      <c r="W387" t="str">
        <f t="shared" si="87"/>
        <v/>
      </c>
      <c r="Z387" t="str">
        <f t="shared" si="96"/>
        <v/>
      </c>
      <c r="AA387">
        <f t="shared" ref="AA387:AB450" si="99">A387</f>
        <v>0</v>
      </c>
      <c r="AB387">
        <f t="shared" si="99"/>
        <v>0</v>
      </c>
    </row>
    <row r="388" spans="1:28">
      <c r="A388" s="1"/>
      <c r="E388">
        <f t="shared" si="88"/>
        <v>0</v>
      </c>
      <c r="G388" t="str">
        <f t="shared" si="89"/>
        <v/>
      </c>
      <c r="H388" t="str">
        <f t="shared" si="90"/>
        <v/>
      </c>
      <c r="K388" s="8">
        <f t="shared" si="91"/>
        <v>0</v>
      </c>
      <c r="L388" t="str">
        <f t="shared" si="92"/>
        <v/>
      </c>
      <c r="M388">
        <f t="shared" si="93"/>
        <v>0</v>
      </c>
      <c r="N388" t="str">
        <f t="shared" si="94"/>
        <v/>
      </c>
      <c r="O388" t="str">
        <f t="shared" si="95"/>
        <v/>
      </c>
      <c r="P388" t="str">
        <f t="shared" si="84"/>
        <v/>
      </c>
      <c r="R388" s="8">
        <f t="shared" si="98"/>
        <v>0</v>
      </c>
      <c r="S388" t="str">
        <f t="shared" si="98"/>
        <v/>
      </c>
      <c r="T388">
        <f t="shared" si="85"/>
        <v>0</v>
      </c>
      <c r="U388" t="str">
        <f t="shared" si="86"/>
        <v/>
      </c>
      <c r="V388" t="str">
        <f t="shared" si="97"/>
        <v/>
      </c>
      <c r="W388" t="str">
        <f t="shared" si="87"/>
        <v/>
      </c>
      <c r="Z388" t="str">
        <f t="shared" si="96"/>
        <v/>
      </c>
      <c r="AA388">
        <f t="shared" si="99"/>
        <v>0</v>
      </c>
      <c r="AB388">
        <f t="shared" si="99"/>
        <v>0</v>
      </c>
    </row>
    <row r="389" spans="1:28">
      <c r="A389" s="1"/>
      <c r="E389">
        <f t="shared" si="88"/>
        <v>0</v>
      </c>
      <c r="G389" t="str">
        <f t="shared" si="89"/>
        <v/>
      </c>
      <c r="H389" t="str">
        <f t="shared" si="90"/>
        <v/>
      </c>
      <c r="K389" s="8">
        <f t="shared" si="91"/>
        <v>0</v>
      </c>
      <c r="L389" t="str">
        <f t="shared" si="92"/>
        <v/>
      </c>
      <c r="M389">
        <f t="shared" si="93"/>
        <v>0</v>
      </c>
      <c r="N389" t="str">
        <f t="shared" si="94"/>
        <v/>
      </c>
      <c r="O389" t="str">
        <f t="shared" si="95"/>
        <v/>
      </c>
      <c r="P389" t="str">
        <f t="shared" si="84"/>
        <v/>
      </c>
      <c r="R389" s="8">
        <f t="shared" si="98"/>
        <v>0</v>
      </c>
      <c r="S389" t="str">
        <f t="shared" si="98"/>
        <v/>
      </c>
      <c r="T389">
        <f t="shared" si="85"/>
        <v>0</v>
      </c>
      <c r="U389" t="str">
        <f t="shared" si="86"/>
        <v/>
      </c>
      <c r="V389" t="str">
        <f t="shared" si="97"/>
        <v/>
      </c>
      <c r="W389" t="str">
        <f t="shared" si="87"/>
        <v/>
      </c>
      <c r="Z389" t="str">
        <f t="shared" si="96"/>
        <v/>
      </c>
      <c r="AA389">
        <f t="shared" si="99"/>
        <v>0</v>
      </c>
      <c r="AB389">
        <f t="shared" si="99"/>
        <v>0</v>
      </c>
    </row>
    <row r="390" spans="1:28">
      <c r="A390" s="1"/>
      <c r="E390">
        <f t="shared" si="88"/>
        <v>0</v>
      </c>
      <c r="G390" t="str">
        <f t="shared" si="89"/>
        <v/>
      </c>
      <c r="H390" t="str">
        <f t="shared" si="90"/>
        <v/>
      </c>
      <c r="K390" s="8">
        <f t="shared" si="91"/>
        <v>0</v>
      </c>
      <c r="L390" t="str">
        <f t="shared" si="92"/>
        <v/>
      </c>
      <c r="M390">
        <f t="shared" si="93"/>
        <v>0</v>
      </c>
      <c r="N390" t="str">
        <f t="shared" si="94"/>
        <v/>
      </c>
      <c r="O390" t="str">
        <f t="shared" si="95"/>
        <v/>
      </c>
      <c r="P390" t="str">
        <f t="shared" si="84"/>
        <v/>
      </c>
      <c r="R390" s="8">
        <f t="shared" si="98"/>
        <v>0</v>
      </c>
      <c r="S390" t="str">
        <f t="shared" si="98"/>
        <v/>
      </c>
      <c r="T390">
        <f t="shared" si="85"/>
        <v>0</v>
      </c>
      <c r="U390" t="str">
        <f t="shared" si="86"/>
        <v/>
      </c>
      <c r="V390" t="str">
        <f t="shared" si="97"/>
        <v/>
      </c>
      <c r="W390" t="str">
        <f t="shared" si="87"/>
        <v/>
      </c>
      <c r="Z390" t="str">
        <f t="shared" si="96"/>
        <v/>
      </c>
      <c r="AA390">
        <f t="shared" si="99"/>
        <v>0</v>
      </c>
      <c r="AB390">
        <f t="shared" si="99"/>
        <v>0</v>
      </c>
    </row>
    <row r="391" spans="1:28">
      <c r="A391" s="1"/>
      <c r="E391">
        <f t="shared" si="88"/>
        <v>0</v>
      </c>
      <c r="G391" t="str">
        <f t="shared" si="89"/>
        <v/>
      </c>
      <c r="H391" t="str">
        <f t="shared" si="90"/>
        <v/>
      </c>
      <c r="K391" s="8">
        <f t="shared" si="91"/>
        <v>0</v>
      </c>
      <c r="L391" t="str">
        <f t="shared" si="92"/>
        <v/>
      </c>
      <c r="M391">
        <f t="shared" si="93"/>
        <v>0</v>
      </c>
      <c r="N391" t="str">
        <f t="shared" si="94"/>
        <v/>
      </c>
      <c r="O391" t="str">
        <f t="shared" si="95"/>
        <v/>
      </c>
      <c r="P391" t="str">
        <f t="shared" ref="P391:P454" si="100">IF(O391&lt;&gt;"",L391,"")</f>
        <v/>
      </c>
      <c r="R391" s="8">
        <f t="shared" si="98"/>
        <v>0</v>
      </c>
      <c r="S391" t="str">
        <f t="shared" si="98"/>
        <v/>
      </c>
      <c r="T391">
        <f t="shared" ref="T391:T454" si="101">IF(V391&lt;&gt;"",1+T390*1,0)</f>
        <v>0</v>
      </c>
      <c r="U391" t="str">
        <f t="shared" ref="U391:U454" si="102">IF(T391=0,"",T391)</f>
        <v/>
      </c>
      <c r="V391" t="str">
        <f t="shared" si="97"/>
        <v/>
      </c>
      <c r="W391" t="str">
        <f t="shared" ref="W391:W454" si="103">IF(V391&lt;&gt;"",S391,"")</f>
        <v/>
      </c>
      <c r="Z391" t="str">
        <f t="shared" si="96"/>
        <v/>
      </c>
      <c r="AA391">
        <f t="shared" si="99"/>
        <v>0</v>
      </c>
      <c r="AB391">
        <f t="shared" si="99"/>
        <v>0</v>
      </c>
    </row>
    <row r="392" spans="1:28">
      <c r="A392" s="1"/>
      <c r="E392">
        <f t="shared" ref="E392:E455" si="104">ROUND(A387,2)</f>
        <v>0</v>
      </c>
      <c r="G392" t="str">
        <f t="shared" ref="G392:G455" si="105">IF(B387="","",ROUND(B387/10,2))</f>
        <v/>
      </c>
      <c r="H392" t="str">
        <f t="shared" ref="H392:H455" si="106">IF(G392=0,"",G392)</f>
        <v/>
      </c>
      <c r="K392" s="8">
        <f t="shared" ref="K392:K455" si="107">E392</f>
        <v>0</v>
      </c>
      <c r="L392" t="str">
        <f t="shared" ref="L392:L455" si="108">G392</f>
        <v/>
      </c>
      <c r="M392">
        <f t="shared" ref="M392:M455" si="109">IF(O392&lt;&gt;"",1+M391*1,0)</f>
        <v>0</v>
      </c>
      <c r="N392" t="str">
        <f t="shared" ref="N392:N455" si="110">IF(M392=0,"",M392)</f>
        <v/>
      </c>
      <c r="O392" t="str">
        <f t="shared" ref="O392:O455" si="111">IF(AND(K392&lt;=$O$2,K393&gt;$O$2),K392,IF(AND(K391&lt;=$O$2,K392&gt;$O$2),K392,""))</f>
        <v/>
      </c>
      <c r="P392" t="str">
        <f t="shared" si="100"/>
        <v/>
      </c>
      <c r="R392" s="8">
        <f t="shared" si="98"/>
        <v>0</v>
      </c>
      <c r="S392" t="str">
        <f t="shared" si="98"/>
        <v/>
      </c>
      <c r="T392">
        <f t="shared" si="101"/>
        <v>0</v>
      </c>
      <c r="U392" t="str">
        <f t="shared" si="102"/>
        <v/>
      </c>
      <c r="V392" t="str">
        <f t="shared" si="97"/>
        <v/>
      </c>
      <c r="W392" t="str">
        <f t="shared" si="103"/>
        <v/>
      </c>
      <c r="Z392" t="str">
        <f t="shared" ref="Z392:Z455" si="112">IF(AB392=0,"",Z391+1)</f>
        <v/>
      </c>
      <c r="AA392">
        <f t="shared" si="99"/>
        <v>0</v>
      </c>
      <c r="AB392">
        <f t="shared" si="99"/>
        <v>0</v>
      </c>
    </row>
    <row r="393" spans="1:28">
      <c r="A393" s="1"/>
      <c r="E393">
        <f t="shared" si="104"/>
        <v>0</v>
      </c>
      <c r="G393" t="str">
        <f t="shared" si="105"/>
        <v/>
      </c>
      <c r="H393" t="str">
        <f t="shared" si="106"/>
        <v/>
      </c>
      <c r="K393" s="8">
        <f t="shared" si="107"/>
        <v>0</v>
      </c>
      <c r="L393" t="str">
        <f t="shared" si="108"/>
        <v/>
      </c>
      <c r="M393">
        <f t="shared" si="109"/>
        <v>0</v>
      </c>
      <c r="N393" t="str">
        <f t="shared" si="110"/>
        <v/>
      </c>
      <c r="O393" t="str">
        <f t="shared" si="111"/>
        <v/>
      </c>
      <c r="P393" t="str">
        <f t="shared" si="100"/>
        <v/>
      </c>
      <c r="R393" s="8">
        <f t="shared" si="98"/>
        <v>0</v>
      </c>
      <c r="S393" t="str">
        <f t="shared" si="98"/>
        <v/>
      </c>
      <c r="T393">
        <f t="shared" si="101"/>
        <v>0</v>
      </c>
      <c r="U393" t="str">
        <f t="shared" si="102"/>
        <v/>
      </c>
      <c r="V393" t="str">
        <f t="shared" si="97"/>
        <v/>
      </c>
      <c r="W393" t="str">
        <f t="shared" si="103"/>
        <v/>
      </c>
      <c r="Z393" t="str">
        <f t="shared" si="112"/>
        <v/>
      </c>
      <c r="AA393">
        <f t="shared" si="99"/>
        <v>0</v>
      </c>
      <c r="AB393">
        <f t="shared" si="99"/>
        <v>0</v>
      </c>
    </row>
    <row r="394" spans="1:28">
      <c r="A394" s="1"/>
      <c r="E394">
        <f t="shared" si="104"/>
        <v>0</v>
      </c>
      <c r="G394" t="str">
        <f t="shared" si="105"/>
        <v/>
      </c>
      <c r="H394" t="str">
        <f t="shared" si="106"/>
        <v/>
      </c>
      <c r="K394" s="8">
        <f t="shared" si="107"/>
        <v>0</v>
      </c>
      <c r="L394" t="str">
        <f t="shared" si="108"/>
        <v/>
      </c>
      <c r="M394">
        <f t="shared" si="109"/>
        <v>0</v>
      </c>
      <c r="N394" t="str">
        <f t="shared" si="110"/>
        <v/>
      </c>
      <c r="O394" t="str">
        <f t="shared" si="111"/>
        <v/>
      </c>
      <c r="P394" t="str">
        <f t="shared" si="100"/>
        <v/>
      </c>
      <c r="R394" s="8">
        <f t="shared" si="98"/>
        <v>0</v>
      </c>
      <c r="S394" t="str">
        <f t="shared" si="98"/>
        <v/>
      </c>
      <c r="T394">
        <f t="shared" si="101"/>
        <v>0</v>
      </c>
      <c r="U394" t="str">
        <f t="shared" si="102"/>
        <v/>
      </c>
      <c r="V394" t="str">
        <f t="shared" si="97"/>
        <v/>
      </c>
      <c r="W394" t="str">
        <f t="shared" si="103"/>
        <v/>
      </c>
      <c r="Z394" t="str">
        <f t="shared" si="112"/>
        <v/>
      </c>
      <c r="AA394">
        <f t="shared" si="99"/>
        <v>0</v>
      </c>
      <c r="AB394">
        <f t="shared" si="99"/>
        <v>0</v>
      </c>
    </row>
    <row r="395" spans="1:28">
      <c r="A395" s="1"/>
      <c r="E395">
        <f t="shared" si="104"/>
        <v>0</v>
      </c>
      <c r="G395" t="str">
        <f t="shared" si="105"/>
        <v/>
      </c>
      <c r="H395" t="str">
        <f t="shared" si="106"/>
        <v/>
      </c>
      <c r="K395" s="8">
        <f t="shared" si="107"/>
        <v>0</v>
      </c>
      <c r="L395" t="str">
        <f t="shared" si="108"/>
        <v/>
      </c>
      <c r="M395">
        <f t="shared" si="109"/>
        <v>0</v>
      </c>
      <c r="N395" t="str">
        <f t="shared" si="110"/>
        <v/>
      </c>
      <c r="O395" t="str">
        <f t="shared" si="111"/>
        <v/>
      </c>
      <c r="P395" t="str">
        <f t="shared" si="100"/>
        <v/>
      </c>
      <c r="R395" s="8">
        <f t="shared" si="98"/>
        <v>0</v>
      </c>
      <c r="S395" t="str">
        <f t="shared" si="98"/>
        <v/>
      </c>
      <c r="T395">
        <f t="shared" si="101"/>
        <v>0</v>
      </c>
      <c r="U395" t="str">
        <f t="shared" si="102"/>
        <v/>
      </c>
      <c r="V395" t="str">
        <f t="shared" si="97"/>
        <v/>
      </c>
      <c r="W395" t="str">
        <f t="shared" si="103"/>
        <v/>
      </c>
      <c r="Z395" t="str">
        <f t="shared" si="112"/>
        <v/>
      </c>
      <c r="AA395">
        <f t="shared" si="99"/>
        <v>0</v>
      </c>
      <c r="AB395">
        <f t="shared" si="99"/>
        <v>0</v>
      </c>
    </row>
    <row r="396" spans="1:28">
      <c r="A396" s="1"/>
      <c r="E396">
        <f t="shared" si="104"/>
        <v>0</v>
      </c>
      <c r="G396" t="str">
        <f t="shared" si="105"/>
        <v/>
      </c>
      <c r="H396" t="str">
        <f t="shared" si="106"/>
        <v/>
      </c>
      <c r="K396" s="8">
        <f t="shared" si="107"/>
        <v>0</v>
      </c>
      <c r="L396" t="str">
        <f t="shared" si="108"/>
        <v/>
      </c>
      <c r="M396">
        <f t="shared" si="109"/>
        <v>0</v>
      </c>
      <c r="N396" t="str">
        <f t="shared" si="110"/>
        <v/>
      </c>
      <c r="O396" t="str">
        <f t="shared" si="111"/>
        <v/>
      </c>
      <c r="P396" t="str">
        <f t="shared" si="100"/>
        <v/>
      </c>
      <c r="R396" s="8">
        <f t="shared" si="98"/>
        <v>0</v>
      </c>
      <c r="S396" t="str">
        <f t="shared" si="98"/>
        <v/>
      </c>
      <c r="T396">
        <f t="shared" si="101"/>
        <v>0</v>
      </c>
      <c r="U396" t="str">
        <f t="shared" si="102"/>
        <v/>
      </c>
      <c r="V396" t="str">
        <f t="shared" si="97"/>
        <v/>
      </c>
      <c r="W396" t="str">
        <f t="shared" si="103"/>
        <v/>
      </c>
      <c r="Z396" t="str">
        <f t="shared" si="112"/>
        <v/>
      </c>
      <c r="AA396">
        <f t="shared" si="99"/>
        <v>0</v>
      </c>
      <c r="AB396">
        <f t="shared" si="99"/>
        <v>0</v>
      </c>
    </row>
    <row r="397" spans="1:28">
      <c r="A397" s="1"/>
      <c r="E397">
        <f t="shared" si="104"/>
        <v>0</v>
      </c>
      <c r="G397" t="str">
        <f t="shared" si="105"/>
        <v/>
      </c>
      <c r="H397" t="str">
        <f t="shared" si="106"/>
        <v/>
      </c>
      <c r="K397" s="8">
        <f t="shared" si="107"/>
        <v>0</v>
      </c>
      <c r="L397" t="str">
        <f t="shared" si="108"/>
        <v/>
      </c>
      <c r="M397">
        <f t="shared" si="109"/>
        <v>0</v>
      </c>
      <c r="N397" t="str">
        <f t="shared" si="110"/>
        <v/>
      </c>
      <c r="O397" t="str">
        <f t="shared" si="111"/>
        <v/>
      </c>
      <c r="P397" t="str">
        <f t="shared" si="100"/>
        <v/>
      </c>
      <c r="R397" s="8">
        <f t="shared" si="98"/>
        <v>0</v>
      </c>
      <c r="S397" t="str">
        <f t="shared" si="98"/>
        <v/>
      </c>
      <c r="T397">
        <f t="shared" si="101"/>
        <v>0</v>
      </c>
      <c r="U397" t="str">
        <f t="shared" si="102"/>
        <v/>
      </c>
      <c r="V397" t="str">
        <f t="shared" si="97"/>
        <v/>
      </c>
      <c r="W397" t="str">
        <f t="shared" si="103"/>
        <v/>
      </c>
      <c r="Z397" t="str">
        <f t="shared" si="112"/>
        <v/>
      </c>
      <c r="AA397">
        <f t="shared" si="99"/>
        <v>0</v>
      </c>
      <c r="AB397">
        <f t="shared" si="99"/>
        <v>0</v>
      </c>
    </row>
    <row r="398" spans="1:28">
      <c r="A398" s="1"/>
      <c r="E398">
        <f t="shared" si="104"/>
        <v>0</v>
      </c>
      <c r="G398" t="str">
        <f t="shared" si="105"/>
        <v/>
      </c>
      <c r="H398" t="str">
        <f t="shared" si="106"/>
        <v/>
      </c>
      <c r="K398" s="8">
        <f t="shared" si="107"/>
        <v>0</v>
      </c>
      <c r="L398" t="str">
        <f t="shared" si="108"/>
        <v/>
      </c>
      <c r="M398">
        <f t="shared" si="109"/>
        <v>0</v>
      </c>
      <c r="N398" t="str">
        <f t="shared" si="110"/>
        <v/>
      </c>
      <c r="O398" t="str">
        <f t="shared" si="111"/>
        <v/>
      </c>
      <c r="P398" t="str">
        <f t="shared" si="100"/>
        <v/>
      </c>
      <c r="R398" s="8">
        <f t="shared" si="98"/>
        <v>0</v>
      </c>
      <c r="S398" t="str">
        <f t="shared" si="98"/>
        <v/>
      </c>
      <c r="T398">
        <f t="shared" si="101"/>
        <v>0</v>
      </c>
      <c r="U398" t="str">
        <f t="shared" si="102"/>
        <v/>
      </c>
      <c r="V398" t="str">
        <f t="shared" si="97"/>
        <v/>
      </c>
      <c r="W398" t="str">
        <f t="shared" si="103"/>
        <v/>
      </c>
      <c r="Z398" t="str">
        <f t="shared" si="112"/>
        <v/>
      </c>
      <c r="AA398">
        <f t="shared" si="99"/>
        <v>0</v>
      </c>
      <c r="AB398">
        <f t="shared" si="99"/>
        <v>0</v>
      </c>
    </row>
    <row r="399" spans="1:28">
      <c r="A399" s="1"/>
      <c r="E399">
        <f t="shared" si="104"/>
        <v>0</v>
      </c>
      <c r="G399" t="str">
        <f t="shared" si="105"/>
        <v/>
      </c>
      <c r="H399" t="str">
        <f t="shared" si="106"/>
        <v/>
      </c>
      <c r="K399" s="8">
        <f t="shared" si="107"/>
        <v>0</v>
      </c>
      <c r="L399" t="str">
        <f t="shared" si="108"/>
        <v/>
      </c>
      <c r="M399">
        <f t="shared" si="109"/>
        <v>0</v>
      </c>
      <c r="N399" t="str">
        <f t="shared" si="110"/>
        <v/>
      </c>
      <c r="O399" t="str">
        <f t="shared" si="111"/>
        <v/>
      </c>
      <c r="P399" t="str">
        <f t="shared" si="100"/>
        <v/>
      </c>
      <c r="R399" s="8">
        <f t="shared" si="98"/>
        <v>0</v>
      </c>
      <c r="S399" t="str">
        <f t="shared" si="98"/>
        <v/>
      </c>
      <c r="T399">
        <f t="shared" si="101"/>
        <v>0</v>
      </c>
      <c r="U399" t="str">
        <f t="shared" si="102"/>
        <v/>
      </c>
      <c r="V399" t="str">
        <f t="shared" si="97"/>
        <v/>
      </c>
      <c r="W399" t="str">
        <f t="shared" si="103"/>
        <v/>
      </c>
      <c r="Z399" t="str">
        <f t="shared" si="112"/>
        <v/>
      </c>
      <c r="AA399">
        <f t="shared" si="99"/>
        <v>0</v>
      </c>
      <c r="AB399">
        <f t="shared" si="99"/>
        <v>0</v>
      </c>
    </row>
    <row r="400" spans="1:28">
      <c r="A400" s="1"/>
      <c r="E400">
        <f t="shared" si="104"/>
        <v>0</v>
      </c>
      <c r="G400" t="str">
        <f t="shared" si="105"/>
        <v/>
      </c>
      <c r="H400" t="str">
        <f t="shared" si="106"/>
        <v/>
      </c>
      <c r="K400" s="8">
        <f t="shared" si="107"/>
        <v>0</v>
      </c>
      <c r="L400" t="str">
        <f t="shared" si="108"/>
        <v/>
      </c>
      <c r="M400">
        <f t="shared" si="109"/>
        <v>0</v>
      </c>
      <c r="N400" t="str">
        <f t="shared" si="110"/>
        <v/>
      </c>
      <c r="O400" t="str">
        <f t="shared" si="111"/>
        <v/>
      </c>
      <c r="P400" t="str">
        <f t="shared" si="100"/>
        <v/>
      </c>
      <c r="R400" s="8">
        <f t="shared" si="98"/>
        <v>0</v>
      </c>
      <c r="S400" t="str">
        <f t="shared" si="98"/>
        <v/>
      </c>
      <c r="T400">
        <f t="shared" si="101"/>
        <v>0</v>
      </c>
      <c r="U400" t="str">
        <f t="shared" si="102"/>
        <v/>
      </c>
      <c r="V400" t="str">
        <f t="shared" si="97"/>
        <v/>
      </c>
      <c r="W400" t="str">
        <f t="shared" si="103"/>
        <v/>
      </c>
      <c r="Z400" t="str">
        <f t="shared" si="112"/>
        <v/>
      </c>
      <c r="AA400">
        <f t="shared" si="99"/>
        <v>0</v>
      </c>
      <c r="AB400">
        <f t="shared" si="99"/>
        <v>0</v>
      </c>
    </row>
    <row r="401" spans="1:28">
      <c r="A401" s="1"/>
      <c r="E401">
        <f t="shared" si="104"/>
        <v>0</v>
      </c>
      <c r="G401" t="str">
        <f t="shared" si="105"/>
        <v/>
      </c>
      <c r="H401" t="str">
        <f t="shared" si="106"/>
        <v/>
      </c>
      <c r="K401" s="8">
        <f t="shared" si="107"/>
        <v>0</v>
      </c>
      <c r="L401" t="str">
        <f t="shared" si="108"/>
        <v/>
      </c>
      <c r="M401">
        <f t="shared" si="109"/>
        <v>0</v>
      </c>
      <c r="N401" t="str">
        <f t="shared" si="110"/>
        <v/>
      </c>
      <c r="O401" t="str">
        <f t="shared" si="111"/>
        <v/>
      </c>
      <c r="P401" t="str">
        <f t="shared" si="100"/>
        <v/>
      </c>
      <c r="R401" s="8">
        <f t="shared" si="98"/>
        <v>0</v>
      </c>
      <c r="S401" t="str">
        <f t="shared" si="98"/>
        <v/>
      </c>
      <c r="T401">
        <f t="shared" si="101"/>
        <v>0</v>
      </c>
      <c r="U401" t="str">
        <f t="shared" si="102"/>
        <v/>
      </c>
      <c r="V401" t="str">
        <f t="shared" si="97"/>
        <v/>
      </c>
      <c r="W401" t="str">
        <f t="shared" si="103"/>
        <v/>
      </c>
      <c r="Z401" t="str">
        <f t="shared" si="112"/>
        <v/>
      </c>
      <c r="AA401">
        <f t="shared" si="99"/>
        <v>0</v>
      </c>
      <c r="AB401">
        <f t="shared" si="99"/>
        <v>0</v>
      </c>
    </row>
    <row r="402" spans="1:28">
      <c r="A402" s="1"/>
      <c r="E402">
        <f t="shared" si="104"/>
        <v>0</v>
      </c>
      <c r="G402" t="str">
        <f t="shared" si="105"/>
        <v/>
      </c>
      <c r="H402" t="str">
        <f t="shared" si="106"/>
        <v/>
      </c>
      <c r="K402" s="8">
        <f t="shared" si="107"/>
        <v>0</v>
      </c>
      <c r="L402" t="str">
        <f t="shared" si="108"/>
        <v/>
      </c>
      <c r="M402">
        <f t="shared" si="109"/>
        <v>0</v>
      </c>
      <c r="N402" t="str">
        <f t="shared" si="110"/>
        <v/>
      </c>
      <c r="O402" t="str">
        <f t="shared" si="111"/>
        <v/>
      </c>
      <c r="P402" t="str">
        <f t="shared" si="100"/>
        <v/>
      </c>
      <c r="R402" s="8">
        <f t="shared" si="98"/>
        <v>0</v>
      </c>
      <c r="S402" t="str">
        <f t="shared" si="98"/>
        <v/>
      </c>
      <c r="T402">
        <f t="shared" si="101"/>
        <v>0</v>
      </c>
      <c r="U402" t="str">
        <f t="shared" si="102"/>
        <v/>
      </c>
      <c r="V402" t="str">
        <f t="shared" si="97"/>
        <v/>
      </c>
      <c r="W402" t="str">
        <f t="shared" si="103"/>
        <v/>
      </c>
      <c r="Z402" t="str">
        <f t="shared" si="112"/>
        <v/>
      </c>
      <c r="AA402">
        <f t="shared" si="99"/>
        <v>0</v>
      </c>
      <c r="AB402">
        <f t="shared" si="99"/>
        <v>0</v>
      </c>
    </row>
    <row r="403" spans="1:28">
      <c r="A403" s="1"/>
      <c r="E403">
        <f t="shared" si="104"/>
        <v>0</v>
      </c>
      <c r="G403" t="str">
        <f t="shared" si="105"/>
        <v/>
      </c>
      <c r="H403" t="str">
        <f t="shared" si="106"/>
        <v/>
      </c>
      <c r="K403" s="8">
        <f t="shared" si="107"/>
        <v>0</v>
      </c>
      <c r="L403" t="str">
        <f t="shared" si="108"/>
        <v/>
      </c>
      <c r="M403">
        <f t="shared" si="109"/>
        <v>0</v>
      </c>
      <c r="N403" t="str">
        <f t="shared" si="110"/>
        <v/>
      </c>
      <c r="O403" t="str">
        <f t="shared" si="111"/>
        <v/>
      </c>
      <c r="P403" t="str">
        <f t="shared" si="100"/>
        <v/>
      </c>
      <c r="R403" s="8">
        <f t="shared" si="98"/>
        <v>0</v>
      </c>
      <c r="S403" t="str">
        <f t="shared" si="98"/>
        <v/>
      </c>
      <c r="T403">
        <f t="shared" si="101"/>
        <v>0</v>
      </c>
      <c r="U403" t="str">
        <f t="shared" si="102"/>
        <v/>
      </c>
      <c r="V403" t="str">
        <f t="shared" si="97"/>
        <v/>
      </c>
      <c r="W403" t="str">
        <f t="shared" si="103"/>
        <v/>
      </c>
      <c r="Z403" t="str">
        <f t="shared" si="112"/>
        <v/>
      </c>
      <c r="AA403">
        <f t="shared" si="99"/>
        <v>0</v>
      </c>
      <c r="AB403">
        <f t="shared" si="99"/>
        <v>0</v>
      </c>
    </row>
    <row r="404" spans="1:28">
      <c r="A404" s="1"/>
      <c r="E404">
        <f t="shared" si="104"/>
        <v>0</v>
      </c>
      <c r="G404" t="str">
        <f t="shared" si="105"/>
        <v/>
      </c>
      <c r="H404" t="str">
        <f t="shared" si="106"/>
        <v/>
      </c>
      <c r="K404" s="8">
        <f t="shared" si="107"/>
        <v>0</v>
      </c>
      <c r="L404" t="str">
        <f t="shared" si="108"/>
        <v/>
      </c>
      <c r="M404">
        <f t="shared" si="109"/>
        <v>0</v>
      </c>
      <c r="N404" t="str">
        <f t="shared" si="110"/>
        <v/>
      </c>
      <c r="O404" t="str">
        <f t="shared" si="111"/>
        <v/>
      </c>
      <c r="P404" t="str">
        <f t="shared" si="100"/>
        <v/>
      </c>
      <c r="R404" s="8">
        <f t="shared" si="98"/>
        <v>0</v>
      </c>
      <c r="S404" t="str">
        <f t="shared" si="98"/>
        <v/>
      </c>
      <c r="T404">
        <f t="shared" si="101"/>
        <v>0</v>
      </c>
      <c r="U404" t="str">
        <f t="shared" si="102"/>
        <v/>
      </c>
      <c r="V404" t="str">
        <f t="shared" si="97"/>
        <v/>
      </c>
      <c r="W404" t="str">
        <f t="shared" si="103"/>
        <v/>
      </c>
      <c r="Z404" t="str">
        <f t="shared" si="112"/>
        <v/>
      </c>
      <c r="AA404">
        <f t="shared" si="99"/>
        <v>0</v>
      </c>
      <c r="AB404">
        <f t="shared" si="99"/>
        <v>0</v>
      </c>
    </row>
    <row r="405" spans="1:28">
      <c r="A405" s="1"/>
      <c r="E405">
        <f t="shared" si="104"/>
        <v>0</v>
      </c>
      <c r="G405" t="str">
        <f t="shared" si="105"/>
        <v/>
      </c>
      <c r="H405" t="str">
        <f t="shared" si="106"/>
        <v/>
      </c>
      <c r="K405" s="8">
        <f t="shared" si="107"/>
        <v>0</v>
      </c>
      <c r="L405" t="str">
        <f t="shared" si="108"/>
        <v/>
      </c>
      <c r="M405">
        <f t="shared" si="109"/>
        <v>0</v>
      </c>
      <c r="N405" t="str">
        <f t="shared" si="110"/>
        <v/>
      </c>
      <c r="O405" t="str">
        <f t="shared" si="111"/>
        <v/>
      </c>
      <c r="P405" t="str">
        <f t="shared" si="100"/>
        <v/>
      </c>
      <c r="R405" s="8">
        <f t="shared" si="98"/>
        <v>0</v>
      </c>
      <c r="S405" t="str">
        <f t="shared" si="98"/>
        <v/>
      </c>
      <c r="T405">
        <f t="shared" si="101"/>
        <v>0</v>
      </c>
      <c r="U405" t="str">
        <f t="shared" si="102"/>
        <v/>
      </c>
      <c r="V405" t="str">
        <f t="shared" si="97"/>
        <v/>
      </c>
      <c r="W405" t="str">
        <f t="shared" si="103"/>
        <v/>
      </c>
      <c r="Z405" t="str">
        <f t="shared" si="112"/>
        <v/>
      </c>
      <c r="AA405">
        <f t="shared" si="99"/>
        <v>0</v>
      </c>
      <c r="AB405">
        <f t="shared" si="99"/>
        <v>0</v>
      </c>
    </row>
    <row r="406" spans="1:28">
      <c r="A406" s="1"/>
      <c r="E406">
        <f t="shared" si="104"/>
        <v>0</v>
      </c>
      <c r="G406" t="str">
        <f t="shared" si="105"/>
        <v/>
      </c>
      <c r="H406" t="str">
        <f t="shared" si="106"/>
        <v/>
      </c>
      <c r="K406" s="8">
        <f t="shared" si="107"/>
        <v>0</v>
      </c>
      <c r="L406" t="str">
        <f t="shared" si="108"/>
        <v/>
      </c>
      <c r="M406">
        <f t="shared" si="109"/>
        <v>0</v>
      </c>
      <c r="N406" t="str">
        <f t="shared" si="110"/>
        <v/>
      </c>
      <c r="O406" t="str">
        <f t="shared" si="111"/>
        <v/>
      </c>
      <c r="P406" t="str">
        <f t="shared" si="100"/>
        <v/>
      </c>
      <c r="R406" s="8">
        <f t="shared" si="98"/>
        <v>0</v>
      </c>
      <c r="S406" t="str">
        <f t="shared" si="98"/>
        <v/>
      </c>
      <c r="T406">
        <f t="shared" si="101"/>
        <v>0</v>
      </c>
      <c r="U406" t="str">
        <f t="shared" si="102"/>
        <v/>
      </c>
      <c r="V406" t="str">
        <f t="shared" si="97"/>
        <v/>
      </c>
      <c r="W406" t="str">
        <f t="shared" si="103"/>
        <v/>
      </c>
      <c r="Z406" t="str">
        <f t="shared" si="112"/>
        <v/>
      </c>
      <c r="AA406">
        <f t="shared" si="99"/>
        <v>0</v>
      </c>
      <c r="AB406">
        <f t="shared" si="99"/>
        <v>0</v>
      </c>
    </row>
    <row r="407" spans="1:28">
      <c r="A407" s="1"/>
      <c r="E407">
        <f t="shared" si="104"/>
        <v>0</v>
      </c>
      <c r="G407" t="str">
        <f t="shared" si="105"/>
        <v/>
      </c>
      <c r="H407" t="str">
        <f t="shared" si="106"/>
        <v/>
      </c>
      <c r="K407" s="8">
        <f t="shared" si="107"/>
        <v>0</v>
      </c>
      <c r="L407" t="str">
        <f t="shared" si="108"/>
        <v/>
      </c>
      <c r="M407">
        <f t="shared" si="109"/>
        <v>0</v>
      </c>
      <c r="N407" t="str">
        <f t="shared" si="110"/>
        <v/>
      </c>
      <c r="O407" t="str">
        <f t="shared" si="111"/>
        <v/>
      </c>
      <c r="P407" t="str">
        <f t="shared" si="100"/>
        <v/>
      </c>
      <c r="R407" s="8">
        <f t="shared" si="98"/>
        <v>0</v>
      </c>
      <c r="S407" t="str">
        <f t="shared" si="98"/>
        <v/>
      </c>
      <c r="T407">
        <f t="shared" si="101"/>
        <v>0</v>
      </c>
      <c r="U407" t="str">
        <f t="shared" si="102"/>
        <v/>
      </c>
      <c r="V407" t="str">
        <f t="shared" si="97"/>
        <v/>
      </c>
      <c r="W407" t="str">
        <f t="shared" si="103"/>
        <v/>
      </c>
      <c r="Z407" t="str">
        <f t="shared" si="112"/>
        <v/>
      </c>
      <c r="AA407">
        <f t="shared" si="99"/>
        <v>0</v>
      </c>
      <c r="AB407">
        <f t="shared" si="99"/>
        <v>0</v>
      </c>
    </row>
    <row r="408" spans="1:28">
      <c r="A408" s="1"/>
      <c r="E408">
        <f t="shared" si="104"/>
        <v>0</v>
      </c>
      <c r="G408" t="str">
        <f t="shared" si="105"/>
        <v/>
      </c>
      <c r="H408" t="str">
        <f t="shared" si="106"/>
        <v/>
      </c>
      <c r="K408" s="8">
        <f t="shared" si="107"/>
        <v>0</v>
      </c>
      <c r="L408" t="str">
        <f t="shared" si="108"/>
        <v/>
      </c>
      <c r="M408">
        <f t="shared" si="109"/>
        <v>0</v>
      </c>
      <c r="N408" t="str">
        <f t="shared" si="110"/>
        <v/>
      </c>
      <c r="O408" t="str">
        <f t="shared" si="111"/>
        <v/>
      </c>
      <c r="P408" t="str">
        <f t="shared" si="100"/>
        <v/>
      </c>
      <c r="R408" s="8">
        <f t="shared" si="98"/>
        <v>0</v>
      </c>
      <c r="S408" t="str">
        <f t="shared" si="98"/>
        <v/>
      </c>
      <c r="T408">
        <f t="shared" si="101"/>
        <v>0</v>
      </c>
      <c r="U408" t="str">
        <f t="shared" si="102"/>
        <v/>
      </c>
      <c r="V408" t="str">
        <f t="shared" si="97"/>
        <v/>
      </c>
      <c r="W408" t="str">
        <f t="shared" si="103"/>
        <v/>
      </c>
      <c r="Z408" t="str">
        <f t="shared" si="112"/>
        <v/>
      </c>
      <c r="AA408">
        <f t="shared" si="99"/>
        <v>0</v>
      </c>
      <c r="AB408">
        <f t="shared" si="99"/>
        <v>0</v>
      </c>
    </row>
    <row r="409" spans="1:28">
      <c r="A409" s="1"/>
      <c r="E409">
        <f t="shared" si="104"/>
        <v>0</v>
      </c>
      <c r="G409" t="str">
        <f t="shared" si="105"/>
        <v/>
      </c>
      <c r="H409" t="str">
        <f t="shared" si="106"/>
        <v/>
      </c>
      <c r="K409" s="8">
        <f t="shared" si="107"/>
        <v>0</v>
      </c>
      <c r="L409" t="str">
        <f t="shared" si="108"/>
        <v/>
      </c>
      <c r="M409">
        <f t="shared" si="109"/>
        <v>0</v>
      </c>
      <c r="N409" t="str">
        <f t="shared" si="110"/>
        <v/>
      </c>
      <c r="O409" t="str">
        <f t="shared" si="111"/>
        <v/>
      </c>
      <c r="P409" t="str">
        <f t="shared" si="100"/>
        <v/>
      </c>
      <c r="R409" s="8">
        <f t="shared" si="98"/>
        <v>0</v>
      </c>
      <c r="S409" t="str">
        <f t="shared" si="98"/>
        <v/>
      </c>
      <c r="T409">
        <f t="shared" si="101"/>
        <v>0</v>
      </c>
      <c r="U409" t="str">
        <f t="shared" si="102"/>
        <v/>
      </c>
      <c r="V409" t="str">
        <f t="shared" si="97"/>
        <v/>
      </c>
      <c r="W409" t="str">
        <f t="shared" si="103"/>
        <v/>
      </c>
      <c r="Z409" t="str">
        <f t="shared" si="112"/>
        <v/>
      </c>
      <c r="AA409">
        <f t="shared" si="99"/>
        <v>0</v>
      </c>
      <c r="AB409">
        <f t="shared" si="99"/>
        <v>0</v>
      </c>
    </row>
    <row r="410" spans="1:28">
      <c r="A410" s="1"/>
      <c r="E410">
        <f t="shared" si="104"/>
        <v>0</v>
      </c>
      <c r="G410" t="str">
        <f t="shared" si="105"/>
        <v/>
      </c>
      <c r="H410" t="str">
        <f t="shared" si="106"/>
        <v/>
      </c>
      <c r="K410" s="8">
        <f t="shared" si="107"/>
        <v>0</v>
      </c>
      <c r="L410" t="str">
        <f t="shared" si="108"/>
        <v/>
      </c>
      <c r="M410">
        <f t="shared" si="109"/>
        <v>0</v>
      </c>
      <c r="N410" t="str">
        <f t="shared" si="110"/>
        <v/>
      </c>
      <c r="O410" t="str">
        <f t="shared" si="111"/>
        <v/>
      </c>
      <c r="P410" t="str">
        <f t="shared" si="100"/>
        <v/>
      </c>
      <c r="R410" s="8">
        <f t="shared" si="98"/>
        <v>0</v>
      </c>
      <c r="S410" t="str">
        <f t="shared" si="98"/>
        <v/>
      </c>
      <c r="T410">
        <f t="shared" si="101"/>
        <v>0</v>
      </c>
      <c r="U410" t="str">
        <f t="shared" si="102"/>
        <v/>
      </c>
      <c r="V410" t="str">
        <f t="shared" si="97"/>
        <v/>
      </c>
      <c r="W410" t="str">
        <f t="shared" si="103"/>
        <v/>
      </c>
      <c r="Z410" t="str">
        <f t="shared" si="112"/>
        <v/>
      </c>
      <c r="AA410">
        <f t="shared" si="99"/>
        <v>0</v>
      </c>
      <c r="AB410">
        <f t="shared" si="99"/>
        <v>0</v>
      </c>
    </row>
    <row r="411" spans="1:28">
      <c r="A411" s="1"/>
      <c r="E411">
        <f t="shared" si="104"/>
        <v>0</v>
      </c>
      <c r="G411" t="str">
        <f t="shared" si="105"/>
        <v/>
      </c>
      <c r="H411" t="str">
        <f t="shared" si="106"/>
        <v/>
      </c>
      <c r="K411" s="8">
        <f t="shared" si="107"/>
        <v>0</v>
      </c>
      <c r="L411" t="str">
        <f t="shared" si="108"/>
        <v/>
      </c>
      <c r="M411">
        <f t="shared" si="109"/>
        <v>0</v>
      </c>
      <c r="N411" t="str">
        <f t="shared" si="110"/>
        <v/>
      </c>
      <c r="O411" t="str">
        <f t="shared" si="111"/>
        <v/>
      </c>
      <c r="P411" t="str">
        <f t="shared" si="100"/>
        <v/>
      </c>
      <c r="R411" s="8">
        <f t="shared" si="98"/>
        <v>0</v>
      </c>
      <c r="S411" t="str">
        <f t="shared" si="98"/>
        <v/>
      </c>
      <c r="T411">
        <f t="shared" si="101"/>
        <v>0</v>
      </c>
      <c r="U411" t="str">
        <f t="shared" si="102"/>
        <v/>
      </c>
      <c r="V411" t="str">
        <f t="shared" si="97"/>
        <v/>
      </c>
      <c r="W411" t="str">
        <f t="shared" si="103"/>
        <v/>
      </c>
      <c r="Z411" t="str">
        <f t="shared" si="112"/>
        <v/>
      </c>
      <c r="AA411">
        <f t="shared" si="99"/>
        <v>0</v>
      </c>
      <c r="AB411">
        <f t="shared" si="99"/>
        <v>0</v>
      </c>
    </row>
    <row r="412" spans="1:28">
      <c r="A412" s="1"/>
      <c r="E412">
        <f t="shared" si="104"/>
        <v>0</v>
      </c>
      <c r="G412" t="str">
        <f t="shared" si="105"/>
        <v/>
      </c>
      <c r="H412" t="str">
        <f t="shared" si="106"/>
        <v/>
      </c>
      <c r="K412" s="8">
        <f t="shared" si="107"/>
        <v>0</v>
      </c>
      <c r="L412" t="str">
        <f t="shared" si="108"/>
        <v/>
      </c>
      <c r="M412">
        <f t="shared" si="109"/>
        <v>0</v>
      </c>
      <c r="N412" t="str">
        <f t="shared" si="110"/>
        <v/>
      </c>
      <c r="O412" t="str">
        <f t="shared" si="111"/>
        <v/>
      </c>
      <c r="P412" t="str">
        <f t="shared" si="100"/>
        <v/>
      </c>
      <c r="R412" s="8">
        <f t="shared" si="98"/>
        <v>0</v>
      </c>
      <c r="S412" t="str">
        <f t="shared" si="98"/>
        <v/>
      </c>
      <c r="T412">
        <f t="shared" si="101"/>
        <v>0</v>
      </c>
      <c r="U412" t="str">
        <f t="shared" si="102"/>
        <v/>
      </c>
      <c r="V412" t="str">
        <f t="shared" si="97"/>
        <v/>
      </c>
      <c r="W412" t="str">
        <f t="shared" si="103"/>
        <v/>
      </c>
      <c r="Z412" t="str">
        <f t="shared" si="112"/>
        <v/>
      </c>
      <c r="AA412">
        <f t="shared" si="99"/>
        <v>0</v>
      </c>
      <c r="AB412">
        <f t="shared" si="99"/>
        <v>0</v>
      </c>
    </row>
    <row r="413" spans="1:28">
      <c r="A413" s="1"/>
      <c r="E413">
        <f t="shared" si="104"/>
        <v>0</v>
      </c>
      <c r="G413" t="str">
        <f t="shared" si="105"/>
        <v/>
      </c>
      <c r="H413" t="str">
        <f t="shared" si="106"/>
        <v/>
      </c>
      <c r="K413" s="8">
        <f t="shared" si="107"/>
        <v>0</v>
      </c>
      <c r="L413" t="str">
        <f t="shared" si="108"/>
        <v/>
      </c>
      <c r="M413">
        <f t="shared" si="109"/>
        <v>0</v>
      </c>
      <c r="N413" t="str">
        <f t="shared" si="110"/>
        <v/>
      </c>
      <c r="O413" t="str">
        <f t="shared" si="111"/>
        <v/>
      </c>
      <c r="P413" t="str">
        <f t="shared" si="100"/>
        <v/>
      </c>
      <c r="R413" s="8">
        <f t="shared" si="98"/>
        <v>0</v>
      </c>
      <c r="S413" t="str">
        <f t="shared" si="98"/>
        <v/>
      </c>
      <c r="T413">
        <f t="shared" si="101"/>
        <v>0</v>
      </c>
      <c r="U413" t="str">
        <f t="shared" si="102"/>
        <v/>
      </c>
      <c r="V413" t="str">
        <f t="shared" si="97"/>
        <v/>
      </c>
      <c r="W413" t="str">
        <f t="shared" si="103"/>
        <v/>
      </c>
      <c r="Z413" t="str">
        <f t="shared" si="112"/>
        <v/>
      </c>
      <c r="AA413">
        <f t="shared" si="99"/>
        <v>0</v>
      </c>
      <c r="AB413">
        <f t="shared" si="99"/>
        <v>0</v>
      </c>
    </row>
    <row r="414" spans="1:28">
      <c r="A414" s="1"/>
      <c r="E414">
        <f t="shared" si="104"/>
        <v>0</v>
      </c>
      <c r="G414" t="str">
        <f t="shared" si="105"/>
        <v/>
      </c>
      <c r="H414" t="str">
        <f t="shared" si="106"/>
        <v/>
      </c>
      <c r="K414" s="8">
        <f t="shared" si="107"/>
        <v>0</v>
      </c>
      <c r="L414" t="str">
        <f t="shared" si="108"/>
        <v/>
      </c>
      <c r="M414">
        <f t="shared" si="109"/>
        <v>0</v>
      </c>
      <c r="N414" t="str">
        <f t="shared" si="110"/>
        <v/>
      </c>
      <c r="O414" t="str">
        <f t="shared" si="111"/>
        <v/>
      </c>
      <c r="P414" t="str">
        <f t="shared" si="100"/>
        <v/>
      </c>
      <c r="R414" s="8">
        <f t="shared" si="98"/>
        <v>0</v>
      </c>
      <c r="S414" t="str">
        <f t="shared" si="98"/>
        <v/>
      </c>
      <c r="T414">
        <f t="shared" si="101"/>
        <v>0</v>
      </c>
      <c r="U414" t="str">
        <f t="shared" si="102"/>
        <v/>
      </c>
      <c r="V414" t="str">
        <f t="shared" si="97"/>
        <v/>
      </c>
      <c r="W414" t="str">
        <f t="shared" si="103"/>
        <v/>
      </c>
      <c r="Z414" t="str">
        <f t="shared" si="112"/>
        <v/>
      </c>
      <c r="AA414">
        <f t="shared" si="99"/>
        <v>0</v>
      </c>
      <c r="AB414">
        <f t="shared" si="99"/>
        <v>0</v>
      </c>
    </row>
    <row r="415" spans="1:28">
      <c r="A415" s="1"/>
      <c r="E415">
        <f t="shared" si="104"/>
        <v>0</v>
      </c>
      <c r="G415" t="str">
        <f t="shared" si="105"/>
        <v/>
      </c>
      <c r="H415" t="str">
        <f t="shared" si="106"/>
        <v/>
      </c>
      <c r="K415" s="8">
        <f t="shared" si="107"/>
        <v>0</v>
      </c>
      <c r="L415" t="str">
        <f t="shared" si="108"/>
        <v/>
      </c>
      <c r="M415">
        <f t="shared" si="109"/>
        <v>0</v>
      </c>
      <c r="N415" t="str">
        <f t="shared" si="110"/>
        <v/>
      </c>
      <c r="O415" t="str">
        <f t="shared" si="111"/>
        <v/>
      </c>
      <c r="P415" t="str">
        <f t="shared" si="100"/>
        <v/>
      </c>
      <c r="R415" s="8">
        <f t="shared" si="98"/>
        <v>0</v>
      </c>
      <c r="S415" t="str">
        <f t="shared" si="98"/>
        <v/>
      </c>
      <c r="T415">
        <f t="shared" si="101"/>
        <v>0</v>
      </c>
      <c r="U415" t="str">
        <f t="shared" si="102"/>
        <v/>
      </c>
      <c r="V415" t="str">
        <f t="shared" si="97"/>
        <v/>
      </c>
      <c r="W415" t="str">
        <f t="shared" si="103"/>
        <v/>
      </c>
      <c r="Z415" t="str">
        <f t="shared" si="112"/>
        <v/>
      </c>
      <c r="AA415">
        <f t="shared" si="99"/>
        <v>0</v>
      </c>
      <c r="AB415">
        <f t="shared" si="99"/>
        <v>0</v>
      </c>
    </row>
    <row r="416" spans="1:28">
      <c r="A416" s="1"/>
      <c r="E416">
        <f t="shared" si="104"/>
        <v>0</v>
      </c>
      <c r="G416" t="str">
        <f t="shared" si="105"/>
        <v/>
      </c>
      <c r="H416" t="str">
        <f t="shared" si="106"/>
        <v/>
      </c>
      <c r="K416" s="8">
        <f t="shared" si="107"/>
        <v>0</v>
      </c>
      <c r="L416" t="str">
        <f t="shared" si="108"/>
        <v/>
      </c>
      <c r="M416">
        <f t="shared" si="109"/>
        <v>0</v>
      </c>
      <c r="N416" t="str">
        <f t="shared" si="110"/>
        <v/>
      </c>
      <c r="O416" t="str">
        <f t="shared" si="111"/>
        <v/>
      </c>
      <c r="P416" t="str">
        <f t="shared" si="100"/>
        <v/>
      </c>
      <c r="R416" s="8">
        <f t="shared" si="98"/>
        <v>0</v>
      </c>
      <c r="S416" t="str">
        <f t="shared" si="98"/>
        <v/>
      </c>
      <c r="T416">
        <f t="shared" si="101"/>
        <v>0</v>
      </c>
      <c r="U416" t="str">
        <f t="shared" si="102"/>
        <v/>
      </c>
      <c r="V416" t="str">
        <f t="shared" si="97"/>
        <v/>
      </c>
      <c r="W416" t="str">
        <f t="shared" si="103"/>
        <v/>
      </c>
      <c r="Z416" t="str">
        <f t="shared" si="112"/>
        <v/>
      </c>
      <c r="AA416">
        <f t="shared" si="99"/>
        <v>0</v>
      </c>
      <c r="AB416">
        <f t="shared" si="99"/>
        <v>0</v>
      </c>
    </row>
    <row r="417" spans="1:28">
      <c r="A417" s="1"/>
      <c r="E417">
        <f t="shared" si="104"/>
        <v>0</v>
      </c>
      <c r="G417" t="str">
        <f t="shared" si="105"/>
        <v/>
      </c>
      <c r="H417" t="str">
        <f t="shared" si="106"/>
        <v/>
      </c>
      <c r="K417" s="8">
        <f t="shared" si="107"/>
        <v>0</v>
      </c>
      <c r="L417" t="str">
        <f t="shared" si="108"/>
        <v/>
      </c>
      <c r="M417">
        <f t="shared" si="109"/>
        <v>0</v>
      </c>
      <c r="N417" t="str">
        <f t="shared" si="110"/>
        <v/>
      </c>
      <c r="O417" t="str">
        <f t="shared" si="111"/>
        <v/>
      </c>
      <c r="P417" t="str">
        <f t="shared" si="100"/>
        <v/>
      </c>
      <c r="R417" s="8">
        <f t="shared" si="98"/>
        <v>0</v>
      </c>
      <c r="S417" t="str">
        <f t="shared" si="98"/>
        <v/>
      </c>
      <c r="T417">
        <f t="shared" si="101"/>
        <v>0</v>
      </c>
      <c r="U417" t="str">
        <f t="shared" si="102"/>
        <v/>
      </c>
      <c r="V417" t="str">
        <f t="shared" si="97"/>
        <v/>
      </c>
      <c r="W417" t="str">
        <f t="shared" si="103"/>
        <v/>
      </c>
      <c r="Z417" t="str">
        <f t="shared" si="112"/>
        <v/>
      </c>
      <c r="AA417">
        <f t="shared" si="99"/>
        <v>0</v>
      </c>
      <c r="AB417">
        <f t="shared" si="99"/>
        <v>0</v>
      </c>
    </row>
    <row r="418" spans="1:28">
      <c r="A418" s="1"/>
      <c r="E418">
        <f t="shared" si="104"/>
        <v>0</v>
      </c>
      <c r="G418" t="str">
        <f t="shared" si="105"/>
        <v/>
      </c>
      <c r="H418" t="str">
        <f t="shared" si="106"/>
        <v/>
      </c>
      <c r="K418" s="8">
        <f t="shared" si="107"/>
        <v>0</v>
      </c>
      <c r="L418" t="str">
        <f t="shared" si="108"/>
        <v/>
      </c>
      <c r="M418">
        <f t="shared" si="109"/>
        <v>0</v>
      </c>
      <c r="N418" t="str">
        <f t="shared" si="110"/>
        <v/>
      </c>
      <c r="O418" t="str">
        <f t="shared" si="111"/>
        <v/>
      </c>
      <c r="P418" t="str">
        <f t="shared" si="100"/>
        <v/>
      </c>
      <c r="R418" s="8">
        <f t="shared" si="98"/>
        <v>0</v>
      </c>
      <c r="S418" t="str">
        <f t="shared" si="98"/>
        <v/>
      </c>
      <c r="T418">
        <f t="shared" si="101"/>
        <v>0</v>
      </c>
      <c r="U418" t="str">
        <f t="shared" si="102"/>
        <v/>
      </c>
      <c r="V418" t="str">
        <f t="shared" si="97"/>
        <v/>
      </c>
      <c r="W418" t="str">
        <f t="shared" si="103"/>
        <v/>
      </c>
      <c r="Z418" t="str">
        <f t="shared" si="112"/>
        <v/>
      </c>
      <c r="AA418">
        <f t="shared" si="99"/>
        <v>0</v>
      </c>
      <c r="AB418">
        <f t="shared" si="99"/>
        <v>0</v>
      </c>
    </row>
    <row r="419" spans="1:28">
      <c r="A419" s="1"/>
      <c r="E419">
        <f t="shared" si="104"/>
        <v>0</v>
      </c>
      <c r="G419" t="str">
        <f t="shared" si="105"/>
        <v/>
      </c>
      <c r="H419" t="str">
        <f t="shared" si="106"/>
        <v/>
      </c>
      <c r="K419" s="8">
        <f t="shared" si="107"/>
        <v>0</v>
      </c>
      <c r="L419" t="str">
        <f t="shared" si="108"/>
        <v/>
      </c>
      <c r="M419">
        <f t="shared" si="109"/>
        <v>0</v>
      </c>
      <c r="N419" t="str">
        <f t="shared" si="110"/>
        <v/>
      </c>
      <c r="O419" t="str">
        <f t="shared" si="111"/>
        <v/>
      </c>
      <c r="P419" t="str">
        <f t="shared" si="100"/>
        <v/>
      </c>
      <c r="R419" s="8">
        <f t="shared" si="98"/>
        <v>0</v>
      </c>
      <c r="S419" t="str">
        <f t="shared" si="98"/>
        <v/>
      </c>
      <c r="T419">
        <f t="shared" si="101"/>
        <v>0</v>
      </c>
      <c r="U419" t="str">
        <f t="shared" si="102"/>
        <v/>
      </c>
      <c r="V419" t="str">
        <f t="shared" si="97"/>
        <v/>
      </c>
      <c r="W419" t="str">
        <f t="shared" si="103"/>
        <v/>
      </c>
      <c r="Z419" t="str">
        <f t="shared" si="112"/>
        <v/>
      </c>
      <c r="AA419">
        <f t="shared" si="99"/>
        <v>0</v>
      </c>
      <c r="AB419">
        <f t="shared" si="99"/>
        <v>0</v>
      </c>
    </row>
    <row r="420" spans="1:28">
      <c r="A420" s="1"/>
      <c r="E420">
        <f t="shared" si="104"/>
        <v>0</v>
      </c>
      <c r="G420" t="str">
        <f t="shared" si="105"/>
        <v/>
      </c>
      <c r="H420" t="str">
        <f t="shared" si="106"/>
        <v/>
      </c>
      <c r="K420" s="8">
        <f t="shared" si="107"/>
        <v>0</v>
      </c>
      <c r="L420" t="str">
        <f t="shared" si="108"/>
        <v/>
      </c>
      <c r="M420">
        <f t="shared" si="109"/>
        <v>0</v>
      </c>
      <c r="N420" t="str">
        <f t="shared" si="110"/>
        <v/>
      </c>
      <c r="O420" t="str">
        <f t="shared" si="111"/>
        <v/>
      </c>
      <c r="P420" t="str">
        <f t="shared" si="100"/>
        <v/>
      </c>
      <c r="R420" s="8">
        <f t="shared" si="98"/>
        <v>0</v>
      </c>
      <c r="S420" t="str">
        <f t="shared" si="98"/>
        <v/>
      </c>
      <c r="T420">
        <f t="shared" si="101"/>
        <v>0</v>
      </c>
      <c r="U420" t="str">
        <f t="shared" si="102"/>
        <v/>
      </c>
      <c r="V420" t="str">
        <f t="shared" si="97"/>
        <v/>
      </c>
      <c r="W420" t="str">
        <f t="shared" si="103"/>
        <v/>
      </c>
      <c r="Z420" t="str">
        <f t="shared" si="112"/>
        <v/>
      </c>
      <c r="AA420">
        <f t="shared" si="99"/>
        <v>0</v>
      </c>
      <c r="AB420">
        <f t="shared" si="99"/>
        <v>0</v>
      </c>
    </row>
    <row r="421" spans="1:28">
      <c r="A421" s="1"/>
      <c r="E421">
        <f t="shared" si="104"/>
        <v>0</v>
      </c>
      <c r="G421" t="str">
        <f t="shared" si="105"/>
        <v/>
      </c>
      <c r="H421" t="str">
        <f t="shared" si="106"/>
        <v/>
      </c>
      <c r="K421" s="8">
        <f t="shared" si="107"/>
        <v>0</v>
      </c>
      <c r="L421" t="str">
        <f t="shared" si="108"/>
        <v/>
      </c>
      <c r="M421">
        <f t="shared" si="109"/>
        <v>0</v>
      </c>
      <c r="N421" t="str">
        <f t="shared" si="110"/>
        <v/>
      </c>
      <c r="O421" t="str">
        <f t="shared" si="111"/>
        <v/>
      </c>
      <c r="P421" t="str">
        <f t="shared" si="100"/>
        <v/>
      </c>
      <c r="R421" s="8">
        <f t="shared" si="98"/>
        <v>0</v>
      </c>
      <c r="S421" t="str">
        <f t="shared" si="98"/>
        <v/>
      </c>
      <c r="T421">
        <f t="shared" si="101"/>
        <v>0</v>
      </c>
      <c r="U421" t="str">
        <f t="shared" si="102"/>
        <v/>
      </c>
      <c r="V421" t="str">
        <f t="shared" si="97"/>
        <v/>
      </c>
      <c r="W421" t="str">
        <f t="shared" si="103"/>
        <v/>
      </c>
      <c r="Z421" t="str">
        <f t="shared" si="112"/>
        <v/>
      </c>
      <c r="AA421">
        <f t="shared" si="99"/>
        <v>0</v>
      </c>
      <c r="AB421">
        <f t="shared" si="99"/>
        <v>0</v>
      </c>
    </row>
    <row r="422" spans="1:28">
      <c r="A422" s="1"/>
      <c r="E422">
        <f t="shared" si="104"/>
        <v>0</v>
      </c>
      <c r="G422" t="str">
        <f t="shared" si="105"/>
        <v/>
      </c>
      <c r="H422" t="str">
        <f t="shared" si="106"/>
        <v/>
      </c>
      <c r="K422" s="8">
        <f t="shared" si="107"/>
        <v>0</v>
      </c>
      <c r="L422" t="str">
        <f t="shared" si="108"/>
        <v/>
      </c>
      <c r="M422">
        <f t="shared" si="109"/>
        <v>0</v>
      </c>
      <c r="N422" t="str">
        <f t="shared" si="110"/>
        <v/>
      </c>
      <c r="O422" t="str">
        <f t="shared" si="111"/>
        <v/>
      </c>
      <c r="P422" t="str">
        <f t="shared" si="100"/>
        <v/>
      </c>
      <c r="R422" s="8">
        <f t="shared" si="98"/>
        <v>0</v>
      </c>
      <c r="S422" t="str">
        <f t="shared" si="98"/>
        <v/>
      </c>
      <c r="T422">
        <f t="shared" si="101"/>
        <v>0</v>
      </c>
      <c r="U422" t="str">
        <f t="shared" si="102"/>
        <v/>
      </c>
      <c r="V422" t="str">
        <f t="shared" si="97"/>
        <v/>
      </c>
      <c r="W422" t="str">
        <f t="shared" si="103"/>
        <v/>
      </c>
      <c r="Z422" t="str">
        <f t="shared" si="112"/>
        <v/>
      </c>
      <c r="AA422">
        <f t="shared" si="99"/>
        <v>0</v>
      </c>
      <c r="AB422">
        <f t="shared" si="99"/>
        <v>0</v>
      </c>
    </row>
    <row r="423" spans="1:28">
      <c r="A423" s="1"/>
      <c r="E423">
        <f t="shared" si="104"/>
        <v>0</v>
      </c>
      <c r="G423" t="str">
        <f t="shared" si="105"/>
        <v/>
      </c>
      <c r="H423" t="str">
        <f t="shared" si="106"/>
        <v/>
      </c>
      <c r="K423" s="8">
        <f t="shared" si="107"/>
        <v>0</v>
      </c>
      <c r="L423" t="str">
        <f t="shared" si="108"/>
        <v/>
      </c>
      <c r="M423">
        <f t="shared" si="109"/>
        <v>0</v>
      </c>
      <c r="N423" t="str">
        <f t="shared" si="110"/>
        <v/>
      </c>
      <c r="O423" t="str">
        <f t="shared" si="111"/>
        <v/>
      </c>
      <c r="P423" t="str">
        <f t="shared" si="100"/>
        <v/>
      </c>
      <c r="R423" s="8">
        <f t="shared" si="98"/>
        <v>0</v>
      </c>
      <c r="S423" t="str">
        <f t="shared" si="98"/>
        <v/>
      </c>
      <c r="T423">
        <f t="shared" si="101"/>
        <v>0</v>
      </c>
      <c r="U423" t="str">
        <f t="shared" si="102"/>
        <v/>
      </c>
      <c r="V423" t="str">
        <f t="shared" si="97"/>
        <v/>
      </c>
      <c r="W423" t="str">
        <f t="shared" si="103"/>
        <v/>
      </c>
      <c r="Z423" t="str">
        <f t="shared" si="112"/>
        <v/>
      </c>
      <c r="AA423">
        <f t="shared" si="99"/>
        <v>0</v>
      </c>
      <c r="AB423">
        <f t="shared" si="99"/>
        <v>0</v>
      </c>
    </row>
    <row r="424" spans="1:28">
      <c r="A424" s="1"/>
      <c r="E424">
        <f t="shared" si="104"/>
        <v>0</v>
      </c>
      <c r="G424" t="str">
        <f t="shared" si="105"/>
        <v/>
      </c>
      <c r="H424" t="str">
        <f t="shared" si="106"/>
        <v/>
      </c>
      <c r="K424" s="8">
        <f t="shared" si="107"/>
        <v>0</v>
      </c>
      <c r="L424" t="str">
        <f t="shared" si="108"/>
        <v/>
      </c>
      <c r="M424">
        <f t="shared" si="109"/>
        <v>0</v>
      </c>
      <c r="N424" t="str">
        <f t="shared" si="110"/>
        <v/>
      </c>
      <c r="O424" t="str">
        <f t="shared" si="111"/>
        <v/>
      </c>
      <c r="P424" t="str">
        <f t="shared" si="100"/>
        <v/>
      </c>
      <c r="R424" s="8">
        <f t="shared" si="98"/>
        <v>0</v>
      </c>
      <c r="S424" t="str">
        <f t="shared" si="98"/>
        <v/>
      </c>
      <c r="T424">
        <f t="shared" si="101"/>
        <v>0</v>
      </c>
      <c r="U424" t="str">
        <f t="shared" si="102"/>
        <v/>
      </c>
      <c r="V424" t="str">
        <f t="shared" si="97"/>
        <v/>
      </c>
      <c r="W424" t="str">
        <f t="shared" si="103"/>
        <v/>
      </c>
      <c r="Z424" t="str">
        <f t="shared" si="112"/>
        <v/>
      </c>
      <c r="AA424">
        <f t="shared" si="99"/>
        <v>0</v>
      </c>
      <c r="AB424">
        <f t="shared" si="99"/>
        <v>0</v>
      </c>
    </row>
    <row r="425" spans="1:28">
      <c r="A425" s="1"/>
      <c r="E425">
        <f t="shared" si="104"/>
        <v>0</v>
      </c>
      <c r="G425" t="str">
        <f t="shared" si="105"/>
        <v/>
      </c>
      <c r="H425" t="str">
        <f t="shared" si="106"/>
        <v/>
      </c>
      <c r="K425" s="8">
        <f t="shared" si="107"/>
        <v>0</v>
      </c>
      <c r="L425" t="str">
        <f t="shared" si="108"/>
        <v/>
      </c>
      <c r="M425">
        <f t="shared" si="109"/>
        <v>0</v>
      </c>
      <c r="N425" t="str">
        <f t="shared" si="110"/>
        <v/>
      </c>
      <c r="O425" t="str">
        <f t="shared" si="111"/>
        <v/>
      </c>
      <c r="P425" t="str">
        <f t="shared" si="100"/>
        <v/>
      </c>
      <c r="R425" s="8">
        <f t="shared" si="98"/>
        <v>0</v>
      </c>
      <c r="S425" t="str">
        <f t="shared" si="98"/>
        <v/>
      </c>
      <c r="T425">
        <f t="shared" si="101"/>
        <v>0</v>
      </c>
      <c r="U425" t="str">
        <f t="shared" si="102"/>
        <v/>
      </c>
      <c r="V425" t="str">
        <f t="shared" si="97"/>
        <v/>
      </c>
      <c r="W425" t="str">
        <f t="shared" si="103"/>
        <v/>
      </c>
      <c r="Z425" t="str">
        <f t="shared" si="112"/>
        <v/>
      </c>
      <c r="AA425">
        <f t="shared" si="99"/>
        <v>0</v>
      </c>
      <c r="AB425">
        <f t="shared" si="99"/>
        <v>0</v>
      </c>
    </row>
    <row r="426" spans="1:28">
      <c r="A426" s="1"/>
      <c r="E426">
        <f t="shared" si="104"/>
        <v>0</v>
      </c>
      <c r="G426" t="str">
        <f t="shared" si="105"/>
        <v/>
      </c>
      <c r="H426" t="str">
        <f t="shared" si="106"/>
        <v/>
      </c>
      <c r="K426" s="8">
        <f t="shared" si="107"/>
        <v>0</v>
      </c>
      <c r="L426" t="str">
        <f t="shared" si="108"/>
        <v/>
      </c>
      <c r="M426">
        <f t="shared" si="109"/>
        <v>0</v>
      </c>
      <c r="N426" t="str">
        <f t="shared" si="110"/>
        <v/>
      </c>
      <c r="O426" t="str">
        <f t="shared" si="111"/>
        <v/>
      </c>
      <c r="P426" t="str">
        <f t="shared" si="100"/>
        <v/>
      </c>
      <c r="R426" s="8">
        <f t="shared" si="98"/>
        <v>0</v>
      </c>
      <c r="S426" t="str">
        <f t="shared" si="98"/>
        <v/>
      </c>
      <c r="T426">
        <f t="shared" si="101"/>
        <v>0</v>
      </c>
      <c r="U426" t="str">
        <f t="shared" si="102"/>
        <v/>
      </c>
      <c r="V426" t="str">
        <f t="shared" si="97"/>
        <v/>
      </c>
      <c r="W426" t="str">
        <f t="shared" si="103"/>
        <v/>
      </c>
      <c r="Z426" t="str">
        <f t="shared" si="112"/>
        <v/>
      </c>
      <c r="AA426">
        <f t="shared" si="99"/>
        <v>0</v>
      </c>
      <c r="AB426">
        <f t="shared" si="99"/>
        <v>0</v>
      </c>
    </row>
    <row r="427" spans="1:28">
      <c r="A427" s="1"/>
      <c r="E427">
        <f t="shared" si="104"/>
        <v>0</v>
      </c>
      <c r="G427" t="str">
        <f t="shared" si="105"/>
        <v/>
      </c>
      <c r="H427" t="str">
        <f t="shared" si="106"/>
        <v/>
      </c>
      <c r="K427" s="8">
        <f t="shared" si="107"/>
        <v>0</v>
      </c>
      <c r="L427" t="str">
        <f t="shared" si="108"/>
        <v/>
      </c>
      <c r="M427">
        <f t="shared" si="109"/>
        <v>0</v>
      </c>
      <c r="N427" t="str">
        <f t="shared" si="110"/>
        <v/>
      </c>
      <c r="O427" t="str">
        <f t="shared" si="111"/>
        <v/>
      </c>
      <c r="P427" t="str">
        <f t="shared" si="100"/>
        <v/>
      </c>
      <c r="R427" s="8">
        <f t="shared" si="98"/>
        <v>0</v>
      </c>
      <c r="S427" t="str">
        <f t="shared" si="98"/>
        <v/>
      </c>
      <c r="T427">
        <f t="shared" si="101"/>
        <v>0</v>
      </c>
      <c r="U427" t="str">
        <f t="shared" si="102"/>
        <v/>
      </c>
      <c r="V427" t="str">
        <f t="shared" si="97"/>
        <v/>
      </c>
      <c r="W427" t="str">
        <f t="shared" si="103"/>
        <v/>
      </c>
      <c r="Z427" t="str">
        <f t="shared" si="112"/>
        <v/>
      </c>
      <c r="AA427">
        <f t="shared" si="99"/>
        <v>0</v>
      </c>
      <c r="AB427">
        <f t="shared" si="99"/>
        <v>0</v>
      </c>
    </row>
    <row r="428" spans="1:28">
      <c r="A428" s="1"/>
      <c r="E428">
        <f t="shared" si="104"/>
        <v>0</v>
      </c>
      <c r="G428" t="str">
        <f t="shared" si="105"/>
        <v/>
      </c>
      <c r="H428" t="str">
        <f t="shared" si="106"/>
        <v/>
      </c>
      <c r="K428" s="8">
        <f t="shared" si="107"/>
        <v>0</v>
      </c>
      <c r="L428" t="str">
        <f t="shared" si="108"/>
        <v/>
      </c>
      <c r="M428">
        <f t="shared" si="109"/>
        <v>0</v>
      </c>
      <c r="N428" t="str">
        <f t="shared" si="110"/>
        <v/>
      </c>
      <c r="O428" t="str">
        <f t="shared" si="111"/>
        <v/>
      </c>
      <c r="P428" t="str">
        <f t="shared" si="100"/>
        <v/>
      </c>
      <c r="R428" s="8">
        <f t="shared" si="98"/>
        <v>0</v>
      </c>
      <c r="S428" t="str">
        <f t="shared" si="98"/>
        <v/>
      </c>
      <c r="T428">
        <f t="shared" si="101"/>
        <v>0</v>
      </c>
      <c r="U428" t="str">
        <f t="shared" si="102"/>
        <v/>
      </c>
      <c r="V428" t="str">
        <f t="shared" si="97"/>
        <v/>
      </c>
      <c r="W428" t="str">
        <f t="shared" si="103"/>
        <v/>
      </c>
      <c r="Z428" t="str">
        <f t="shared" si="112"/>
        <v/>
      </c>
      <c r="AA428">
        <f t="shared" si="99"/>
        <v>0</v>
      </c>
      <c r="AB428">
        <f t="shared" si="99"/>
        <v>0</v>
      </c>
    </row>
    <row r="429" spans="1:28">
      <c r="A429" s="1"/>
      <c r="E429">
        <f t="shared" si="104"/>
        <v>0</v>
      </c>
      <c r="G429" t="str">
        <f t="shared" si="105"/>
        <v/>
      </c>
      <c r="H429" t="str">
        <f t="shared" si="106"/>
        <v/>
      </c>
      <c r="K429" s="8">
        <f t="shared" si="107"/>
        <v>0</v>
      </c>
      <c r="L429" t="str">
        <f t="shared" si="108"/>
        <v/>
      </c>
      <c r="M429">
        <f t="shared" si="109"/>
        <v>0</v>
      </c>
      <c r="N429" t="str">
        <f t="shared" si="110"/>
        <v/>
      </c>
      <c r="O429" t="str">
        <f t="shared" si="111"/>
        <v/>
      </c>
      <c r="P429" t="str">
        <f t="shared" si="100"/>
        <v/>
      </c>
      <c r="R429" s="8">
        <f t="shared" si="98"/>
        <v>0</v>
      </c>
      <c r="S429" t="str">
        <f t="shared" si="98"/>
        <v/>
      </c>
      <c r="T429">
        <f t="shared" si="101"/>
        <v>0</v>
      </c>
      <c r="U429" t="str">
        <f t="shared" si="102"/>
        <v/>
      </c>
      <c r="V429" t="str">
        <f t="shared" ref="V429:V473" si="113">IF(AND(R429&lt;$V$2,R430&gt;$V$2),R429,IF(AND(R428&lt;$V$2,R429&gt;$V$2),R429,IF(R429=$V$2,R429,"")))</f>
        <v/>
      </c>
      <c r="W429" t="str">
        <f t="shared" si="103"/>
        <v/>
      </c>
      <c r="Z429" t="str">
        <f t="shared" si="112"/>
        <v/>
      </c>
      <c r="AA429">
        <f t="shared" si="99"/>
        <v>0</v>
      </c>
      <c r="AB429">
        <f t="shared" si="99"/>
        <v>0</v>
      </c>
    </row>
    <row r="430" spans="1:28">
      <c r="A430" s="1"/>
      <c r="E430">
        <f t="shared" si="104"/>
        <v>0</v>
      </c>
      <c r="G430" t="str">
        <f t="shared" si="105"/>
        <v/>
      </c>
      <c r="H430" t="str">
        <f t="shared" si="106"/>
        <v/>
      </c>
      <c r="K430" s="8">
        <f t="shared" si="107"/>
        <v>0</v>
      </c>
      <c r="L430" t="str">
        <f t="shared" si="108"/>
        <v/>
      </c>
      <c r="M430">
        <f t="shared" si="109"/>
        <v>0</v>
      </c>
      <c r="N430" t="str">
        <f t="shared" si="110"/>
        <v/>
      </c>
      <c r="O430" t="str">
        <f t="shared" si="111"/>
        <v/>
      </c>
      <c r="P430" t="str">
        <f t="shared" si="100"/>
        <v/>
      </c>
      <c r="R430" s="8">
        <f t="shared" si="98"/>
        <v>0</v>
      </c>
      <c r="S430" t="str">
        <f t="shared" si="98"/>
        <v/>
      </c>
      <c r="T430">
        <f t="shared" si="101"/>
        <v>0</v>
      </c>
      <c r="U430" t="str">
        <f t="shared" si="102"/>
        <v/>
      </c>
      <c r="V430" t="str">
        <f t="shared" si="113"/>
        <v/>
      </c>
      <c r="W430" t="str">
        <f t="shared" si="103"/>
        <v/>
      </c>
      <c r="Z430" t="str">
        <f t="shared" si="112"/>
        <v/>
      </c>
      <c r="AA430">
        <f t="shared" si="99"/>
        <v>0</v>
      </c>
      <c r="AB430">
        <f t="shared" si="99"/>
        <v>0</v>
      </c>
    </row>
    <row r="431" spans="1:28">
      <c r="A431" s="1"/>
      <c r="E431">
        <f t="shared" si="104"/>
        <v>0</v>
      </c>
      <c r="G431" t="str">
        <f t="shared" si="105"/>
        <v/>
      </c>
      <c r="H431" t="str">
        <f t="shared" si="106"/>
        <v/>
      </c>
      <c r="K431" s="8">
        <f t="shared" si="107"/>
        <v>0</v>
      </c>
      <c r="L431" t="str">
        <f t="shared" si="108"/>
        <v/>
      </c>
      <c r="M431">
        <f t="shared" si="109"/>
        <v>0</v>
      </c>
      <c r="N431" t="str">
        <f t="shared" si="110"/>
        <v/>
      </c>
      <c r="O431" t="str">
        <f t="shared" si="111"/>
        <v/>
      </c>
      <c r="P431" t="str">
        <f t="shared" si="100"/>
        <v/>
      </c>
      <c r="R431" s="8">
        <f t="shared" si="98"/>
        <v>0</v>
      </c>
      <c r="S431" t="str">
        <f t="shared" si="98"/>
        <v/>
      </c>
      <c r="T431">
        <f t="shared" si="101"/>
        <v>0</v>
      </c>
      <c r="U431" t="str">
        <f t="shared" si="102"/>
        <v/>
      </c>
      <c r="V431" t="str">
        <f t="shared" si="113"/>
        <v/>
      </c>
      <c r="W431" t="str">
        <f t="shared" si="103"/>
        <v/>
      </c>
      <c r="Z431" t="str">
        <f t="shared" si="112"/>
        <v/>
      </c>
      <c r="AA431">
        <f t="shared" si="99"/>
        <v>0</v>
      </c>
      <c r="AB431">
        <f t="shared" si="99"/>
        <v>0</v>
      </c>
    </row>
    <row r="432" spans="1:28">
      <c r="A432" s="1"/>
      <c r="E432">
        <f t="shared" si="104"/>
        <v>0</v>
      </c>
      <c r="G432" t="str">
        <f t="shared" si="105"/>
        <v/>
      </c>
      <c r="H432" t="str">
        <f t="shared" si="106"/>
        <v/>
      </c>
      <c r="K432" s="8">
        <f t="shared" si="107"/>
        <v>0</v>
      </c>
      <c r="L432" t="str">
        <f t="shared" si="108"/>
        <v/>
      </c>
      <c r="M432">
        <f t="shared" si="109"/>
        <v>0</v>
      </c>
      <c r="N432" t="str">
        <f t="shared" si="110"/>
        <v/>
      </c>
      <c r="O432" t="str">
        <f t="shared" si="111"/>
        <v/>
      </c>
      <c r="P432" t="str">
        <f t="shared" si="100"/>
        <v/>
      </c>
      <c r="R432" s="8">
        <f t="shared" si="98"/>
        <v>0</v>
      </c>
      <c r="S432" t="str">
        <f t="shared" si="98"/>
        <v/>
      </c>
      <c r="T432">
        <f t="shared" si="101"/>
        <v>0</v>
      </c>
      <c r="U432" t="str">
        <f t="shared" si="102"/>
        <v/>
      </c>
      <c r="V432" t="str">
        <f t="shared" si="113"/>
        <v/>
      </c>
      <c r="W432" t="str">
        <f t="shared" si="103"/>
        <v/>
      </c>
      <c r="Z432" t="str">
        <f t="shared" si="112"/>
        <v/>
      </c>
      <c r="AA432">
        <f t="shared" si="99"/>
        <v>0</v>
      </c>
      <c r="AB432">
        <f t="shared" si="99"/>
        <v>0</v>
      </c>
    </row>
    <row r="433" spans="1:28">
      <c r="A433" s="1"/>
      <c r="E433">
        <f t="shared" si="104"/>
        <v>0</v>
      </c>
      <c r="G433" t="str">
        <f t="shared" si="105"/>
        <v/>
      </c>
      <c r="H433" t="str">
        <f t="shared" si="106"/>
        <v/>
      </c>
      <c r="K433" s="8">
        <f t="shared" si="107"/>
        <v>0</v>
      </c>
      <c r="L433" t="str">
        <f t="shared" si="108"/>
        <v/>
      </c>
      <c r="M433">
        <f t="shared" si="109"/>
        <v>0</v>
      </c>
      <c r="N433" t="str">
        <f t="shared" si="110"/>
        <v/>
      </c>
      <c r="O433" t="str">
        <f t="shared" si="111"/>
        <v/>
      </c>
      <c r="P433" t="str">
        <f t="shared" si="100"/>
        <v/>
      </c>
      <c r="R433" s="8">
        <f t="shared" si="98"/>
        <v>0</v>
      </c>
      <c r="S433" t="str">
        <f t="shared" si="98"/>
        <v/>
      </c>
      <c r="T433">
        <f t="shared" si="101"/>
        <v>0</v>
      </c>
      <c r="U433" t="str">
        <f t="shared" si="102"/>
        <v/>
      </c>
      <c r="V433" t="str">
        <f t="shared" si="113"/>
        <v/>
      </c>
      <c r="W433" t="str">
        <f t="shared" si="103"/>
        <v/>
      </c>
      <c r="Z433" t="str">
        <f t="shared" si="112"/>
        <v/>
      </c>
      <c r="AA433">
        <f t="shared" si="99"/>
        <v>0</v>
      </c>
      <c r="AB433">
        <f t="shared" si="99"/>
        <v>0</v>
      </c>
    </row>
    <row r="434" spans="1:28">
      <c r="A434" s="1"/>
      <c r="E434">
        <f t="shared" si="104"/>
        <v>0</v>
      </c>
      <c r="G434" t="str">
        <f t="shared" si="105"/>
        <v/>
      </c>
      <c r="H434" t="str">
        <f t="shared" si="106"/>
        <v/>
      </c>
      <c r="K434" s="8">
        <f t="shared" si="107"/>
        <v>0</v>
      </c>
      <c r="L434" t="str">
        <f t="shared" si="108"/>
        <v/>
      </c>
      <c r="M434">
        <f t="shared" si="109"/>
        <v>0</v>
      </c>
      <c r="N434" t="str">
        <f t="shared" si="110"/>
        <v/>
      </c>
      <c r="O434" t="str">
        <f t="shared" si="111"/>
        <v/>
      </c>
      <c r="P434" t="str">
        <f t="shared" si="100"/>
        <v/>
      </c>
      <c r="R434" s="8">
        <f t="shared" si="98"/>
        <v>0</v>
      </c>
      <c r="S434" t="str">
        <f t="shared" si="98"/>
        <v/>
      </c>
      <c r="T434">
        <f t="shared" si="101"/>
        <v>0</v>
      </c>
      <c r="U434" t="str">
        <f t="shared" si="102"/>
        <v/>
      </c>
      <c r="V434" t="str">
        <f t="shared" si="113"/>
        <v/>
      </c>
      <c r="W434" t="str">
        <f t="shared" si="103"/>
        <v/>
      </c>
      <c r="Z434" t="str">
        <f t="shared" si="112"/>
        <v/>
      </c>
      <c r="AA434">
        <f t="shared" si="99"/>
        <v>0</v>
      </c>
      <c r="AB434">
        <f t="shared" si="99"/>
        <v>0</v>
      </c>
    </row>
    <row r="435" spans="1:28">
      <c r="A435" s="1"/>
      <c r="E435">
        <f t="shared" si="104"/>
        <v>0</v>
      </c>
      <c r="G435" t="str">
        <f t="shared" si="105"/>
        <v/>
      </c>
      <c r="H435" t="str">
        <f t="shared" si="106"/>
        <v/>
      </c>
      <c r="K435" s="8">
        <f t="shared" si="107"/>
        <v>0</v>
      </c>
      <c r="L435" t="str">
        <f t="shared" si="108"/>
        <v/>
      </c>
      <c r="M435">
        <f t="shared" si="109"/>
        <v>0</v>
      </c>
      <c r="N435" t="str">
        <f t="shared" si="110"/>
        <v/>
      </c>
      <c r="O435" t="str">
        <f t="shared" si="111"/>
        <v/>
      </c>
      <c r="P435" t="str">
        <f t="shared" si="100"/>
        <v/>
      </c>
      <c r="R435" s="8">
        <f t="shared" si="98"/>
        <v>0</v>
      </c>
      <c r="S435" t="str">
        <f t="shared" si="98"/>
        <v/>
      </c>
      <c r="T435">
        <f t="shared" si="101"/>
        <v>0</v>
      </c>
      <c r="U435" t="str">
        <f t="shared" si="102"/>
        <v/>
      </c>
      <c r="V435" t="str">
        <f t="shared" si="113"/>
        <v/>
      </c>
      <c r="W435" t="str">
        <f t="shared" si="103"/>
        <v/>
      </c>
      <c r="Z435" t="str">
        <f t="shared" si="112"/>
        <v/>
      </c>
      <c r="AA435">
        <f t="shared" si="99"/>
        <v>0</v>
      </c>
      <c r="AB435">
        <f t="shared" si="99"/>
        <v>0</v>
      </c>
    </row>
    <row r="436" spans="1:28">
      <c r="A436" s="1"/>
      <c r="E436">
        <f t="shared" si="104"/>
        <v>0</v>
      </c>
      <c r="G436" t="str">
        <f t="shared" si="105"/>
        <v/>
      </c>
      <c r="H436" t="str">
        <f t="shared" si="106"/>
        <v/>
      </c>
      <c r="K436" s="8">
        <f t="shared" si="107"/>
        <v>0</v>
      </c>
      <c r="L436" t="str">
        <f t="shared" si="108"/>
        <v/>
      </c>
      <c r="M436">
        <f t="shared" si="109"/>
        <v>0</v>
      </c>
      <c r="N436" t="str">
        <f t="shared" si="110"/>
        <v/>
      </c>
      <c r="O436" t="str">
        <f t="shared" si="111"/>
        <v/>
      </c>
      <c r="P436" t="str">
        <f t="shared" si="100"/>
        <v/>
      </c>
      <c r="R436" s="8">
        <f t="shared" si="98"/>
        <v>0</v>
      </c>
      <c r="S436" t="str">
        <f t="shared" si="98"/>
        <v/>
      </c>
      <c r="T436">
        <f t="shared" si="101"/>
        <v>0</v>
      </c>
      <c r="U436" t="str">
        <f t="shared" si="102"/>
        <v/>
      </c>
      <c r="V436" t="str">
        <f t="shared" si="113"/>
        <v/>
      </c>
      <c r="W436" t="str">
        <f t="shared" si="103"/>
        <v/>
      </c>
      <c r="Z436" t="str">
        <f t="shared" si="112"/>
        <v/>
      </c>
      <c r="AA436">
        <f t="shared" si="99"/>
        <v>0</v>
      </c>
      <c r="AB436">
        <f t="shared" si="99"/>
        <v>0</v>
      </c>
    </row>
    <row r="437" spans="1:28">
      <c r="A437" s="1"/>
      <c r="E437">
        <f t="shared" si="104"/>
        <v>0</v>
      </c>
      <c r="G437" t="str">
        <f t="shared" si="105"/>
        <v/>
      </c>
      <c r="H437" t="str">
        <f t="shared" si="106"/>
        <v/>
      </c>
      <c r="K437" s="8">
        <f t="shared" si="107"/>
        <v>0</v>
      </c>
      <c r="L437" t="str">
        <f t="shared" si="108"/>
        <v/>
      </c>
      <c r="M437">
        <f t="shared" si="109"/>
        <v>0</v>
      </c>
      <c r="N437" t="str">
        <f t="shared" si="110"/>
        <v/>
      </c>
      <c r="O437" t="str">
        <f t="shared" si="111"/>
        <v/>
      </c>
      <c r="P437" t="str">
        <f t="shared" si="100"/>
        <v/>
      </c>
      <c r="R437" s="8">
        <f t="shared" si="98"/>
        <v>0</v>
      </c>
      <c r="S437" t="str">
        <f t="shared" si="98"/>
        <v/>
      </c>
      <c r="T437">
        <f t="shared" si="101"/>
        <v>0</v>
      </c>
      <c r="U437" t="str">
        <f t="shared" si="102"/>
        <v/>
      </c>
      <c r="V437" t="str">
        <f t="shared" si="113"/>
        <v/>
      </c>
      <c r="W437" t="str">
        <f t="shared" si="103"/>
        <v/>
      </c>
      <c r="Z437" t="str">
        <f t="shared" si="112"/>
        <v/>
      </c>
      <c r="AA437">
        <f t="shared" si="99"/>
        <v>0</v>
      </c>
      <c r="AB437">
        <f t="shared" si="99"/>
        <v>0</v>
      </c>
    </row>
    <row r="438" spans="1:28">
      <c r="A438" s="1"/>
      <c r="E438">
        <f t="shared" si="104"/>
        <v>0</v>
      </c>
      <c r="G438" t="str">
        <f t="shared" si="105"/>
        <v/>
      </c>
      <c r="H438" t="str">
        <f t="shared" si="106"/>
        <v/>
      </c>
      <c r="K438" s="8">
        <f t="shared" si="107"/>
        <v>0</v>
      </c>
      <c r="L438" t="str">
        <f t="shared" si="108"/>
        <v/>
      </c>
      <c r="M438">
        <f t="shared" si="109"/>
        <v>0</v>
      </c>
      <c r="N438" t="str">
        <f t="shared" si="110"/>
        <v/>
      </c>
      <c r="O438" t="str">
        <f t="shared" si="111"/>
        <v/>
      </c>
      <c r="P438" t="str">
        <f t="shared" si="100"/>
        <v/>
      </c>
      <c r="R438" s="8">
        <f t="shared" ref="R438:S496" si="114">K438</f>
        <v>0</v>
      </c>
      <c r="S438" t="str">
        <f t="shared" si="114"/>
        <v/>
      </c>
      <c r="T438">
        <f t="shared" si="101"/>
        <v>0</v>
      </c>
      <c r="U438" t="str">
        <f t="shared" si="102"/>
        <v/>
      </c>
      <c r="V438" t="str">
        <f t="shared" si="113"/>
        <v/>
      </c>
      <c r="W438" t="str">
        <f t="shared" si="103"/>
        <v/>
      </c>
      <c r="Z438" t="str">
        <f t="shared" si="112"/>
        <v/>
      </c>
      <c r="AA438">
        <f t="shared" si="99"/>
        <v>0</v>
      </c>
      <c r="AB438">
        <f t="shared" si="99"/>
        <v>0</v>
      </c>
    </row>
    <row r="439" spans="1:28">
      <c r="A439" s="1"/>
      <c r="E439">
        <f t="shared" si="104"/>
        <v>0</v>
      </c>
      <c r="G439" t="str">
        <f t="shared" si="105"/>
        <v/>
      </c>
      <c r="H439" t="str">
        <f t="shared" si="106"/>
        <v/>
      </c>
      <c r="K439" s="8">
        <f t="shared" si="107"/>
        <v>0</v>
      </c>
      <c r="L439" t="str">
        <f t="shared" si="108"/>
        <v/>
      </c>
      <c r="M439">
        <f t="shared" si="109"/>
        <v>0</v>
      </c>
      <c r="N439" t="str">
        <f t="shared" si="110"/>
        <v/>
      </c>
      <c r="O439" t="str">
        <f t="shared" si="111"/>
        <v/>
      </c>
      <c r="P439" t="str">
        <f t="shared" si="100"/>
        <v/>
      </c>
      <c r="R439" s="8">
        <f t="shared" si="114"/>
        <v>0</v>
      </c>
      <c r="S439" t="str">
        <f t="shared" si="114"/>
        <v/>
      </c>
      <c r="T439">
        <f t="shared" si="101"/>
        <v>0</v>
      </c>
      <c r="U439" t="str">
        <f t="shared" si="102"/>
        <v/>
      </c>
      <c r="V439" t="str">
        <f t="shared" si="113"/>
        <v/>
      </c>
      <c r="W439" t="str">
        <f t="shared" si="103"/>
        <v/>
      </c>
      <c r="Z439" t="str">
        <f t="shared" si="112"/>
        <v/>
      </c>
      <c r="AA439">
        <f t="shared" si="99"/>
        <v>0</v>
      </c>
      <c r="AB439">
        <f t="shared" si="99"/>
        <v>0</v>
      </c>
    </row>
    <row r="440" spans="1:28">
      <c r="A440" s="1"/>
      <c r="E440">
        <f t="shared" si="104"/>
        <v>0</v>
      </c>
      <c r="G440" t="str">
        <f t="shared" si="105"/>
        <v/>
      </c>
      <c r="H440" t="str">
        <f t="shared" si="106"/>
        <v/>
      </c>
      <c r="K440" s="8">
        <f t="shared" si="107"/>
        <v>0</v>
      </c>
      <c r="L440" t="str">
        <f t="shared" si="108"/>
        <v/>
      </c>
      <c r="M440">
        <f t="shared" si="109"/>
        <v>0</v>
      </c>
      <c r="N440" t="str">
        <f t="shared" si="110"/>
        <v/>
      </c>
      <c r="O440" t="str">
        <f t="shared" si="111"/>
        <v/>
      </c>
      <c r="P440" t="str">
        <f t="shared" si="100"/>
        <v/>
      </c>
      <c r="R440" s="8">
        <f t="shared" si="114"/>
        <v>0</v>
      </c>
      <c r="S440" t="str">
        <f t="shared" si="114"/>
        <v/>
      </c>
      <c r="T440">
        <f t="shared" si="101"/>
        <v>0</v>
      </c>
      <c r="U440" t="str">
        <f t="shared" si="102"/>
        <v/>
      </c>
      <c r="V440" t="str">
        <f t="shared" si="113"/>
        <v/>
      </c>
      <c r="W440" t="str">
        <f t="shared" si="103"/>
        <v/>
      </c>
      <c r="Z440" t="str">
        <f t="shared" si="112"/>
        <v/>
      </c>
      <c r="AA440">
        <f t="shared" si="99"/>
        <v>0</v>
      </c>
      <c r="AB440">
        <f t="shared" si="99"/>
        <v>0</v>
      </c>
    </row>
    <row r="441" spans="1:28">
      <c r="A441" s="1"/>
      <c r="E441">
        <f t="shared" si="104"/>
        <v>0</v>
      </c>
      <c r="G441" t="str">
        <f t="shared" si="105"/>
        <v/>
      </c>
      <c r="H441" t="str">
        <f t="shared" si="106"/>
        <v/>
      </c>
      <c r="K441" s="8">
        <f t="shared" si="107"/>
        <v>0</v>
      </c>
      <c r="L441" t="str">
        <f t="shared" si="108"/>
        <v/>
      </c>
      <c r="M441">
        <f t="shared" si="109"/>
        <v>0</v>
      </c>
      <c r="N441" t="str">
        <f t="shared" si="110"/>
        <v/>
      </c>
      <c r="O441" t="str">
        <f t="shared" si="111"/>
        <v/>
      </c>
      <c r="P441" t="str">
        <f t="shared" si="100"/>
        <v/>
      </c>
      <c r="R441" s="8">
        <f t="shared" si="114"/>
        <v>0</v>
      </c>
      <c r="S441" t="str">
        <f t="shared" si="114"/>
        <v/>
      </c>
      <c r="T441">
        <f t="shared" si="101"/>
        <v>0</v>
      </c>
      <c r="U441" t="str">
        <f t="shared" si="102"/>
        <v/>
      </c>
      <c r="V441" t="str">
        <f t="shared" si="113"/>
        <v/>
      </c>
      <c r="W441" t="str">
        <f t="shared" si="103"/>
        <v/>
      </c>
      <c r="Z441" t="str">
        <f t="shared" si="112"/>
        <v/>
      </c>
      <c r="AA441">
        <f t="shared" si="99"/>
        <v>0</v>
      </c>
      <c r="AB441">
        <f t="shared" si="99"/>
        <v>0</v>
      </c>
    </row>
    <row r="442" spans="1:28">
      <c r="A442" s="1"/>
      <c r="E442">
        <f t="shared" si="104"/>
        <v>0</v>
      </c>
      <c r="G442" t="str">
        <f t="shared" si="105"/>
        <v/>
      </c>
      <c r="H442" t="str">
        <f t="shared" si="106"/>
        <v/>
      </c>
      <c r="K442" s="8">
        <f t="shared" si="107"/>
        <v>0</v>
      </c>
      <c r="L442" t="str">
        <f t="shared" si="108"/>
        <v/>
      </c>
      <c r="M442">
        <f t="shared" si="109"/>
        <v>0</v>
      </c>
      <c r="N442" t="str">
        <f t="shared" si="110"/>
        <v/>
      </c>
      <c r="O442" t="str">
        <f t="shared" si="111"/>
        <v/>
      </c>
      <c r="P442" t="str">
        <f t="shared" si="100"/>
        <v/>
      </c>
      <c r="R442" s="8">
        <f t="shared" si="114"/>
        <v>0</v>
      </c>
      <c r="S442" t="str">
        <f t="shared" si="114"/>
        <v/>
      </c>
      <c r="T442">
        <f t="shared" si="101"/>
        <v>0</v>
      </c>
      <c r="U442" t="str">
        <f t="shared" si="102"/>
        <v/>
      </c>
      <c r="V442" t="str">
        <f t="shared" si="113"/>
        <v/>
      </c>
      <c r="W442" t="str">
        <f t="shared" si="103"/>
        <v/>
      </c>
      <c r="Z442" t="str">
        <f t="shared" si="112"/>
        <v/>
      </c>
      <c r="AA442">
        <f t="shared" si="99"/>
        <v>0</v>
      </c>
      <c r="AB442">
        <f t="shared" si="99"/>
        <v>0</v>
      </c>
    </row>
    <row r="443" spans="1:28">
      <c r="A443" s="1"/>
      <c r="E443">
        <f t="shared" si="104"/>
        <v>0</v>
      </c>
      <c r="G443" t="str">
        <f t="shared" si="105"/>
        <v/>
      </c>
      <c r="H443" t="str">
        <f t="shared" si="106"/>
        <v/>
      </c>
      <c r="K443" s="8">
        <f t="shared" si="107"/>
        <v>0</v>
      </c>
      <c r="L443" t="str">
        <f t="shared" si="108"/>
        <v/>
      </c>
      <c r="M443">
        <f t="shared" si="109"/>
        <v>0</v>
      </c>
      <c r="N443" t="str">
        <f t="shared" si="110"/>
        <v/>
      </c>
      <c r="O443" t="str">
        <f t="shared" si="111"/>
        <v/>
      </c>
      <c r="P443" t="str">
        <f t="shared" si="100"/>
        <v/>
      </c>
      <c r="R443" s="8">
        <f t="shared" si="114"/>
        <v>0</v>
      </c>
      <c r="S443" t="str">
        <f t="shared" si="114"/>
        <v/>
      </c>
      <c r="T443">
        <f t="shared" si="101"/>
        <v>0</v>
      </c>
      <c r="U443" t="str">
        <f t="shared" si="102"/>
        <v/>
      </c>
      <c r="V443" t="str">
        <f t="shared" si="113"/>
        <v/>
      </c>
      <c r="W443" t="str">
        <f t="shared" si="103"/>
        <v/>
      </c>
      <c r="Z443" t="str">
        <f t="shared" si="112"/>
        <v/>
      </c>
      <c r="AA443">
        <f t="shared" si="99"/>
        <v>0</v>
      </c>
      <c r="AB443">
        <f t="shared" si="99"/>
        <v>0</v>
      </c>
    </row>
    <row r="444" spans="1:28">
      <c r="A444" s="1"/>
      <c r="E444">
        <f t="shared" si="104"/>
        <v>0</v>
      </c>
      <c r="G444" t="str">
        <f t="shared" si="105"/>
        <v/>
      </c>
      <c r="H444" t="str">
        <f t="shared" si="106"/>
        <v/>
      </c>
      <c r="K444" s="8">
        <f t="shared" si="107"/>
        <v>0</v>
      </c>
      <c r="L444" t="str">
        <f t="shared" si="108"/>
        <v/>
      </c>
      <c r="M444">
        <f t="shared" si="109"/>
        <v>0</v>
      </c>
      <c r="N444" t="str">
        <f t="shared" si="110"/>
        <v/>
      </c>
      <c r="O444" t="str">
        <f t="shared" si="111"/>
        <v/>
      </c>
      <c r="P444" t="str">
        <f t="shared" si="100"/>
        <v/>
      </c>
      <c r="R444" s="8">
        <f t="shared" si="114"/>
        <v>0</v>
      </c>
      <c r="S444" t="str">
        <f t="shared" si="114"/>
        <v/>
      </c>
      <c r="T444">
        <f t="shared" si="101"/>
        <v>0</v>
      </c>
      <c r="U444" t="str">
        <f t="shared" si="102"/>
        <v/>
      </c>
      <c r="V444" t="str">
        <f t="shared" si="113"/>
        <v/>
      </c>
      <c r="W444" t="str">
        <f t="shared" si="103"/>
        <v/>
      </c>
      <c r="Z444" t="str">
        <f t="shared" si="112"/>
        <v/>
      </c>
      <c r="AA444">
        <f t="shared" si="99"/>
        <v>0</v>
      </c>
      <c r="AB444">
        <f t="shared" si="99"/>
        <v>0</v>
      </c>
    </row>
    <row r="445" spans="1:28">
      <c r="A445" s="1"/>
      <c r="E445">
        <f t="shared" si="104"/>
        <v>0</v>
      </c>
      <c r="G445" t="str">
        <f t="shared" si="105"/>
        <v/>
      </c>
      <c r="H445" t="str">
        <f t="shared" si="106"/>
        <v/>
      </c>
      <c r="K445" s="8">
        <f t="shared" si="107"/>
        <v>0</v>
      </c>
      <c r="L445" t="str">
        <f t="shared" si="108"/>
        <v/>
      </c>
      <c r="M445">
        <f t="shared" si="109"/>
        <v>0</v>
      </c>
      <c r="N445" t="str">
        <f t="shared" si="110"/>
        <v/>
      </c>
      <c r="O445" t="str">
        <f t="shared" si="111"/>
        <v/>
      </c>
      <c r="P445" t="str">
        <f t="shared" si="100"/>
        <v/>
      </c>
      <c r="R445" s="8">
        <f t="shared" si="114"/>
        <v>0</v>
      </c>
      <c r="S445" t="str">
        <f t="shared" si="114"/>
        <v/>
      </c>
      <c r="T445">
        <f t="shared" si="101"/>
        <v>0</v>
      </c>
      <c r="U445" t="str">
        <f t="shared" si="102"/>
        <v/>
      </c>
      <c r="V445" t="str">
        <f t="shared" si="113"/>
        <v/>
      </c>
      <c r="W445" t="str">
        <f t="shared" si="103"/>
        <v/>
      </c>
      <c r="Z445" t="str">
        <f t="shared" si="112"/>
        <v/>
      </c>
      <c r="AA445">
        <f t="shared" si="99"/>
        <v>0</v>
      </c>
      <c r="AB445">
        <f t="shared" si="99"/>
        <v>0</v>
      </c>
    </row>
    <row r="446" spans="1:28">
      <c r="A446" s="1"/>
      <c r="E446">
        <f t="shared" si="104"/>
        <v>0</v>
      </c>
      <c r="G446" t="str">
        <f t="shared" si="105"/>
        <v/>
      </c>
      <c r="H446" t="str">
        <f t="shared" si="106"/>
        <v/>
      </c>
      <c r="K446" s="8">
        <f t="shared" si="107"/>
        <v>0</v>
      </c>
      <c r="L446" t="str">
        <f t="shared" si="108"/>
        <v/>
      </c>
      <c r="M446">
        <f t="shared" si="109"/>
        <v>0</v>
      </c>
      <c r="N446" t="str">
        <f t="shared" si="110"/>
        <v/>
      </c>
      <c r="O446" t="str">
        <f t="shared" si="111"/>
        <v/>
      </c>
      <c r="P446" t="str">
        <f t="shared" si="100"/>
        <v/>
      </c>
      <c r="R446" s="8">
        <f t="shared" si="114"/>
        <v>0</v>
      </c>
      <c r="S446" t="str">
        <f t="shared" si="114"/>
        <v/>
      </c>
      <c r="T446">
        <f t="shared" si="101"/>
        <v>0</v>
      </c>
      <c r="U446" t="str">
        <f t="shared" si="102"/>
        <v/>
      </c>
      <c r="V446" t="str">
        <f t="shared" si="113"/>
        <v/>
      </c>
      <c r="W446" t="str">
        <f t="shared" si="103"/>
        <v/>
      </c>
      <c r="Z446" t="str">
        <f t="shared" si="112"/>
        <v/>
      </c>
      <c r="AA446">
        <f t="shared" si="99"/>
        <v>0</v>
      </c>
      <c r="AB446">
        <f t="shared" si="99"/>
        <v>0</v>
      </c>
    </row>
    <row r="447" spans="1:28">
      <c r="A447" s="1"/>
      <c r="E447">
        <f t="shared" si="104"/>
        <v>0</v>
      </c>
      <c r="G447" t="str">
        <f t="shared" si="105"/>
        <v/>
      </c>
      <c r="H447" t="str">
        <f t="shared" si="106"/>
        <v/>
      </c>
      <c r="K447" s="8">
        <f t="shared" si="107"/>
        <v>0</v>
      </c>
      <c r="L447" t="str">
        <f t="shared" si="108"/>
        <v/>
      </c>
      <c r="M447">
        <f t="shared" si="109"/>
        <v>0</v>
      </c>
      <c r="N447" t="str">
        <f t="shared" si="110"/>
        <v/>
      </c>
      <c r="O447" t="str">
        <f t="shared" si="111"/>
        <v/>
      </c>
      <c r="P447" t="str">
        <f t="shared" si="100"/>
        <v/>
      </c>
      <c r="R447" s="8">
        <f t="shared" si="114"/>
        <v>0</v>
      </c>
      <c r="S447" t="str">
        <f t="shared" si="114"/>
        <v/>
      </c>
      <c r="T447">
        <f t="shared" si="101"/>
        <v>0</v>
      </c>
      <c r="U447" t="str">
        <f t="shared" si="102"/>
        <v/>
      </c>
      <c r="V447" t="str">
        <f t="shared" si="113"/>
        <v/>
      </c>
      <c r="W447" t="str">
        <f t="shared" si="103"/>
        <v/>
      </c>
      <c r="Z447" t="str">
        <f t="shared" si="112"/>
        <v/>
      </c>
      <c r="AA447">
        <f t="shared" si="99"/>
        <v>0</v>
      </c>
      <c r="AB447">
        <f t="shared" si="99"/>
        <v>0</v>
      </c>
    </row>
    <row r="448" spans="1:28">
      <c r="A448" s="1"/>
      <c r="E448">
        <f t="shared" si="104"/>
        <v>0</v>
      </c>
      <c r="G448" t="str">
        <f t="shared" si="105"/>
        <v/>
      </c>
      <c r="H448" t="str">
        <f t="shared" si="106"/>
        <v/>
      </c>
      <c r="K448" s="8">
        <f t="shared" si="107"/>
        <v>0</v>
      </c>
      <c r="L448" t="str">
        <f t="shared" si="108"/>
        <v/>
      </c>
      <c r="M448">
        <f t="shared" si="109"/>
        <v>0</v>
      </c>
      <c r="N448" t="str">
        <f t="shared" si="110"/>
        <v/>
      </c>
      <c r="O448" t="str">
        <f t="shared" si="111"/>
        <v/>
      </c>
      <c r="P448" t="str">
        <f t="shared" si="100"/>
        <v/>
      </c>
      <c r="R448" s="8">
        <f t="shared" si="114"/>
        <v>0</v>
      </c>
      <c r="S448" t="str">
        <f t="shared" si="114"/>
        <v/>
      </c>
      <c r="T448">
        <f t="shared" si="101"/>
        <v>0</v>
      </c>
      <c r="U448" t="str">
        <f t="shared" si="102"/>
        <v/>
      </c>
      <c r="V448" t="str">
        <f t="shared" si="113"/>
        <v/>
      </c>
      <c r="W448" t="str">
        <f t="shared" si="103"/>
        <v/>
      </c>
      <c r="Z448" t="str">
        <f t="shared" si="112"/>
        <v/>
      </c>
      <c r="AA448">
        <f t="shared" si="99"/>
        <v>0</v>
      </c>
      <c r="AB448">
        <f t="shared" si="99"/>
        <v>0</v>
      </c>
    </row>
    <row r="449" spans="1:28">
      <c r="A449" s="1"/>
      <c r="E449">
        <f t="shared" si="104"/>
        <v>0</v>
      </c>
      <c r="G449" t="str">
        <f t="shared" si="105"/>
        <v/>
      </c>
      <c r="H449" t="str">
        <f t="shared" si="106"/>
        <v/>
      </c>
      <c r="K449" s="8">
        <f t="shared" si="107"/>
        <v>0</v>
      </c>
      <c r="L449" t="str">
        <f t="shared" si="108"/>
        <v/>
      </c>
      <c r="M449">
        <f t="shared" si="109"/>
        <v>0</v>
      </c>
      <c r="N449" t="str">
        <f t="shared" si="110"/>
        <v/>
      </c>
      <c r="O449" t="str">
        <f t="shared" si="111"/>
        <v/>
      </c>
      <c r="P449" t="str">
        <f t="shared" si="100"/>
        <v/>
      </c>
      <c r="R449" s="8">
        <f t="shared" si="114"/>
        <v>0</v>
      </c>
      <c r="S449" t="str">
        <f t="shared" si="114"/>
        <v/>
      </c>
      <c r="T449">
        <f t="shared" si="101"/>
        <v>0</v>
      </c>
      <c r="U449" t="str">
        <f t="shared" si="102"/>
        <v/>
      </c>
      <c r="V449" t="str">
        <f t="shared" si="113"/>
        <v/>
      </c>
      <c r="W449" t="str">
        <f t="shared" si="103"/>
        <v/>
      </c>
      <c r="Z449" t="str">
        <f t="shared" si="112"/>
        <v/>
      </c>
      <c r="AA449">
        <f t="shared" si="99"/>
        <v>0</v>
      </c>
      <c r="AB449">
        <f t="shared" si="99"/>
        <v>0</v>
      </c>
    </row>
    <row r="450" spans="1:28">
      <c r="A450" s="1"/>
      <c r="E450">
        <f t="shared" si="104"/>
        <v>0</v>
      </c>
      <c r="G450" t="str">
        <f t="shared" si="105"/>
        <v/>
      </c>
      <c r="H450" t="str">
        <f t="shared" si="106"/>
        <v/>
      </c>
      <c r="K450" s="8">
        <f t="shared" si="107"/>
        <v>0</v>
      </c>
      <c r="L450" t="str">
        <f t="shared" si="108"/>
        <v/>
      </c>
      <c r="M450">
        <f t="shared" si="109"/>
        <v>0</v>
      </c>
      <c r="N450" t="str">
        <f t="shared" si="110"/>
        <v/>
      </c>
      <c r="O450" t="str">
        <f t="shared" si="111"/>
        <v/>
      </c>
      <c r="P450" t="str">
        <f t="shared" si="100"/>
        <v/>
      </c>
      <c r="R450" s="8">
        <f t="shared" si="114"/>
        <v>0</v>
      </c>
      <c r="S450" t="str">
        <f t="shared" si="114"/>
        <v/>
      </c>
      <c r="T450">
        <f t="shared" si="101"/>
        <v>0</v>
      </c>
      <c r="U450" t="str">
        <f t="shared" si="102"/>
        <v/>
      </c>
      <c r="V450" t="str">
        <f t="shared" si="113"/>
        <v/>
      </c>
      <c r="W450" t="str">
        <f t="shared" si="103"/>
        <v/>
      </c>
      <c r="Z450" t="str">
        <f t="shared" si="112"/>
        <v/>
      </c>
      <c r="AA450">
        <f t="shared" si="99"/>
        <v>0</v>
      </c>
      <c r="AB450">
        <f t="shared" si="99"/>
        <v>0</v>
      </c>
    </row>
    <row r="451" spans="1:28">
      <c r="A451" s="1"/>
      <c r="E451">
        <f t="shared" si="104"/>
        <v>0</v>
      </c>
      <c r="G451" t="str">
        <f t="shared" si="105"/>
        <v/>
      </c>
      <c r="H451" t="str">
        <f t="shared" si="106"/>
        <v/>
      </c>
      <c r="K451" s="8">
        <f t="shared" si="107"/>
        <v>0</v>
      </c>
      <c r="L451" t="str">
        <f t="shared" si="108"/>
        <v/>
      </c>
      <c r="M451">
        <f t="shared" si="109"/>
        <v>0</v>
      </c>
      <c r="N451" t="str">
        <f t="shared" si="110"/>
        <v/>
      </c>
      <c r="O451" t="str">
        <f t="shared" si="111"/>
        <v/>
      </c>
      <c r="P451" t="str">
        <f t="shared" si="100"/>
        <v/>
      </c>
      <c r="R451" s="8">
        <f t="shared" si="114"/>
        <v>0</v>
      </c>
      <c r="S451" t="str">
        <f t="shared" si="114"/>
        <v/>
      </c>
      <c r="T451">
        <f t="shared" si="101"/>
        <v>0</v>
      </c>
      <c r="U451" t="str">
        <f t="shared" si="102"/>
        <v/>
      </c>
      <c r="V451" t="str">
        <f t="shared" si="113"/>
        <v/>
      </c>
      <c r="W451" t="str">
        <f t="shared" si="103"/>
        <v/>
      </c>
      <c r="Z451" t="str">
        <f t="shared" si="112"/>
        <v/>
      </c>
      <c r="AA451">
        <f t="shared" ref="AA451:AB480" si="115">A451</f>
        <v>0</v>
      </c>
      <c r="AB451">
        <f t="shared" si="115"/>
        <v>0</v>
      </c>
    </row>
    <row r="452" spans="1:28">
      <c r="A452" s="1"/>
      <c r="E452">
        <f t="shared" si="104"/>
        <v>0</v>
      </c>
      <c r="G452" t="str">
        <f t="shared" si="105"/>
        <v/>
      </c>
      <c r="H452" t="str">
        <f t="shared" si="106"/>
        <v/>
      </c>
      <c r="K452" s="8">
        <f t="shared" si="107"/>
        <v>0</v>
      </c>
      <c r="L452" t="str">
        <f t="shared" si="108"/>
        <v/>
      </c>
      <c r="M452">
        <f t="shared" si="109"/>
        <v>0</v>
      </c>
      <c r="N452" t="str">
        <f t="shared" si="110"/>
        <v/>
      </c>
      <c r="O452" t="str">
        <f t="shared" si="111"/>
        <v/>
      </c>
      <c r="P452" t="str">
        <f t="shared" si="100"/>
        <v/>
      </c>
      <c r="R452" s="8">
        <f t="shared" si="114"/>
        <v>0</v>
      </c>
      <c r="S452" t="str">
        <f t="shared" si="114"/>
        <v/>
      </c>
      <c r="T452">
        <f t="shared" si="101"/>
        <v>0</v>
      </c>
      <c r="U452" t="str">
        <f t="shared" si="102"/>
        <v/>
      </c>
      <c r="V452" t="str">
        <f t="shared" si="113"/>
        <v/>
      </c>
      <c r="W452" t="str">
        <f t="shared" si="103"/>
        <v/>
      </c>
      <c r="Z452" t="str">
        <f t="shared" si="112"/>
        <v/>
      </c>
      <c r="AA452">
        <f t="shared" si="115"/>
        <v>0</v>
      </c>
      <c r="AB452">
        <f t="shared" si="115"/>
        <v>0</v>
      </c>
    </row>
    <row r="453" spans="1:28">
      <c r="A453" s="1"/>
      <c r="E453">
        <f t="shared" si="104"/>
        <v>0</v>
      </c>
      <c r="G453" t="str">
        <f t="shared" si="105"/>
        <v/>
      </c>
      <c r="H453" t="str">
        <f t="shared" si="106"/>
        <v/>
      </c>
      <c r="K453" s="8">
        <f t="shared" si="107"/>
        <v>0</v>
      </c>
      <c r="L453" t="str">
        <f t="shared" si="108"/>
        <v/>
      </c>
      <c r="M453">
        <f t="shared" si="109"/>
        <v>0</v>
      </c>
      <c r="N453" t="str">
        <f t="shared" si="110"/>
        <v/>
      </c>
      <c r="O453" t="str">
        <f t="shared" si="111"/>
        <v/>
      </c>
      <c r="P453" t="str">
        <f t="shared" si="100"/>
        <v/>
      </c>
      <c r="R453" s="8">
        <f t="shared" si="114"/>
        <v>0</v>
      </c>
      <c r="S453" t="str">
        <f t="shared" si="114"/>
        <v/>
      </c>
      <c r="T453">
        <f t="shared" si="101"/>
        <v>0</v>
      </c>
      <c r="U453" t="str">
        <f t="shared" si="102"/>
        <v/>
      </c>
      <c r="V453" t="str">
        <f t="shared" si="113"/>
        <v/>
      </c>
      <c r="W453" t="str">
        <f t="shared" si="103"/>
        <v/>
      </c>
      <c r="Z453" t="str">
        <f t="shared" si="112"/>
        <v/>
      </c>
      <c r="AA453">
        <f t="shared" si="115"/>
        <v>0</v>
      </c>
      <c r="AB453">
        <f t="shared" si="115"/>
        <v>0</v>
      </c>
    </row>
    <row r="454" spans="1:28">
      <c r="A454" s="1"/>
      <c r="E454">
        <f t="shared" si="104"/>
        <v>0</v>
      </c>
      <c r="G454" t="str">
        <f t="shared" si="105"/>
        <v/>
      </c>
      <c r="H454" t="str">
        <f t="shared" si="106"/>
        <v/>
      </c>
      <c r="K454" s="8">
        <f t="shared" si="107"/>
        <v>0</v>
      </c>
      <c r="L454" t="str">
        <f t="shared" si="108"/>
        <v/>
      </c>
      <c r="M454">
        <f t="shared" si="109"/>
        <v>0</v>
      </c>
      <c r="N454" t="str">
        <f t="shared" si="110"/>
        <v/>
      </c>
      <c r="O454" t="str">
        <f t="shared" si="111"/>
        <v/>
      </c>
      <c r="P454" t="str">
        <f t="shared" si="100"/>
        <v/>
      </c>
      <c r="R454" s="8">
        <f t="shared" si="114"/>
        <v>0</v>
      </c>
      <c r="S454" t="str">
        <f t="shared" si="114"/>
        <v/>
      </c>
      <c r="T454">
        <f t="shared" si="101"/>
        <v>0</v>
      </c>
      <c r="U454" t="str">
        <f t="shared" si="102"/>
        <v/>
      </c>
      <c r="V454" t="str">
        <f t="shared" si="113"/>
        <v/>
      </c>
      <c r="W454" t="str">
        <f t="shared" si="103"/>
        <v/>
      </c>
      <c r="Z454" t="str">
        <f t="shared" si="112"/>
        <v/>
      </c>
      <c r="AA454">
        <f t="shared" si="115"/>
        <v>0</v>
      </c>
      <c r="AB454">
        <f t="shared" si="115"/>
        <v>0</v>
      </c>
    </row>
    <row r="455" spans="1:28">
      <c r="A455" s="1"/>
      <c r="E455">
        <f t="shared" si="104"/>
        <v>0</v>
      </c>
      <c r="G455" t="str">
        <f t="shared" si="105"/>
        <v/>
      </c>
      <c r="H455" t="str">
        <f t="shared" si="106"/>
        <v/>
      </c>
      <c r="K455" s="8">
        <f t="shared" si="107"/>
        <v>0</v>
      </c>
      <c r="L455" t="str">
        <f t="shared" si="108"/>
        <v/>
      </c>
      <c r="M455">
        <f t="shared" si="109"/>
        <v>0</v>
      </c>
      <c r="N455" t="str">
        <f t="shared" si="110"/>
        <v/>
      </c>
      <c r="O455" t="str">
        <f t="shared" si="111"/>
        <v/>
      </c>
      <c r="P455" t="str">
        <f t="shared" ref="P455:P507" si="116">IF(O455&lt;&gt;"",L455,"")</f>
        <v/>
      </c>
      <c r="R455" s="8">
        <f t="shared" si="114"/>
        <v>0</v>
      </c>
      <c r="S455" t="str">
        <f t="shared" si="114"/>
        <v/>
      </c>
      <c r="T455">
        <f t="shared" ref="T455:T496" si="117">IF(V455&lt;&gt;"",1+T454*1,0)</f>
        <v>0</v>
      </c>
      <c r="U455" t="str">
        <f t="shared" ref="U455:U496" si="118">IF(T455=0,"",T455)</f>
        <v/>
      </c>
      <c r="V455" t="str">
        <f t="shared" si="113"/>
        <v/>
      </c>
      <c r="W455" t="str">
        <f t="shared" ref="W455:W496" si="119">IF(V455&lt;&gt;"",S455,"")</f>
        <v/>
      </c>
      <c r="Z455" t="str">
        <f t="shared" si="112"/>
        <v/>
      </c>
      <c r="AA455">
        <f t="shared" si="115"/>
        <v>0</v>
      </c>
      <c r="AB455">
        <f t="shared" si="115"/>
        <v>0</v>
      </c>
    </row>
    <row r="456" spans="1:28">
      <c r="A456" s="1"/>
      <c r="E456">
        <f t="shared" ref="E456:E509" si="120">ROUND(A451,2)</f>
        <v>0</v>
      </c>
      <c r="G456" t="str">
        <f t="shared" ref="G456:G509" si="121">IF(B451="","",ROUND(B451/10,2))</f>
        <v/>
      </c>
      <c r="H456" t="str">
        <f t="shared" ref="H456:H509" si="122">IF(G456=0,"",G456)</f>
        <v/>
      </c>
      <c r="K456" s="8">
        <f t="shared" ref="K456:K507" si="123">E456</f>
        <v>0</v>
      </c>
      <c r="L456" t="str">
        <f t="shared" ref="L456:L507" si="124">G456</f>
        <v/>
      </c>
      <c r="M456">
        <f t="shared" ref="M456:M507" si="125">IF(O456&lt;&gt;"",1+M455*1,0)</f>
        <v>0</v>
      </c>
      <c r="N456" t="str">
        <f t="shared" ref="N456:N507" si="126">IF(M456=0,"",M456)</f>
        <v/>
      </c>
      <c r="O456" t="str">
        <f t="shared" ref="O456:O502" si="127">IF(AND(K456&lt;=$O$2,K457&gt;$O$2),K456,IF(AND(K455&lt;=$O$2,K456&gt;$O$2),K456,""))</f>
        <v/>
      </c>
      <c r="P456" t="str">
        <f t="shared" si="116"/>
        <v/>
      </c>
      <c r="R456" s="8">
        <f t="shared" si="114"/>
        <v>0</v>
      </c>
      <c r="S456" t="str">
        <f t="shared" si="114"/>
        <v/>
      </c>
      <c r="T456">
        <f t="shared" si="117"/>
        <v>0</v>
      </c>
      <c r="U456" t="str">
        <f t="shared" si="118"/>
        <v/>
      </c>
      <c r="V456" t="str">
        <f t="shared" si="113"/>
        <v/>
      </c>
      <c r="W456" t="str">
        <f t="shared" si="119"/>
        <v/>
      </c>
      <c r="Z456" t="str">
        <f t="shared" ref="Z456:Z488" si="128">IF(AB456=0,"",Z455+1)</f>
        <v/>
      </c>
      <c r="AA456">
        <f t="shared" si="115"/>
        <v>0</v>
      </c>
      <c r="AB456">
        <f t="shared" si="115"/>
        <v>0</v>
      </c>
    </row>
    <row r="457" spans="1:28">
      <c r="A457" s="1"/>
      <c r="E457">
        <f t="shared" si="120"/>
        <v>0</v>
      </c>
      <c r="G457" t="str">
        <f t="shared" si="121"/>
        <v/>
      </c>
      <c r="H457" t="str">
        <f t="shared" si="122"/>
        <v/>
      </c>
      <c r="K457" s="8">
        <f t="shared" si="123"/>
        <v>0</v>
      </c>
      <c r="L457" t="str">
        <f t="shared" si="124"/>
        <v/>
      </c>
      <c r="M457">
        <f t="shared" si="125"/>
        <v>0</v>
      </c>
      <c r="N457" t="str">
        <f t="shared" si="126"/>
        <v/>
      </c>
      <c r="O457" t="str">
        <f t="shared" si="127"/>
        <v/>
      </c>
      <c r="P457" t="str">
        <f t="shared" si="116"/>
        <v/>
      </c>
      <c r="R457" s="8">
        <f t="shared" si="114"/>
        <v>0</v>
      </c>
      <c r="S457" t="str">
        <f t="shared" si="114"/>
        <v/>
      </c>
      <c r="T457">
        <f t="shared" si="117"/>
        <v>0</v>
      </c>
      <c r="U457" t="str">
        <f t="shared" si="118"/>
        <v/>
      </c>
      <c r="V457" t="str">
        <f t="shared" si="113"/>
        <v/>
      </c>
      <c r="W457" t="str">
        <f t="shared" si="119"/>
        <v/>
      </c>
      <c r="Z457" t="str">
        <f t="shared" si="128"/>
        <v/>
      </c>
      <c r="AA457">
        <f t="shared" si="115"/>
        <v>0</v>
      </c>
      <c r="AB457">
        <f t="shared" si="115"/>
        <v>0</v>
      </c>
    </row>
    <row r="458" spans="1:28">
      <c r="A458" s="1"/>
      <c r="E458">
        <f t="shared" si="120"/>
        <v>0</v>
      </c>
      <c r="G458" t="str">
        <f t="shared" si="121"/>
        <v/>
      </c>
      <c r="H458" t="str">
        <f t="shared" si="122"/>
        <v/>
      </c>
      <c r="K458" s="8">
        <f t="shared" si="123"/>
        <v>0</v>
      </c>
      <c r="L458" t="str">
        <f t="shared" si="124"/>
        <v/>
      </c>
      <c r="M458">
        <f t="shared" si="125"/>
        <v>0</v>
      </c>
      <c r="N458" t="str">
        <f t="shared" si="126"/>
        <v/>
      </c>
      <c r="O458" t="str">
        <f t="shared" si="127"/>
        <v/>
      </c>
      <c r="P458" t="str">
        <f t="shared" si="116"/>
        <v/>
      </c>
      <c r="R458" s="8">
        <f t="shared" si="114"/>
        <v>0</v>
      </c>
      <c r="S458" t="str">
        <f t="shared" si="114"/>
        <v/>
      </c>
      <c r="T458">
        <f t="shared" si="117"/>
        <v>0</v>
      </c>
      <c r="U458" t="str">
        <f t="shared" si="118"/>
        <v/>
      </c>
      <c r="V458" t="str">
        <f t="shared" si="113"/>
        <v/>
      </c>
      <c r="W458" t="str">
        <f t="shared" si="119"/>
        <v/>
      </c>
      <c r="Z458" t="str">
        <f t="shared" si="128"/>
        <v/>
      </c>
      <c r="AA458">
        <f t="shared" si="115"/>
        <v>0</v>
      </c>
      <c r="AB458">
        <f t="shared" si="115"/>
        <v>0</v>
      </c>
    </row>
    <row r="459" spans="1:28">
      <c r="A459" s="1"/>
      <c r="E459">
        <f t="shared" si="120"/>
        <v>0</v>
      </c>
      <c r="G459" t="str">
        <f t="shared" si="121"/>
        <v/>
      </c>
      <c r="H459" t="str">
        <f t="shared" si="122"/>
        <v/>
      </c>
      <c r="K459" s="8">
        <f t="shared" si="123"/>
        <v>0</v>
      </c>
      <c r="L459" t="str">
        <f t="shared" si="124"/>
        <v/>
      </c>
      <c r="M459">
        <f t="shared" si="125"/>
        <v>0</v>
      </c>
      <c r="N459" t="str">
        <f t="shared" si="126"/>
        <v/>
      </c>
      <c r="O459" t="str">
        <f t="shared" si="127"/>
        <v/>
      </c>
      <c r="P459" t="str">
        <f t="shared" si="116"/>
        <v/>
      </c>
      <c r="R459" s="8">
        <f t="shared" si="114"/>
        <v>0</v>
      </c>
      <c r="S459" t="str">
        <f t="shared" si="114"/>
        <v/>
      </c>
      <c r="T459">
        <f t="shared" si="117"/>
        <v>0</v>
      </c>
      <c r="U459" t="str">
        <f t="shared" si="118"/>
        <v/>
      </c>
      <c r="V459" t="str">
        <f t="shared" si="113"/>
        <v/>
      </c>
      <c r="W459" t="str">
        <f t="shared" si="119"/>
        <v/>
      </c>
      <c r="Z459" t="str">
        <f t="shared" si="128"/>
        <v/>
      </c>
      <c r="AA459">
        <f t="shared" si="115"/>
        <v>0</v>
      </c>
      <c r="AB459">
        <f t="shared" si="115"/>
        <v>0</v>
      </c>
    </row>
    <row r="460" spans="1:28">
      <c r="A460" s="1"/>
      <c r="E460">
        <f t="shared" si="120"/>
        <v>0</v>
      </c>
      <c r="G460" t="str">
        <f t="shared" si="121"/>
        <v/>
      </c>
      <c r="H460" t="str">
        <f t="shared" si="122"/>
        <v/>
      </c>
      <c r="K460" s="8">
        <f t="shared" si="123"/>
        <v>0</v>
      </c>
      <c r="L460" t="str">
        <f t="shared" si="124"/>
        <v/>
      </c>
      <c r="M460">
        <f t="shared" si="125"/>
        <v>0</v>
      </c>
      <c r="N460" t="str">
        <f t="shared" si="126"/>
        <v/>
      </c>
      <c r="O460" t="str">
        <f t="shared" si="127"/>
        <v/>
      </c>
      <c r="P460" t="str">
        <f t="shared" si="116"/>
        <v/>
      </c>
      <c r="R460" s="8">
        <f t="shared" si="114"/>
        <v>0</v>
      </c>
      <c r="S460" t="str">
        <f t="shared" si="114"/>
        <v/>
      </c>
      <c r="T460">
        <f t="shared" si="117"/>
        <v>0</v>
      </c>
      <c r="U460" t="str">
        <f t="shared" si="118"/>
        <v/>
      </c>
      <c r="V460" t="str">
        <f t="shared" si="113"/>
        <v/>
      </c>
      <c r="W460" t="str">
        <f t="shared" si="119"/>
        <v/>
      </c>
      <c r="Z460" t="str">
        <f t="shared" si="128"/>
        <v/>
      </c>
      <c r="AA460">
        <f t="shared" si="115"/>
        <v>0</v>
      </c>
      <c r="AB460">
        <f t="shared" si="115"/>
        <v>0</v>
      </c>
    </row>
    <row r="461" spans="1:28">
      <c r="A461" s="1"/>
      <c r="E461">
        <f t="shared" si="120"/>
        <v>0</v>
      </c>
      <c r="G461" t="str">
        <f t="shared" si="121"/>
        <v/>
      </c>
      <c r="H461" t="str">
        <f t="shared" si="122"/>
        <v/>
      </c>
      <c r="K461" s="8">
        <f t="shared" si="123"/>
        <v>0</v>
      </c>
      <c r="L461" t="str">
        <f t="shared" si="124"/>
        <v/>
      </c>
      <c r="M461">
        <f t="shared" si="125"/>
        <v>0</v>
      </c>
      <c r="N461" t="str">
        <f t="shared" si="126"/>
        <v/>
      </c>
      <c r="O461" t="str">
        <f t="shared" si="127"/>
        <v/>
      </c>
      <c r="P461" t="str">
        <f t="shared" si="116"/>
        <v/>
      </c>
      <c r="R461" s="8">
        <f t="shared" si="114"/>
        <v>0</v>
      </c>
      <c r="S461" t="str">
        <f t="shared" si="114"/>
        <v/>
      </c>
      <c r="T461">
        <f t="shared" si="117"/>
        <v>0</v>
      </c>
      <c r="U461" t="str">
        <f t="shared" si="118"/>
        <v/>
      </c>
      <c r="V461" t="str">
        <f t="shared" si="113"/>
        <v/>
      </c>
      <c r="W461" t="str">
        <f t="shared" si="119"/>
        <v/>
      </c>
      <c r="Z461" t="str">
        <f t="shared" si="128"/>
        <v/>
      </c>
      <c r="AA461">
        <f t="shared" si="115"/>
        <v>0</v>
      </c>
      <c r="AB461">
        <f t="shared" si="115"/>
        <v>0</v>
      </c>
    </row>
    <row r="462" spans="1:28">
      <c r="A462" s="1"/>
      <c r="E462">
        <f t="shared" si="120"/>
        <v>0</v>
      </c>
      <c r="G462" t="str">
        <f t="shared" si="121"/>
        <v/>
      </c>
      <c r="H462" t="str">
        <f t="shared" si="122"/>
        <v/>
      </c>
      <c r="K462" s="8">
        <f t="shared" si="123"/>
        <v>0</v>
      </c>
      <c r="L462" t="str">
        <f t="shared" si="124"/>
        <v/>
      </c>
      <c r="M462">
        <f t="shared" si="125"/>
        <v>0</v>
      </c>
      <c r="N462" t="str">
        <f t="shared" si="126"/>
        <v/>
      </c>
      <c r="O462" t="str">
        <f t="shared" si="127"/>
        <v/>
      </c>
      <c r="P462" t="str">
        <f t="shared" si="116"/>
        <v/>
      </c>
      <c r="R462" s="8">
        <f t="shared" si="114"/>
        <v>0</v>
      </c>
      <c r="S462" t="str">
        <f t="shared" si="114"/>
        <v/>
      </c>
      <c r="T462">
        <f t="shared" si="117"/>
        <v>0</v>
      </c>
      <c r="U462" t="str">
        <f t="shared" si="118"/>
        <v/>
      </c>
      <c r="V462" t="str">
        <f t="shared" si="113"/>
        <v/>
      </c>
      <c r="W462" t="str">
        <f t="shared" si="119"/>
        <v/>
      </c>
      <c r="Z462" t="str">
        <f t="shared" si="128"/>
        <v/>
      </c>
      <c r="AA462">
        <f t="shared" si="115"/>
        <v>0</v>
      </c>
      <c r="AB462">
        <f t="shared" si="115"/>
        <v>0</v>
      </c>
    </row>
    <row r="463" spans="1:28">
      <c r="A463" s="1"/>
      <c r="E463">
        <f t="shared" si="120"/>
        <v>0</v>
      </c>
      <c r="G463" t="str">
        <f t="shared" si="121"/>
        <v/>
      </c>
      <c r="H463" t="str">
        <f t="shared" si="122"/>
        <v/>
      </c>
      <c r="K463" s="8">
        <f t="shared" si="123"/>
        <v>0</v>
      </c>
      <c r="L463" t="str">
        <f t="shared" si="124"/>
        <v/>
      </c>
      <c r="M463">
        <f t="shared" si="125"/>
        <v>0</v>
      </c>
      <c r="N463" t="str">
        <f t="shared" si="126"/>
        <v/>
      </c>
      <c r="O463" t="str">
        <f t="shared" si="127"/>
        <v/>
      </c>
      <c r="P463" t="str">
        <f t="shared" si="116"/>
        <v/>
      </c>
      <c r="R463" s="8">
        <f t="shared" si="114"/>
        <v>0</v>
      </c>
      <c r="S463" t="str">
        <f t="shared" si="114"/>
        <v/>
      </c>
      <c r="T463">
        <f t="shared" si="117"/>
        <v>0</v>
      </c>
      <c r="U463" t="str">
        <f t="shared" si="118"/>
        <v/>
      </c>
      <c r="V463" t="str">
        <f t="shared" si="113"/>
        <v/>
      </c>
      <c r="W463" t="str">
        <f t="shared" si="119"/>
        <v/>
      </c>
      <c r="Z463" t="str">
        <f t="shared" si="128"/>
        <v/>
      </c>
      <c r="AA463">
        <f t="shared" si="115"/>
        <v>0</v>
      </c>
      <c r="AB463">
        <f t="shared" si="115"/>
        <v>0</v>
      </c>
    </row>
    <row r="464" spans="1:28">
      <c r="A464" s="1"/>
      <c r="E464">
        <f t="shared" si="120"/>
        <v>0</v>
      </c>
      <c r="G464" t="str">
        <f t="shared" si="121"/>
        <v/>
      </c>
      <c r="H464" t="str">
        <f t="shared" si="122"/>
        <v/>
      </c>
      <c r="K464" s="8">
        <f t="shared" si="123"/>
        <v>0</v>
      </c>
      <c r="L464" t="str">
        <f t="shared" si="124"/>
        <v/>
      </c>
      <c r="M464">
        <f t="shared" si="125"/>
        <v>0</v>
      </c>
      <c r="N464" t="str">
        <f t="shared" si="126"/>
        <v/>
      </c>
      <c r="O464" t="str">
        <f t="shared" si="127"/>
        <v/>
      </c>
      <c r="P464" t="str">
        <f t="shared" si="116"/>
        <v/>
      </c>
      <c r="R464" s="8">
        <f t="shared" si="114"/>
        <v>0</v>
      </c>
      <c r="S464" t="str">
        <f t="shared" si="114"/>
        <v/>
      </c>
      <c r="T464">
        <f t="shared" si="117"/>
        <v>0</v>
      </c>
      <c r="U464" t="str">
        <f t="shared" si="118"/>
        <v/>
      </c>
      <c r="V464" t="str">
        <f t="shared" si="113"/>
        <v/>
      </c>
      <c r="W464" t="str">
        <f t="shared" si="119"/>
        <v/>
      </c>
      <c r="Z464" t="str">
        <f t="shared" si="128"/>
        <v/>
      </c>
      <c r="AA464">
        <f t="shared" si="115"/>
        <v>0</v>
      </c>
      <c r="AB464">
        <f t="shared" si="115"/>
        <v>0</v>
      </c>
    </row>
    <row r="465" spans="1:28">
      <c r="A465" s="1"/>
      <c r="E465">
        <f t="shared" si="120"/>
        <v>0</v>
      </c>
      <c r="G465" t="str">
        <f t="shared" si="121"/>
        <v/>
      </c>
      <c r="H465" t="str">
        <f t="shared" si="122"/>
        <v/>
      </c>
      <c r="K465" s="8">
        <f t="shared" si="123"/>
        <v>0</v>
      </c>
      <c r="L465" t="str">
        <f t="shared" si="124"/>
        <v/>
      </c>
      <c r="M465">
        <f t="shared" si="125"/>
        <v>0</v>
      </c>
      <c r="N465" t="str">
        <f t="shared" si="126"/>
        <v/>
      </c>
      <c r="O465" t="str">
        <f t="shared" si="127"/>
        <v/>
      </c>
      <c r="P465" t="str">
        <f t="shared" si="116"/>
        <v/>
      </c>
      <c r="R465" s="8">
        <f t="shared" si="114"/>
        <v>0</v>
      </c>
      <c r="S465" t="str">
        <f t="shared" si="114"/>
        <v/>
      </c>
      <c r="T465">
        <f t="shared" si="117"/>
        <v>0</v>
      </c>
      <c r="U465" t="str">
        <f t="shared" si="118"/>
        <v/>
      </c>
      <c r="V465" t="str">
        <f t="shared" si="113"/>
        <v/>
      </c>
      <c r="W465" t="str">
        <f t="shared" si="119"/>
        <v/>
      </c>
      <c r="Z465" t="str">
        <f t="shared" si="128"/>
        <v/>
      </c>
      <c r="AA465">
        <f t="shared" si="115"/>
        <v>0</v>
      </c>
      <c r="AB465">
        <f t="shared" si="115"/>
        <v>0</v>
      </c>
    </row>
    <row r="466" spans="1:28">
      <c r="A466" s="1"/>
      <c r="E466">
        <f t="shared" si="120"/>
        <v>0</v>
      </c>
      <c r="G466" t="str">
        <f t="shared" si="121"/>
        <v/>
      </c>
      <c r="H466" t="str">
        <f t="shared" si="122"/>
        <v/>
      </c>
      <c r="K466" s="8">
        <f t="shared" si="123"/>
        <v>0</v>
      </c>
      <c r="L466" t="str">
        <f t="shared" si="124"/>
        <v/>
      </c>
      <c r="M466">
        <f t="shared" si="125"/>
        <v>0</v>
      </c>
      <c r="N466" t="str">
        <f t="shared" si="126"/>
        <v/>
      </c>
      <c r="O466" t="str">
        <f t="shared" si="127"/>
        <v/>
      </c>
      <c r="P466" t="str">
        <f t="shared" si="116"/>
        <v/>
      </c>
      <c r="R466" s="8">
        <f t="shared" si="114"/>
        <v>0</v>
      </c>
      <c r="S466" t="str">
        <f t="shared" si="114"/>
        <v/>
      </c>
      <c r="T466">
        <f t="shared" si="117"/>
        <v>0</v>
      </c>
      <c r="U466" t="str">
        <f t="shared" si="118"/>
        <v/>
      </c>
      <c r="V466" t="str">
        <f t="shared" si="113"/>
        <v/>
      </c>
      <c r="W466" t="str">
        <f t="shared" si="119"/>
        <v/>
      </c>
      <c r="Z466" t="str">
        <f t="shared" si="128"/>
        <v/>
      </c>
      <c r="AA466">
        <f t="shared" si="115"/>
        <v>0</v>
      </c>
      <c r="AB466">
        <f t="shared" si="115"/>
        <v>0</v>
      </c>
    </row>
    <row r="467" spans="1:28">
      <c r="A467" s="1"/>
      <c r="E467">
        <f t="shared" si="120"/>
        <v>0</v>
      </c>
      <c r="G467" t="str">
        <f t="shared" si="121"/>
        <v/>
      </c>
      <c r="H467" t="str">
        <f t="shared" si="122"/>
        <v/>
      </c>
      <c r="K467" s="8">
        <f t="shared" si="123"/>
        <v>0</v>
      </c>
      <c r="L467" t="str">
        <f t="shared" si="124"/>
        <v/>
      </c>
      <c r="M467">
        <f t="shared" si="125"/>
        <v>0</v>
      </c>
      <c r="N467" t="str">
        <f t="shared" si="126"/>
        <v/>
      </c>
      <c r="O467" t="str">
        <f t="shared" si="127"/>
        <v/>
      </c>
      <c r="P467" t="str">
        <f t="shared" si="116"/>
        <v/>
      </c>
      <c r="R467" s="8">
        <f t="shared" si="114"/>
        <v>0</v>
      </c>
      <c r="S467" t="str">
        <f t="shared" si="114"/>
        <v/>
      </c>
      <c r="T467">
        <f t="shared" si="117"/>
        <v>0</v>
      </c>
      <c r="U467" t="str">
        <f t="shared" si="118"/>
        <v/>
      </c>
      <c r="V467" t="str">
        <f t="shared" si="113"/>
        <v/>
      </c>
      <c r="W467" t="str">
        <f t="shared" si="119"/>
        <v/>
      </c>
      <c r="Z467" t="str">
        <f t="shared" si="128"/>
        <v/>
      </c>
      <c r="AA467">
        <f t="shared" si="115"/>
        <v>0</v>
      </c>
      <c r="AB467">
        <f t="shared" si="115"/>
        <v>0</v>
      </c>
    </row>
    <row r="468" spans="1:28">
      <c r="A468" s="1"/>
      <c r="E468">
        <f t="shared" si="120"/>
        <v>0</v>
      </c>
      <c r="G468" t="str">
        <f t="shared" si="121"/>
        <v/>
      </c>
      <c r="H468" t="str">
        <f t="shared" si="122"/>
        <v/>
      </c>
      <c r="K468" s="8">
        <f t="shared" si="123"/>
        <v>0</v>
      </c>
      <c r="L468" t="str">
        <f t="shared" si="124"/>
        <v/>
      </c>
      <c r="M468">
        <f t="shared" si="125"/>
        <v>0</v>
      </c>
      <c r="N468" t="str">
        <f t="shared" si="126"/>
        <v/>
      </c>
      <c r="O468" t="str">
        <f t="shared" si="127"/>
        <v/>
      </c>
      <c r="P468" t="str">
        <f t="shared" si="116"/>
        <v/>
      </c>
      <c r="R468" s="8">
        <f t="shared" si="114"/>
        <v>0</v>
      </c>
      <c r="S468" t="str">
        <f t="shared" si="114"/>
        <v/>
      </c>
      <c r="T468">
        <f t="shared" si="117"/>
        <v>0</v>
      </c>
      <c r="U468" t="str">
        <f t="shared" si="118"/>
        <v/>
      </c>
      <c r="V468" t="str">
        <f t="shared" si="113"/>
        <v/>
      </c>
      <c r="W468" t="str">
        <f t="shared" si="119"/>
        <v/>
      </c>
      <c r="Z468" t="str">
        <f t="shared" si="128"/>
        <v/>
      </c>
      <c r="AA468">
        <f t="shared" si="115"/>
        <v>0</v>
      </c>
      <c r="AB468">
        <f t="shared" si="115"/>
        <v>0</v>
      </c>
    </row>
    <row r="469" spans="1:28">
      <c r="A469" s="1"/>
      <c r="E469">
        <f t="shared" si="120"/>
        <v>0</v>
      </c>
      <c r="G469" t="str">
        <f t="shared" si="121"/>
        <v/>
      </c>
      <c r="H469" t="str">
        <f t="shared" si="122"/>
        <v/>
      </c>
      <c r="K469" s="8">
        <f t="shared" si="123"/>
        <v>0</v>
      </c>
      <c r="L469" t="str">
        <f t="shared" si="124"/>
        <v/>
      </c>
      <c r="M469">
        <f t="shared" si="125"/>
        <v>0</v>
      </c>
      <c r="N469" t="str">
        <f t="shared" si="126"/>
        <v/>
      </c>
      <c r="O469" t="str">
        <f t="shared" si="127"/>
        <v/>
      </c>
      <c r="P469" t="str">
        <f t="shared" si="116"/>
        <v/>
      </c>
      <c r="R469" s="8">
        <f t="shared" si="114"/>
        <v>0</v>
      </c>
      <c r="S469" t="str">
        <f t="shared" si="114"/>
        <v/>
      </c>
      <c r="T469">
        <f t="shared" si="117"/>
        <v>0</v>
      </c>
      <c r="U469" t="str">
        <f t="shared" si="118"/>
        <v/>
      </c>
      <c r="V469" t="str">
        <f t="shared" si="113"/>
        <v/>
      </c>
      <c r="W469" t="str">
        <f t="shared" si="119"/>
        <v/>
      </c>
      <c r="Z469" t="str">
        <f t="shared" si="128"/>
        <v/>
      </c>
      <c r="AA469">
        <f t="shared" si="115"/>
        <v>0</v>
      </c>
      <c r="AB469">
        <f t="shared" si="115"/>
        <v>0</v>
      </c>
    </row>
    <row r="470" spans="1:28">
      <c r="A470" s="1"/>
      <c r="E470">
        <f t="shared" si="120"/>
        <v>0</v>
      </c>
      <c r="G470" t="str">
        <f t="shared" si="121"/>
        <v/>
      </c>
      <c r="H470" t="str">
        <f t="shared" si="122"/>
        <v/>
      </c>
      <c r="K470" s="8">
        <f t="shared" si="123"/>
        <v>0</v>
      </c>
      <c r="L470" t="str">
        <f t="shared" si="124"/>
        <v/>
      </c>
      <c r="M470">
        <f t="shared" si="125"/>
        <v>0</v>
      </c>
      <c r="N470" t="str">
        <f t="shared" si="126"/>
        <v/>
      </c>
      <c r="O470" t="str">
        <f t="shared" si="127"/>
        <v/>
      </c>
      <c r="P470" t="str">
        <f t="shared" si="116"/>
        <v/>
      </c>
      <c r="R470" s="8">
        <f t="shared" si="114"/>
        <v>0</v>
      </c>
      <c r="S470" t="str">
        <f t="shared" si="114"/>
        <v/>
      </c>
      <c r="T470">
        <f t="shared" si="117"/>
        <v>0</v>
      </c>
      <c r="U470" t="str">
        <f t="shared" si="118"/>
        <v/>
      </c>
      <c r="V470" t="str">
        <f t="shared" si="113"/>
        <v/>
      </c>
      <c r="W470" t="str">
        <f t="shared" si="119"/>
        <v/>
      </c>
      <c r="Z470" t="str">
        <f t="shared" si="128"/>
        <v/>
      </c>
      <c r="AA470">
        <f t="shared" si="115"/>
        <v>0</v>
      </c>
      <c r="AB470">
        <f t="shared" si="115"/>
        <v>0</v>
      </c>
    </row>
    <row r="471" spans="1:28">
      <c r="A471" s="1"/>
      <c r="E471">
        <f t="shared" si="120"/>
        <v>0</v>
      </c>
      <c r="G471" t="str">
        <f t="shared" si="121"/>
        <v/>
      </c>
      <c r="H471" t="str">
        <f t="shared" si="122"/>
        <v/>
      </c>
      <c r="K471" s="8">
        <f t="shared" si="123"/>
        <v>0</v>
      </c>
      <c r="L471" t="str">
        <f t="shared" si="124"/>
        <v/>
      </c>
      <c r="M471">
        <f t="shared" si="125"/>
        <v>0</v>
      </c>
      <c r="N471" t="str">
        <f t="shared" si="126"/>
        <v/>
      </c>
      <c r="O471" t="str">
        <f t="shared" si="127"/>
        <v/>
      </c>
      <c r="P471" t="str">
        <f t="shared" si="116"/>
        <v/>
      </c>
      <c r="R471" s="8">
        <f t="shared" si="114"/>
        <v>0</v>
      </c>
      <c r="S471" t="str">
        <f t="shared" si="114"/>
        <v/>
      </c>
      <c r="T471">
        <f t="shared" si="117"/>
        <v>0</v>
      </c>
      <c r="U471" t="str">
        <f t="shared" si="118"/>
        <v/>
      </c>
      <c r="V471" t="str">
        <f t="shared" si="113"/>
        <v/>
      </c>
      <c r="W471" t="str">
        <f t="shared" si="119"/>
        <v/>
      </c>
      <c r="Z471" t="str">
        <f t="shared" si="128"/>
        <v/>
      </c>
      <c r="AA471">
        <f t="shared" si="115"/>
        <v>0</v>
      </c>
      <c r="AB471">
        <f t="shared" si="115"/>
        <v>0</v>
      </c>
    </row>
    <row r="472" spans="1:28">
      <c r="A472" s="1"/>
      <c r="E472">
        <f t="shared" si="120"/>
        <v>0</v>
      </c>
      <c r="G472" t="str">
        <f t="shared" si="121"/>
        <v/>
      </c>
      <c r="H472" t="str">
        <f t="shared" si="122"/>
        <v/>
      </c>
      <c r="K472" s="8">
        <f t="shared" si="123"/>
        <v>0</v>
      </c>
      <c r="L472" t="str">
        <f t="shared" si="124"/>
        <v/>
      </c>
      <c r="M472">
        <f t="shared" si="125"/>
        <v>0</v>
      </c>
      <c r="N472" t="str">
        <f t="shared" si="126"/>
        <v/>
      </c>
      <c r="O472" t="str">
        <f t="shared" si="127"/>
        <v/>
      </c>
      <c r="P472" t="str">
        <f t="shared" si="116"/>
        <v/>
      </c>
      <c r="R472" s="8">
        <f t="shared" si="114"/>
        <v>0</v>
      </c>
      <c r="S472" t="str">
        <f t="shared" si="114"/>
        <v/>
      </c>
      <c r="T472">
        <f t="shared" si="117"/>
        <v>0</v>
      </c>
      <c r="U472" t="str">
        <f t="shared" si="118"/>
        <v/>
      </c>
      <c r="V472" t="str">
        <f t="shared" si="113"/>
        <v/>
      </c>
      <c r="W472" t="str">
        <f t="shared" si="119"/>
        <v/>
      </c>
      <c r="Z472" t="str">
        <f t="shared" si="128"/>
        <v/>
      </c>
      <c r="AA472">
        <f t="shared" si="115"/>
        <v>0</v>
      </c>
      <c r="AB472">
        <f t="shared" si="115"/>
        <v>0</v>
      </c>
    </row>
    <row r="473" spans="1:28">
      <c r="A473" s="1"/>
      <c r="E473">
        <f t="shared" si="120"/>
        <v>0</v>
      </c>
      <c r="G473" t="str">
        <f t="shared" si="121"/>
        <v/>
      </c>
      <c r="H473" t="str">
        <f t="shared" si="122"/>
        <v/>
      </c>
      <c r="K473" s="8">
        <f t="shared" si="123"/>
        <v>0</v>
      </c>
      <c r="L473" t="str">
        <f t="shared" si="124"/>
        <v/>
      </c>
      <c r="M473">
        <f t="shared" si="125"/>
        <v>0</v>
      </c>
      <c r="N473" t="str">
        <f t="shared" si="126"/>
        <v/>
      </c>
      <c r="O473" t="str">
        <f t="shared" si="127"/>
        <v/>
      </c>
      <c r="P473" t="str">
        <f t="shared" si="116"/>
        <v/>
      </c>
      <c r="R473" s="8">
        <f t="shared" si="114"/>
        <v>0</v>
      </c>
      <c r="S473" t="str">
        <f t="shared" si="114"/>
        <v/>
      </c>
      <c r="T473">
        <f t="shared" si="117"/>
        <v>0</v>
      </c>
      <c r="U473" t="str">
        <f t="shared" si="118"/>
        <v/>
      </c>
      <c r="V473" t="str">
        <f t="shared" si="113"/>
        <v/>
      </c>
      <c r="W473" t="str">
        <f t="shared" si="119"/>
        <v/>
      </c>
      <c r="Z473" t="str">
        <f t="shared" si="128"/>
        <v/>
      </c>
      <c r="AA473">
        <f t="shared" si="115"/>
        <v>0</v>
      </c>
      <c r="AB473">
        <f t="shared" si="115"/>
        <v>0</v>
      </c>
    </row>
    <row r="474" spans="1:28">
      <c r="A474" s="1"/>
      <c r="E474">
        <f t="shared" si="120"/>
        <v>0</v>
      </c>
      <c r="G474" t="str">
        <f t="shared" si="121"/>
        <v/>
      </c>
      <c r="H474" t="str">
        <f t="shared" si="122"/>
        <v/>
      </c>
      <c r="K474" s="8">
        <f t="shared" si="123"/>
        <v>0</v>
      </c>
      <c r="L474" t="str">
        <f t="shared" si="124"/>
        <v/>
      </c>
      <c r="M474">
        <f t="shared" si="125"/>
        <v>0</v>
      </c>
      <c r="N474" t="str">
        <f t="shared" si="126"/>
        <v/>
      </c>
      <c r="O474" t="str">
        <f t="shared" si="127"/>
        <v/>
      </c>
      <c r="P474" t="str">
        <f t="shared" si="116"/>
        <v/>
      </c>
      <c r="R474" s="8">
        <f t="shared" si="114"/>
        <v>0</v>
      </c>
      <c r="S474" t="str">
        <f t="shared" si="114"/>
        <v/>
      </c>
      <c r="T474">
        <f t="shared" si="117"/>
        <v>0</v>
      </c>
      <c r="U474" t="str">
        <f t="shared" si="118"/>
        <v/>
      </c>
      <c r="V474" t="str">
        <f t="shared" ref="V474:V496" si="129">IF(AND(R474&lt;$V$2,R475&gt;$V$2),R474,IF(AND(R473&lt;$V$2,R474&gt;$V$2),R474,""))</f>
        <v/>
      </c>
      <c r="W474" t="str">
        <f t="shared" si="119"/>
        <v/>
      </c>
      <c r="Z474" t="str">
        <f t="shared" si="128"/>
        <v/>
      </c>
      <c r="AA474">
        <f t="shared" si="115"/>
        <v>0</v>
      </c>
      <c r="AB474">
        <f t="shared" si="115"/>
        <v>0</v>
      </c>
    </row>
    <row r="475" spans="1:28">
      <c r="A475" s="1"/>
      <c r="E475">
        <f t="shared" si="120"/>
        <v>0</v>
      </c>
      <c r="G475" t="str">
        <f t="shared" si="121"/>
        <v/>
      </c>
      <c r="H475" t="str">
        <f t="shared" si="122"/>
        <v/>
      </c>
      <c r="K475" s="8">
        <f t="shared" si="123"/>
        <v>0</v>
      </c>
      <c r="L475" t="str">
        <f t="shared" si="124"/>
        <v/>
      </c>
      <c r="M475">
        <f t="shared" si="125"/>
        <v>0</v>
      </c>
      <c r="N475" t="str">
        <f t="shared" si="126"/>
        <v/>
      </c>
      <c r="O475" t="str">
        <f t="shared" si="127"/>
        <v/>
      </c>
      <c r="P475" t="str">
        <f t="shared" si="116"/>
        <v/>
      </c>
      <c r="R475" s="8">
        <f t="shared" si="114"/>
        <v>0</v>
      </c>
      <c r="S475" t="str">
        <f t="shared" si="114"/>
        <v/>
      </c>
      <c r="T475">
        <f t="shared" si="117"/>
        <v>0</v>
      </c>
      <c r="U475" t="str">
        <f t="shared" si="118"/>
        <v/>
      </c>
      <c r="V475" t="str">
        <f t="shared" si="129"/>
        <v/>
      </c>
      <c r="W475" t="str">
        <f t="shared" si="119"/>
        <v/>
      </c>
      <c r="Z475" t="str">
        <f t="shared" si="128"/>
        <v/>
      </c>
      <c r="AA475">
        <f t="shared" si="115"/>
        <v>0</v>
      </c>
      <c r="AB475">
        <f t="shared" si="115"/>
        <v>0</v>
      </c>
    </row>
    <row r="476" spans="1:28">
      <c r="A476" s="1"/>
      <c r="E476">
        <f t="shared" si="120"/>
        <v>0</v>
      </c>
      <c r="G476" t="str">
        <f t="shared" si="121"/>
        <v/>
      </c>
      <c r="H476" t="str">
        <f t="shared" si="122"/>
        <v/>
      </c>
      <c r="K476" s="8">
        <f t="shared" si="123"/>
        <v>0</v>
      </c>
      <c r="L476" t="str">
        <f t="shared" si="124"/>
        <v/>
      </c>
      <c r="M476">
        <f t="shared" si="125"/>
        <v>0</v>
      </c>
      <c r="N476" t="str">
        <f t="shared" si="126"/>
        <v/>
      </c>
      <c r="O476" t="str">
        <f t="shared" si="127"/>
        <v/>
      </c>
      <c r="P476" t="str">
        <f t="shared" si="116"/>
        <v/>
      </c>
      <c r="R476" s="8">
        <f t="shared" si="114"/>
        <v>0</v>
      </c>
      <c r="S476" t="str">
        <f t="shared" si="114"/>
        <v/>
      </c>
      <c r="T476">
        <f t="shared" si="117"/>
        <v>0</v>
      </c>
      <c r="U476" t="str">
        <f t="shared" si="118"/>
        <v/>
      </c>
      <c r="V476" t="str">
        <f t="shared" si="129"/>
        <v/>
      </c>
      <c r="W476" t="str">
        <f t="shared" si="119"/>
        <v/>
      </c>
      <c r="Z476" t="str">
        <f t="shared" si="128"/>
        <v/>
      </c>
      <c r="AA476">
        <f t="shared" si="115"/>
        <v>0</v>
      </c>
      <c r="AB476">
        <f t="shared" si="115"/>
        <v>0</v>
      </c>
    </row>
    <row r="477" spans="1:28">
      <c r="A477" s="1"/>
      <c r="E477">
        <f t="shared" si="120"/>
        <v>0</v>
      </c>
      <c r="G477" t="str">
        <f t="shared" si="121"/>
        <v/>
      </c>
      <c r="H477" t="str">
        <f t="shared" si="122"/>
        <v/>
      </c>
      <c r="K477" s="8">
        <f t="shared" si="123"/>
        <v>0</v>
      </c>
      <c r="L477" t="str">
        <f t="shared" si="124"/>
        <v/>
      </c>
      <c r="M477">
        <f t="shared" si="125"/>
        <v>0</v>
      </c>
      <c r="N477" t="str">
        <f t="shared" si="126"/>
        <v/>
      </c>
      <c r="O477" t="str">
        <f t="shared" si="127"/>
        <v/>
      </c>
      <c r="P477" t="str">
        <f t="shared" si="116"/>
        <v/>
      </c>
      <c r="R477" s="8">
        <f t="shared" si="114"/>
        <v>0</v>
      </c>
      <c r="S477" t="str">
        <f t="shared" si="114"/>
        <v/>
      </c>
      <c r="T477">
        <f t="shared" si="117"/>
        <v>0</v>
      </c>
      <c r="U477" t="str">
        <f t="shared" si="118"/>
        <v/>
      </c>
      <c r="V477" t="str">
        <f t="shared" si="129"/>
        <v/>
      </c>
      <c r="W477" t="str">
        <f t="shared" si="119"/>
        <v/>
      </c>
      <c r="Z477" t="str">
        <f t="shared" si="128"/>
        <v/>
      </c>
      <c r="AA477">
        <f t="shared" si="115"/>
        <v>0</v>
      </c>
      <c r="AB477">
        <f t="shared" si="115"/>
        <v>0</v>
      </c>
    </row>
    <row r="478" spans="1:28">
      <c r="A478" s="1"/>
      <c r="E478">
        <f t="shared" si="120"/>
        <v>0</v>
      </c>
      <c r="G478" t="str">
        <f t="shared" si="121"/>
        <v/>
      </c>
      <c r="H478" t="str">
        <f t="shared" si="122"/>
        <v/>
      </c>
      <c r="K478" s="8">
        <f t="shared" si="123"/>
        <v>0</v>
      </c>
      <c r="L478" t="str">
        <f t="shared" si="124"/>
        <v/>
      </c>
      <c r="M478">
        <f t="shared" si="125"/>
        <v>0</v>
      </c>
      <c r="N478" t="str">
        <f t="shared" si="126"/>
        <v/>
      </c>
      <c r="O478" t="str">
        <f t="shared" si="127"/>
        <v/>
      </c>
      <c r="P478" t="str">
        <f t="shared" si="116"/>
        <v/>
      </c>
      <c r="R478" s="8">
        <f t="shared" si="114"/>
        <v>0</v>
      </c>
      <c r="S478" t="str">
        <f t="shared" si="114"/>
        <v/>
      </c>
      <c r="T478">
        <f t="shared" si="117"/>
        <v>0</v>
      </c>
      <c r="U478" t="str">
        <f t="shared" si="118"/>
        <v/>
      </c>
      <c r="V478" t="str">
        <f t="shared" si="129"/>
        <v/>
      </c>
      <c r="W478" t="str">
        <f t="shared" si="119"/>
        <v/>
      </c>
      <c r="Z478" t="str">
        <f t="shared" si="128"/>
        <v/>
      </c>
      <c r="AA478">
        <f t="shared" si="115"/>
        <v>0</v>
      </c>
      <c r="AB478">
        <f t="shared" si="115"/>
        <v>0</v>
      </c>
    </row>
    <row r="479" spans="1:28">
      <c r="A479" s="1"/>
      <c r="E479">
        <f t="shared" si="120"/>
        <v>0</v>
      </c>
      <c r="G479" t="str">
        <f t="shared" si="121"/>
        <v/>
      </c>
      <c r="H479" t="str">
        <f t="shared" si="122"/>
        <v/>
      </c>
      <c r="K479" s="8">
        <f t="shared" si="123"/>
        <v>0</v>
      </c>
      <c r="L479" t="str">
        <f t="shared" si="124"/>
        <v/>
      </c>
      <c r="M479">
        <f t="shared" si="125"/>
        <v>0</v>
      </c>
      <c r="N479" t="str">
        <f t="shared" si="126"/>
        <v/>
      </c>
      <c r="O479" t="str">
        <f t="shared" si="127"/>
        <v/>
      </c>
      <c r="P479" t="str">
        <f t="shared" si="116"/>
        <v/>
      </c>
      <c r="R479" s="8">
        <f t="shared" si="114"/>
        <v>0</v>
      </c>
      <c r="S479" t="str">
        <f t="shared" si="114"/>
        <v/>
      </c>
      <c r="T479">
        <f t="shared" si="117"/>
        <v>0</v>
      </c>
      <c r="U479" t="str">
        <f t="shared" si="118"/>
        <v/>
      </c>
      <c r="V479" t="str">
        <f t="shared" si="129"/>
        <v/>
      </c>
      <c r="W479" t="str">
        <f t="shared" si="119"/>
        <v/>
      </c>
      <c r="Z479" t="str">
        <f t="shared" si="128"/>
        <v/>
      </c>
      <c r="AA479">
        <f t="shared" si="115"/>
        <v>0</v>
      </c>
      <c r="AB479">
        <f t="shared" si="115"/>
        <v>0</v>
      </c>
    </row>
    <row r="480" spans="1:28">
      <c r="A480" s="1"/>
      <c r="E480">
        <f t="shared" si="120"/>
        <v>0</v>
      </c>
      <c r="G480" t="str">
        <f t="shared" si="121"/>
        <v/>
      </c>
      <c r="H480" t="str">
        <f t="shared" si="122"/>
        <v/>
      </c>
      <c r="K480" s="8">
        <f t="shared" si="123"/>
        <v>0</v>
      </c>
      <c r="L480" t="str">
        <f t="shared" si="124"/>
        <v/>
      </c>
      <c r="M480">
        <f t="shared" si="125"/>
        <v>0</v>
      </c>
      <c r="N480" t="str">
        <f t="shared" si="126"/>
        <v/>
      </c>
      <c r="O480" t="str">
        <f t="shared" si="127"/>
        <v/>
      </c>
      <c r="P480" t="str">
        <f t="shared" si="116"/>
        <v/>
      </c>
      <c r="R480" s="8">
        <f t="shared" si="114"/>
        <v>0</v>
      </c>
      <c r="S480" t="str">
        <f t="shared" si="114"/>
        <v/>
      </c>
      <c r="T480">
        <f t="shared" si="117"/>
        <v>0</v>
      </c>
      <c r="U480" t="str">
        <f t="shared" si="118"/>
        <v/>
      </c>
      <c r="V480" t="str">
        <f t="shared" si="129"/>
        <v/>
      </c>
      <c r="W480" t="str">
        <f t="shared" si="119"/>
        <v/>
      </c>
      <c r="Z480" t="str">
        <f t="shared" si="128"/>
        <v/>
      </c>
      <c r="AA480">
        <f t="shared" si="115"/>
        <v>0</v>
      </c>
      <c r="AB480">
        <f t="shared" si="115"/>
        <v>0</v>
      </c>
    </row>
    <row r="481" spans="1:26">
      <c r="A481" s="1"/>
      <c r="E481">
        <f t="shared" si="120"/>
        <v>0</v>
      </c>
      <c r="G481" t="str">
        <f t="shared" si="121"/>
        <v/>
      </c>
      <c r="H481" t="str">
        <f t="shared" si="122"/>
        <v/>
      </c>
      <c r="K481" s="8">
        <f t="shared" si="123"/>
        <v>0</v>
      </c>
      <c r="L481" t="str">
        <f t="shared" si="124"/>
        <v/>
      </c>
      <c r="M481">
        <f t="shared" si="125"/>
        <v>0</v>
      </c>
      <c r="N481" t="str">
        <f t="shared" si="126"/>
        <v/>
      </c>
      <c r="O481" t="str">
        <f t="shared" si="127"/>
        <v/>
      </c>
      <c r="P481" t="str">
        <f t="shared" si="116"/>
        <v/>
      </c>
      <c r="R481" s="8">
        <f t="shared" si="114"/>
        <v>0</v>
      </c>
      <c r="S481" t="str">
        <f t="shared" si="114"/>
        <v/>
      </c>
      <c r="T481">
        <f t="shared" si="117"/>
        <v>0</v>
      </c>
      <c r="U481" t="str">
        <f t="shared" si="118"/>
        <v/>
      </c>
      <c r="V481" t="str">
        <f t="shared" si="129"/>
        <v/>
      </c>
      <c r="W481" t="str">
        <f t="shared" si="119"/>
        <v/>
      </c>
      <c r="Z481" t="str">
        <f t="shared" si="128"/>
        <v/>
      </c>
    </row>
    <row r="482" spans="1:26">
      <c r="A482" s="1"/>
      <c r="E482">
        <f t="shared" si="120"/>
        <v>0</v>
      </c>
      <c r="G482" t="str">
        <f t="shared" si="121"/>
        <v/>
      </c>
      <c r="H482" t="str">
        <f t="shared" si="122"/>
        <v/>
      </c>
      <c r="K482" s="8">
        <f t="shared" si="123"/>
        <v>0</v>
      </c>
      <c r="L482" t="str">
        <f t="shared" si="124"/>
        <v/>
      </c>
      <c r="M482">
        <f t="shared" si="125"/>
        <v>0</v>
      </c>
      <c r="N482" t="str">
        <f t="shared" si="126"/>
        <v/>
      </c>
      <c r="O482" t="str">
        <f t="shared" si="127"/>
        <v/>
      </c>
      <c r="P482" t="str">
        <f t="shared" si="116"/>
        <v/>
      </c>
      <c r="R482" s="8">
        <f t="shared" si="114"/>
        <v>0</v>
      </c>
      <c r="S482" t="str">
        <f t="shared" si="114"/>
        <v/>
      </c>
      <c r="T482">
        <f t="shared" si="117"/>
        <v>0</v>
      </c>
      <c r="U482" t="str">
        <f t="shared" si="118"/>
        <v/>
      </c>
      <c r="V482" t="str">
        <f t="shared" si="129"/>
        <v/>
      </c>
      <c r="W482" t="str">
        <f t="shared" si="119"/>
        <v/>
      </c>
      <c r="Z482" t="str">
        <f t="shared" si="128"/>
        <v/>
      </c>
    </row>
    <row r="483" spans="1:26">
      <c r="A483" s="1"/>
      <c r="E483">
        <f t="shared" si="120"/>
        <v>0</v>
      </c>
      <c r="G483" t="str">
        <f t="shared" si="121"/>
        <v/>
      </c>
      <c r="H483" t="str">
        <f t="shared" si="122"/>
        <v/>
      </c>
      <c r="K483" s="8">
        <f t="shared" si="123"/>
        <v>0</v>
      </c>
      <c r="L483" t="str">
        <f t="shared" si="124"/>
        <v/>
      </c>
      <c r="M483">
        <f t="shared" si="125"/>
        <v>0</v>
      </c>
      <c r="N483" t="str">
        <f t="shared" si="126"/>
        <v/>
      </c>
      <c r="O483" t="str">
        <f t="shared" si="127"/>
        <v/>
      </c>
      <c r="P483" t="str">
        <f t="shared" si="116"/>
        <v/>
      </c>
      <c r="R483" s="8">
        <f t="shared" si="114"/>
        <v>0</v>
      </c>
      <c r="S483" t="str">
        <f t="shared" si="114"/>
        <v/>
      </c>
      <c r="T483">
        <f t="shared" si="117"/>
        <v>0</v>
      </c>
      <c r="U483" t="str">
        <f t="shared" si="118"/>
        <v/>
      </c>
      <c r="V483" t="str">
        <f t="shared" si="129"/>
        <v/>
      </c>
      <c r="W483" t="str">
        <f t="shared" si="119"/>
        <v/>
      </c>
      <c r="Z483" t="str">
        <f t="shared" si="128"/>
        <v/>
      </c>
    </row>
    <row r="484" spans="1:26">
      <c r="A484" s="1"/>
      <c r="E484">
        <f t="shared" si="120"/>
        <v>0</v>
      </c>
      <c r="G484" t="str">
        <f t="shared" si="121"/>
        <v/>
      </c>
      <c r="H484" t="str">
        <f t="shared" si="122"/>
        <v/>
      </c>
      <c r="K484" s="8">
        <f t="shared" si="123"/>
        <v>0</v>
      </c>
      <c r="L484" t="str">
        <f t="shared" si="124"/>
        <v/>
      </c>
      <c r="M484">
        <f t="shared" si="125"/>
        <v>0</v>
      </c>
      <c r="N484" t="str">
        <f t="shared" si="126"/>
        <v/>
      </c>
      <c r="O484" t="str">
        <f t="shared" si="127"/>
        <v/>
      </c>
      <c r="P484" t="str">
        <f t="shared" si="116"/>
        <v/>
      </c>
      <c r="R484" s="8">
        <f t="shared" si="114"/>
        <v>0</v>
      </c>
      <c r="S484" t="str">
        <f t="shared" si="114"/>
        <v/>
      </c>
      <c r="T484">
        <f t="shared" si="117"/>
        <v>0</v>
      </c>
      <c r="U484" t="str">
        <f t="shared" si="118"/>
        <v/>
      </c>
      <c r="V484" t="str">
        <f t="shared" si="129"/>
        <v/>
      </c>
      <c r="W484" t="str">
        <f t="shared" si="119"/>
        <v/>
      </c>
      <c r="Z484" t="str">
        <f t="shared" si="128"/>
        <v/>
      </c>
    </row>
    <row r="485" spans="1:26">
      <c r="A485" s="1"/>
      <c r="E485">
        <f t="shared" si="120"/>
        <v>0</v>
      </c>
      <c r="G485" t="str">
        <f t="shared" si="121"/>
        <v/>
      </c>
      <c r="H485" t="str">
        <f t="shared" si="122"/>
        <v/>
      </c>
      <c r="K485" s="8">
        <f t="shared" si="123"/>
        <v>0</v>
      </c>
      <c r="L485" t="str">
        <f t="shared" si="124"/>
        <v/>
      </c>
      <c r="M485">
        <f t="shared" si="125"/>
        <v>0</v>
      </c>
      <c r="N485" t="str">
        <f t="shared" si="126"/>
        <v/>
      </c>
      <c r="O485" t="str">
        <f t="shared" si="127"/>
        <v/>
      </c>
      <c r="P485" t="str">
        <f t="shared" si="116"/>
        <v/>
      </c>
      <c r="R485" s="8">
        <f t="shared" si="114"/>
        <v>0</v>
      </c>
      <c r="S485" t="str">
        <f t="shared" si="114"/>
        <v/>
      </c>
      <c r="T485">
        <f t="shared" si="117"/>
        <v>0</v>
      </c>
      <c r="U485" t="str">
        <f t="shared" si="118"/>
        <v/>
      </c>
      <c r="V485" t="str">
        <f t="shared" si="129"/>
        <v/>
      </c>
      <c r="W485" t="str">
        <f t="shared" si="119"/>
        <v/>
      </c>
      <c r="Z485" t="str">
        <f t="shared" si="128"/>
        <v/>
      </c>
    </row>
    <row r="486" spans="1:26">
      <c r="A486" s="1"/>
      <c r="E486">
        <f t="shared" si="120"/>
        <v>0</v>
      </c>
      <c r="G486" t="str">
        <f t="shared" si="121"/>
        <v/>
      </c>
      <c r="H486" t="str">
        <f t="shared" si="122"/>
        <v/>
      </c>
      <c r="K486" s="8">
        <f t="shared" si="123"/>
        <v>0</v>
      </c>
      <c r="L486" t="str">
        <f t="shared" si="124"/>
        <v/>
      </c>
      <c r="M486">
        <f t="shared" si="125"/>
        <v>0</v>
      </c>
      <c r="N486" t="str">
        <f t="shared" si="126"/>
        <v/>
      </c>
      <c r="O486" t="str">
        <f t="shared" si="127"/>
        <v/>
      </c>
      <c r="P486" t="str">
        <f t="shared" si="116"/>
        <v/>
      </c>
      <c r="R486" s="8">
        <f t="shared" si="114"/>
        <v>0</v>
      </c>
      <c r="S486" t="str">
        <f t="shared" si="114"/>
        <v/>
      </c>
      <c r="T486">
        <f t="shared" si="117"/>
        <v>0</v>
      </c>
      <c r="U486" t="str">
        <f t="shared" si="118"/>
        <v/>
      </c>
      <c r="V486" t="str">
        <f t="shared" si="129"/>
        <v/>
      </c>
      <c r="W486" t="str">
        <f t="shared" si="119"/>
        <v/>
      </c>
      <c r="Z486" t="str">
        <f t="shared" si="128"/>
        <v/>
      </c>
    </row>
    <row r="487" spans="1:26">
      <c r="A487" s="1"/>
      <c r="E487">
        <f t="shared" si="120"/>
        <v>0</v>
      </c>
      <c r="G487" t="str">
        <f t="shared" si="121"/>
        <v/>
      </c>
      <c r="H487" t="str">
        <f t="shared" si="122"/>
        <v/>
      </c>
      <c r="K487" s="8">
        <f t="shared" si="123"/>
        <v>0</v>
      </c>
      <c r="L487" t="str">
        <f t="shared" si="124"/>
        <v/>
      </c>
      <c r="M487">
        <f t="shared" si="125"/>
        <v>0</v>
      </c>
      <c r="N487" t="str">
        <f t="shared" si="126"/>
        <v/>
      </c>
      <c r="O487" t="str">
        <f t="shared" si="127"/>
        <v/>
      </c>
      <c r="P487" t="str">
        <f t="shared" si="116"/>
        <v/>
      </c>
      <c r="R487" s="8">
        <f t="shared" si="114"/>
        <v>0</v>
      </c>
      <c r="S487" t="str">
        <f t="shared" si="114"/>
        <v/>
      </c>
      <c r="T487">
        <f t="shared" si="117"/>
        <v>0</v>
      </c>
      <c r="U487" t="str">
        <f t="shared" si="118"/>
        <v/>
      </c>
      <c r="V487" t="str">
        <f t="shared" si="129"/>
        <v/>
      </c>
      <c r="W487" t="str">
        <f t="shared" si="119"/>
        <v/>
      </c>
      <c r="Z487" t="str">
        <f t="shared" si="128"/>
        <v/>
      </c>
    </row>
    <row r="488" spans="1:26">
      <c r="A488" s="1"/>
      <c r="E488">
        <f t="shared" si="120"/>
        <v>0</v>
      </c>
      <c r="G488" t="str">
        <f t="shared" si="121"/>
        <v/>
      </c>
      <c r="H488" t="str">
        <f t="shared" si="122"/>
        <v/>
      </c>
      <c r="K488" s="8">
        <f t="shared" si="123"/>
        <v>0</v>
      </c>
      <c r="L488" t="str">
        <f t="shared" si="124"/>
        <v/>
      </c>
      <c r="M488">
        <f t="shared" si="125"/>
        <v>0</v>
      </c>
      <c r="N488" t="str">
        <f t="shared" si="126"/>
        <v/>
      </c>
      <c r="O488" t="str">
        <f t="shared" si="127"/>
        <v/>
      </c>
      <c r="P488" t="str">
        <f t="shared" si="116"/>
        <v/>
      </c>
      <c r="R488" s="8">
        <f t="shared" si="114"/>
        <v>0</v>
      </c>
      <c r="S488" t="str">
        <f t="shared" si="114"/>
        <v/>
      </c>
      <c r="T488">
        <f t="shared" si="117"/>
        <v>0</v>
      </c>
      <c r="U488" t="str">
        <f t="shared" si="118"/>
        <v/>
      </c>
      <c r="V488" t="str">
        <f t="shared" si="129"/>
        <v/>
      </c>
      <c r="W488" t="str">
        <f t="shared" si="119"/>
        <v/>
      </c>
      <c r="Z488" t="str">
        <f t="shared" si="128"/>
        <v/>
      </c>
    </row>
    <row r="489" spans="1:26">
      <c r="A489" s="1"/>
      <c r="E489">
        <f t="shared" si="120"/>
        <v>0</v>
      </c>
      <c r="G489" t="str">
        <f t="shared" si="121"/>
        <v/>
      </c>
      <c r="H489" t="str">
        <f t="shared" si="122"/>
        <v/>
      </c>
      <c r="K489" s="8">
        <f t="shared" si="123"/>
        <v>0</v>
      </c>
      <c r="L489" t="str">
        <f t="shared" si="124"/>
        <v/>
      </c>
      <c r="M489">
        <f t="shared" si="125"/>
        <v>0</v>
      </c>
      <c r="N489" t="str">
        <f t="shared" si="126"/>
        <v/>
      </c>
      <c r="O489" t="str">
        <f t="shared" si="127"/>
        <v/>
      </c>
      <c r="P489" t="str">
        <f t="shared" si="116"/>
        <v/>
      </c>
      <c r="R489" s="8">
        <f t="shared" si="114"/>
        <v>0</v>
      </c>
      <c r="S489" t="str">
        <f t="shared" si="114"/>
        <v/>
      </c>
      <c r="T489">
        <f t="shared" si="117"/>
        <v>0</v>
      </c>
      <c r="U489" t="str">
        <f t="shared" si="118"/>
        <v/>
      </c>
      <c r="V489" t="str">
        <f t="shared" si="129"/>
        <v/>
      </c>
      <c r="W489" t="str">
        <f t="shared" si="119"/>
        <v/>
      </c>
    </row>
    <row r="490" spans="1:26">
      <c r="A490" s="1"/>
      <c r="E490">
        <f t="shared" si="120"/>
        <v>0</v>
      </c>
      <c r="G490" t="str">
        <f t="shared" si="121"/>
        <v/>
      </c>
      <c r="H490" t="str">
        <f t="shared" si="122"/>
        <v/>
      </c>
      <c r="K490" s="8">
        <f t="shared" si="123"/>
        <v>0</v>
      </c>
      <c r="L490" t="str">
        <f t="shared" si="124"/>
        <v/>
      </c>
      <c r="M490">
        <f t="shared" si="125"/>
        <v>0</v>
      </c>
      <c r="N490" t="str">
        <f t="shared" si="126"/>
        <v/>
      </c>
      <c r="O490" t="str">
        <f t="shared" si="127"/>
        <v/>
      </c>
      <c r="P490" t="str">
        <f t="shared" si="116"/>
        <v/>
      </c>
      <c r="R490" s="8">
        <f t="shared" si="114"/>
        <v>0</v>
      </c>
      <c r="S490" t="str">
        <f t="shared" si="114"/>
        <v/>
      </c>
      <c r="T490">
        <f t="shared" si="117"/>
        <v>0</v>
      </c>
      <c r="U490" t="str">
        <f t="shared" si="118"/>
        <v/>
      </c>
      <c r="V490" t="str">
        <f t="shared" si="129"/>
        <v/>
      </c>
      <c r="W490" t="str">
        <f t="shared" si="119"/>
        <v/>
      </c>
    </row>
    <row r="491" spans="1:26">
      <c r="A491" s="1"/>
      <c r="E491">
        <f t="shared" si="120"/>
        <v>0</v>
      </c>
      <c r="G491" t="str">
        <f t="shared" si="121"/>
        <v/>
      </c>
      <c r="H491" t="str">
        <f t="shared" si="122"/>
        <v/>
      </c>
      <c r="K491" s="8">
        <f t="shared" si="123"/>
        <v>0</v>
      </c>
      <c r="L491" t="str">
        <f t="shared" si="124"/>
        <v/>
      </c>
      <c r="M491">
        <f t="shared" si="125"/>
        <v>0</v>
      </c>
      <c r="N491" t="str">
        <f t="shared" si="126"/>
        <v/>
      </c>
      <c r="O491" t="str">
        <f t="shared" si="127"/>
        <v/>
      </c>
      <c r="P491" t="str">
        <f t="shared" si="116"/>
        <v/>
      </c>
      <c r="R491" s="8">
        <f t="shared" si="114"/>
        <v>0</v>
      </c>
      <c r="S491" t="str">
        <f t="shared" si="114"/>
        <v/>
      </c>
      <c r="T491">
        <f t="shared" si="117"/>
        <v>0</v>
      </c>
      <c r="U491" t="str">
        <f t="shared" si="118"/>
        <v/>
      </c>
      <c r="V491" t="str">
        <f t="shared" si="129"/>
        <v/>
      </c>
      <c r="W491" t="str">
        <f t="shared" si="119"/>
        <v/>
      </c>
    </row>
    <row r="492" spans="1:26">
      <c r="A492" s="1"/>
      <c r="E492">
        <f t="shared" si="120"/>
        <v>0</v>
      </c>
      <c r="G492" t="str">
        <f t="shared" si="121"/>
        <v/>
      </c>
      <c r="H492" t="str">
        <f t="shared" si="122"/>
        <v/>
      </c>
      <c r="K492" s="8">
        <f t="shared" si="123"/>
        <v>0</v>
      </c>
      <c r="L492" t="str">
        <f t="shared" si="124"/>
        <v/>
      </c>
      <c r="M492">
        <f t="shared" si="125"/>
        <v>0</v>
      </c>
      <c r="N492" t="str">
        <f t="shared" si="126"/>
        <v/>
      </c>
      <c r="O492" t="str">
        <f t="shared" si="127"/>
        <v/>
      </c>
      <c r="P492" t="str">
        <f t="shared" si="116"/>
        <v/>
      </c>
      <c r="R492" s="8">
        <f t="shared" si="114"/>
        <v>0</v>
      </c>
      <c r="S492" t="str">
        <f t="shared" si="114"/>
        <v/>
      </c>
      <c r="T492">
        <f t="shared" si="117"/>
        <v>0</v>
      </c>
      <c r="U492" t="str">
        <f t="shared" si="118"/>
        <v/>
      </c>
      <c r="V492" t="str">
        <f t="shared" si="129"/>
        <v/>
      </c>
      <c r="W492" t="str">
        <f t="shared" si="119"/>
        <v/>
      </c>
    </row>
    <row r="493" spans="1:26">
      <c r="A493" s="1"/>
      <c r="E493">
        <f t="shared" si="120"/>
        <v>0</v>
      </c>
      <c r="G493" t="str">
        <f t="shared" si="121"/>
        <v/>
      </c>
      <c r="H493" t="str">
        <f t="shared" si="122"/>
        <v/>
      </c>
      <c r="K493" s="8">
        <f t="shared" si="123"/>
        <v>0</v>
      </c>
      <c r="L493" t="str">
        <f t="shared" si="124"/>
        <v/>
      </c>
      <c r="M493">
        <f t="shared" si="125"/>
        <v>0</v>
      </c>
      <c r="N493" t="str">
        <f t="shared" si="126"/>
        <v/>
      </c>
      <c r="O493" t="str">
        <f t="shared" si="127"/>
        <v/>
      </c>
      <c r="P493" t="str">
        <f t="shared" si="116"/>
        <v/>
      </c>
      <c r="R493" s="8">
        <f t="shared" si="114"/>
        <v>0</v>
      </c>
      <c r="S493" t="str">
        <f t="shared" si="114"/>
        <v/>
      </c>
      <c r="T493">
        <f t="shared" si="117"/>
        <v>0</v>
      </c>
      <c r="U493" t="str">
        <f t="shared" si="118"/>
        <v/>
      </c>
      <c r="V493" t="str">
        <f t="shared" si="129"/>
        <v/>
      </c>
      <c r="W493" t="str">
        <f t="shared" si="119"/>
        <v/>
      </c>
    </row>
    <row r="494" spans="1:26">
      <c r="A494" s="1"/>
      <c r="E494">
        <f t="shared" si="120"/>
        <v>0</v>
      </c>
      <c r="G494" t="str">
        <f t="shared" si="121"/>
        <v/>
      </c>
      <c r="H494" t="str">
        <f t="shared" si="122"/>
        <v/>
      </c>
      <c r="K494" s="8">
        <f t="shared" si="123"/>
        <v>0</v>
      </c>
      <c r="L494" t="str">
        <f t="shared" si="124"/>
        <v/>
      </c>
      <c r="M494">
        <f t="shared" si="125"/>
        <v>0</v>
      </c>
      <c r="N494" t="str">
        <f t="shared" si="126"/>
        <v/>
      </c>
      <c r="O494" t="str">
        <f t="shared" si="127"/>
        <v/>
      </c>
      <c r="P494" t="str">
        <f t="shared" si="116"/>
        <v/>
      </c>
      <c r="R494" s="8">
        <f t="shared" si="114"/>
        <v>0</v>
      </c>
      <c r="S494" t="str">
        <f t="shared" si="114"/>
        <v/>
      </c>
      <c r="T494">
        <f t="shared" si="117"/>
        <v>0</v>
      </c>
      <c r="U494" t="str">
        <f t="shared" si="118"/>
        <v/>
      </c>
      <c r="V494" t="str">
        <f t="shared" si="129"/>
        <v/>
      </c>
      <c r="W494" t="str">
        <f t="shared" si="119"/>
        <v/>
      </c>
    </row>
    <row r="495" spans="1:26">
      <c r="A495" s="1"/>
      <c r="E495">
        <f t="shared" si="120"/>
        <v>0</v>
      </c>
      <c r="G495" t="str">
        <f t="shared" si="121"/>
        <v/>
      </c>
      <c r="H495" t="str">
        <f t="shared" si="122"/>
        <v/>
      </c>
      <c r="K495" s="8">
        <f t="shared" si="123"/>
        <v>0</v>
      </c>
      <c r="L495" t="str">
        <f t="shared" si="124"/>
        <v/>
      </c>
      <c r="M495">
        <f t="shared" si="125"/>
        <v>0</v>
      </c>
      <c r="N495" t="str">
        <f t="shared" si="126"/>
        <v/>
      </c>
      <c r="O495" t="str">
        <f t="shared" si="127"/>
        <v/>
      </c>
      <c r="P495" t="str">
        <f t="shared" si="116"/>
        <v/>
      </c>
      <c r="R495" s="8">
        <f t="shared" si="114"/>
        <v>0</v>
      </c>
      <c r="S495" t="str">
        <f t="shared" si="114"/>
        <v/>
      </c>
      <c r="T495">
        <f t="shared" si="117"/>
        <v>0</v>
      </c>
      <c r="U495" t="str">
        <f t="shared" si="118"/>
        <v/>
      </c>
      <c r="V495" t="str">
        <f t="shared" si="129"/>
        <v/>
      </c>
      <c r="W495" t="str">
        <f t="shared" si="119"/>
        <v/>
      </c>
    </row>
    <row r="496" spans="1:26">
      <c r="A496" s="1"/>
      <c r="E496">
        <f t="shared" si="120"/>
        <v>0</v>
      </c>
      <c r="G496" t="str">
        <f t="shared" si="121"/>
        <v/>
      </c>
      <c r="H496" t="str">
        <f t="shared" si="122"/>
        <v/>
      </c>
      <c r="K496" s="8">
        <f t="shared" si="123"/>
        <v>0</v>
      </c>
      <c r="L496" t="str">
        <f t="shared" si="124"/>
        <v/>
      </c>
      <c r="M496">
        <f t="shared" si="125"/>
        <v>0</v>
      </c>
      <c r="N496" t="str">
        <f t="shared" si="126"/>
        <v/>
      </c>
      <c r="O496" t="str">
        <f t="shared" si="127"/>
        <v/>
      </c>
      <c r="P496" t="str">
        <f t="shared" si="116"/>
        <v/>
      </c>
      <c r="R496" s="8">
        <f t="shared" si="114"/>
        <v>0</v>
      </c>
      <c r="S496" t="str">
        <f t="shared" si="114"/>
        <v/>
      </c>
      <c r="T496">
        <f t="shared" si="117"/>
        <v>0</v>
      </c>
      <c r="U496" t="str">
        <f t="shared" si="118"/>
        <v/>
      </c>
      <c r="V496" t="str">
        <f t="shared" si="129"/>
        <v/>
      </c>
      <c r="W496" t="str">
        <f t="shared" si="119"/>
        <v/>
      </c>
    </row>
    <row r="497" spans="1:23">
      <c r="A497" s="1"/>
      <c r="E497">
        <f t="shared" si="120"/>
        <v>0</v>
      </c>
      <c r="G497" t="str">
        <f t="shared" si="121"/>
        <v/>
      </c>
      <c r="H497" t="str">
        <f t="shared" si="122"/>
        <v/>
      </c>
      <c r="K497" s="8">
        <f t="shared" si="123"/>
        <v>0</v>
      </c>
      <c r="L497" t="str">
        <f t="shared" si="124"/>
        <v/>
      </c>
      <c r="M497">
        <f t="shared" si="125"/>
        <v>0</v>
      </c>
      <c r="N497" t="str">
        <f t="shared" si="126"/>
        <v/>
      </c>
      <c r="O497" t="str">
        <f t="shared" si="127"/>
        <v/>
      </c>
      <c r="P497" t="str">
        <f t="shared" si="116"/>
        <v/>
      </c>
      <c r="R497" s="8">
        <f t="shared" ref="R497:R508" si="130">K497</f>
        <v>0</v>
      </c>
      <c r="S497" t="str">
        <f t="shared" ref="S497:S508" si="131">L497</f>
        <v/>
      </c>
      <c r="T497">
        <f t="shared" ref="T497:T508" si="132">IF(V497&lt;&gt;"",1+T496*1,0)</f>
        <v>0</v>
      </c>
      <c r="U497" t="str">
        <f t="shared" ref="U497:U508" si="133">IF(T497=0,"",T497)</f>
        <v/>
      </c>
      <c r="V497" t="str">
        <f t="shared" ref="V497:V508" si="134">IF(AND(R497&lt;$V$2,R498&gt;$V$2),R497,IF(AND(R496&lt;$V$2,R497&gt;$V$2),R497,""))</f>
        <v/>
      </c>
      <c r="W497" t="str">
        <f t="shared" ref="W497:W508" si="135">IF(V497&lt;&gt;"",S497,"")</f>
        <v/>
      </c>
    </row>
    <row r="498" spans="1:23">
      <c r="A498" s="1"/>
      <c r="E498">
        <f t="shared" si="120"/>
        <v>0</v>
      </c>
      <c r="G498" t="str">
        <f t="shared" si="121"/>
        <v/>
      </c>
      <c r="H498" t="str">
        <f t="shared" si="122"/>
        <v/>
      </c>
      <c r="K498" s="8">
        <f t="shared" si="123"/>
        <v>0</v>
      </c>
      <c r="L498" t="str">
        <f t="shared" si="124"/>
        <v/>
      </c>
      <c r="M498">
        <f t="shared" si="125"/>
        <v>0</v>
      </c>
      <c r="N498" t="str">
        <f t="shared" si="126"/>
        <v/>
      </c>
      <c r="O498" t="str">
        <f t="shared" si="127"/>
        <v/>
      </c>
      <c r="P498" t="str">
        <f t="shared" si="116"/>
        <v/>
      </c>
      <c r="R498" s="8">
        <f t="shared" si="130"/>
        <v>0</v>
      </c>
      <c r="S498" t="str">
        <f t="shared" si="131"/>
        <v/>
      </c>
      <c r="T498">
        <f t="shared" si="132"/>
        <v>0</v>
      </c>
      <c r="U498" t="str">
        <f t="shared" si="133"/>
        <v/>
      </c>
      <c r="V498" t="str">
        <f t="shared" si="134"/>
        <v/>
      </c>
      <c r="W498" t="str">
        <f t="shared" si="135"/>
        <v/>
      </c>
    </row>
    <row r="499" spans="1:23">
      <c r="A499" s="1"/>
      <c r="E499">
        <f t="shared" si="120"/>
        <v>0</v>
      </c>
      <c r="G499" t="str">
        <f t="shared" si="121"/>
        <v/>
      </c>
      <c r="H499" t="str">
        <f t="shared" si="122"/>
        <v/>
      </c>
      <c r="K499" s="8">
        <f t="shared" si="123"/>
        <v>0</v>
      </c>
      <c r="L499" t="str">
        <f t="shared" si="124"/>
        <v/>
      </c>
      <c r="M499">
        <f t="shared" si="125"/>
        <v>0</v>
      </c>
      <c r="N499" t="str">
        <f t="shared" si="126"/>
        <v/>
      </c>
      <c r="O499" t="str">
        <f t="shared" si="127"/>
        <v/>
      </c>
      <c r="P499" t="str">
        <f t="shared" si="116"/>
        <v/>
      </c>
      <c r="R499" s="8">
        <f t="shared" si="130"/>
        <v>0</v>
      </c>
      <c r="S499" t="str">
        <f t="shared" si="131"/>
        <v/>
      </c>
      <c r="T499">
        <f t="shared" si="132"/>
        <v>0</v>
      </c>
      <c r="U499" t="str">
        <f t="shared" si="133"/>
        <v/>
      </c>
      <c r="V499" t="str">
        <f t="shared" si="134"/>
        <v/>
      </c>
      <c r="W499" t="str">
        <f t="shared" si="135"/>
        <v/>
      </c>
    </row>
    <row r="500" spans="1:23">
      <c r="A500" s="1"/>
      <c r="E500">
        <f t="shared" si="120"/>
        <v>0</v>
      </c>
      <c r="G500" t="str">
        <f t="shared" si="121"/>
        <v/>
      </c>
      <c r="H500" t="str">
        <f t="shared" si="122"/>
        <v/>
      </c>
      <c r="K500" s="8">
        <f t="shared" si="123"/>
        <v>0</v>
      </c>
      <c r="L500" t="str">
        <f t="shared" si="124"/>
        <v/>
      </c>
      <c r="M500">
        <f t="shared" si="125"/>
        <v>0</v>
      </c>
      <c r="N500" t="str">
        <f t="shared" si="126"/>
        <v/>
      </c>
      <c r="O500" t="str">
        <f t="shared" si="127"/>
        <v/>
      </c>
      <c r="P500" t="str">
        <f t="shared" si="116"/>
        <v/>
      </c>
      <c r="R500" s="8">
        <f t="shared" si="130"/>
        <v>0</v>
      </c>
      <c r="S500" t="str">
        <f t="shared" si="131"/>
        <v/>
      </c>
      <c r="T500">
        <f t="shared" si="132"/>
        <v>0</v>
      </c>
      <c r="U500" t="str">
        <f t="shared" si="133"/>
        <v/>
      </c>
      <c r="V500" t="str">
        <f t="shared" si="134"/>
        <v/>
      </c>
      <c r="W500" t="str">
        <f t="shared" si="135"/>
        <v/>
      </c>
    </row>
    <row r="501" spans="1:23">
      <c r="A501" s="1"/>
      <c r="E501">
        <f t="shared" si="120"/>
        <v>0</v>
      </c>
      <c r="G501" t="str">
        <f t="shared" si="121"/>
        <v/>
      </c>
      <c r="H501" t="str">
        <f t="shared" si="122"/>
        <v/>
      </c>
      <c r="K501" s="8">
        <f t="shared" si="123"/>
        <v>0</v>
      </c>
      <c r="L501" t="str">
        <f t="shared" si="124"/>
        <v/>
      </c>
      <c r="M501">
        <f t="shared" si="125"/>
        <v>0</v>
      </c>
      <c r="N501" t="str">
        <f t="shared" si="126"/>
        <v/>
      </c>
      <c r="O501" t="str">
        <f t="shared" si="127"/>
        <v/>
      </c>
      <c r="P501" t="str">
        <f t="shared" si="116"/>
        <v/>
      </c>
      <c r="R501" s="8">
        <f t="shared" si="130"/>
        <v>0</v>
      </c>
      <c r="S501" t="str">
        <f t="shared" si="131"/>
        <v/>
      </c>
      <c r="T501">
        <f t="shared" si="132"/>
        <v>0</v>
      </c>
      <c r="U501" t="str">
        <f t="shared" si="133"/>
        <v/>
      </c>
      <c r="V501" t="str">
        <f t="shared" si="134"/>
        <v/>
      </c>
      <c r="W501" t="str">
        <f t="shared" si="135"/>
        <v/>
      </c>
    </row>
    <row r="502" spans="1:23">
      <c r="A502" s="1"/>
      <c r="E502">
        <f t="shared" si="120"/>
        <v>0</v>
      </c>
      <c r="G502" t="str">
        <f t="shared" si="121"/>
        <v/>
      </c>
      <c r="H502" t="str">
        <f t="shared" si="122"/>
        <v/>
      </c>
      <c r="K502" s="8">
        <f t="shared" si="123"/>
        <v>0</v>
      </c>
      <c r="L502" t="str">
        <f t="shared" si="124"/>
        <v/>
      </c>
      <c r="M502">
        <f t="shared" si="125"/>
        <v>0</v>
      </c>
      <c r="N502" t="str">
        <f t="shared" si="126"/>
        <v/>
      </c>
      <c r="O502" t="str">
        <f t="shared" si="127"/>
        <v/>
      </c>
      <c r="P502" t="str">
        <f t="shared" si="116"/>
        <v/>
      </c>
      <c r="R502" s="8">
        <f t="shared" si="130"/>
        <v>0</v>
      </c>
      <c r="S502" t="str">
        <f t="shared" si="131"/>
        <v/>
      </c>
      <c r="T502">
        <f t="shared" si="132"/>
        <v>0</v>
      </c>
      <c r="U502" t="str">
        <f t="shared" si="133"/>
        <v/>
      </c>
      <c r="V502" t="str">
        <f t="shared" si="134"/>
        <v/>
      </c>
      <c r="W502" t="str">
        <f t="shared" si="135"/>
        <v/>
      </c>
    </row>
    <row r="503" spans="1:23">
      <c r="A503" s="1"/>
      <c r="E503">
        <f t="shared" si="120"/>
        <v>0</v>
      </c>
      <c r="G503" t="str">
        <f t="shared" si="121"/>
        <v/>
      </c>
      <c r="H503" t="str">
        <f t="shared" si="122"/>
        <v/>
      </c>
      <c r="K503" s="8">
        <f t="shared" si="123"/>
        <v>0</v>
      </c>
      <c r="L503" t="str">
        <f t="shared" si="124"/>
        <v/>
      </c>
      <c r="M503">
        <f t="shared" si="125"/>
        <v>0</v>
      </c>
      <c r="N503" t="str">
        <f t="shared" si="126"/>
        <v/>
      </c>
      <c r="O503" t="str">
        <f t="shared" ref="O503:O507" si="136">IF(AND(K503&lt;$O$2,K504&gt;$O$2),K503,IF(AND(K502&lt;$O$2,K503&gt;$O$2),K503,""))</f>
        <v/>
      </c>
      <c r="P503" t="str">
        <f t="shared" si="116"/>
        <v/>
      </c>
      <c r="R503" s="8">
        <f t="shared" si="130"/>
        <v>0</v>
      </c>
      <c r="S503" t="str">
        <f t="shared" si="131"/>
        <v/>
      </c>
      <c r="T503">
        <f t="shared" si="132"/>
        <v>0</v>
      </c>
      <c r="U503" t="str">
        <f t="shared" si="133"/>
        <v/>
      </c>
      <c r="V503" t="str">
        <f t="shared" si="134"/>
        <v/>
      </c>
      <c r="W503" t="str">
        <f t="shared" si="135"/>
        <v/>
      </c>
    </row>
    <row r="504" spans="1:23">
      <c r="A504" s="1"/>
      <c r="E504">
        <f t="shared" si="120"/>
        <v>0</v>
      </c>
      <c r="G504" t="str">
        <f t="shared" si="121"/>
        <v/>
      </c>
      <c r="H504" t="str">
        <f t="shared" si="122"/>
        <v/>
      </c>
      <c r="K504" s="8">
        <f t="shared" si="123"/>
        <v>0</v>
      </c>
      <c r="L504" t="str">
        <f t="shared" si="124"/>
        <v/>
      </c>
      <c r="M504">
        <f t="shared" si="125"/>
        <v>0</v>
      </c>
      <c r="N504" t="str">
        <f t="shared" si="126"/>
        <v/>
      </c>
      <c r="O504" t="str">
        <f t="shared" si="136"/>
        <v/>
      </c>
      <c r="P504" t="str">
        <f t="shared" si="116"/>
        <v/>
      </c>
      <c r="R504" s="8">
        <f t="shared" si="130"/>
        <v>0</v>
      </c>
      <c r="S504" t="str">
        <f t="shared" si="131"/>
        <v/>
      </c>
      <c r="T504">
        <f t="shared" si="132"/>
        <v>0</v>
      </c>
      <c r="U504" t="str">
        <f t="shared" si="133"/>
        <v/>
      </c>
      <c r="V504" t="str">
        <f t="shared" si="134"/>
        <v/>
      </c>
      <c r="W504" t="str">
        <f t="shared" si="135"/>
        <v/>
      </c>
    </row>
    <row r="505" spans="1:23">
      <c r="A505" s="1"/>
      <c r="E505">
        <f t="shared" si="120"/>
        <v>0</v>
      </c>
      <c r="G505" t="str">
        <f t="shared" si="121"/>
        <v/>
      </c>
      <c r="H505" t="str">
        <f t="shared" si="122"/>
        <v/>
      </c>
      <c r="K505" s="8">
        <f t="shared" si="123"/>
        <v>0</v>
      </c>
      <c r="L505" t="str">
        <f t="shared" si="124"/>
        <v/>
      </c>
      <c r="M505">
        <f t="shared" si="125"/>
        <v>0</v>
      </c>
      <c r="N505" t="str">
        <f t="shared" si="126"/>
        <v/>
      </c>
      <c r="O505" t="str">
        <f t="shared" si="136"/>
        <v/>
      </c>
      <c r="P505" t="str">
        <f t="shared" si="116"/>
        <v/>
      </c>
      <c r="R505" s="8">
        <f t="shared" si="130"/>
        <v>0</v>
      </c>
      <c r="S505" t="str">
        <f t="shared" si="131"/>
        <v/>
      </c>
      <c r="T505">
        <f t="shared" si="132"/>
        <v>0</v>
      </c>
      <c r="U505" t="str">
        <f t="shared" si="133"/>
        <v/>
      </c>
      <c r="V505" t="str">
        <f t="shared" si="134"/>
        <v/>
      </c>
      <c r="W505" t="str">
        <f t="shared" si="135"/>
        <v/>
      </c>
    </row>
    <row r="506" spans="1:23">
      <c r="A506" s="1"/>
      <c r="E506">
        <f t="shared" si="120"/>
        <v>0</v>
      </c>
      <c r="G506" t="str">
        <f t="shared" si="121"/>
        <v/>
      </c>
      <c r="H506" t="str">
        <f t="shared" si="122"/>
        <v/>
      </c>
      <c r="K506" s="8">
        <f t="shared" si="123"/>
        <v>0</v>
      </c>
      <c r="L506" t="str">
        <f t="shared" si="124"/>
        <v/>
      </c>
      <c r="M506">
        <f t="shared" si="125"/>
        <v>0</v>
      </c>
      <c r="N506" t="str">
        <f t="shared" si="126"/>
        <v/>
      </c>
      <c r="O506" t="str">
        <f t="shared" si="136"/>
        <v/>
      </c>
      <c r="P506" t="str">
        <f t="shared" si="116"/>
        <v/>
      </c>
      <c r="R506" s="8">
        <f t="shared" si="130"/>
        <v>0</v>
      </c>
      <c r="S506" t="str">
        <f t="shared" si="131"/>
        <v/>
      </c>
      <c r="T506">
        <f t="shared" si="132"/>
        <v>0</v>
      </c>
      <c r="U506" t="str">
        <f t="shared" si="133"/>
        <v/>
      </c>
      <c r="V506" t="str">
        <f t="shared" si="134"/>
        <v/>
      </c>
      <c r="W506" t="str">
        <f t="shared" si="135"/>
        <v/>
      </c>
    </row>
    <row r="507" spans="1:23">
      <c r="A507" s="1"/>
      <c r="E507">
        <f t="shared" si="120"/>
        <v>0</v>
      </c>
      <c r="G507" t="str">
        <f t="shared" si="121"/>
        <v/>
      </c>
      <c r="H507" t="str">
        <f t="shared" si="122"/>
        <v/>
      </c>
      <c r="K507" s="8">
        <f t="shared" si="123"/>
        <v>0</v>
      </c>
      <c r="L507" t="str">
        <f t="shared" si="124"/>
        <v/>
      </c>
      <c r="M507">
        <f t="shared" si="125"/>
        <v>0</v>
      </c>
      <c r="N507" t="str">
        <f t="shared" si="126"/>
        <v/>
      </c>
      <c r="O507" t="str">
        <f t="shared" si="136"/>
        <v/>
      </c>
      <c r="P507" t="str">
        <f t="shared" si="116"/>
        <v/>
      </c>
      <c r="R507" s="8">
        <f t="shared" si="130"/>
        <v>0</v>
      </c>
      <c r="S507" t="str">
        <f t="shared" si="131"/>
        <v/>
      </c>
      <c r="T507">
        <f t="shared" si="132"/>
        <v>0</v>
      </c>
      <c r="U507" t="str">
        <f t="shared" si="133"/>
        <v/>
      </c>
      <c r="V507" t="str">
        <f t="shared" si="134"/>
        <v/>
      </c>
      <c r="W507" t="str">
        <f t="shared" si="135"/>
        <v/>
      </c>
    </row>
    <row r="508" spans="1:23">
      <c r="A508" s="1"/>
      <c r="E508">
        <f t="shared" si="120"/>
        <v>0</v>
      </c>
      <c r="G508" t="str">
        <f t="shared" si="121"/>
        <v/>
      </c>
      <c r="H508" t="str">
        <f t="shared" si="122"/>
        <v/>
      </c>
      <c r="R508" s="8">
        <f t="shared" si="130"/>
        <v>0</v>
      </c>
      <c r="S508">
        <f t="shared" si="131"/>
        <v>0</v>
      </c>
      <c r="T508">
        <f t="shared" si="132"/>
        <v>0</v>
      </c>
      <c r="U508" t="str">
        <f t="shared" si="133"/>
        <v/>
      </c>
      <c r="V508" t="str">
        <f t="shared" si="134"/>
        <v/>
      </c>
      <c r="W508" t="str">
        <f t="shared" si="135"/>
        <v/>
      </c>
    </row>
    <row r="509" spans="1:23">
      <c r="A509" s="1"/>
      <c r="E509">
        <f t="shared" si="120"/>
        <v>0</v>
      </c>
      <c r="G509" t="str">
        <f t="shared" si="121"/>
        <v/>
      </c>
      <c r="H509" t="str">
        <f t="shared" si="122"/>
        <v/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510"/>
  <sheetViews>
    <sheetView topLeftCell="D1" zoomScaleNormal="100" workbookViewId="0">
      <pane ySplit="7" topLeftCell="A8" activePane="bottomLeft" state="frozen"/>
      <selection pane="bottomLeft" activeCell="D10" sqref="D10"/>
    </sheetView>
  </sheetViews>
  <sheetFormatPr defaultRowHeight="14.25"/>
  <cols>
    <col min="3" max="3" width="10.25" bestFit="1" customWidth="1"/>
    <col min="4" max="4" width="10.5" style="5" bestFit="1" customWidth="1"/>
    <col min="5" max="5" width="13.75" customWidth="1"/>
    <col min="6" max="6" width="5.875" bestFit="1" customWidth="1"/>
    <col min="7" max="7" width="7.25" customWidth="1"/>
    <col min="8" max="8" width="35.875" bestFit="1" customWidth="1"/>
    <col min="10" max="10" width="15.5" bestFit="1" customWidth="1"/>
    <col min="11" max="11" width="9.25" bestFit="1" customWidth="1"/>
    <col min="16" max="16" width="2.75" customWidth="1"/>
    <col min="17" max="17" width="14.25" bestFit="1" customWidth="1"/>
    <col min="18" max="28" width="4.625" style="9" customWidth="1"/>
  </cols>
  <sheetData>
    <row r="1" spans="1:28">
      <c r="B1" s="4" t="s">
        <v>20</v>
      </c>
      <c r="C1">
        <f>MAX(C10:C510)</f>
        <v>11</v>
      </c>
      <c r="D1" s="10" t="s">
        <v>36</v>
      </c>
      <c r="H1" t="s">
        <v>14</v>
      </c>
      <c r="I1" s="7">
        <f>MAX('współrzędne terenu'!E:E)-MIN('współrzędne terenu'!E:E)</f>
        <v>39.11</v>
      </c>
      <c r="J1" t="s">
        <v>22</v>
      </c>
      <c r="L1" t="s">
        <v>101</v>
      </c>
      <c r="O1">
        <f>dane!C25</f>
        <v>1</v>
      </c>
      <c r="Q1" s="56" t="s">
        <v>109</v>
      </c>
      <c r="R1" s="57">
        <v>2</v>
      </c>
      <c r="S1" s="57">
        <v>2.5</v>
      </c>
      <c r="T1" s="57">
        <v>3</v>
      </c>
      <c r="U1" s="57">
        <v>3.5</v>
      </c>
      <c r="V1" s="57">
        <v>4</v>
      </c>
      <c r="W1" s="57">
        <v>5</v>
      </c>
      <c r="X1" s="57">
        <v>6</v>
      </c>
      <c r="Y1" s="57">
        <v>6.5</v>
      </c>
      <c r="Z1" s="57">
        <v>7</v>
      </c>
      <c r="AA1" s="57">
        <v>7.5</v>
      </c>
      <c r="AB1" s="57">
        <v>8</v>
      </c>
    </row>
    <row r="2" spans="1:28">
      <c r="B2" t="s">
        <v>35</v>
      </c>
      <c r="C2">
        <f>dane!C5</f>
        <v>5</v>
      </c>
      <c r="D2" s="10" t="s">
        <v>22</v>
      </c>
      <c r="E2">
        <f>HLOOKUP(C2,R1:AB2,2)</f>
        <v>6</v>
      </c>
      <c r="H2" t="s">
        <v>15</v>
      </c>
      <c r="I2" s="21">
        <f>MAX(E10:E510)-MIN(E10:E510)</f>
        <v>39</v>
      </c>
      <c r="J2" t="s">
        <v>22</v>
      </c>
      <c r="L2" t="s">
        <v>102</v>
      </c>
      <c r="O2">
        <f>dane!C26</f>
        <v>1</v>
      </c>
      <c r="Q2" s="56" t="s">
        <v>110</v>
      </c>
      <c r="R2" s="57">
        <v>1</v>
      </c>
      <c r="S2" s="57">
        <v>2</v>
      </c>
      <c r="T2" s="57">
        <v>3</v>
      </c>
      <c r="U2" s="57">
        <v>4</v>
      </c>
      <c r="V2" s="57">
        <v>5</v>
      </c>
      <c r="W2" s="57">
        <v>6</v>
      </c>
      <c r="X2" s="57">
        <v>7</v>
      </c>
      <c r="Y2" s="57">
        <v>8</v>
      </c>
      <c r="Z2" s="57">
        <v>9</v>
      </c>
      <c r="AA2" s="57">
        <v>10</v>
      </c>
      <c r="AB2" s="57">
        <v>11</v>
      </c>
    </row>
    <row r="3" spans="1:28">
      <c r="B3" t="s">
        <v>53</v>
      </c>
      <c r="C3">
        <f>dane!C6</f>
        <v>1</v>
      </c>
      <c r="D3" s="10"/>
      <c r="I3" s="7"/>
      <c r="Q3" s="58"/>
      <c r="R3" s="57" t="s">
        <v>119</v>
      </c>
      <c r="S3" s="57" t="s">
        <v>120</v>
      </c>
      <c r="T3" s="57" t="s">
        <v>121</v>
      </c>
      <c r="U3" s="57" t="s">
        <v>122</v>
      </c>
      <c r="V3" s="57" t="s">
        <v>123</v>
      </c>
      <c r="W3" s="57" t="s">
        <v>124</v>
      </c>
      <c r="X3" s="57" t="s">
        <v>125</v>
      </c>
      <c r="Y3" s="57" t="s">
        <v>126</v>
      </c>
      <c r="Z3" s="57" t="s">
        <v>127</v>
      </c>
      <c r="AA3" s="57" t="s">
        <v>128</v>
      </c>
      <c r="AB3" s="57" t="s">
        <v>129</v>
      </c>
    </row>
    <row r="4" spans="1:28">
      <c r="D4" s="9"/>
      <c r="H4" t="s">
        <v>16</v>
      </c>
      <c r="I4" s="7">
        <f>I1-I2</f>
        <v>0.10999999999999943</v>
      </c>
      <c r="J4" t="s">
        <v>22</v>
      </c>
      <c r="M4" t="s">
        <v>100</v>
      </c>
      <c r="Q4" s="58" t="s">
        <v>117</v>
      </c>
      <c r="R4" s="57" t="s">
        <v>130</v>
      </c>
      <c r="S4" s="57" t="s">
        <v>130</v>
      </c>
      <c r="T4" s="57" t="s">
        <v>130</v>
      </c>
      <c r="U4" s="57" t="s">
        <v>130</v>
      </c>
      <c r="V4" s="57" t="s">
        <v>130</v>
      </c>
      <c r="W4" s="57" t="s">
        <v>130</v>
      </c>
      <c r="X4" s="57" t="s">
        <v>118</v>
      </c>
      <c r="Y4" s="57" t="s">
        <v>118</v>
      </c>
      <c r="Z4" s="57" t="s">
        <v>118</v>
      </c>
      <c r="AA4" s="57" t="s">
        <v>118</v>
      </c>
      <c r="AB4" s="57" t="s">
        <v>118</v>
      </c>
    </row>
    <row r="5" spans="1:28" ht="52.5" customHeight="1">
      <c r="A5" s="59" t="s">
        <v>21</v>
      </c>
      <c r="B5" s="59"/>
      <c r="C5" s="3">
        <f>dane!C8</f>
        <v>0.01</v>
      </c>
      <c r="D5" s="11" t="s">
        <v>22</v>
      </c>
      <c r="H5" t="s">
        <v>24</v>
      </c>
      <c r="I5" s="7">
        <f>MAX('współrzędne terenu'!E:E)</f>
        <v>39.1</v>
      </c>
      <c r="J5" t="s">
        <v>23</v>
      </c>
      <c r="R5" s="9" t="s">
        <v>130</v>
      </c>
    </row>
    <row r="6" spans="1:28">
      <c r="D6" s="9"/>
      <c r="H6" t="s">
        <v>25</v>
      </c>
      <c r="I6" s="21">
        <f>MAX(E10:E510)</f>
        <v>39</v>
      </c>
      <c r="J6" t="s">
        <v>23</v>
      </c>
      <c r="R6" s="9" t="s">
        <v>130</v>
      </c>
    </row>
    <row r="7" spans="1:28">
      <c r="C7" t="s">
        <v>18</v>
      </c>
      <c r="D7" s="9" t="s">
        <v>19</v>
      </c>
      <c r="E7" t="s">
        <v>17</v>
      </c>
      <c r="H7" t="s">
        <v>16</v>
      </c>
      <c r="I7" s="7">
        <f>I5-I6</f>
        <v>0.10000000000000142</v>
      </c>
      <c r="J7" t="s">
        <v>22</v>
      </c>
    </row>
    <row r="9" spans="1:28" ht="15" customHeight="1">
      <c r="D9" s="6"/>
      <c r="G9" t="s">
        <v>43</v>
      </c>
      <c r="H9" t="s">
        <v>44</v>
      </c>
      <c r="I9" t="s">
        <v>50</v>
      </c>
      <c r="J9" t="s">
        <v>52</v>
      </c>
      <c r="K9" t="s">
        <v>54</v>
      </c>
    </row>
    <row r="10" spans="1:28">
      <c r="C10">
        <v>1</v>
      </c>
      <c r="D10" s="5">
        <f>'współrzędne pali'!G2</f>
        <v>3</v>
      </c>
      <c r="E10">
        <v>0</v>
      </c>
      <c r="G10" t="str">
        <f>'współrzędne pali'!B2</f>
        <v>S6_W</v>
      </c>
      <c r="H10" t="str">
        <f>"P"&amp;IF(C10&lt;5,$E$2+$O$1,IF(C10&gt;$C$1-4,$E$2+$O$2,$E$2))</f>
        <v>P7</v>
      </c>
      <c r="I10" s="1">
        <f t="shared" ref="I10:I74" si="0">$C$2</f>
        <v>5</v>
      </c>
      <c r="J10" s="1">
        <f>$C$3</f>
        <v>1</v>
      </c>
      <c r="K10" t="str">
        <f>HLOOKUP(H10,$R$3:$AB$4,2)</f>
        <v>_P</v>
      </c>
    </row>
    <row r="11" spans="1:28">
      <c r="C11">
        <f t="shared" ref="C11:C65" si="1">IF(D10&lt;&gt;"",C10+1,"")</f>
        <v>2</v>
      </c>
      <c r="D11" s="5">
        <f>'współrzędne pali'!G3</f>
        <v>3</v>
      </c>
      <c r="E11">
        <f>IF(D10&lt;&gt;"",E10+D10,"")</f>
        <v>3</v>
      </c>
      <c r="G11" t="str">
        <f>'współrzędne pali'!B3</f>
        <v>S6_W</v>
      </c>
      <c r="H11" t="str">
        <f t="shared" ref="H11:H74" si="2">"P"&amp;IF(C11&lt;5,$E$2+$O$1,IF(C11&gt;$C$1-4,$E$2+$O$2,$E$2))</f>
        <v>P7</v>
      </c>
      <c r="I11" s="1">
        <f t="shared" si="0"/>
        <v>5</v>
      </c>
      <c r="J11" s="1">
        <f t="shared" ref="J11:J74" si="3">$C$3</f>
        <v>1</v>
      </c>
      <c r="K11" t="str">
        <f t="shared" ref="K11:K74" si="4">HLOOKUP(H11,$R$3:$AB$4,2)</f>
        <v>_P</v>
      </c>
    </row>
    <row r="12" spans="1:28">
      <c r="C12">
        <f t="shared" si="1"/>
        <v>3</v>
      </c>
      <c r="D12" s="5">
        <f>'współrzędne pali'!G4</f>
        <v>4</v>
      </c>
      <c r="E12">
        <f t="shared" ref="E12:E75" si="5">IF(D11&lt;&gt;"",E11+D11,"")</f>
        <v>6</v>
      </c>
      <c r="G12" t="str">
        <f>'współrzędne pali'!B4</f>
        <v>S6_W</v>
      </c>
      <c r="H12" t="str">
        <f t="shared" si="2"/>
        <v>P7</v>
      </c>
      <c r="I12" s="1">
        <f t="shared" si="0"/>
        <v>5</v>
      </c>
      <c r="J12" s="1">
        <f t="shared" si="3"/>
        <v>1</v>
      </c>
      <c r="K12" t="str">
        <f t="shared" si="4"/>
        <v>_P</v>
      </c>
    </row>
    <row r="13" spans="1:28">
      <c r="C13">
        <f t="shared" si="1"/>
        <v>4</v>
      </c>
      <c r="D13" s="5">
        <f>'współrzędne pali'!G5</f>
        <v>4</v>
      </c>
      <c r="E13">
        <f t="shared" si="5"/>
        <v>10</v>
      </c>
      <c r="G13" t="str">
        <f>'współrzędne pali'!B5</f>
        <v>S6</v>
      </c>
      <c r="H13" t="str">
        <f t="shared" si="2"/>
        <v>P7</v>
      </c>
      <c r="I13" s="1">
        <f t="shared" si="0"/>
        <v>5</v>
      </c>
      <c r="J13" s="1">
        <f t="shared" si="3"/>
        <v>1</v>
      </c>
      <c r="K13" t="str">
        <f t="shared" si="4"/>
        <v>_P</v>
      </c>
    </row>
    <row r="14" spans="1:28">
      <c r="C14">
        <f t="shared" si="1"/>
        <v>5</v>
      </c>
      <c r="D14" s="5">
        <f>'współrzędne pali'!G6</f>
        <v>4</v>
      </c>
      <c r="E14">
        <f t="shared" si="5"/>
        <v>14</v>
      </c>
      <c r="G14" t="str">
        <f>'współrzędne pali'!B6</f>
        <v>S6</v>
      </c>
      <c r="H14" t="str">
        <f t="shared" si="2"/>
        <v>P6</v>
      </c>
      <c r="I14" s="1">
        <f t="shared" si="0"/>
        <v>5</v>
      </c>
      <c r="J14" s="1">
        <f t="shared" si="3"/>
        <v>1</v>
      </c>
      <c r="K14" t="str">
        <f t="shared" si="4"/>
        <v xml:space="preserve"> </v>
      </c>
    </row>
    <row r="15" spans="1:28">
      <c r="C15">
        <f t="shared" si="1"/>
        <v>6</v>
      </c>
      <c r="D15" s="5">
        <f>'współrzędne pali'!G7</f>
        <v>4</v>
      </c>
      <c r="E15">
        <f t="shared" si="5"/>
        <v>18</v>
      </c>
      <c r="G15" t="str">
        <f>'współrzędne pali'!B7</f>
        <v>S6</v>
      </c>
      <c r="H15" t="str">
        <f t="shared" si="2"/>
        <v>P6</v>
      </c>
      <c r="I15" s="1">
        <f t="shared" si="0"/>
        <v>5</v>
      </c>
      <c r="J15" s="1">
        <f t="shared" si="3"/>
        <v>1</v>
      </c>
      <c r="K15" t="str">
        <f t="shared" si="4"/>
        <v xml:space="preserve"> </v>
      </c>
    </row>
    <row r="16" spans="1:28">
      <c r="C16">
        <f t="shared" si="1"/>
        <v>7</v>
      </c>
      <c r="D16" s="5">
        <f>'współrzędne pali'!G8</f>
        <v>4</v>
      </c>
      <c r="E16">
        <f t="shared" si="5"/>
        <v>22</v>
      </c>
      <c r="G16" t="str">
        <f>'współrzędne pali'!B8</f>
        <v>S6</v>
      </c>
      <c r="H16" t="str">
        <f t="shared" si="2"/>
        <v>P6</v>
      </c>
      <c r="I16" s="1">
        <f t="shared" si="0"/>
        <v>5</v>
      </c>
      <c r="J16" s="1">
        <f t="shared" si="3"/>
        <v>1</v>
      </c>
      <c r="K16" t="str">
        <f t="shared" si="4"/>
        <v xml:space="preserve"> </v>
      </c>
    </row>
    <row r="17" spans="3:11">
      <c r="C17">
        <f t="shared" si="1"/>
        <v>8</v>
      </c>
      <c r="D17" s="5">
        <f>'współrzędne pali'!G9</f>
        <v>4</v>
      </c>
      <c r="E17">
        <f t="shared" si="5"/>
        <v>26</v>
      </c>
      <c r="G17" t="str">
        <f>'współrzędne pali'!B9</f>
        <v>S6_W</v>
      </c>
      <c r="H17" t="str">
        <f t="shared" si="2"/>
        <v>P7</v>
      </c>
      <c r="I17" s="1">
        <f t="shared" si="0"/>
        <v>5</v>
      </c>
      <c r="J17" s="1">
        <f t="shared" si="3"/>
        <v>1</v>
      </c>
      <c r="K17" t="str">
        <f t="shared" si="4"/>
        <v>_P</v>
      </c>
    </row>
    <row r="18" spans="3:11">
      <c r="C18">
        <f t="shared" si="1"/>
        <v>9</v>
      </c>
      <c r="D18" s="5">
        <f>'współrzędne pali'!G10</f>
        <v>5</v>
      </c>
      <c r="E18">
        <f t="shared" si="5"/>
        <v>30</v>
      </c>
      <c r="G18" t="str">
        <f>'współrzędne pali'!B10</f>
        <v>S6_W</v>
      </c>
      <c r="H18" t="str">
        <f t="shared" si="2"/>
        <v>P7</v>
      </c>
      <c r="I18" s="1">
        <f t="shared" si="0"/>
        <v>5</v>
      </c>
      <c r="J18" s="1">
        <f t="shared" si="3"/>
        <v>1</v>
      </c>
      <c r="K18" t="str">
        <f t="shared" si="4"/>
        <v>_P</v>
      </c>
    </row>
    <row r="19" spans="3:11">
      <c r="C19">
        <f t="shared" si="1"/>
        <v>10</v>
      </c>
      <c r="D19" s="5">
        <f>'współrzędne pali'!G11</f>
        <v>4</v>
      </c>
      <c r="E19">
        <f t="shared" si="5"/>
        <v>35</v>
      </c>
      <c r="G19" t="str">
        <f>'współrzędne pali'!B11</f>
        <v>S6_K</v>
      </c>
      <c r="H19" t="str">
        <f t="shared" si="2"/>
        <v>P7</v>
      </c>
      <c r="I19" s="1">
        <f t="shared" si="0"/>
        <v>5</v>
      </c>
      <c r="J19" s="1">
        <f t="shared" si="3"/>
        <v>1</v>
      </c>
      <c r="K19" t="str">
        <f t="shared" si="4"/>
        <v>_P</v>
      </c>
    </row>
    <row r="20" spans="3:11">
      <c r="C20">
        <f t="shared" si="1"/>
        <v>11</v>
      </c>
      <c r="D20" s="5" t="str">
        <f>'współrzędne pali'!G12</f>
        <v/>
      </c>
      <c r="E20">
        <f t="shared" si="5"/>
        <v>39</v>
      </c>
      <c r="G20" t="str">
        <f>'współrzędne pali'!B12</f>
        <v>S6_W</v>
      </c>
      <c r="H20" t="str">
        <f t="shared" si="2"/>
        <v>P7</v>
      </c>
      <c r="I20" s="1">
        <f t="shared" si="0"/>
        <v>5</v>
      </c>
      <c r="J20" s="1">
        <f t="shared" si="3"/>
        <v>1</v>
      </c>
      <c r="K20" t="str">
        <f t="shared" si="4"/>
        <v>_P</v>
      </c>
    </row>
    <row r="21" spans="3:11">
      <c r="C21" t="str">
        <f t="shared" si="1"/>
        <v/>
      </c>
      <c r="D21" s="5" t="str">
        <f>'współrzędne pali'!G13</f>
        <v/>
      </c>
      <c r="E21" t="str">
        <f t="shared" si="5"/>
        <v/>
      </c>
      <c r="G21" t="str">
        <f>'współrzędne pali'!B13</f>
        <v>S6_W</v>
      </c>
      <c r="H21" t="str">
        <f t="shared" si="2"/>
        <v>P7</v>
      </c>
      <c r="I21" s="1">
        <f t="shared" si="0"/>
        <v>5</v>
      </c>
      <c r="J21" s="1">
        <f t="shared" si="3"/>
        <v>1</v>
      </c>
      <c r="K21" t="str">
        <f t="shared" si="4"/>
        <v>_P</v>
      </c>
    </row>
    <row r="22" spans="3:11">
      <c r="C22" t="str">
        <f t="shared" si="1"/>
        <v/>
      </c>
      <c r="D22" s="5" t="str">
        <f>'współrzędne pali'!G14</f>
        <v/>
      </c>
      <c r="E22" t="str">
        <f t="shared" si="5"/>
        <v/>
      </c>
      <c r="G22" t="str">
        <f>'współrzędne pali'!B14</f>
        <v>S6_W</v>
      </c>
      <c r="H22" t="str">
        <f t="shared" si="2"/>
        <v>P7</v>
      </c>
      <c r="I22" s="1">
        <f t="shared" si="0"/>
        <v>5</v>
      </c>
      <c r="J22" s="1">
        <f t="shared" si="3"/>
        <v>1</v>
      </c>
      <c r="K22" t="str">
        <f t="shared" si="4"/>
        <v>_P</v>
      </c>
    </row>
    <row r="23" spans="3:11">
      <c r="C23" t="str">
        <f t="shared" si="1"/>
        <v/>
      </c>
      <c r="D23" s="5" t="str">
        <f>'współrzędne pali'!G15</f>
        <v/>
      </c>
      <c r="E23" t="str">
        <f t="shared" si="5"/>
        <v/>
      </c>
      <c r="G23" t="str">
        <f>'współrzędne pali'!B15</f>
        <v>S6_W</v>
      </c>
      <c r="H23" t="str">
        <f t="shared" si="2"/>
        <v>P7</v>
      </c>
      <c r="I23" s="1">
        <f t="shared" si="0"/>
        <v>5</v>
      </c>
      <c r="J23" s="1">
        <f t="shared" si="3"/>
        <v>1</v>
      </c>
      <c r="K23" t="str">
        <f t="shared" si="4"/>
        <v>_P</v>
      </c>
    </row>
    <row r="24" spans="3:11">
      <c r="C24" t="str">
        <f t="shared" si="1"/>
        <v/>
      </c>
      <c r="D24" s="5" t="str">
        <f>'współrzędne pali'!G16</f>
        <v/>
      </c>
      <c r="E24" t="str">
        <f t="shared" si="5"/>
        <v/>
      </c>
      <c r="G24" t="str">
        <f>'współrzędne pali'!B16</f>
        <v>S6_W</v>
      </c>
      <c r="H24" t="str">
        <f t="shared" si="2"/>
        <v>P7</v>
      </c>
      <c r="I24" s="1">
        <f t="shared" si="0"/>
        <v>5</v>
      </c>
      <c r="J24" s="1">
        <f t="shared" si="3"/>
        <v>1</v>
      </c>
      <c r="K24" t="str">
        <f t="shared" si="4"/>
        <v>_P</v>
      </c>
    </row>
    <row r="25" spans="3:11">
      <c r="C25" t="str">
        <f t="shared" si="1"/>
        <v/>
      </c>
      <c r="D25" s="5" t="str">
        <f>'współrzędne pali'!G17</f>
        <v/>
      </c>
      <c r="E25" t="str">
        <f t="shared" si="5"/>
        <v/>
      </c>
      <c r="G25" t="str">
        <f>'współrzędne pali'!B17</f>
        <v>S6_W</v>
      </c>
      <c r="H25" t="str">
        <f t="shared" si="2"/>
        <v>P7</v>
      </c>
      <c r="I25" s="1">
        <f t="shared" si="0"/>
        <v>5</v>
      </c>
      <c r="J25" s="1">
        <f t="shared" si="3"/>
        <v>1</v>
      </c>
      <c r="K25" t="str">
        <f t="shared" si="4"/>
        <v>_P</v>
      </c>
    </row>
    <row r="26" spans="3:11">
      <c r="C26" t="str">
        <f t="shared" si="1"/>
        <v/>
      </c>
      <c r="D26" s="5" t="str">
        <f>'współrzędne pali'!G18</f>
        <v/>
      </c>
      <c r="E26" t="str">
        <f t="shared" si="5"/>
        <v/>
      </c>
      <c r="G26" t="str">
        <f>'współrzędne pali'!B18</f>
        <v>S6_W</v>
      </c>
      <c r="H26" t="str">
        <f t="shared" si="2"/>
        <v>P7</v>
      </c>
      <c r="I26" s="1">
        <f t="shared" si="0"/>
        <v>5</v>
      </c>
      <c r="J26" s="1">
        <f t="shared" si="3"/>
        <v>1</v>
      </c>
      <c r="K26" t="str">
        <f t="shared" si="4"/>
        <v>_P</v>
      </c>
    </row>
    <row r="27" spans="3:11">
      <c r="C27" t="str">
        <f t="shared" si="1"/>
        <v/>
      </c>
      <c r="D27" s="5" t="str">
        <f>'współrzędne pali'!G19</f>
        <v/>
      </c>
      <c r="E27" t="str">
        <f t="shared" si="5"/>
        <v/>
      </c>
      <c r="G27" t="str">
        <f>'współrzędne pali'!B19</f>
        <v>S6_W</v>
      </c>
      <c r="H27" t="str">
        <f t="shared" si="2"/>
        <v>P7</v>
      </c>
      <c r="I27" s="1">
        <f t="shared" si="0"/>
        <v>5</v>
      </c>
      <c r="J27" s="1">
        <f t="shared" si="3"/>
        <v>1</v>
      </c>
      <c r="K27" t="str">
        <f t="shared" si="4"/>
        <v>_P</v>
      </c>
    </row>
    <row r="28" spans="3:11">
      <c r="C28" t="str">
        <f t="shared" si="1"/>
        <v/>
      </c>
      <c r="D28" s="5" t="str">
        <f>'współrzędne pali'!G20</f>
        <v/>
      </c>
      <c r="E28" t="str">
        <f t="shared" si="5"/>
        <v/>
      </c>
      <c r="G28" t="str">
        <f>'współrzędne pali'!B20</f>
        <v>S6_W</v>
      </c>
      <c r="H28" t="str">
        <f t="shared" si="2"/>
        <v>P7</v>
      </c>
      <c r="I28" s="1">
        <f t="shared" si="0"/>
        <v>5</v>
      </c>
      <c r="J28" s="1">
        <f t="shared" si="3"/>
        <v>1</v>
      </c>
      <c r="K28" t="str">
        <f t="shared" si="4"/>
        <v>_P</v>
      </c>
    </row>
    <row r="29" spans="3:11">
      <c r="C29" t="str">
        <f t="shared" si="1"/>
        <v/>
      </c>
      <c r="D29" s="5" t="str">
        <f>'współrzędne pali'!G21</f>
        <v/>
      </c>
      <c r="E29" t="str">
        <f t="shared" si="5"/>
        <v/>
      </c>
      <c r="G29" t="str">
        <f>'współrzędne pali'!B21</f>
        <v>S6_W</v>
      </c>
      <c r="H29" t="str">
        <f t="shared" si="2"/>
        <v>P7</v>
      </c>
      <c r="I29" s="1">
        <f t="shared" si="0"/>
        <v>5</v>
      </c>
      <c r="J29" s="1">
        <f t="shared" si="3"/>
        <v>1</v>
      </c>
      <c r="K29" t="str">
        <f t="shared" si="4"/>
        <v>_P</v>
      </c>
    </row>
    <row r="30" spans="3:11">
      <c r="C30" t="str">
        <f t="shared" si="1"/>
        <v/>
      </c>
      <c r="D30" s="5" t="str">
        <f>'współrzędne pali'!G22</f>
        <v/>
      </c>
      <c r="E30" t="str">
        <f t="shared" si="5"/>
        <v/>
      </c>
      <c r="G30" t="str">
        <f>'współrzędne pali'!B22</f>
        <v>S6_W</v>
      </c>
      <c r="H30" t="str">
        <f t="shared" si="2"/>
        <v>P7</v>
      </c>
      <c r="I30" s="1">
        <f t="shared" si="0"/>
        <v>5</v>
      </c>
      <c r="J30" s="1">
        <f t="shared" si="3"/>
        <v>1</v>
      </c>
      <c r="K30" t="str">
        <f t="shared" si="4"/>
        <v>_P</v>
      </c>
    </row>
    <row r="31" spans="3:11">
      <c r="C31" t="str">
        <f t="shared" si="1"/>
        <v/>
      </c>
      <c r="D31" s="5" t="str">
        <f>'współrzędne pali'!G23</f>
        <v/>
      </c>
      <c r="E31" t="str">
        <f t="shared" si="5"/>
        <v/>
      </c>
      <c r="G31" t="str">
        <f>'współrzędne pali'!B23</f>
        <v>S6_W</v>
      </c>
      <c r="H31" t="str">
        <f t="shared" si="2"/>
        <v>P7</v>
      </c>
      <c r="I31" s="1">
        <f t="shared" si="0"/>
        <v>5</v>
      </c>
      <c r="J31" s="1">
        <f t="shared" si="3"/>
        <v>1</v>
      </c>
      <c r="K31" t="str">
        <f t="shared" si="4"/>
        <v>_P</v>
      </c>
    </row>
    <row r="32" spans="3:11">
      <c r="C32" t="str">
        <f t="shared" si="1"/>
        <v/>
      </c>
      <c r="D32" s="5" t="str">
        <f>'współrzędne pali'!G24</f>
        <v/>
      </c>
      <c r="E32" t="str">
        <f t="shared" si="5"/>
        <v/>
      </c>
      <c r="G32" t="str">
        <f>'współrzędne pali'!B24</f>
        <v>S6_W</v>
      </c>
      <c r="H32" t="str">
        <f t="shared" si="2"/>
        <v>P7</v>
      </c>
      <c r="I32" s="1">
        <f t="shared" si="0"/>
        <v>5</v>
      </c>
      <c r="J32" s="1">
        <f t="shared" si="3"/>
        <v>1</v>
      </c>
      <c r="K32" t="str">
        <f t="shared" si="4"/>
        <v>_P</v>
      </c>
    </row>
    <row r="33" spans="3:11">
      <c r="C33" t="str">
        <f t="shared" si="1"/>
        <v/>
      </c>
      <c r="D33" s="5" t="str">
        <f>'współrzędne pali'!G25</f>
        <v/>
      </c>
      <c r="E33" t="str">
        <f t="shared" si="5"/>
        <v/>
      </c>
      <c r="G33" t="str">
        <f>'współrzędne pali'!B25</f>
        <v>S6_W</v>
      </c>
      <c r="H33" t="str">
        <f t="shared" si="2"/>
        <v>P7</v>
      </c>
      <c r="I33" s="1">
        <f t="shared" si="0"/>
        <v>5</v>
      </c>
      <c r="J33" s="1">
        <f t="shared" si="3"/>
        <v>1</v>
      </c>
      <c r="K33" t="str">
        <f t="shared" si="4"/>
        <v>_P</v>
      </c>
    </row>
    <row r="34" spans="3:11">
      <c r="C34" t="str">
        <f t="shared" si="1"/>
        <v/>
      </c>
      <c r="D34" s="5" t="str">
        <f>'współrzędne pali'!G26</f>
        <v/>
      </c>
      <c r="E34" t="str">
        <f t="shared" si="5"/>
        <v/>
      </c>
      <c r="G34" t="str">
        <f>'współrzędne pali'!B26</f>
        <v>S6_W</v>
      </c>
      <c r="H34" t="str">
        <f t="shared" si="2"/>
        <v>P7</v>
      </c>
      <c r="I34" s="1">
        <f t="shared" si="0"/>
        <v>5</v>
      </c>
      <c r="J34" s="1">
        <f t="shared" si="3"/>
        <v>1</v>
      </c>
      <c r="K34" t="str">
        <f t="shared" si="4"/>
        <v>_P</v>
      </c>
    </row>
    <row r="35" spans="3:11">
      <c r="C35" t="str">
        <f t="shared" si="1"/>
        <v/>
      </c>
      <c r="D35" s="5" t="str">
        <f>'współrzędne pali'!G27</f>
        <v/>
      </c>
      <c r="E35" t="str">
        <f t="shared" si="5"/>
        <v/>
      </c>
      <c r="G35" t="str">
        <f>'współrzędne pali'!B27</f>
        <v>S6_W</v>
      </c>
      <c r="H35" t="str">
        <f t="shared" si="2"/>
        <v>P7</v>
      </c>
      <c r="I35" s="1">
        <f t="shared" si="0"/>
        <v>5</v>
      </c>
      <c r="J35" s="1">
        <f t="shared" si="3"/>
        <v>1</v>
      </c>
      <c r="K35" t="str">
        <f t="shared" si="4"/>
        <v>_P</v>
      </c>
    </row>
    <row r="36" spans="3:11">
      <c r="C36" t="str">
        <f t="shared" si="1"/>
        <v/>
      </c>
      <c r="D36" s="5" t="str">
        <f>'współrzędne pali'!G28</f>
        <v/>
      </c>
      <c r="E36" t="str">
        <f t="shared" si="5"/>
        <v/>
      </c>
      <c r="G36" t="str">
        <f>'współrzędne pali'!B28</f>
        <v>S6_W</v>
      </c>
      <c r="H36" t="str">
        <f t="shared" si="2"/>
        <v>P7</v>
      </c>
      <c r="I36" s="1">
        <f t="shared" si="0"/>
        <v>5</v>
      </c>
      <c r="J36" s="1">
        <f t="shared" si="3"/>
        <v>1</v>
      </c>
      <c r="K36" t="str">
        <f t="shared" si="4"/>
        <v>_P</v>
      </c>
    </row>
    <row r="37" spans="3:11">
      <c r="C37" t="str">
        <f t="shared" si="1"/>
        <v/>
      </c>
      <c r="D37" s="5" t="str">
        <f>'współrzędne pali'!G29</f>
        <v/>
      </c>
      <c r="E37" t="str">
        <f t="shared" si="5"/>
        <v/>
      </c>
      <c r="G37" t="str">
        <f>'współrzędne pali'!B29</f>
        <v>S6_W</v>
      </c>
      <c r="H37" t="str">
        <f t="shared" si="2"/>
        <v>P7</v>
      </c>
      <c r="I37" s="1">
        <f t="shared" si="0"/>
        <v>5</v>
      </c>
      <c r="J37" s="1">
        <f t="shared" si="3"/>
        <v>1</v>
      </c>
      <c r="K37" t="str">
        <f t="shared" si="4"/>
        <v>_P</v>
      </c>
    </row>
    <row r="38" spans="3:11">
      <c r="C38" t="str">
        <f t="shared" si="1"/>
        <v/>
      </c>
      <c r="D38" s="5" t="str">
        <f>'współrzędne pali'!G30</f>
        <v/>
      </c>
      <c r="E38" t="str">
        <f t="shared" si="5"/>
        <v/>
      </c>
      <c r="G38" t="str">
        <f>'współrzędne pali'!B30</f>
        <v>S6_W</v>
      </c>
      <c r="H38" t="str">
        <f t="shared" si="2"/>
        <v>P7</v>
      </c>
      <c r="I38" s="1">
        <f t="shared" si="0"/>
        <v>5</v>
      </c>
      <c r="J38" s="1">
        <f t="shared" si="3"/>
        <v>1</v>
      </c>
      <c r="K38" t="str">
        <f t="shared" si="4"/>
        <v>_P</v>
      </c>
    </row>
    <row r="39" spans="3:11">
      <c r="C39" t="str">
        <f t="shared" si="1"/>
        <v/>
      </c>
      <c r="D39" s="5" t="str">
        <f>'współrzędne pali'!G31</f>
        <v/>
      </c>
      <c r="E39" t="str">
        <f t="shared" si="5"/>
        <v/>
      </c>
      <c r="G39" t="str">
        <f>'współrzędne pali'!B31</f>
        <v>S6_W</v>
      </c>
      <c r="H39" t="str">
        <f t="shared" si="2"/>
        <v>P7</v>
      </c>
      <c r="I39" s="1">
        <f t="shared" si="0"/>
        <v>5</v>
      </c>
      <c r="J39" s="1">
        <f t="shared" si="3"/>
        <v>1</v>
      </c>
      <c r="K39" t="str">
        <f t="shared" si="4"/>
        <v>_P</v>
      </c>
    </row>
    <row r="40" spans="3:11">
      <c r="C40" t="str">
        <f t="shared" si="1"/>
        <v/>
      </c>
      <c r="D40" s="5" t="str">
        <f>'współrzędne pali'!G32</f>
        <v/>
      </c>
      <c r="E40" t="str">
        <f t="shared" si="5"/>
        <v/>
      </c>
      <c r="G40" t="str">
        <f>'współrzędne pali'!B32</f>
        <v>S6_W</v>
      </c>
      <c r="H40" t="str">
        <f t="shared" si="2"/>
        <v>P7</v>
      </c>
      <c r="I40" s="1">
        <f t="shared" si="0"/>
        <v>5</v>
      </c>
      <c r="J40" s="1">
        <f t="shared" si="3"/>
        <v>1</v>
      </c>
      <c r="K40" t="str">
        <f t="shared" si="4"/>
        <v>_P</v>
      </c>
    </row>
    <row r="41" spans="3:11">
      <c r="C41" t="str">
        <f t="shared" si="1"/>
        <v/>
      </c>
      <c r="D41" s="5" t="str">
        <f>'współrzędne pali'!G33</f>
        <v/>
      </c>
      <c r="E41" t="str">
        <f t="shared" si="5"/>
        <v/>
      </c>
      <c r="G41" t="str">
        <f>'współrzędne pali'!B33</f>
        <v>S6_W</v>
      </c>
      <c r="H41" t="str">
        <f t="shared" si="2"/>
        <v>P7</v>
      </c>
      <c r="I41" s="1">
        <f t="shared" si="0"/>
        <v>5</v>
      </c>
      <c r="J41" s="1">
        <f t="shared" si="3"/>
        <v>1</v>
      </c>
      <c r="K41" t="str">
        <f t="shared" si="4"/>
        <v>_P</v>
      </c>
    </row>
    <row r="42" spans="3:11">
      <c r="C42" t="str">
        <f t="shared" si="1"/>
        <v/>
      </c>
      <c r="D42" s="5" t="str">
        <f>'współrzędne pali'!G34</f>
        <v/>
      </c>
      <c r="E42" t="str">
        <f t="shared" si="5"/>
        <v/>
      </c>
      <c r="G42" t="str">
        <f>'współrzędne pali'!B34</f>
        <v>S6_W</v>
      </c>
      <c r="H42" t="str">
        <f t="shared" si="2"/>
        <v>P7</v>
      </c>
      <c r="I42" s="1">
        <f t="shared" si="0"/>
        <v>5</v>
      </c>
      <c r="J42" s="1">
        <f t="shared" si="3"/>
        <v>1</v>
      </c>
      <c r="K42" t="str">
        <f t="shared" si="4"/>
        <v>_P</v>
      </c>
    </row>
    <row r="43" spans="3:11">
      <c r="C43" t="str">
        <f t="shared" si="1"/>
        <v/>
      </c>
      <c r="D43" s="5" t="str">
        <f>'współrzędne pali'!G35</f>
        <v/>
      </c>
      <c r="E43" t="str">
        <f t="shared" si="5"/>
        <v/>
      </c>
      <c r="G43" t="str">
        <f>'współrzędne pali'!B35</f>
        <v>S6_W</v>
      </c>
      <c r="H43" t="str">
        <f t="shared" si="2"/>
        <v>P7</v>
      </c>
      <c r="I43" s="1">
        <f t="shared" si="0"/>
        <v>5</v>
      </c>
      <c r="J43" s="1">
        <f t="shared" si="3"/>
        <v>1</v>
      </c>
      <c r="K43" t="str">
        <f t="shared" si="4"/>
        <v>_P</v>
      </c>
    </row>
    <row r="44" spans="3:11">
      <c r="C44" t="str">
        <f t="shared" si="1"/>
        <v/>
      </c>
      <c r="D44" s="5" t="str">
        <f>'współrzędne pali'!G36</f>
        <v/>
      </c>
      <c r="E44" t="str">
        <f t="shared" si="5"/>
        <v/>
      </c>
      <c r="G44" t="str">
        <f>'współrzędne pali'!B36</f>
        <v>S6_W</v>
      </c>
      <c r="H44" t="str">
        <f t="shared" si="2"/>
        <v>P7</v>
      </c>
      <c r="I44" s="1">
        <f t="shared" si="0"/>
        <v>5</v>
      </c>
      <c r="J44" s="1">
        <f t="shared" si="3"/>
        <v>1</v>
      </c>
      <c r="K44" t="str">
        <f t="shared" si="4"/>
        <v>_P</v>
      </c>
    </row>
    <row r="45" spans="3:11">
      <c r="C45" t="str">
        <f t="shared" si="1"/>
        <v/>
      </c>
      <c r="D45" s="5" t="str">
        <f>'współrzędne pali'!G37</f>
        <v/>
      </c>
      <c r="E45" t="str">
        <f t="shared" si="5"/>
        <v/>
      </c>
      <c r="G45" t="str">
        <f>'współrzędne pali'!B37</f>
        <v>S6_W</v>
      </c>
      <c r="H45" t="str">
        <f t="shared" si="2"/>
        <v>P7</v>
      </c>
      <c r="I45" s="1">
        <f t="shared" si="0"/>
        <v>5</v>
      </c>
      <c r="J45" s="1">
        <f t="shared" si="3"/>
        <v>1</v>
      </c>
      <c r="K45" t="str">
        <f t="shared" si="4"/>
        <v>_P</v>
      </c>
    </row>
    <row r="46" spans="3:11">
      <c r="C46" t="str">
        <f t="shared" si="1"/>
        <v/>
      </c>
      <c r="D46" s="5" t="str">
        <f>'współrzędne pali'!G38</f>
        <v/>
      </c>
      <c r="E46" t="str">
        <f t="shared" si="5"/>
        <v/>
      </c>
      <c r="G46" t="str">
        <f>'współrzędne pali'!B38</f>
        <v>S6_W</v>
      </c>
      <c r="H46" t="str">
        <f t="shared" si="2"/>
        <v>P7</v>
      </c>
      <c r="I46" s="1">
        <f t="shared" si="0"/>
        <v>5</v>
      </c>
      <c r="J46" s="1">
        <f t="shared" si="3"/>
        <v>1</v>
      </c>
      <c r="K46" t="str">
        <f t="shared" si="4"/>
        <v>_P</v>
      </c>
    </row>
    <row r="47" spans="3:11">
      <c r="C47" t="str">
        <f t="shared" si="1"/>
        <v/>
      </c>
      <c r="D47" s="5" t="str">
        <f>'współrzędne pali'!G39</f>
        <v/>
      </c>
      <c r="E47" t="str">
        <f t="shared" si="5"/>
        <v/>
      </c>
      <c r="G47" t="str">
        <f>'współrzędne pali'!B39</f>
        <v>S6_W</v>
      </c>
      <c r="H47" t="str">
        <f t="shared" si="2"/>
        <v>P7</v>
      </c>
      <c r="I47" s="1">
        <f t="shared" si="0"/>
        <v>5</v>
      </c>
      <c r="J47" s="1">
        <f t="shared" si="3"/>
        <v>1</v>
      </c>
      <c r="K47" t="str">
        <f t="shared" si="4"/>
        <v>_P</v>
      </c>
    </row>
    <row r="48" spans="3:11">
      <c r="C48" t="str">
        <f t="shared" si="1"/>
        <v/>
      </c>
      <c r="D48" s="5" t="str">
        <f>'współrzędne pali'!G40</f>
        <v/>
      </c>
      <c r="E48" t="str">
        <f t="shared" si="5"/>
        <v/>
      </c>
      <c r="G48" t="str">
        <f>'współrzędne pali'!B40</f>
        <v>S6_W</v>
      </c>
      <c r="H48" t="str">
        <f t="shared" si="2"/>
        <v>P7</v>
      </c>
      <c r="I48" s="1">
        <f t="shared" si="0"/>
        <v>5</v>
      </c>
      <c r="J48" s="1">
        <f t="shared" si="3"/>
        <v>1</v>
      </c>
      <c r="K48" t="str">
        <f t="shared" si="4"/>
        <v>_P</v>
      </c>
    </row>
    <row r="49" spans="3:11">
      <c r="C49" t="str">
        <f t="shared" si="1"/>
        <v/>
      </c>
      <c r="D49" s="5" t="str">
        <f>'współrzędne pali'!G41</f>
        <v/>
      </c>
      <c r="E49" t="str">
        <f t="shared" si="5"/>
        <v/>
      </c>
      <c r="G49" t="str">
        <f>'współrzędne pali'!B41</f>
        <v>S6_W</v>
      </c>
      <c r="H49" t="str">
        <f t="shared" si="2"/>
        <v>P7</v>
      </c>
      <c r="I49" s="1">
        <f t="shared" si="0"/>
        <v>5</v>
      </c>
      <c r="J49" s="1">
        <f t="shared" si="3"/>
        <v>1</v>
      </c>
      <c r="K49" t="str">
        <f t="shared" si="4"/>
        <v>_P</v>
      </c>
    </row>
    <row r="50" spans="3:11">
      <c r="C50" t="str">
        <f t="shared" si="1"/>
        <v/>
      </c>
      <c r="D50" s="5" t="str">
        <f>'współrzędne pali'!G42</f>
        <v/>
      </c>
      <c r="E50" t="str">
        <f t="shared" si="5"/>
        <v/>
      </c>
      <c r="G50" t="str">
        <f>'współrzędne pali'!B42</f>
        <v>S6_W</v>
      </c>
      <c r="H50" t="str">
        <f t="shared" si="2"/>
        <v>P7</v>
      </c>
      <c r="I50" s="1">
        <f t="shared" si="0"/>
        <v>5</v>
      </c>
      <c r="J50" s="1">
        <f t="shared" si="3"/>
        <v>1</v>
      </c>
      <c r="K50" t="str">
        <f t="shared" si="4"/>
        <v>_P</v>
      </c>
    </row>
    <row r="51" spans="3:11">
      <c r="C51" t="str">
        <f t="shared" si="1"/>
        <v/>
      </c>
      <c r="D51" s="5" t="str">
        <f>'współrzędne pali'!G43</f>
        <v/>
      </c>
      <c r="E51" t="str">
        <f t="shared" si="5"/>
        <v/>
      </c>
      <c r="G51" t="str">
        <f>'współrzędne pali'!B43</f>
        <v>S6_W</v>
      </c>
      <c r="H51" t="str">
        <f t="shared" si="2"/>
        <v>P7</v>
      </c>
      <c r="I51" s="1">
        <f t="shared" si="0"/>
        <v>5</v>
      </c>
      <c r="J51" s="1">
        <f t="shared" si="3"/>
        <v>1</v>
      </c>
      <c r="K51" t="str">
        <f t="shared" si="4"/>
        <v>_P</v>
      </c>
    </row>
    <row r="52" spans="3:11">
      <c r="C52" t="str">
        <f t="shared" si="1"/>
        <v/>
      </c>
      <c r="D52" s="5" t="str">
        <f>'współrzędne pali'!G44</f>
        <v/>
      </c>
      <c r="E52" t="str">
        <f t="shared" si="5"/>
        <v/>
      </c>
      <c r="G52" t="str">
        <f>'współrzędne pali'!B44</f>
        <v>S6_W</v>
      </c>
      <c r="H52" t="str">
        <f t="shared" si="2"/>
        <v>P7</v>
      </c>
      <c r="I52" s="1">
        <f t="shared" si="0"/>
        <v>5</v>
      </c>
      <c r="J52" s="1">
        <f t="shared" si="3"/>
        <v>1</v>
      </c>
      <c r="K52" t="str">
        <f t="shared" si="4"/>
        <v>_P</v>
      </c>
    </row>
    <row r="53" spans="3:11">
      <c r="C53" t="str">
        <f t="shared" si="1"/>
        <v/>
      </c>
      <c r="D53" s="5" t="str">
        <f>'współrzędne pali'!G45</f>
        <v/>
      </c>
      <c r="E53" t="str">
        <f t="shared" si="5"/>
        <v/>
      </c>
      <c r="G53" t="str">
        <f>'współrzędne pali'!B45</f>
        <v>S6_W</v>
      </c>
      <c r="H53" t="str">
        <f t="shared" si="2"/>
        <v>P7</v>
      </c>
      <c r="I53" s="1">
        <f t="shared" si="0"/>
        <v>5</v>
      </c>
      <c r="J53" s="1">
        <f t="shared" si="3"/>
        <v>1</v>
      </c>
      <c r="K53" t="str">
        <f t="shared" si="4"/>
        <v>_P</v>
      </c>
    </row>
    <row r="54" spans="3:11">
      <c r="C54" t="str">
        <f t="shared" si="1"/>
        <v/>
      </c>
      <c r="D54" s="5" t="str">
        <f>'współrzędne pali'!G46</f>
        <v/>
      </c>
      <c r="E54" t="str">
        <f t="shared" si="5"/>
        <v/>
      </c>
      <c r="G54" t="str">
        <f>'współrzędne pali'!B46</f>
        <v>S6_W</v>
      </c>
      <c r="H54" t="str">
        <f t="shared" si="2"/>
        <v>P7</v>
      </c>
      <c r="I54" s="1">
        <f t="shared" si="0"/>
        <v>5</v>
      </c>
      <c r="J54" s="1">
        <f t="shared" si="3"/>
        <v>1</v>
      </c>
      <c r="K54" t="str">
        <f t="shared" si="4"/>
        <v>_P</v>
      </c>
    </row>
    <row r="55" spans="3:11">
      <c r="C55" t="str">
        <f t="shared" si="1"/>
        <v/>
      </c>
      <c r="D55" s="5" t="str">
        <f>'współrzędne pali'!G47</f>
        <v/>
      </c>
      <c r="E55" t="str">
        <f t="shared" si="5"/>
        <v/>
      </c>
      <c r="G55" t="str">
        <f>'współrzędne pali'!B47</f>
        <v>S6_W</v>
      </c>
      <c r="H55" t="str">
        <f t="shared" si="2"/>
        <v>P7</v>
      </c>
      <c r="I55" s="1">
        <f t="shared" si="0"/>
        <v>5</v>
      </c>
      <c r="J55" s="1">
        <f t="shared" si="3"/>
        <v>1</v>
      </c>
      <c r="K55" t="str">
        <f t="shared" si="4"/>
        <v>_P</v>
      </c>
    </row>
    <row r="56" spans="3:11">
      <c r="C56" t="str">
        <f t="shared" si="1"/>
        <v/>
      </c>
      <c r="D56" s="5" t="str">
        <f>'współrzędne pali'!G48</f>
        <v/>
      </c>
      <c r="E56" t="str">
        <f t="shared" si="5"/>
        <v/>
      </c>
      <c r="G56" t="str">
        <f>'współrzędne pali'!B48</f>
        <v>S6_W</v>
      </c>
      <c r="H56" t="str">
        <f t="shared" si="2"/>
        <v>P7</v>
      </c>
      <c r="I56" s="1">
        <f t="shared" si="0"/>
        <v>5</v>
      </c>
      <c r="J56" s="1">
        <f t="shared" si="3"/>
        <v>1</v>
      </c>
      <c r="K56" t="str">
        <f t="shared" si="4"/>
        <v>_P</v>
      </c>
    </row>
    <row r="57" spans="3:11">
      <c r="C57" t="str">
        <f t="shared" si="1"/>
        <v/>
      </c>
      <c r="D57" s="5" t="str">
        <f>'współrzędne pali'!G49</f>
        <v/>
      </c>
      <c r="E57" t="str">
        <f t="shared" si="5"/>
        <v/>
      </c>
      <c r="G57" t="str">
        <f>'współrzędne pali'!B49</f>
        <v>S6_W</v>
      </c>
      <c r="H57" t="str">
        <f t="shared" si="2"/>
        <v>P7</v>
      </c>
      <c r="I57" s="1">
        <f t="shared" si="0"/>
        <v>5</v>
      </c>
      <c r="J57" s="1">
        <f t="shared" si="3"/>
        <v>1</v>
      </c>
      <c r="K57" t="str">
        <f t="shared" si="4"/>
        <v>_P</v>
      </c>
    </row>
    <row r="58" spans="3:11">
      <c r="C58" t="str">
        <f t="shared" si="1"/>
        <v/>
      </c>
      <c r="D58" s="5" t="str">
        <f>'współrzędne pali'!G50</f>
        <v/>
      </c>
      <c r="E58" t="str">
        <f t="shared" si="5"/>
        <v/>
      </c>
      <c r="G58" t="str">
        <f>'współrzędne pali'!B50</f>
        <v>S6_W</v>
      </c>
      <c r="H58" t="str">
        <f t="shared" si="2"/>
        <v>P7</v>
      </c>
      <c r="I58" s="1">
        <f t="shared" si="0"/>
        <v>5</v>
      </c>
      <c r="J58" s="1">
        <f t="shared" si="3"/>
        <v>1</v>
      </c>
      <c r="K58" t="str">
        <f t="shared" si="4"/>
        <v>_P</v>
      </c>
    </row>
    <row r="59" spans="3:11">
      <c r="C59" t="str">
        <f t="shared" si="1"/>
        <v/>
      </c>
      <c r="D59" s="5" t="str">
        <f>'współrzędne pali'!G51</f>
        <v/>
      </c>
      <c r="E59" t="str">
        <f t="shared" si="5"/>
        <v/>
      </c>
      <c r="G59" t="str">
        <f>'współrzędne pali'!B51</f>
        <v>S6_W</v>
      </c>
      <c r="H59" t="str">
        <f t="shared" si="2"/>
        <v>P7</v>
      </c>
      <c r="I59" s="1">
        <f t="shared" si="0"/>
        <v>5</v>
      </c>
      <c r="J59" s="1">
        <f t="shared" si="3"/>
        <v>1</v>
      </c>
      <c r="K59" t="str">
        <f t="shared" si="4"/>
        <v>_P</v>
      </c>
    </row>
    <row r="60" spans="3:11">
      <c r="C60" t="str">
        <f t="shared" si="1"/>
        <v/>
      </c>
      <c r="D60" s="5" t="str">
        <f>'współrzędne pali'!G52</f>
        <v/>
      </c>
      <c r="E60" t="str">
        <f t="shared" si="5"/>
        <v/>
      </c>
      <c r="G60" t="str">
        <f>'współrzędne pali'!B52</f>
        <v>S6_W</v>
      </c>
      <c r="H60" t="str">
        <f t="shared" si="2"/>
        <v>P7</v>
      </c>
      <c r="I60" s="1">
        <f t="shared" si="0"/>
        <v>5</v>
      </c>
      <c r="J60" s="1">
        <f t="shared" si="3"/>
        <v>1</v>
      </c>
      <c r="K60" t="str">
        <f t="shared" si="4"/>
        <v>_P</v>
      </c>
    </row>
    <row r="61" spans="3:11">
      <c r="C61" t="str">
        <f t="shared" si="1"/>
        <v/>
      </c>
      <c r="D61" s="5" t="str">
        <f>'współrzędne pali'!G53</f>
        <v/>
      </c>
      <c r="E61" t="str">
        <f t="shared" si="5"/>
        <v/>
      </c>
      <c r="G61" t="str">
        <f>'współrzędne pali'!B53</f>
        <v>S6_W</v>
      </c>
      <c r="H61" t="str">
        <f t="shared" si="2"/>
        <v>P7</v>
      </c>
      <c r="I61" s="1">
        <f t="shared" si="0"/>
        <v>5</v>
      </c>
      <c r="J61" s="1">
        <f t="shared" si="3"/>
        <v>1</v>
      </c>
      <c r="K61" t="str">
        <f t="shared" si="4"/>
        <v>_P</v>
      </c>
    </row>
    <row r="62" spans="3:11">
      <c r="C62" t="str">
        <f t="shared" si="1"/>
        <v/>
      </c>
      <c r="D62" s="5" t="str">
        <f>'współrzędne pali'!G54</f>
        <v/>
      </c>
      <c r="E62" t="str">
        <f t="shared" si="5"/>
        <v/>
      </c>
      <c r="G62" t="str">
        <f>'współrzędne pali'!B54</f>
        <v>S6_W</v>
      </c>
      <c r="H62" t="str">
        <f t="shared" si="2"/>
        <v>P7</v>
      </c>
      <c r="I62" s="1">
        <f t="shared" si="0"/>
        <v>5</v>
      </c>
      <c r="J62" s="1">
        <f t="shared" si="3"/>
        <v>1</v>
      </c>
      <c r="K62" t="str">
        <f t="shared" si="4"/>
        <v>_P</v>
      </c>
    </row>
    <row r="63" spans="3:11">
      <c r="C63" t="str">
        <f t="shared" si="1"/>
        <v/>
      </c>
      <c r="D63" s="5" t="str">
        <f>'współrzędne pali'!G55</f>
        <v/>
      </c>
      <c r="E63" t="str">
        <f t="shared" si="5"/>
        <v/>
      </c>
      <c r="G63" t="str">
        <f>'współrzędne pali'!B55</f>
        <v>S6_W</v>
      </c>
      <c r="H63" t="str">
        <f t="shared" si="2"/>
        <v>P7</v>
      </c>
      <c r="I63" s="1">
        <f t="shared" si="0"/>
        <v>5</v>
      </c>
      <c r="J63" s="1">
        <f t="shared" si="3"/>
        <v>1</v>
      </c>
      <c r="K63" t="str">
        <f t="shared" si="4"/>
        <v>_P</v>
      </c>
    </row>
    <row r="64" spans="3:11">
      <c r="C64" t="str">
        <f t="shared" si="1"/>
        <v/>
      </c>
      <c r="D64" s="5" t="str">
        <f>'współrzędne pali'!G56</f>
        <v/>
      </c>
      <c r="E64" t="str">
        <f t="shared" si="5"/>
        <v/>
      </c>
      <c r="G64" t="str">
        <f>'współrzędne pali'!B56</f>
        <v>S6_W</v>
      </c>
      <c r="H64" t="str">
        <f t="shared" si="2"/>
        <v>P7</v>
      </c>
      <c r="I64" s="1">
        <f t="shared" si="0"/>
        <v>5</v>
      </c>
      <c r="J64" s="1">
        <f t="shared" si="3"/>
        <v>1</v>
      </c>
      <c r="K64" t="str">
        <f t="shared" si="4"/>
        <v>_P</v>
      </c>
    </row>
    <row r="65" spans="3:11">
      <c r="C65" t="str">
        <f t="shared" si="1"/>
        <v/>
      </c>
      <c r="D65" s="5" t="str">
        <f>'współrzędne pali'!G57</f>
        <v/>
      </c>
      <c r="E65" t="str">
        <f t="shared" si="5"/>
        <v/>
      </c>
      <c r="G65" t="str">
        <f>'współrzędne pali'!B57</f>
        <v>S6_W</v>
      </c>
      <c r="H65" t="str">
        <f t="shared" si="2"/>
        <v>P7</v>
      </c>
      <c r="I65" s="1">
        <f t="shared" si="0"/>
        <v>5</v>
      </c>
      <c r="J65" s="1">
        <f t="shared" si="3"/>
        <v>1</v>
      </c>
      <c r="K65" t="str">
        <f t="shared" si="4"/>
        <v>_P</v>
      </c>
    </row>
    <row r="66" spans="3:11">
      <c r="C66" t="str">
        <f>IF(D65&lt;&gt;"",C65+1,"")</f>
        <v/>
      </c>
      <c r="D66" s="5" t="str">
        <f>'współrzędne pali'!G58</f>
        <v/>
      </c>
      <c r="E66" t="str">
        <f t="shared" si="5"/>
        <v/>
      </c>
      <c r="G66" t="str">
        <f>'współrzędne pali'!B58</f>
        <v>S6_W</v>
      </c>
      <c r="H66" t="str">
        <f t="shared" si="2"/>
        <v>P7</v>
      </c>
      <c r="I66" s="1">
        <f t="shared" si="0"/>
        <v>5</v>
      </c>
      <c r="J66" s="1">
        <f t="shared" si="3"/>
        <v>1</v>
      </c>
      <c r="K66" t="str">
        <f t="shared" si="4"/>
        <v>_P</v>
      </c>
    </row>
    <row r="67" spans="3:11">
      <c r="C67" t="str">
        <f t="shared" ref="C67:C130" si="6">IF(D66&lt;&gt;"",C66+1,"")</f>
        <v/>
      </c>
      <c r="D67" s="5" t="str">
        <f>'współrzędne pali'!G59</f>
        <v/>
      </c>
      <c r="E67" t="str">
        <f t="shared" si="5"/>
        <v/>
      </c>
      <c r="G67" t="str">
        <f>'współrzędne pali'!B59</f>
        <v>S6_W</v>
      </c>
      <c r="H67" t="str">
        <f t="shared" si="2"/>
        <v>P7</v>
      </c>
      <c r="I67" s="1">
        <f t="shared" si="0"/>
        <v>5</v>
      </c>
      <c r="J67" s="1">
        <f t="shared" si="3"/>
        <v>1</v>
      </c>
      <c r="K67" t="str">
        <f t="shared" si="4"/>
        <v>_P</v>
      </c>
    </row>
    <row r="68" spans="3:11">
      <c r="C68" t="str">
        <f t="shared" si="6"/>
        <v/>
      </c>
      <c r="D68" s="5" t="str">
        <f>'współrzędne pali'!G60</f>
        <v/>
      </c>
      <c r="E68" t="str">
        <f t="shared" si="5"/>
        <v/>
      </c>
      <c r="G68" t="str">
        <f>'współrzędne pali'!B60</f>
        <v>S6_W</v>
      </c>
      <c r="H68" t="str">
        <f t="shared" si="2"/>
        <v>P7</v>
      </c>
      <c r="I68" s="1">
        <f t="shared" si="0"/>
        <v>5</v>
      </c>
      <c r="J68" s="1">
        <f t="shared" si="3"/>
        <v>1</v>
      </c>
      <c r="K68" t="str">
        <f t="shared" si="4"/>
        <v>_P</v>
      </c>
    </row>
    <row r="69" spans="3:11">
      <c r="C69" t="str">
        <f t="shared" si="6"/>
        <v/>
      </c>
      <c r="D69" s="5" t="str">
        <f>'współrzędne pali'!G61</f>
        <v/>
      </c>
      <c r="E69" t="str">
        <f t="shared" si="5"/>
        <v/>
      </c>
      <c r="G69" t="str">
        <f>'współrzędne pali'!B61</f>
        <v>S6_W</v>
      </c>
      <c r="H69" t="str">
        <f t="shared" si="2"/>
        <v>P7</v>
      </c>
      <c r="I69" s="1">
        <f t="shared" si="0"/>
        <v>5</v>
      </c>
      <c r="J69" s="1">
        <f t="shared" si="3"/>
        <v>1</v>
      </c>
      <c r="K69" t="str">
        <f t="shared" si="4"/>
        <v>_P</v>
      </c>
    </row>
    <row r="70" spans="3:11">
      <c r="C70" t="str">
        <f t="shared" si="6"/>
        <v/>
      </c>
      <c r="D70" s="5" t="str">
        <f>'współrzędne pali'!G62</f>
        <v/>
      </c>
      <c r="E70" t="str">
        <f t="shared" si="5"/>
        <v/>
      </c>
      <c r="G70" t="str">
        <f>'współrzędne pali'!B62</f>
        <v>S6_W</v>
      </c>
      <c r="H70" t="str">
        <f t="shared" si="2"/>
        <v>P7</v>
      </c>
      <c r="I70" s="1">
        <f t="shared" si="0"/>
        <v>5</v>
      </c>
      <c r="J70" s="1">
        <f t="shared" si="3"/>
        <v>1</v>
      </c>
      <c r="K70" t="str">
        <f t="shared" si="4"/>
        <v>_P</v>
      </c>
    </row>
    <row r="71" spans="3:11">
      <c r="C71" t="str">
        <f t="shared" si="6"/>
        <v/>
      </c>
      <c r="D71" s="5" t="str">
        <f>'współrzędne pali'!G63</f>
        <v/>
      </c>
      <c r="E71" t="str">
        <f t="shared" si="5"/>
        <v/>
      </c>
      <c r="G71" t="str">
        <f>'współrzędne pali'!B63</f>
        <v>S6_W</v>
      </c>
      <c r="H71" t="str">
        <f t="shared" si="2"/>
        <v>P7</v>
      </c>
      <c r="I71" s="1">
        <f t="shared" si="0"/>
        <v>5</v>
      </c>
      <c r="J71" s="1">
        <f t="shared" si="3"/>
        <v>1</v>
      </c>
      <c r="K71" t="str">
        <f t="shared" si="4"/>
        <v>_P</v>
      </c>
    </row>
    <row r="72" spans="3:11">
      <c r="C72" t="str">
        <f t="shared" si="6"/>
        <v/>
      </c>
      <c r="D72" s="5" t="str">
        <f>'współrzędne pali'!G64</f>
        <v/>
      </c>
      <c r="E72" t="str">
        <f t="shared" si="5"/>
        <v/>
      </c>
      <c r="G72" t="str">
        <f>'współrzędne pali'!B64</f>
        <v>S6_W</v>
      </c>
      <c r="H72" t="str">
        <f t="shared" si="2"/>
        <v>P7</v>
      </c>
      <c r="I72" s="1">
        <f t="shared" si="0"/>
        <v>5</v>
      </c>
      <c r="J72" s="1">
        <f t="shared" si="3"/>
        <v>1</v>
      </c>
      <c r="K72" t="str">
        <f t="shared" si="4"/>
        <v>_P</v>
      </c>
    </row>
    <row r="73" spans="3:11">
      <c r="C73" t="str">
        <f t="shared" si="6"/>
        <v/>
      </c>
      <c r="D73" s="5" t="str">
        <f>'współrzędne pali'!G65</f>
        <v/>
      </c>
      <c r="E73" t="str">
        <f t="shared" si="5"/>
        <v/>
      </c>
      <c r="G73" t="str">
        <f>'współrzędne pali'!B65</f>
        <v>S6_W</v>
      </c>
      <c r="H73" t="str">
        <f t="shared" si="2"/>
        <v>P7</v>
      </c>
      <c r="I73" s="1">
        <f t="shared" si="0"/>
        <v>5</v>
      </c>
      <c r="J73" s="1">
        <f t="shared" si="3"/>
        <v>1</v>
      </c>
      <c r="K73" t="str">
        <f t="shared" si="4"/>
        <v>_P</v>
      </c>
    </row>
    <row r="74" spans="3:11">
      <c r="C74" t="str">
        <f t="shared" si="6"/>
        <v/>
      </c>
      <c r="D74" s="5" t="str">
        <f>'współrzędne pali'!G66</f>
        <v/>
      </c>
      <c r="E74" t="str">
        <f t="shared" si="5"/>
        <v/>
      </c>
      <c r="G74" t="str">
        <f>'współrzędne pali'!B66</f>
        <v>S6_W</v>
      </c>
      <c r="H74" t="str">
        <f t="shared" si="2"/>
        <v>P7</v>
      </c>
      <c r="I74" s="1">
        <f t="shared" si="0"/>
        <v>5</v>
      </c>
      <c r="J74" s="1">
        <f t="shared" si="3"/>
        <v>1</v>
      </c>
      <c r="K74" t="str">
        <f t="shared" si="4"/>
        <v>_P</v>
      </c>
    </row>
    <row r="75" spans="3:11">
      <c r="C75" t="str">
        <f t="shared" si="6"/>
        <v/>
      </c>
      <c r="D75" s="5" t="str">
        <f>'współrzędne pali'!G67</f>
        <v/>
      </c>
      <c r="E75" t="str">
        <f t="shared" si="5"/>
        <v/>
      </c>
      <c r="G75" t="str">
        <f>'współrzędne pali'!B67</f>
        <v>S6_W</v>
      </c>
      <c r="H75" t="str">
        <f t="shared" ref="H75:H138" si="7">"P"&amp;IF(C75&lt;5,$E$2+$O$1,IF(C75&gt;$C$1-4,$E$2+$O$2,$E$2))</f>
        <v>P7</v>
      </c>
      <c r="I75" s="1">
        <f t="shared" ref="I75:I138" si="8">$C$2</f>
        <v>5</v>
      </c>
      <c r="J75" s="1">
        <f t="shared" ref="J75:J138" si="9">$C$3</f>
        <v>1</v>
      </c>
      <c r="K75" t="str">
        <f t="shared" ref="K75:K138" si="10">HLOOKUP(H75,$R$3:$AB$4,2)</f>
        <v>_P</v>
      </c>
    </row>
    <row r="76" spans="3:11">
      <c r="C76" t="str">
        <f t="shared" si="6"/>
        <v/>
      </c>
      <c r="D76" s="5" t="str">
        <f>'współrzędne pali'!G68</f>
        <v/>
      </c>
      <c r="E76" t="str">
        <f t="shared" ref="E76:E139" si="11">IF(D75&lt;&gt;"",E75+D75,"")</f>
        <v/>
      </c>
      <c r="G76" t="str">
        <f>'współrzędne pali'!B68</f>
        <v>S6_W</v>
      </c>
      <c r="H76" t="str">
        <f t="shared" si="7"/>
        <v>P7</v>
      </c>
      <c r="I76" s="1">
        <f t="shared" si="8"/>
        <v>5</v>
      </c>
      <c r="J76" s="1">
        <f t="shared" si="9"/>
        <v>1</v>
      </c>
      <c r="K76" t="str">
        <f t="shared" si="10"/>
        <v>_P</v>
      </c>
    </row>
    <row r="77" spans="3:11">
      <c r="C77" t="str">
        <f t="shared" si="6"/>
        <v/>
      </c>
      <c r="D77" s="5" t="str">
        <f>'współrzędne pali'!G69</f>
        <v/>
      </c>
      <c r="E77" t="str">
        <f t="shared" si="11"/>
        <v/>
      </c>
      <c r="G77" t="str">
        <f>'współrzędne pali'!B69</f>
        <v>S6_W</v>
      </c>
      <c r="H77" t="str">
        <f t="shared" si="7"/>
        <v>P7</v>
      </c>
      <c r="I77" s="1">
        <f t="shared" si="8"/>
        <v>5</v>
      </c>
      <c r="J77" s="1">
        <f t="shared" si="9"/>
        <v>1</v>
      </c>
      <c r="K77" t="str">
        <f t="shared" si="10"/>
        <v>_P</v>
      </c>
    </row>
    <row r="78" spans="3:11">
      <c r="C78" t="str">
        <f t="shared" si="6"/>
        <v/>
      </c>
      <c r="D78" s="5" t="str">
        <f>'współrzędne pali'!G70</f>
        <v/>
      </c>
      <c r="E78" t="str">
        <f t="shared" si="11"/>
        <v/>
      </c>
      <c r="G78" t="str">
        <f>'współrzędne pali'!B70</f>
        <v>S6_W</v>
      </c>
      <c r="H78" t="str">
        <f t="shared" si="7"/>
        <v>P7</v>
      </c>
      <c r="I78" s="1">
        <f t="shared" si="8"/>
        <v>5</v>
      </c>
      <c r="J78" s="1">
        <f t="shared" si="9"/>
        <v>1</v>
      </c>
      <c r="K78" t="str">
        <f t="shared" si="10"/>
        <v>_P</v>
      </c>
    </row>
    <row r="79" spans="3:11">
      <c r="C79" t="str">
        <f t="shared" si="6"/>
        <v/>
      </c>
      <c r="D79" s="5" t="str">
        <f>'współrzędne pali'!G71</f>
        <v/>
      </c>
      <c r="E79" t="str">
        <f t="shared" si="11"/>
        <v/>
      </c>
      <c r="G79" t="str">
        <f>'współrzędne pali'!B71</f>
        <v>S6_W</v>
      </c>
      <c r="H79" t="str">
        <f t="shared" si="7"/>
        <v>P7</v>
      </c>
      <c r="I79" s="1">
        <f t="shared" si="8"/>
        <v>5</v>
      </c>
      <c r="J79" s="1">
        <f t="shared" si="9"/>
        <v>1</v>
      </c>
      <c r="K79" t="str">
        <f t="shared" si="10"/>
        <v>_P</v>
      </c>
    </row>
    <row r="80" spans="3:11">
      <c r="C80" t="str">
        <f t="shared" si="6"/>
        <v/>
      </c>
      <c r="D80" s="5" t="str">
        <f>'współrzędne pali'!G72</f>
        <v/>
      </c>
      <c r="E80" t="str">
        <f t="shared" si="11"/>
        <v/>
      </c>
      <c r="G80" t="str">
        <f>'współrzędne pali'!B72</f>
        <v>S6_W</v>
      </c>
      <c r="H80" t="str">
        <f t="shared" si="7"/>
        <v>P7</v>
      </c>
      <c r="I80" s="1">
        <f t="shared" si="8"/>
        <v>5</v>
      </c>
      <c r="J80" s="1">
        <f t="shared" si="9"/>
        <v>1</v>
      </c>
      <c r="K80" t="str">
        <f t="shared" si="10"/>
        <v>_P</v>
      </c>
    </row>
    <row r="81" spans="3:11">
      <c r="C81" t="str">
        <f t="shared" si="6"/>
        <v/>
      </c>
      <c r="D81" s="5" t="str">
        <f>'współrzędne pali'!G73</f>
        <v/>
      </c>
      <c r="E81" t="str">
        <f t="shared" si="11"/>
        <v/>
      </c>
      <c r="G81" t="str">
        <f>'współrzędne pali'!B73</f>
        <v>S6_W</v>
      </c>
      <c r="H81" t="str">
        <f t="shared" si="7"/>
        <v>P7</v>
      </c>
      <c r="I81" s="1">
        <f t="shared" si="8"/>
        <v>5</v>
      </c>
      <c r="J81" s="1">
        <f t="shared" si="9"/>
        <v>1</v>
      </c>
      <c r="K81" t="str">
        <f t="shared" si="10"/>
        <v>_P</v>
      </c>
    </row>
    <row r="82" spans="3:11">
      <c r="C82" t="str">
        <f t="shared" si="6"/>
        <v/>
      </c>
      <c r="D82" s="5" t="str">
        <f>'współrzędne pali'!G74</f>
        <v/>
      </c>
      <c r="E82" t="str">
        <f t="shared" si="11"/>
        <v/>
      </c>
      <c r="G82" t="str">
        <f>'współrzędne pali'!B74</f>
        <v>S6_W</v>
      </c>
      <c r="H82" t="str">
        <f t="shared" si="7"/>
        <v>P7</v>
      </c>
      <c r="I82" s="1">
        <f t="shared" si="8"/>
        <v>5</v>
      </c>
      <c r="J82" s="1">
        <f t="shared" si="9"/>
        <v>1</v>
      </c>
      <c r="K82" t="str">
        <f t="shared" si="10"/>
        <v>_P</v>
      </c>
    </row>
    <row r="83" spans="3:11">
      <c r="C83" t="str">
        <f t="shared" si="6"/>
        <v/>
      </c>
      <c r="D83" s="5" t="str">
        <f>'współrzędne pali'!G75</f>
        <v/>
      </c>
      <c r="E83" t="str">
        <f t="shared" si="11"/>
        <v/>
      </c>
      <c r="G83" t="str">
        <f>'współrzędne pali'!B75</f>
        <v>S6_W</v>
      </c>
      <c r="H83" t="str">
        <f t="shared" si="7"/>
        <v>P7</v>
      </c>
      <c r="I83" s="1">
        <f t="shared" si="8"/>
        <v>5</v>
      </c>
      <c r="J83" s="1">
        <f t="shared" si="9"/>
        <v>1</v>
      </c>
      <c r="K83" t="str">
        <f t="shared" si="10"/>
        <v>_P</v>
      </c>
    </row>
    <row r="84" spans="3:11">
      <c r="C84" t="str">
        <f t="shared" si="6"/>
        <v/>
      </c>
      <c r="D84" s="5" t="str">
        <f>'współrzędne pali'!G76</f>
        <v/>
      </c>
      <c r="E84" t="str">
        <f t="shared" si="11"/>
        <v/>
      </c>
      <c r="G84" t="str">
        <f>'współrzędne pali'!B76</f>
        <v>S6_W</v>
      </c>
      <c r="H84" t="str">
        <f t="shared" si="7"/>
        <v>P7</v>
      </c>
      <c r="I84" s="1">
        <f t="shared" si="8"/>
        <v>5</v>
      </c>
      <c r="J84" s="1">
        <f t="shared" si="9"/>
        <v>1</v>
      </c>
      <c r="K84" t="str">
        <f t="shared" si="10"/>
        <v>_P</v>
      </c>
    </row>
    <row r="85" spans="3:11">
      <c r="C85" t="str">
        <f t="shared" si="6"/>
        <v/>
      </c>
      <c r="D85" s="5" t="str">
        <f>'współrzędne pali'!G77</f>
        <v/>
      </c>
      <c r="E85" t="str">
        <f t="shared" si="11"/>
        <v/>
      </c>
      <c r="G85" t="str">
        <f>'współrzędne pali'!B77</f>
        <v>S6_W</v>
      </c>
      <c r="H85" t="str">
        <f t="shared" si="7"/>
        <v>P7</v>
      </c>
      <c r="I85" s="1">
        <f t="shared" si="8"/>
        <v>5</v>
      </c>
      <c r="J85" s="1">
        <f t="shared" si="9"/>
        <v>1</v>
      </c>
      <c r="K85" t="str">
        <f t="shared" si="10"/>
        <v>_P</v>
      </c>
    </row>
    <row r="86" spans="3:11">
      <c r="C86" t="str">
        <f t="shared" si="6"/>
        <v/>
      </c>
      <c r="D86" s="5" t="str">
        <f>'współrzędne pali'!G78</f>
        <v/>
      </c>
      <c r="E86" t="str">
        <f t="shared" si="11"/>
        <v/>
      </c>
      <c r="G86" t="str">
        <f>'współrzędne pali'!B78</f>
        <v>S6_W</v>
      </c>
      <c r="H86" t="str">
        <f t="shared" si="7"/>
        <v>P7</v>
      </c>
      <c r="I86" s="1">
        <f t="shared" si="8"/>
        <v>5</v>
      </c>
      <c r="J86" s="1">
        <f t="shared" si="9"/>
        <v>1</v>
      </c>
      <c r="K86" t="str">
        <f t="shared" si="10"/>
        <v>_P</v>
      </c>
    </row>
    <row r="87" spans="3:11">
      <c r="C87" t="str">
        <f t="shared" si="6"/>
        <v/>
      </c>
      <c r="D87" s="5" t="str">
        <f>'współrzędne pali'!G79</f>
        <v/>
      </c>
      <c r="E87" t="str">
        <f t="shared" si="11"/>
        <v/>
      </c>
      <c r="G87" t="str">
        <f>'współrzędne pali'!B79</f>
        <v>S6_W</v>
      </c>
      <c r="H87" t="str">
        <f t="shared" si="7"/>
        <v>P7</v>
      </c>
      <c r="I87" s="1">
        <f t="shared" si="8"/>
        <v>5</v>
      </c>
      <c r="J87" s="1">
        <f t="shared" si="9"/>
        <v>1</v>
      </c>
      <c r="K87" t="str">
        <f t="shared" si="10"/>
        <v>_P</v>
      </c>
    </row>
    <row r="88" spans="3:11">
      <c r="C88" t="str">
        <f t="shared" si="6"/>
        <v/>
      </c>
      <c r="D88" s="5" t="str">
        <f>'współrzędne pali'!G80</f>
        <v/>
      </c>
      <c r="E88" t="str">
        <f t="shared" si="11"/>
        <v/>
      </c>
      <c r="G88" t="str">
        <f>'współrzędne pali'!B80</f>
        <v>S6_W</v>
      </c>
      <c r="H88" t="str">
        <f t="shared" si="7"/>
        <v>P7</v>
      </c>
      <c r="I88" s="1">
        <f t="shared" si="8"/>
        <v>5</v>
      </c>
      <c r="J88" s="1">
        <f t="shared" si="9"/>
        <v>1</v>
      </c>
      <c r="K88" t="str">
        <f t="shared" si="10"/>
        <v>_P</v>
      </c>
    </row>
    <row r="89" spans="3:11">
      <c r="C89" t="str">
        <f t="shared" si="6"/>
        <v/>
      </c>
      <c r="D89" s="5" t="str">
        <f>'współrzędne pali'!G81</f>
        <v/>
      </c>
      <c r="E89" t="str">
        <f t="shared" si="11"/>
        <v/>
      </c>
      <c r="G89" t="str">
        <f>'współrzędne pali'!B81</f>
        <v>S6_W</v>
      </c>
      <c r="H89" t="str">
        <f t="shared" si="7"/>
        <v>P7</v>
      </c>
      <c r="I89" s="1">
        <f t="shared" si="8"/>
        <v>5</v>
      </c>
      <c r="J89" s="1">
        <f t="shared" si="9"/>
        <v>1</v>
      </c>
      <c r="K89" t="str">
        <f t="shared" si="10"/>
        <v>_P</v>
      </c>
    </row>
    <row r="90" spans="3:11">
      <c r="C90" t="str">
        <f t="shared" si="6"/>
        <v/>
      </c>
      <c r="D90" s="5" t="str">
        <f>'współrzędne pali'!G82</f>
        <v/>
      </c>
      <c r="E90" t="str">
        <f t="shared" si="11"/>
        <v/>
      </c>
      <c r="G90" t="str">
        <f>'współrzędne pali'!B82</f>
        <v>S6_W</v>
      </c>
      <c r="H90" t="str">
        <f t="shared" si="7"/>
        <v>P7</v>
      </c>
      <c r="I90" s="1">
        <f t="shared" si="8"/>
        <v>5</v>
      </c>
      <c r="J90" s="1">
        <f t="shared" si="9"/>
        <v>1</v>
      </c>
      <c r="K90" t="str">
        <f t="shared" si="10"/>
        <v>_P</v>
      </c>
    </row>
    <row r="91" spans="3:11">
      <c r="C91" t="str">
        <f t="shared" si="6"/>
        <v/>
      </c>
      <c r="D91" s="5" t="str">
        <f>'współrzędne pali'!G83</f>
        <v/>
      </c>
      <c r="E91" t="str">
        <f t="shared" si="11"/>
        <v/>
      </c>
      <c r="G91" t="str">
        <f>'współrzędne pali'!B83</f>
        <v>S6_W</v>
      </c>
      <c r="H91" t="str">
        <f t="shared" si="7"/>
        <v>P7</v>
      </c>
      <c r="I91" s="1">
        <f t="shared" si="8"/>
        <v>5</v>
      </c>
      <c r="J91" s="1">
        <f t="shared" si="9"/>
        <v>1</v>
      </c>
      <c r="K91" t="str">
        <f t="shared" si="10"/>
        <v>_P</v>
      </c>
    </row>
    <row r="92" spans="3:11">
      <c r="C92" t="str">
        <f t="shared" si="6"/>
        <v/>
      </c>
      <c r="D92" s="5" t="str">
        <f>'współrzędne pali'!G84</f>
        <v/>
      </c>
      <c r="E92" t="str">
        <f t="shared" si="11"/>
        <v/>
      </c>
      <c r="G92" t="str">
        <f>'współrzędne pali'!B84</f>
        <v>S6_W</v>
      </c>
      <c r="H92" t="str">
        <f t="shared" si="7"/>
        <v>P7</v>
      </c>
      <c r="I92" s="1">
        <f t="shared" si="8"/>
        <v>5</v>
      </c>
      <c r="J92" s="1">
        <f t="shared" si="9"/>
        <v>1</v>
      </c>
      <c r="K92" t="str">
        <f t="shared" si="10"/>
        <v>_P</v>
      </c>
    </row>
    <row r="93" spans="3:11">
      <c r="C93" t="str">
        <f t="shared" si="6"/>
        <v/>
      </c>
      <c r="D93" s="5" t="str">
        <f>'współrzędne pali'!G85</f>
        <v/>
      </c>
      <c r="E93" t="str">
        <f t="shared" si="11"/>
        <v/>
      </c>
      <c r="G93" t="str">
        <f>'współrzędne pali'!B85</f>
        <v>S6_W</v>
      </c>
      <c r="H93" t="str">
        <f t="shared" si="7"/>
        <v>P7</v>
      </c>
      <c r="I93" s="1">
        <f t="shared" si="8"/>
        <v>5</v>
      </c>
      <c r="J93" s="1">
        <f t="shared" si="9"/>
        <v>1</v>
      </c>
      <c r="K93" t="str">
        <f t="shared" si="10"/>
        <v>_P</v>
      </c>
    </row>
    <row r="94" spans="3:11">
      <c r="C94" t="str">
        <f t="shared" si="6"/>
        <v/>
      </c>
      <c r="D94" s="5" t="str">
        <f>'współrzędne pali'!G86</f>
        <v/>
      </c>
      <c r="E94" t="str">
        <f t="shared" si="11"/>
        <v/>
      </c>
      <c r="G94" t="str">
        <f>'współrzędne pali'!B86</f>
        <v>S6_W</v>
      </c>
      <c r="H94" t="str">
        <f t="shared" si="7"/>
        <v>P7</v>
      </c>
      <c r="I94" s="1">
        <f t="shared" si="8"/>
        <v>5</v>
      </c>
      <c r="J94" s="1">
        <f t="shared" si="9"/>
        <v>1</v>
      </c>
      <c r="K94" t="str">
        <f t="shared" si="10"/>
        <v>_P</v>
      </c>
    </row>
    <row r="95" spans="3:11">
      <c r="C95" t="str">
        <f t="shared" si="6"/>
        <v/>
      </c>
      <c r="D95" s="5" t="str">
        <f>'współrzędne pali'!G87</f>
        <v/>
      </c>
      <c r="E95" t="str">
        <f t="shared" si="11"/>
        <v/>
      </c>
      <c r="G95" t="str">
        <f>'współrzędne pali'!B87</f>
        <v>S6_W</v>
      </c>
      <c r="H95" t="str">
        <f t="shared" si="7"/>
        <v>P7</v>
      </c>
      <c r="I95" s="1">
        <f t="shared" si="8"/>
        <v>5</v>
      </c>
      <c r="J95" s="1">
        <f t="shared" si="9"/>
        <v>1</v>
      </c>
      <c r="K95" t="str">
        <f t="shared" si="10"/>
        <v>_P</v>
      </c>
    </row>
    <row r="96" spans="3:11">
      <c r="C96" t="str">
        <f t="shared" si="6"/>
        <v/>
      </c>
      <c r="D96" s="5" t="str">
        <f>'współrzędne pali'!G88</f>
        <v/>
      </c>
      <c r="E96" t="str">
        <f t="shared" si="11"/>
        <v/>
      </c>
      <c r="G96" t="str">
        <f>'współrzędne pali'!B88</f>
        <v>S6_W</v>
      </c>
      <c r="H96" t="str">
        <f t="shared" si="7"/>
        <v>P7</v>
      </c>
      <c r="I96" s="1">
        <f t="shared" si="8"/>
        <v>5</v>
      </c>
      <c r="J96" s="1">
        <f t="shared" si="9"/>
        <v>1</v>
      </c>
      <c r="K96" t="str">
        <f t="shared" si="10"/>
        <v>_P</v>
      </c>
    </row>
    <row r="97" spans="3:11">
      <c r="C97" t="str">
        <f t="shared" si="6"/>
        <v/>
      </c>
      <c r="D97" s="5" t="str">
        <f>'współrzędne pali'!G89</f>
        <v/>
      </c>
      <c r="E97" t="str">
        <f t="shared" si="11"/>
        <v/>
      </c>
      <c r="G97" t="str">
        <f>'współrzędne pali'!B89</f>
        <v>S6_W</v>
      </c>
      <c r="H97" t="str">
        <f t="shared" si="7"/>
        <v>P7</v>
      </c>
      <c r="I97" s="1">
        <f t="shared" si="8"/>
        <v>5</v>
      </c>
      <c r="J97" s="1">
        <f t="shared" si="9"/>
        <v>1</v>
      </c>
      <c r="K97" t="str">
        <f t="shared" si="10"/>
        <v>_P</v>
      </c>
    </row>
    <row r="98" spans="3:11">
      <c r="C98" t="str">
        <f t="shared" si="6"/>
        <v/>
      </c>
      <c r="D98" s="5" t="str">
        <f>'współrzędne pali'!G90</f>
        <v/>
      </c>
      <c r="E98" t="str">
        <f t="shared" si="11"/>
        <v/>
      </c>
      <c r="G98" t="str">
        <f>'współrzędne pali'!B90</f>
        <v>S6_W</v>
      </c>
      <c r="H98" t="str">
        <f t="shared" si="7"/>
        <v>P7</v>
      </c>
      <c r="I98" s="1">
        <f t="shared" si="8"/>
        <v>5</v>
      </c>
      <c r="J98" s="1">
        <f t="shared" si="9"/>
        <v>1</v>
      </c>
      <c r="K98" t="str">
        <f t="shared" si="10"/>
        <v>_P</v>
      </c>
    </row>
    <row r="99" spans="3:11">
      <c r="C99" t="str">
        <f t="shared" si="6"/>
        <v/>
      </c>
      <c r="D99" s="5" t="str">
        <f>'współrzędne pali'!G91</f>
        <v/>
      </c>
      <c r="E99" t="str">
        <f t="shared" si="11"/>
        <v/>
      </c>
      <c r="G99" t="str">
        <f>'współrzędne pali'!B91</f>
        <v>S6_W</v>
      </c>
      <c r="H99" t="str">
        <f t="shared" si="7"/>
        <v>P7</v>
      </c>
      <c r="I99" s="1">
        <f t="shared" si="8"/>
        <v>5</v>
      </c>
      <c r="J99" s="1">
        <f t="shared" si="9"/>
        <v>1</v>
      </c>
      <c r="K99" t="str">
        <f t="shared" si="10"/>
        <v>_P</v>
      </c>
    </row>
    <row r="100" spans="3:11">
      <c r="C100" t="str">
        <f t="shared" si="6"/>
        <v/>
      </c>
      <c r="D100" s="5" t="str">
        <f>'współrzędne pali'!G92</f>
        <v/>
      </c>
      <c r="E100" t="str">
        <f t="shared" si="11"/>
        <v/>
      </c>
      <c r="G100" t="str">
        <f>'współrzędne pali'!B92</f>
        <v>S6_W</v>
      </c>
      <c r="H100" t="str">
        <f t="shared" si="7"/>
        <v>P7</v>
      </c>
      <c r="I100" s="1">
        <f t="shared" si="8"/>
        <v>5</v>
      </c>
      <c r="J100" s="1">
        <f t="shared" si="9"/>
        <v>1</v>
      </c>
      <c r="K100" t="str">
        <f t="shared" si="10"/>
        <v>_P</v>
      </c>
    </row>
    <row r="101" spans="3:11">
      <c r="C101" t="str">
        <f t="shared" si="6"/>
        <v/>
      </c>
      <c r="D101" s="5" t="str">
        <f>'współrzędne pali'!G93</f>
        <v/>
      </c>
      <c r="E101" t="str">
        <f t="shared" si="11"/>
        <v/>
      </c>
      <c r="G101" t="str">
        <f>'współrzędne pali'!B93</f>
        <v>S6_W</v>
      </c>
      <c r="H101" t="str">
        <f t="shared" si="7"/>
        <v>P7</v>
      </c>
      <c r="I101" s="1">
        <f t="shared" si="8"/>
        <v>5</v>
      </c>
      <c r="J101" s="1">
        <f t="shared" si="9"/>
        <v>1</v>
      </c>
      <c r="K101" t="str">
        <f t="shared" si="10"/>
        <v>_P</v>
      </c>
    </row>
    <row r="102" spans="3:11">
      <c r="C102" t="str">
        <f t="shared" si="6"/>
        <v/>
      </c>
      <c r="D102" s="5" t="str">
        <f>'współrzędne pali'!G94</f>
        <v/>
      </c>
      <c r="E102" t="str">
        <f t="shared" si="11"/>
        <v/>
      </c>
      <c r="G102" t="str">
        <f>'współrzędne pali'!B94</f>
        <v>S6_W</v>
      </c>
      <c r="H102" t="str">
        <f t="shared" si="7"/>
        <v>P7</v>
      </c>
      <c r="I102" s="1">
        <f t="shared" si="8"/>
        <v>5</v>
      </c>
      <c r="J102" s="1">
        <f t="shared" si="9"/>
        <v>1</v>
      </c>
      <c r="K102" t="str">
        <f t="shared" si="10"/>
        <v>_P</v>
      </c>
    </row>
    <row r="103" spans="3:11">
      <c r="C103" t="str">
        <f t="shared" si="6"/>
        <v/>
      </c>
      <c r="D103" s="5" t="str">
        <f>'współrzędne pali'!G95</f>
        <v/>
      </c>
      <c r="E103" t="str">
        <f t="shared" si="11"/>
        <v/>
      </c>
      <c r="G103" t="str">
        <f>'współrzędne pali'!B95</f>
        <v>S6_W</v>
      </c>
      <c r="H103" t="str">
        <f t="shared" si="7"/>
        <v>P7</v>
      </c>
      <c r="I103" s="1">
        <f t="shared" si="8"/>
        <v>5</v>
      </c>
      <c r="J103" s="1">
        <f t="shared" si="9"/>
        <v>1</v>
      </c>
      <c r="K103" t="str">
        <f t="shared" si="10"/>
        <v>_P</v>
      </c>
    </row>
    <row r="104" spans="3:11">
      <c r="C104" t="str">
        <f t="shared" si="6"/>
        <v/>
      </c>
      <c r="D104" s="5" t="str">
        <f>'współrzędne pali'!G96</f>
        <v/>
      </c>
      <c r="E104" t="str">
        <f t="shared" si="11"/>
        <v/>
      </c>
      <c r="G104" t="str">
        <f>'współrzędne pali'!B96</f>
        <v>S6_W</v>
      </c>
      <c r="H104" t="str">
        <f t="shared" si="7"/>
        <v>P7</v>
      </c>
      <c r="I104" s="1">
        <f t="shared" si="8"/>
        <v>5</v>
      </c>
      <c r="J104" s="1">
        <f t="shared" si="9"/>
        <v>1</v>
      </c>
      <c r="K104" t="str">
        <f t="shared" si="10"/>
        <v>_P</v>
      </c>
    </row>
    <row r="105" spans="3:11">
      <c r="C105" t="str">
        <f t="shared" si="6"/>
        <v/>
      </c>
      <c r="D105" s="5" t="str">
        <f>'współrzędne pali'!G97</f>
        <v/>
      </c>
      <c r="E105" t="str">
        <f t="shared" si="11"/>
        <v/>
      </c>
      <c r="G105" t="str">
        <f>'współrzędne pali'!B97</f>
        <v>S6_W</v>
      </c>
      <c r="H105" t="str">
        <f t="shared" si="7"/>
        <v>P7</v>
      </c>
      <c r="I105" s="1">
        <f t="shared" si="8"/>
        <v>5</v>
      </c>
      <c r="J105" s="1">
        <f t="shared" si="9"/>
        <v>1</v>
      </c>
      <c r="K105" t="str">
        <f t="shared" si="10"/>
        <v>_P</v>
      </c>
    </row>
    <row r="106" spans="3:11">
      <c r="C106" t="str">
        <f t="shared" si="6"/>
        <v/>
      </c>
      <c r="D106" s="5" t="str">
        <f>'współrzędne pali'!G98</f>
        <v/>
      </c>
      <c r="E106" t="str">
        <f t="shared" si="11"/>
        <v/>
      </c>
      <c r="G106" t="str">
        <f>'współrzędne pali'!B98</f>
        <v>S6_W</v>
      </c>
      <c r="H106" t="str">
        <f t="shared" si="7"/>
        <v>P7</v>
      </c>
      <c r="I106" s="1">
        <f t="shared" si="8"/>
        <v>5</v>
      </c>
      <c r="J106" s="1">
        <f t="shared" si="9"/>
        <v>1</v>
      </c>
      <c r="K106" t="str">
        <f t="shared" si="10"/>
        <v>_P</v>
      </c>
    </row>
    <row r="107" spans="3:11">
      <c r="C107" t="str">
        <f t="shared" si="6"/>
        <v/>
      </c>
      <c r="D107" s="5" t="str">
        <f>'współrzędne pali'!G99</f>
        <v/>
      </c>
      <c r="E107" t="str">
        <f t="shared" si="11"/>
        <v/>
      </c>
      <c r="G107" t="str">
        <f>'współrzędne pali'!B99</f>
        <v>S6_W</v>
      </c>
      <c r="H107" t="str">
        <f t="shared" si="7"/>
        <v>P7</v>
      </c>
      <c r="I107" s="1">
        <f t="shared" si="8"/>
        <v>5</v>
      </c>
      <c r="J107" s="1">
        <f t="shared" si="9"/>
        <v>1</v>
      </c>
      <c r="K107" t="str">
        <f t="shared" si="10"/>
        <v>_P</v>
      </c>
    </row>
    <row r="108" spans="3:11">
      <c r="C108" t="str">
        <f t="shared" si="6"/>
        <v/>
      </c>
      <c r="D108" s="5" t="str">
        <f>'współrzędne pali'!G100</f>
        <v/>
      </c>
      <c r="E108" t="str">
        <f t="shared" si="11"/>
        <v/>
      </c>
      <c r="G108" t="str">
        <f>'współrzędne pali'!B100</f>
        <v>S6_W</v>
      </c>
      <c r="H108" t="str">
        <f t="shared" si="7"/>
        <v>P7</v>
      </c>
      <c r="I108" s="1">
        <f t="shared" si="8"/>
        <v>5</v>
      </c>
      <c r="J108" s="1">
        <f t="shared" si="9"/>
        <v>1</v>
      </c>
      <c r="K108" t="str">
        <f t="shared" si="10"/>
        <v>_P</v>
      </c>
    </row>
    <row r="109" spans="3:11">
      <c r="C109" t="str">
        <f t="shared" si="6"/>
        <v/>
      </c>
      <c r="D109" s="5" t="str">
        <f>'współrzędne pali'!G101</f>
        <v/>
      </c>
      <c r="E109" t="str">
        <f t="shared" si="11"/>
        <v/>
      </c>
      <c r="G109" t="str">
        <f>'współrzędne pali'!B101</f>
        <v>S6_W</v>
      </c>
      <c r="H109" t="str">
        <f t="shared" si="7"/>
        <v>P7</v>
      </c>
      <c r="I109" s="1">
        <f t="shared" si="8"/>
        <v>5</v>
      </c>
      <c r="J109" s="1">
        <f t="shared" si="9"/>
        <v>1</v>
      </c>
      <c r="K109" t="str">
        <f t="shared" si="10"/>
        <v>_P</v>
      </c>
    </row>
    <row r="110" spans="3:11">
      <c r="C110" t="str">
        <f t="shared" si="6"/>
        <v/>
      </c>
      <c r="D110" s="5" t="str">
        <f>'współrzędne pali'!G102</f>
        <v/>
      </c>
      <c r="E110" t="str">
        <f t="shared" si="11"/>
        <v/>
      </c>
      <c r="G110" t="str">
        <f>'współrzędne pali'!B102</f>
        <v>S6_W</v>
      </c>
      <c r="H110" t="str">
        <f t="shared" si="7"/>
        <v>P7</v>
      </c>
      <c r="I110" s="1">
        <f t="shared" si="8"/>
        <v>5</v>
      </c>
      <c r="J110" s="1">
        <f t="shared" si="9"/>
        <v>1</v>
      </c>
      <c r="K110" t="str">
        <f t="shared" si="10"/>
        <v>_P</v>
      </c>
    </row>
    <row r="111" spans="3:11">
      <c r="C111" t="str">
        <f t="shared" si="6"/>
        <v/>
      </c>
      <c r="D111" s="5" t="str">
        <f>'współrzędne pali'!G103</f>
        <v/>
      </c>
      <c r="E111" t="str">
        <f t="shared" si="11"/>
        <v/>
      </c>
      <c r="G111" t="str">
        <f>'współrzędne pali'!B103</f>
        <v>S6_W</v>
      </c>
      <c r="H111" t="str">
        <f t="shared" si="7"/>
        <v>P7</v>
      </c>
      <c r="I111" s="1">
        <f t="shared" si="8"/>
        <v>5</v>
      </c>
      <c r="J111" s="1">
        <f t="shared" si="9"/>
        <v>1</v>
      </c>
      <c r="K111" t="str">
        <f t="shared" si="10"/>
        <v>_P</v>
      </c>
    </row>
    <row r="112" spans="3:11">
      <c r="C112" t="str">
        <f t="shared" si="6"/>
        <v/>
      </c>
      <c r="D112" s="5" t="str">
        <f>'współrzędne pali'!G104</f>
        <v/>
      </c>
      <c r="E112" t="str">
        <f t="shared" si="11"/>
        <v/>
      </c>
      <c r="G112" t="str">
        <f>'współrzędne pali'!B104</f>
        <v>S6_W</v>
      </c>
      <c r="H112" t="str">
        <f t="shared" si="7"/>
        <v>P7</v>
      </c>
      <c r="I112" s="1">
        <f t="shared" si="8"/>
        <v>5</v>
      </c>
      <c r="J112" s="1">
        <f t="shared" si="9"/>
        <v>1</v>
      </c>
      <c r="K112" t="str">
        <f t="shared" si="10"/>
        <v>_P</v>
      </c>
    </row>
    <row r="113" spans="3:11">
      <c r="C113" t="str">
        <f t="shared" si="6"/>
        <v/>
      </c>
      <c r="D113" s="5" t="str">
        <f>'współrzędne pali'!G105</f>
        <v/>
      </c>
      <c r="E113" t="str">
        <f t="shared" si="11"/>
        <v/>
      </c>
      <c r="G113" t="str">
        <f>'współrzędne pali'!B105</f>
        <v>S6_W</v>
      </c>
      <c r="H113" t="str">
        <f t="shared" si="7"/>
        <v>P7</v>
      </c>
      <c r="I113" s="1">
        <f t="shared" si="8"/>
        <v>5</v>
      </c>
      <c r="J113" s="1">
        <f t="shared" si="9"/>
        <v>1</v>
      </c>
      <c r="K113" t="str">
        <f t="shared" si="10"/>
        <v>_P</v>
      </c>
    </row>
    <row r="114" spans="3:11">
      <c r="C114" t="str">
        <f t="shared" si="6"/>
        <v/>
      </c>
      <c r="D114" s="5" t="str">
        <f>'współrzędne pali'!G106</f>
        <v/>
      </c>
      <c r="E114" t="str">
        <f t="shared" si="11"/>
        <v/>
      </c>
      <c r="G114" t="str">
        <f>'współrzędne pali'!B106</f>
        <v>S6_W</v>
      </c>
      <c r="H114" t="str">
        <f t="shared" si="7"/>
        <v>P7</v>
      </c>
      <c r="I114" s="1">
        <f t="shared" si="8"/>
        <v>5</v>
      </c>
      <c r="J114" s="1">
        <f t="shared" si="9"/>
        <v>1</v>
      </c>
      <c r="K114" t="str">
        <f t="shared" si="10"/>
        <v>_P</v>
      </c>
    </row>
    <row r="115" spans="3:11">
      <c r="C115" t="str">
        <f t="shared" si="6"/>
        <v/>
      </c>
      <c r="D115" s="5" t="str">
        <f>'współrzędne pali'!G107</f>
        <v/>
      </c>
      <c r="E115" t="str">
        <f t="shared" si="11"/>
        <v/>
      </c>
      <c r="G115" t="str">
        <f>'współrzędne pali'!B107</f>
        <v>S6_W</v>
      </c>
      <c r="H115" t="str">
        <f t="shared" si="7"/>
        <v>P7</v>
      </c>
      <c r="I115" s="1">
        <f t="shared" si="8"/>
        <v>5</v>
      </c>
      <c r="J115" s="1">
        <f t="shared" si="9"/>
        <v>1</v>
      </c>
      <c r="K115" t="str">
        <f t="shared" si="10"/>
        <v>_P</v>
      </c>
    </row>
    <row r="116" spans="3:11">
      <c r="C116" t="str">
        <f t="shared" si="6"/>
        <v/>
      </c>
      <c r="D116" s="5" t="str">
        <f>'współrzędne pali'!G108</f>
        <v/>
      </c>
      <c r="E116" t="str">
        <f t="shared" si="11"/>
        <v/>
      </c>
      <c r="G116" t="str">
        <f>'współrzędne pali'!B108</f>
        <v>S5_W</v>
      </c>
      <c r="H116" t="str">
        <f t="shared" si="7"/>
        <v>P7</v>
      </c>
      <c r="I116" s="1">
        <f t="shared" si="8"/>
        <v>5</v>
      </c>
      <c r="J116" s="1">
        <f t="shared" si="9"/>
        <v>1</v>
      </c>
      <c r="K116" t="str">
        <f t="shared" si="10"/>
        <v>_P</v>
      </c>
    </row>
    <row r="117" spans="3:11">
      <c r="C117" t="str">
        <f t="shared" si="6"/>
        <v/>
      </c>
      <c r="D117" s="5" t="str">
        <f>'współrzędne pali'!G109</f>
        <v/>
      </c>
      <c r="E117" t="str">
        <f t="shared" si="11"/>
        <v/>
      </c>
      <c r="G117" t="str">
        <f>'współrzędne pali'!B109</f>
        <v>S5_W</v>
      </c>
      <c r="H117" t="str">
        <f t="shared" si="7"/>
        <v>P7</v>
      </c>
      <c r="I117" s="1">
        <f t="shared" si="8"/>
        <v>5</v>
      </c>
      <c r="J117" s="1">
        <f t="shared" si="9"/>
        <v>1</v>
      </c>
      <c r="K117" t="str">
        <f t="shared" si="10"/>
        <v>_P</v>
      </c>
    </row>
    <row r="118" spans="3:11">
      <c r="C118" t="str">
        <f t="shared" si="6"/>
        <v/>
      </c>
      <c r="D118" s="5" t="str">
        <f>'współrzędne pali'!G110</f>
        <v/>
      </c>
      <c r="E118" t="str">
        <f t="shared" si="11"/>
        <v/>
      </c>
      <c r="G118" t="str">
        <f>'współrzędne pali'!B110</f>
        <v>S5_W</v>
      </c>
      <c r="H118" t="str">
        <f t="shared" si="7"/>
        <v>P7</v>
      </c>
      <c r="I118" s="1">
        <f t="shared" si="8"/>
        <v>5</v>
      </c>
      <c r="J118" s="1">
        <f t="shared" si="9"/>
        <v>1</v>
      </c>
      <c r="K118" t="str">
        <f t="shared" si="10"/>
        <v>_P</v>
      </c>
    </row>
    <row r="119" spans="3:11">
      <c r="C119" t="str">
        <f t="shared" si="6"/>
        <v/>
      </c>
      <c r="D119" s="5" t="str">
        <f>'współrzędne pali'!G111</f>
        <v/>
      </c>
      <c r="E119" t="str">
        <f t="shared" si="11"/>
        <v/>
      </c>
      <c r="G119" t="str">
        <f>'współrzędne pali'!B111</f>
        <v>S5_W</v>
      </c>
      <c r="H119" t="str">
        <f t="shared" si="7"/>
        <v>P7</v>
      </c>
      <c r="I119" s="1">
        <f t="shared" si="8"/>
        <v>5</v>
      </c>
      <c r="J119" s="1">
        <f t="shared" si="9"/>
        <v>1</v>
      </c>
      <c r="K119" t="str">
        <f t="shared" si="10"/>
        <v>_P</v>
      </c>
    </row>
    <row r="120" spans="3:11">
      <c r="C120" t="str">
        <f t="shared" si="6"/>
        <v/>
      </c>
      <c r="D120" s="5" t="str">
        <f>'współrzędne pali'!G112</f>
        <v/>
      </c>
      <c r="E120" t="str">
        <f t="shared" si="11"/>
        <v/>
      </c>
      <c r="G120" t="str">
        <f>'współrzędne pali'!B112</f>
        <v>S5_W</v>
      </c>
      <c r="H120" t="str">
        <f t="shared" si="7"/>
        <v>P7</v>
      </c>
      <c r="I120" s="1">
        <f t="shared" si="8"/>
        <v>5</v>
      </c>
      <c r="J120" s="1">
        <f t="shared" si="9"/>
        <v>1</v>
      </c>
      <c r="K120" t="str">
        <f t="shared" si="10"/>
        <v>_P</v>
      </c>
    </row>
    <row r="121" spans="3:11">
      <c r="C121" t="str">
        <f t="shared" si="6"/>
        <v/>
      </c>
      <c r="D121" s="5" t="str">
        <f>'współrzędne pali'!G113</f>
        <v/>
      </c>
      <c r="E121" t="str">
        <f t="shared" si="11"/>
        <v/>
      </c>
      <c r="G121" t="str">
        <f>'współrzędne pali'!B113</f>
        <v>S5_W</v>
      </c>
      <c r="H121" t="str">
        <f t="shared" si="7"/>
        <v>P7</v>
      </c>
      <c r="I121" s="1">
        <f t="shared" si="8"/>
        <v>5</v>
      </c>
      <c r="J121" s="1">
        <f t="shared" si="9"/>
        <v>1</v>
      </c>
      <c r="K121" t="str">
        <f t="shared" si="10"/>
        <v>_P</v>
      </c>
    </row>
    <row r="122" spans="3:11">
      <c r="C122" t="str">
        <f t="shared" si="6"/>
        <v/>
      </c>
      <c r="D122" s="5" t="str">
        <f>'współrzędne pali'!G114</f>
        <v/>
      </c>
      <c r="E122" t="str">
        <f t="shared" si="11"/>
        <v/>
      </c>
      <c r="G122" t="str">
        <f>'współrzędne pali'!B114</f>
        <v>S5_W</v>
      </c>
      <c r="H122" t="str">
        <f t="shared" si="7"/>
        <v>P7</v>
      </c>
      <c r="I122" s="1">
        <f t="shared" si="8"/>
        <v>5</v>
      </c>
      <c r="J122" s="1">
        <f t="shared" si="9"/>
        <v>1</v>
      </c>
      <c r="K122" t="str">
        <f t="shared" si="10"/>
        <v>_P</v>
      </c>
    </row>
    <row r="123" spans="3:11">
      <c r="C123" t="str">
        <f t="shared" si="6"/>
        <v/>
      </c>
      <c r="D123" s="5" t="str">
        <f>'współrzędne pali'!G115</f>
        <v/>
      </c>
      <c r="E123" t="str">
        <f t="shared" si="11"/>
        <v/>
      </c>
      <c r="G123" t="str">
        <f>'współrzędne pali'!B115</f>
        <v>S5_W</v>
      </c>
      <c r="H123" t="str">
        <f t="shared" si="7"/>
        <v>P7</v>
      </c>
      <c r="I123" s="1">
        <f t="shared" si="8"/>
        <v>5</v>
      </c>
      <c r="J123" s="1">
        <f t="shared" si="9"/>
        <v>1</v>
      </c>
      <c r="K123" t="str">
        <f t="shared" si="10"/>
        <v>_P</v>
      </c>
    </row>
    <row r="124" spans="3:11">
      <c r="C124" t="str">
        <f t="shared" si="6"/>
        <v/>
      </c>
      <c r="D124" s="5" t="str">
        <f>'współrzędne pali'!G116</f>
        <v/>
      </c>
      <c r="E124" t="str">
        <f t="shared" si="11"/>
        <v/>
      </c>
      <c r="G124" t="str">
        <f>'współrzędne pali'!B116</f>
        <v>S5_W</v>
      </c>
      <c r="H124" t="str">
        <f t="shared" si="7"/>
        <v>P7</v>
      </c>
      <c r="I124" s="1">
        <f t="shared" si="8"/>
        <v>5</v>
      </c>
      <c r="J124" s="1">
        <f t="shared" si="9"/>
        <v>1</v>
      </c>
      <c r="K124" t="str">
        <f t="shared" si="10"/>
        <v>_P</v>
      </c>
    </row>
    <row r="125" spans="3:11">
      <c r="C125" t="str">
        <f t="shared" si="6"/>
        <v/>
      </c>
      <c r="D125" s="5" t="str">
        <f>'współrzędne pali'!G117</f>
        <v/>
      </c>
      <c r="E125" t="str">
        <f t="shared" si="11"/>
        <v/>
      </c>
      <c r="G125" t="str">
        <f>'współrzędne pali'!B117</f>
        <v>S5_W</v>
      </c>
      <c r="H125" t="str">
        <f t="shared" si="7"/>
        <v>P7</v>
      </c>
      <c r="I125" s="1">
        <f t="shared" si="8"/>
        <v>5</v>
      </c>
      <c r="J125" s="1">
        <f t="shared" si="9"/>
        <v>1</v>
      </c>
      <c r="K125" t="str">
        <f t="shared" si="10"/>
        <v>_P</v>
      </c>
    </row>
    <row r="126" spans="3:11">
      <c r="C126" t="str">
        <f t="shared" si="6"/>
        <v/>
      </c>
      <c r="D126" s="5" t="str">
        <f>'współrzędne pali'!G118</f>
        <v/>
      </c>
      <c r="E126" t="str">
        <f t="shared" si="11"/>
        <v/>
      </c>
      <c r="G126" t="str">
        <f>'współrzędne pali'!B118</f>
        <v>S5_W</v>
      </c>
      <c r="H126" t="str">
        <f t="shared" si="7"/>
        <v>P7</v>
      </c>
      <c r="I126" s="1">
        <f t="shared" si="8"/>
        <v>5</v>
      </c>
      <c r="J126" s="1">
        <f t="shared" si="9"/>
        <v>1</v>
      </c>
      <c r="K126" t="str">
        <f t="shared" si="10"/>
        <v>_P</v>
      </c>
    </row>
    <row r="127" spans="3:11">
      <c r="C127" t="str">
        <f t="shared" si="6"/>
        <v/>
      </c>
      <c r="D127" s="5" t="str">
        <f>'współrzędne pali'!G119</f>
        <v/>
      </c>
      <c r="E127" t="str">
        <f t="shared" si="11"/>
        <v/>
      </c>
      <c r="G127" t="str">
        <f>'współrzędne pali'!B119</f>
        <v>S5_W</v>
      </c>
      <c r="H127" t="str">
        <f t="shared" si="7"/>
        <v>P7</v>
      </c>
      <c r="I127" s="1">
        <f t="shared" si="8"/>
        <v>5</v>
      </c>
      <c r="J127" s="1">
        <f t="shared" si="9"/>
        <v>1</v>
      </c>
      <c r="K127" t="str">
        <f t="shared" si="10"/>
        <v>_P</v>
      </c>
    </row>
    <row r="128" spans="3:11">
      <c r="C128" t="str">
        <f t="shared" si="6"/>
        <v/>
      </c>
      <c r="D128" s="5" t="str">
        <f>'współrzędne pali'!G120</f>
        <v/>
      </c>
      <c r="E128" t="str">
        <f t="shared" si="11"/>
        <v/>
      </c>
      <c r="G128" t="str">
        <f>'współrzędne pali'!B120</f>
        <v>S5_W</v>
      </c>
      <c r="H128" t="str">
        <f t="shared" si="7"/>
        <v>P7</v>
      </c>
      <c r="I128" s="1">
        <f t="shared" si="8"/>
        <v>5</v>
      </c>
      <c r="J128" s="1">
        <f t="shared" si="9"/>
        <v>1</v>
      </c>
      <c r="K128" t="str">
        <f t="shared" si="10"/>
        <v>_P</v>
      </c>
    </row>
    <row r="129" spans="3:13">
      <c r="C129" t="str">
        <f t="shared" si="6"/>
        <v/>
      </c>
      <c r="D129" s="5" t="str">
        <f>'współrzędne pali'!G121</f>
        <v/>
      </c>
      <c r="E129" t="str">
        <f t="shared" si="11"/>
        <v/>
      </c>
      <c r="G129" t="str">
        <f>'współrzędne pali'!B121</f>
        <v>S5_W</v>
      </c>
      <c r="H129" t="str">
        <f t="shared" si="7"/>
        <v>P7</v>
      </c>
      <c r="I129" s="1">
        <f t="shared" si="8"/>
        <v>5</v>
      </c>
      <c r="J129" s="1">
        <f t="shared" si="9"/>
        <v>1</v>
      </c>
      <c r="K129" t="str">
        <f t="shared" si="10"/>
        <v>_P</v>
      </c>
    </row>
    <row r="130" spans="3:13">
      <c r="C130" t="str">
        <f t="shared" si="6"/>
        <v/>
      </c>
      <c r="D130" s="5" t="str">
        <f>'współrzędne pali'!G122</f>
        <v/>
      </c>
      <c r="E130" t="str">
        <f t="shared" si="11"/>
        <v/>
      </c>
      <c r="G130" t="str">
        <f>'współrzędne pali'!B122</f>
        <v>S5_W</v>
      </c>
      <c r="H130" t="str">
        <f t="shared" si="7"/>
        <v>P7</v>
      </c>
      <c r="I130" s="1">
        <f t="shared" si="8"/>
        <v>5</v>
      </c>
      <c r="J130" s="1">
        <f t="shared" si="9"/>
        <v>1</v>
      </c>
      <c r="K130" t="str">
        <f t="shared" si="10"/>
        <v>_P</v>
      </c>
    </row>
    <row r="131" spans="3:13">
      <c r="C131" t="str">
        <f t="shared" ref="C131:C194" si="12">IF(D130&lt;&gt;"",C130+1,"")</f>
        <v/>
      </c>
      <c r="D131" s="5" t="str">
        <f>'współrzędne pali'!G123</f>
        <v/>
      </c>
      <c r="E131" t="str">
        <f t="shared" si="11"/>
        <v/>
      </c>
      <c r="G131" t="str">
        <f>'współrzędne pali'!B123</f>
        <v>S5_W</v>
      </c>
      <c r="H131" t="str">
        <f t="shared" si="7"/>
        <v>P7</v>
      </c>
      <c r="I131" s="1">
        <f t="shared" si="8"/>
        <v>5</v>
      </c>
      <c r="J131" s="1">
        <f t="shared" si="9"/>
        <v>1</v>
      </c>
      <c r="K131" t="str">
        <f t="shared" si="10"/>
        <v>_P</v>
      </c>
    </row>
    <row r="132" spans="3:13">
      <c r="C132" t="str">
        <f t="shared" si="12"/>
        <v/>
      </c>
      <c r="D132" s="5" t="str">
        <f>'współrzędne pali'!G124</f>
        <v/>
      </c>
      <c r="E132" t="str">
        <f t="shared" si="11"/>
        <v/>
      </c>
      <c r="G132" t="str">
        <f>'współrzędne pali'!B124</f>
        <v>S5_W</v>
      </c>
      <c r="H132" t="str">
        <f t="shared" si="7"/>
        <v>P7</v>
      </c>
      <c r="I132" s="1">
        <f t="shared" si="8"/>
        <v>5</v>
      </c>
      <c r="J132" s="1">
        <f t="shared" si="9"/>
        <v>1</v>
      </c>
      <c r="K132" t="str">
        <f t="shared" si="10"/>
        <v>_P</v>
      </c>
    </row>
    <row r="133" spans="3:13">
      <c r="C133" t="str">
        <f t="shared" si="12"/>
        <v/>
      </c>
      <c r="D133" s="5" t="str">
        <f>'współrzędne pali'!G125</f>
        <v/>
      </c>
      <c r="E133" t="str">
        <f t="shared" si="11"/>
        <v/>
      </c>
      <c r="G133" t="str">
        <f>'współrzędne pali'!B125</f>
        <v>S5_W</v>
      </c>
      <c r="H133" t="str">
        <f t="shared" si="7"/>
        <v>P7</v>
      </c>
      <c r="I133" s="1">
        <f t="shared" si="8"/>
        <v>5</v>
      </c>
      <c r="J133" s="1">
        <f t="shared" si="9"/>
        <v>1</v>
      </c>
      <c r="K133" t="str">
        <f t="shared" si="10"/>
        <v>_P</v>
      </c>
    </row>
    <row r="134" spans="3:13">
      <c r="C134" t="str">
        <f t="shared" si="12"/>
        <v/>
      </c>
      <c r="D134" s="5" t="str">
        <f>'współrzędne pali'!G126</f>
        <v/>
      </c>
      <c r="E134" t="str">
        <f t="shared" si="11"/>
        <v/>
      </c>
      <c r="G134" t="str">
        <f>'współrzędne pali'!B126</f>
        <v>S5_W</v>
      </c>
      <c r="H134" t="str">
        <f t="shared" si="7"/>
        <v>P7</v>
      </c>
      <c r="I134" s="1">
        <f t="shared" si="8"/>
        <v>5</v>
      </c>
      <c r="J134" s="1">
        <f t="shared" si="9"/>
        <v>1</v>
      </c>
      <c r="K134" t="str">
        <f t="shared" si="10"/>
        <v>_P</v>
      </c>
    </row>
    <row r="135" spans="3:13">
      <c r="C135" t="str">
        <f t="shared" si="12"/>
        <v/>
      </c>
      <c r="D135" s="5" t="str">
        <f>'współrzędne pali'!G127</f>
        <v/>
      </c>
      <c r="E135" t="str">
        <f t="shared" si="11"/>
        <v/>
      </c>
      <c r="G135" t="str">
        <f>'współrzędne pali'!B127</f>
        <v>S5_W</v>
      </c>
      <c r="H135" t="str">
        <f t="shared" si="7"/>
        <v>P7</v>
      </c>
      <c r="I135" s="1">
        <f t="shared" si="8"/>
        <v>5</v>
      </c>
      <c r="J135" s="1">
        <f t="shared" si="9"/>
        <v>1</v>
      </c>
      <c r="K135" t="str">
        <f t="shared" si="10"/>
        <v>_P</v>
      </c>
      <c r="M135" t="e">
        <f t="shared" ref="M135:M138" si="13">IF(AND(I135=5,OR(C135&lt;6,C135-C126+5&gt;0)),"_P","")</f>
        <v>#VALUE!</v>
      </c>
    </row>
    <row r="136" spans="3:13">
      <c r="C136" t="str">
        <f t="shared" si="12"/>
        <v/>
      </c>
      <c r="D136" s="5" t="str">
        <f>'współrzędne pali'!G128</f>
        <v/>
      </c>
      <c r="E136" t="str">
        <f t="shared" si="11"/>
        <v/>
      </c>
      <c r="G136" t="str">
        <f>'współrzędne pali'!B128</f>
        <v>S5_W</v>
      </c>
      <c r="H136" t="str">
        <f t="shared" si="7"/>
        <v>P7</v>
      </c>
      <c r="I136" s="1">
        <f t="shared" si="8"/>
        <v>5</v>
      </c>
      <c r="J136" s="1">
        <f t="shared" si="9"/>
        <v>1</v>
      </c>
      <c r="K136" t="str">
        <f t="shared" si="10"/>
        <v>_P</v>
      </c>
      <c r="M136" t="e">
        <f t="shared" si="13"/>
        <v>#VALUE!</v>
      </c>
    </row>
    <row r="137" spans="3:13">
      <c r="C137" t="str">
        <f t="shared" si="12"/>
        <v/>
      </c>
      <c r="D137" s="5" t="str">
        <f>'współrzędne pali'!G129</f>
        <v/>
      </c>
      <c r="E137" t="str">
        <f t="shared" si="11"/>
        <v/>
      </c>
      <c r="G137" t="str">
        <f>'współrzędne pali'!B129</f>
        <v>S5_W</v>
      </c>
      <c r="H137" t="str">
        <f t="shared" si="7"/>
        <v>P7</v>
      </c>
      <c r="I137" s="1">
        <f t="shared" si="8"/>
        <v>5</v>
      </c>
      <c r="J137" s="1">
        <f t="shared" si="9"/>
        <v>1</v>
      </c>
      <c r="K137" t="str">
        <f t="shared" si="10"/>
        <v>_P</v>
      </c>
      <c r="M137" t="e">
        <f t="shared" si="13"/>
        <v>#VALUE!</v>
      </c>
    </row>
    <row r="138" spans="3:13">
      <c r="C138" t="str">
        <f t="shared" si="12"/>
        <v/>
      </c>
      <c r="D138" s="5" t="str">
        <f>'współrzędne pali'!G130</f>
        <v/>
      </c>
      <c r="E138" t="str">
        <f t="shared" si="11"/>
        <v/>
      </c>
      <c r="G138" t="str">
        <f>'współrzędne pali'!B130</f>
        <v>S5_W</v>
      </c>
      <c r="H138" t="str">
        <f t="shared" si="7"/>
        <v>P7</v>
      </c>
      <c r="I138" s="1">
        <f t="shared" si="8"/>
        <v>5</v>
      </c>
      <c r="J138" s="1">
        <f t="shared" si="9"/>
        <v>1</v>
      </c>
      <c r="K138" t="str">
        <f t="shared" si="10"/>
        <v>_P</v>
      </c>
      <c r="M138" t="e">
        <f t="shared" si="13"/>
        <v>#VALUE!</v>
      </c>
    </row>
    <row r="139" spans="3:13">
      <c r="C139" t="str">
        <f t="shared" si="12"/>
        <v/>
      </c>
      <c r="D139" s="5" t="str">
        <f>'współrzędne pali'!G131</f>
        <v/>
      </c>
      <c r="E139" t="str">
        <f t="shared" si="11"/>
        <v/>
      </c>
      <c r="G139" t="str">
        <f>'współrzędne pali'!B131</f>
        <v>S5_W</v>
      </c>
      <c r="H139" t="str">
        <f t="shared" ref="H139:H202" si="14">"P"&amp;IF(C139&lt;5,$E$2+$O$1,IF(C139&gt;$C$1-4,$E$2+$O$2,$E$2))</f>
        <v>P7</v>
      </c>
      <c r="I139" s="1">
        <f t="shared" ref="I139:I202" si="15">$C$2</f>
        <v>5</v>
      </c>
      <c r="J139" s="1">
        <f t="shared" ref="J139:J202" si="16">$C$3</f>
        <v>1</v>
      </c>
      <c r="K139" t="str">
        <f t="shared" ref="K139:K202" si="17">HLOOKUP(H139,$R$3:$AB$4,2)</f>
        <v>_P</v>
      </c>
      <c r="M139" t="e">
        <f t="shared" ref="M139:M202" si="18">IF(AND(I139=5,OR(C139&lt;6,C139-C130+5&gt;0)),"_P","")</f>
        <v>#VALUE!</v>
      </c>
    </row>
    <row r="140" spans="3:13">
      <c r="C140" t="str">
        <f t="shared" si="12"/>
        <v/>
      </c>
      <c r="D140" s="5" t="str">
        <f>'współrzędne pali'!G132</f>
        <v/>
      </c>
      <c r="E140" t="str">
        <f t="shared" ref="E140:E203" si="19">IF(D139&lt;&gt;"",E139+D139,"")</f>
        <v/>
      </c>
      <c r="G140" t="str">
        <f>'współrzędne pali'!B132</f>
        <v>S5_W</v>
      </c>
      <c r="H140" t="str">
        <f t="shared" si="14"/>
        <v>P7</v>
      </c>
      <c r="I140" s="1">
        <f t="shared" si="15"/>
        <v>5</v>
      </c>
      <c r="J140" s="1">
        <f t="shared" si="16"/>
        <v>1</v>
      </c>
      <c r="K140" t="str">
        <f t="shared" si="17"/>
        <v>_P</v>
      </c>
      <c r="M140" t="e">
        <f t="shared" si="18"/>
        <v>#VALUE!</v>
      </c>
    </row>
    <row r="141" spans="3:13">
      <c r="C141" t="str">
        <f t="shared" si="12"/>
        <v/>
      </c>
      <c r="D141" s="5" t="str">
        <f>'współrzędne pali'!G133</f>
        <v/>
      </c>
      <c r="E141" t="str">
        <f t="shared" si="19"/>
        <v/>
      </c>
      <c r="G141" t="str">
        <f>'współrzędne pali'!B133</f>
        <v>S5_W</v>
      </c>
      <c r="H141" t="str">
        <f t="shared" si="14"/>
        <v>P7</v>
      </c>
      <c r="I141" s="1">
        <f t="shared" si="15"/>
        <v>5</v>
      </c>
      <c r="J141" s="1">
        <f t="shared" si="16"/>
        <v>1</v>
      </c>
      <c r="K141" t="str">
        <f t="shared" si="17"/>
        <v>_P</v>
      </c>
      <c r="M141" t="e">
        <f t="shared" si="18"/>
        <v>#VALUE!</v>
      </c>
    </row>
    <row r="142" spans="3:13">
      <c r="C142" t="str">
        <f t="shared" si="12"/>
        <v/>
      </c>
      <c r="D142" s="5" t="str">
        <f>'współrzędne pali'!G134</f>
        <v/>
      </c>
      <c r="E142" t="str">
        <f t="shared" si="19"/>
        <v/>
      </c>
      <c r="G142" t="str">
        <f>'współrzędne pali'!B134</f>
        <v>S5_W</v>
      </c>
      <c r="H142" t="str">
        <f t="shared" si="14"/>
        <v>P7</v>
      </c>
      <c r="I142" s="1">
        <f t="shared" si="15"/>
        <v>5</v>
      </c>
      <c r="J142" s="1">
        <f t="shared" si="16"/>
        <v>1</v>
      </c>
      <c r="K142" t="str">
        <f t="shared" si="17"/>
        <v>_P</v>
      </c>
      <c r="M142" t="e">
        <f t="shared" si="18"/>
        <v>#VALUE!</v>
      </c>
    </row>
    <row r="143" spans="3:13">
      <c r="C143" t="str">
        <f t="shared" si="12"/>
        <v/>
      </c>
      <c r="D143" s="5" t="str">
        <f>'współrzędne pali'!G135</f>
        <v/>
      </c>
      <c r="E143" t="str">
        <f t="shared" si="19"/>
        <v/>
      </c>
      <c r="G143" t="str">
        <f>'współrzędne pali'!B135</f>
        <v>S5_W</v>
      </c>
      <c r="H143" t="str">
        <f t="shared" si="14"/>
        <v>P7</v>
      </c>
      <c r="I143" s="1">
        <f t="shared" si="15"/>
        <v>5</v>
      </c>
      <c r="J143" s="1">
        <f t="shared" si="16"/>
        <v>1</v>
      </c>
      <c r="K143" t="str">
        <f t="shared" si="17"/>
        <v>_P</v>
      </c>
      <c r="M143" t="e">
        <f t="shared" si="18"/>
        <v>#VALUE!</v>
      </c>
    </row>
    <row r="144" spans="3:13">
      <c r="C144" t="str">
        <f t="shared" si="12"/>
        <v/>
      </c>
      <c r="D144" s="5" t="str">
        <f>'współrzędne pali'!G136</f>
        <v/>
      </c>
      <c r="E144" t="str">
        <f t="shared" si="19"/>
        <v/>
      </c>
      <c r="G144" t="str">
        <f>'współrzędne pali'!B136</f>
        <v>S5_W</v>
      </c>
      <c r="H144" t="str">
        <f t="shared" si="14"/>
        <v>P7</v>
      </c>
      <c r="I144" s="1">
        <f t="shared" si="15"/>
        <v>5</v>
      </c>
      <c r="J144" s="1">
        <f t="shared" si="16"/>
        <v>1</v>
      </c>
      <c r="K144" t="str">
        <f t="shared" si="17"/>
        <v>_P</v>
      </c>
      <c r="M144" t="e">
        <f t="shared" si="18"/>
        <v>#VALUE!</v>
      </c>
    </row>
    <row r="145" spans="3:13">
      <c r="C145" t="str">
        <f t="shared" si="12"/>
        <v/>
      </c>
      <c r="D145" s="5" t="str">
        <f>'współrzędne pali'!G137</f>
        <v/>
      </c>
      <c r="E145" t="str">
        <f t="shared" si="19"/>
        <v/>
      </c>
      <c r="G145" t="str">
        <f>'współrzędne pali'!B137</f>
        <v>S5_W</v>
      </c>
      <c r="H145" t="str">
        <f t="shared" si="14"/>
        <v>P7</v>
      </c>
      <c r="I145" s="1">
        <f t="shared" si="15"/>
        <v>5</v>
      </c>
      <c r="J145" s="1">
        <f t="shared" si="16"/>
        <v>1</v>
      </c>
      <c r="K145" t="str">
        <f t="shared" si="17"/>
        <v>_P</v>
      </c>
      <c r="M145" t="e">
        <f t="shared" si="18"/>
        <v>#VALUE!</v>
      </c>
    </row>
    <row r="146" spans="3:13">
      <c r="C146" t="str">
        <f t="shared" si="12"/>
        <v/>
      </c>
      <c r="D146" s="5" t="str">
        <f>'współrzędne pali'!G138</f>
        <v/>
      </c>
      <c r="E146" t="str">
        <f t="shared" si="19"/>
        <v/>
      </c>
      <c r="G146" t="str">
        <f>'współrzędne pali'!B138</f>
        <v>S5_W</v>
      </c>
      <c r="H146" t="str">
        <f t="shared" si="14"/>
        <v>P7</v>
      </c>
      <c r="I146" s="1">
        <f t="shared" si="15"/>
        <v>5</v>
      </c>
      <c r="J146" s="1">
        <f t="shared" si="16"/>
        <v>1</v>
      </c>
      <c r="K146" t="str">
        <f t="shared" si="17"/>
        <v>_P</v>
      </c>
      <c r="M146" t="e">
        <f t="shared" si="18"/>
        <v>#VALUE!</v>
      </c>
    </row>
    <row r="147" spans="3:13">
      <c r="C147" t="str">
        <f t="shared" si="12"/>
        <v/>
      </c>
      <c r="D147" s="5" t="str">
        <f>'współrzędne pali'!G139</f>
        <v/>
      </c>
      <c r="E147" t="str">
        <f t="shared" si="19"/>
        <v/>
      </c>
      <c r="G147" t="str">
        <f>'współrzędne pali'!B139</f>
        <v>S5_W</v>
      </c>
      <c r="H147" t="str">
        <f t="shared" si="14"/>
        <v>P7</v>
      </c>
      <c r="I147" s="1">
        <f t="shared" si="15"/>
        <v>5</v>
      </c>
      <c r="J147" s="1">
        <f t="shared" si="16"/>
        <v>1</v>
      </c>
      <c r="K147" t="str">
        <f t="shared" si="17"/>
        <v>_P</v>
      </c>
      <c r="M147" t="e">
        <f t="shared" si="18"/>
        <v>#VALUE!</v>
      </c>
    </row>
    <row r="148" spans="3:13">
      <c r="C148" t="str">
        <f t="shared" si="12"/>
        <v/>
      </c>
      <c r="D148" s="5" t="str">
        <f>'współrzędne pali'!G140</f>
        <v/>
      </c>
      <c r="E148" t="str">
        <f t="shared" si="19"/>
        <v/>
      </c>
      <c r="G148" t="str">
        <f>'współrzędne pali'!B140</f>
        <v>S5_W</v>
      </c>
      <c r="H148" t="str">
        <f t="shared" si="14"/>
        <v>P7</v>
      </c>
      <c r="I148" s="1">
        <f t="shared" si="15"/>
        <v>5</v>
      </c>
      <c r="J148" s="1">
        <f t="shared" si="16"/>
        <v>1</v>
      </c>
      <c r="K148" t="str">
        <f t="shared" si="17"/>
        <v>_P</v>
      </c>
      <c r="M148" t="e">
        <f t="shared" si="18"/>
        <v>#VALUE!</v>
      </c>
    </row>
    <row r="149" spans="3:13">
      <c r="C149" t="str">
        <f t="shared" si="12"/>
        <v/>
      </c>
      <c r="D149" s="5" t="str">
        <f>'współrzędne pali'!G141</f>
        <v/>
      </c>
      <c r="E149" t="str">
        <f t="shared" si="19"/>
        <v/>
      </c>
      <c r="G149" t="str">
        <f>'współrzędne pali'!B141</f>
        <v>S5_W</v>
      </c>
      <c r="H149" t="str">
        <f t="shared" si="14"/>
        <v>P7</v>
      </c>
      <c r="I149" s="1">
        <f t="shared" si="15"/>
        <v>5</v>
      </c>
      <c r="J149" s="1">
        <f t="shared" si="16"/>
        <v>1</v>
      </c>
      <c r="K149" t="str">
        <f t="shared" si="17"/>
        <v>_P</v>
      </c>
      <c r="M149" t="e">
        <f t="shared" si="18"/>
        <v>#VALUE!</v>
      </c>
    </row>
    <row r="150" spans="3:13">
      <c r="C150" t="str">
        <f t="shared" si="12"/>
        <v/>
      </c>
      <c r="D150" s="5" t="str">
        <f>'współrzędne pali'!G142</f>
        <v/>
      </c>
      <c r="E150" t="str">
        <f t="shared" si="19"/>
        <v/>
      </c>
      <c r="G150" t="str">
        <f>'współrzędne pali'!B142</f>
        <v>S5_W</v>
      </c>
      <c r="H150" t="str">
        <f t="shared" si="14"/>
        <v>P7</v>
      </c>
      <c r="I150" s="1">
        <f t="shared" si="15"/>
        <v>5</v>
      </c>
      <c r="J150" s="1">
        <f t="shared" si="16"/>
        <v>1</v>
      </c>
      <c r="K150" t="str">
        <f t="shared" si="17"/>
        <v>_P</v>
      </c>
      <c r="M150" t="e">
        <f t="shared" si="18"/>
        <v>#VALUE!</v>
      </c>
    </row>
    <row r="151" spans="3:13">
      <c r="C151" t="str">
        <f t="shared" si="12"/>
        <v/>
      </c>
      <c r="D151" s="5" t="str">
        <f>'współrzędne pali'!G143</f>
        <v/>
      </c>
      <c r="E151" t="str">
        <f t="shared" si="19"/>
        <v/>
      </c>
      <c r="G151" t="str">
        <f>'współrzędne pali'!B143</f>
        <v>S5_W</v>
      </c>
      <c r="H151" t="str">
        <f t="shared" si="14"/>
        <v>P7</v>
      </c>
      <c r="I151" s="1">
        <f t="shared" si="15"/>
        <v>5</v>
      </c>
      <c r="J151" s="1">
        <f t="shared" si="16"/>
        <v>1</v>
      </c>
      <c r="K151" t="str">
        <f t="shared" si="17"/>
        <v>_P</v>
      </c>
      <c r="M151" t="e">
        <f t="shared" si="18"/>
        <v>#VALUE!</v>
      </c>
    </row>
    <row r="152" spans="3:13">
      <c r="C152" t="str">
        <f t="shared" si="12"/>
        <v/>
      </c>
      <c r="D152" s="5" t="str">
        <f>'współrzędne pali'!G144</f>
        <v/>
      </c>
      <c r="E152" t="str">
        <f t="shared" si="19"/>
        <v/>
      </c>
      <c r="G152" t="str">
        <f>'współrzędne pali'!B144</f>
        <v>S5_W</v>
      </c>
      <c r="H152" t="str">
        <f t="shared" si="14"/>
        <v>P7</v>
      </c>
      <c r="I152" s="1">
        <f t="shared" si="15"/>
        <v>5</v>
      </c>
      <c r="J152" s="1">
        <f t="shared" si="16"/>
        <v>1</v>
      </c>
      <c r="K152" t="str">
        <f t="shared" si="17"/>
        <v>_P</v>
      </c>
      <c r="M152" t="e">
        <f t="shared" si="18"/>
        <v>#VALUE!</v>
      </c>
    </row>
    <row r="153" spans="3:13">
      <c r="C153" t="str">
        <f t="shared" si="12"/>
        <v/>
      </c>
      <c r="D153" s="5" t="str">
        <f>'współrzędne pali'!G145</f>
        <v/>
      </c>
      <c r="E153" t="str">
        <f t="shared" si="19"/>
        <v/>
      </c>
      <c r="G153" t="str">
        <f>'współrzędne pali'!B145</f>
        <v>S5_W</v>
      </c>
      <c r="H153" t="str">
        <f t="shared" si="14"/>
        <v>P7</v>
      </c>
      <c r="I153" s="1">
        <f t="shared" si="15"/>
        <v>5</v>
      </c>
      <c r="J153" s="1">
        <f t="shared" si="16"/>
        <v>1</v>
      </c>
      <c r="K153" t="str">
        <f t="shared" si="17"/>
        <v>_P</v>
      </c>
      <c r="M153" t="e">
        <f t="shared" si="18"/>
        <v>#VALUE!</v>
      </c>
    </row>
    <row r="154" spans="3:13">
      <c r="C154" t="str">
        <f t="shared" si="12"/>
        <v/>
      </c>
      <c r="D154" s="5" t="str">
        <f>'współrzędne pali'!G146</f>
        <v/>
      </c>
      <c r="E154" t="str">
        <f t="shared" si="19"/>
        <v/>
      </c>
      <c r="G154" t="str">
        <f>'współrzędne pali'!B146</f>
        <v>S5_W</v>
      </c>
      <c r="H154" t="str">
        <f t="shared" si="14"/>
        <v>P7</v>
      </c>
      <c r="I154" s="1">
        <f t="shared" si="15"/>
        <v>5</v>
      </c>
      <c r="J154" s="1">
        <f t="shared" si="16"/>
        <v>1</v>
      </c>
      <c r="K154" t="str">
        <f t="shared" si="17"/>
        <v>_P</v>
      </c>
      <c r="M154" t="e">
        <f t="shared" si="18"/>
        <v>#VALUE!</v>
      </c>
    </row>
    <row r="155" spans="3:13">
      <c r="C155" t="str">
        <f t="shared" si="12"/>
        <v/>
      </c>
      <c r="D155" s="5" t="str">
        <f>'współrzędne pali'!G147</f>
        <v/>
      </c>
      <c r="E155" t="str">
        <f t="shared" si="19"/>
        <v/>
      </c>
      <c r="G155" t="str">
        <f>'współrzędne pali'!B147</f>
        <v>S5_W</v>
      </c>
      <c r="H155" t="str">
        <f t="shared" si="14"/>
        <v>P7</v>
      </c>
      <c r="I155" s="1">
        <f t="shared" si="15"/>
        <v>5</v>
      </c>
      <c r="J155" s="1">
        <f t="shared" si="16"/>
        <v>1</v>
      </c>
      <c r="K155" t="str">
        <f t="shared" si="17"/>
        <v>_P</v>
      </c>
      <c r="M155" t="e">
        <f t="shared" si="18"/>
        <v>#VALUE!</v>
      </c>
    </row>
    <row r="156" spans="3:13">
      <c r="C156" t="str">
        <f t="shared" si="12"/>
        <v/>
      </c>
      <c r="D156" s="5" t="str">
        <f>'współrzędne pali'!G148</f>
        <v/>
      </c>
      <c r="E156" t="str">
        <f t="shared" si="19"/>
        <v/>
      </c>
      <c r="G156" t="str">
        <f>'współrzędne pali'!B148</f>
        <v>S11_K</v>
      </c>
      <c r="H156" t="str">
        <f t="shared" si="14"/>
        <v>P7</v>
      </c>
      <c r="I156" s="1">
        <f t="shared" si="15"/>
        <v>5</v>
      </c>
      <c r="J156" s="1">
        <f t="shared" si="16"/>
        <v>1</v>
      </c>
      <c r="K156" t="str">
        <f t="shared" si="17"/>
        <v>_P</v>
      </c>
      <c r="M156" t="e">
        <f t="shared" si="18"/>
        <v>#VALUE!</v>
      </c>
    </row>
    <row r="157" spans="3:13">
      <c r="C157" t="str">
        <f t="shared" si="12"/>
        <v/>
      </c>
      <c r="D157" s="5" t="str">
        <f>'współrzędne pali'!G149</f>
        <v/>
      </c>
      <c r="E157" t="str">
        <f t="shared" si="19"/>
        <v/>
      </c>
      <c r="G157" t="str">
        <f>'współrzędne pali'!B149</f>
        <v>S11_K</v>
      </c>
      <c r="H157" t="str">
        <f t="shared" si="14"/>
        <v>P7</v>
      </c>
      <c r="I157" s="1">
        <f t="shared" si="15"/>
        <v>5</v>
      </c>
      <c r="J157" s="1">
        <f t="shared" si="16"/>
        <v>1</v>
      </c>
      <c r="K157" t="str">
        <f t="shared" si="17"/>
        <v>_P</v>
      </c>
      <c r="M157" t="e">
        <f t="shared" si="18"/>
        <v>#VALUE!</v>
      </c>
    </row>
    <row r="158" spans="3:13">
      <c r="C158" t="str">
        <f t="shared" si="12"/>
        <v/>
      </c>
      <c r="D158" s="5" t="str">
        <f>'współrzędne pali'!G150</f>
        <v/>
      </c>
      <c r="E158" t="str">
        <f t="shared" si="19"/>
        <v/>
      </c>
      <c r="G158" t="str">
        <f>'współrzędne pali'!B150</f>
        <v>S11</v>
      </c>
      <c r="H158" t="str">
        <f t="shared" si="14"/>
        <v>P7</v>
      </c>
      <c r="I158" s="1">
        <f t="shared" si="15"/>
        <v>5</v>
      </c>
      <c r="J158" s="1">
        <f t="shared" si="16"/>
        <v>1</v>
      </c>
      <c r="K158" t="str">
        <f t="shared" si="17"/>
        <v>_P</v>
      </c>
      <c r="M158" t="e">
        <f t="shared" si="18"/>
        <v>#VALUE!</v>
      </c>
    </row>
    <row r="159" spans="3:13">
      <c r="C159" t="str">
        <f t="shared" si="12"/>
        <v/>
      </c>
      <c r="D159" s="5" t="str">
        <f>'współrzędne pali'!G151</f>
        <v/>
      </c>
      <c r="E159" t="str">
        <f t="shared" si="19"/>
        <v/>
      </c>
      <c r="G159" t="str">
        <f>'współrzędne pali'!B151</f>
        <v>S11_K</v>
      </c>
      <c r="H159" t="str">
        <f t="shared" si="14"/>
        <v>P7</v>
      </c>
      <c r="I159" s="1">
        <f t="shared" si="15"/>
        <v>5</v>
      </c>
      <c r="J159" s="1">
        <f t="shared" si="16"/>
        <v>1</v>
      </c>
      <c r="K159" t="str">
        <f t="shared" si="17"/>
        <v>_P</v>
      </c>
      <c r="M159" t="e">
        <f t="shared" si="18"/>
        <v>#VALUE!</v>
      </c>
    </row>
    <row r="160" spans="3:13">
      <c r="C160" t="str">
        <f t="shared" si="12"/>
        <v/>
      </c>
      <c r="D160" s="5" t="str">
        <f>'współrzędne pali'!G152</f>
        <v/>
      </c>
      <c r="E160" t="str">
        <f t="shared" si="19"/>
        <v/>
      </c>
      <c r="G160" t="str">
        <f>'współrzędne pali'!B152</f>
        <v>S11_K</v>
      </c>
      <c r="H160" t="str">
        <f t="shared" si="14"/>
        <v>P7</v>
      </c>
      <c r="I160" s="1">
        <f t="shared" si="15"/>
        <v>5</v>
      </c>
      <c r="J160" s="1">
        <f t="shared" si="16"/>
        <v>1</v>
      </c>
      <c r="K160" t="str">
        <f t="shared" si="17"/>
        <v>_P</v>
      </c>
      <c r="M160" t="e">
        <f t="shared" si="18"/>
        <v>#VALUE!</v>
      </c>
    </row>
    <row r="161" spans="3:13">
      <c r="C161" t="str">
        <f t="shared" si="12"/>
        <v/>
      </c>
      <c r="D161" s="5" t="str">
        <f>'współrzędne pali'!G153</f>
        <v/>
      </c>
      <c r="E161" t="str">
        <f t="shared" si="19"/>
        <v/>
      </c>
      <c r="G161" t="str">
        <f>'współrzędne pali'!B153</f>
        <v>S11</v>
      </c>
      <c r="H161" t="str">
        <f t="shared" si="14"/>
        <v>P7</v>
      </c>
      <c r="I161" s="1">
        <f t="shared" si="15"/>
        <v>5</v>
      </c>
      <c r="J161" s="1">
        <f t="shared" si="16"/>
        <v>1</v>
      </c>
      <c r="K161" t="str">
        <f t="shared" si="17"/>
        <v>_P</v>
      </c>
      <c r="M161" t="e">
        <f t="shared" si="18"/>
        <v>#VALUE!</v>
      </c>
    </row>
    <row r="162" spans="3:13">
      <c r="C162" t="str">
        <f t="shared" si="12"/>
        <v/>
      </c>
      <c r="D162" s="5" t="str">
        <f>'współrzędne pali'!G154</f>
        <v/>
      </c>
      <c r="E162" t="str">
        <f t="shared" si="19"/>
        <v/>
      </c>
      <c r="G162" t="str">
        <f>'współrzędne pali'!B154</f>
        <v>S11</v>
      </c>
      <c r="H162" t="str">
        <f t="shared" si="14"/>
        <v>P7</v>
      </c>
      <c r="I162" s="1">
        <f t="shared" si="15"/>
        <v>5</v>
      </c>
      <c r="J162" s="1">
        <f t="shared" si="16"/>
        <v>1</v>
      </c>
      <c r="K162" t="str">
        <f t="shared" si="17"/>
        <v>_P</v>
      </c>
      <c r="M162" t="e">
        <f t="shared" si="18"/>
        <v>#VALUE!</v>
      </c>
    </row>
    <row r="163" spans="3:13">
      <c r="C163" t="str">
        <f t="shared" si="12"/>
        <v/>
      </c>
      <c r="D163" s="5" t="str">
        <f>'współrzędne pali'!G155</f>
        <v/>
      </c>
      <c r="E163" t="str">
        <f t="shared" si="19"/>
        <v/>
      </c>
      <c r="G163" t="str">
        <f>'współrzędne pali'!B155</f>
        <v>S11</v>
      </c>
      <c r="H163" t="str">
        <f t="shared" si="14"/>
        <v>P7</v>
      </c>
      <c r="I163" s="1">
        <f t="shared" si="15"/>
        <v>5</v>
      </c>
      <c r="J163" s="1">
        <f t="shared" si="16"/>
        <v>1</v>
      </c>
      <c r="K163" t="str">
        <f t="shared" si="17"/>
        <v>_P</v>
      </c>
      <c r="M163" t="e">
        <f t="shared" si="18"/>
        <v>#VALUE!</v>
      </c>
    </row>
    <row r="164" spans="3:13">
      <c r="C164" t="str">
        <f t="shared" si="12"/>
        <v/>
      </c>
      <c r="D164" s="5" t="str">
        <f>'współrzędne pali'!G156</f>
        <v/>
      </c>
      <c r="E164" t="str">
        <f t="shared" si="19"/>
        <v/>
      </c>
      <c r="G164" t="str">
        <f>'współrzędne pali'!B156</f>
        <v>S11</v>
      </c>
      <c r="H164" t="str">
        <f t="shared" si="14"/>
        <v>P7</v>
      </c>
      <c r="I164" s="1">
        <f t="shared" si="15"/>
        <v>5</v>
      </c>
      <c r="J164" s="1">
        <f t="shared" si="16"/>
        <v>1</v>
      </c>
      <c r="K164" t="str">
        <f t="shared" si="17"/>
        <v>_P</v>
      </c>
      <c r="M164" t="e">
        <f t="shared" si="18"/>
        <v>#VALUE!</v>
      </c>
    </row>
    <row r="165" spans="3:13">
      <c r="C165" t="str">
        <f t="shared" si="12"/>
        <v/>
      </c>
      <c r="D165" s="5" t="str">
        <f>'współrzędne pali'!G157</f>
        <v/>
      </c>
      <c r="E165" t="str">
        <f t="shared" si="19"/>
        <v/>
      </c>
      <c r="G165" t="str">
        <f>'współrzędne pali'!B157</f>
        <v>S11</v>
      </c>
      <c r="H165" t="str">
        <f t="shared" si="14"/>
        <v>P7</v>
      </c>
      <c r="I165" s="1">
        <f t="shared" si="15"/>
        <v>5</v>
      </c>
      <c r="J165" s="1">
        <f t="shared" si="16"/>
        <v>1</v>
      </c>
      <c r="K165" t="str">
        <f t="shared" si="17"/>
        <v>_P</v>
      </c>
      <c r="M165" t="e">
        <f t="shared" si="18"/>
        <v>#VALUE!</v>
      </c>
    </row>
    <row r="166" spans="3:13">
      <c r="C166" t="str">
        <f t="shared" si="12"/>
        <v/>
      </c>
      <c r="D166" s="5" t="str">
        <f>'współrzędne pali'!G158</f>
        <v/>
      </c>
      <c r="E166" t="str">
        <f t="shared" si="19"/>
        <v/>
      </c>
      <c r="G166" t="str">
        <f>'współrzędne pali'!B158</f>
        <v>S11</v>
      </c>
      <c r="H166" t="str">
        <f t="shared" si="14"/>
        <v>P7</v>
      </c>
      <c r="I166" s="1">
        <f t="shared" si="15"/>
        <v>5</v>
      </c>
      <c r="J166" s="1">
        <f t="shared" si="16"/>
        <v>1</v>
      </c>
      <c r="K166" t="str">
        <f t="shared" si="17"/>
        <v>_P</v>
      </c>
      <c r="M166" t="e">
        <f t="shared" si="18"/>
        <v>#VALUE!</v>
      </c>
    </row>
    <row r="167" spans="3:13">
      <c r="C167" t="str">
        <f t="shared" si="12"/>
        <v/>
      </c>
      <c r="D167" s="5" t="str">
        <f>'współrzędne pali'!G159</f>
        <v/>
      </c>
      <c r="E167" t="str">
        <f t="shared" si="19"/>
        <v/>
      </c>
      <c r="G167" t="str">
        <f>'współrzędne pali'!B159</f>
        <v>S11</v>
      </c>
      <c r="H167" t="str">
        <f t="shared" si="14"/>
        <v>P7</v>
      </c>
      <c r="I167" s="1">
        <f t="shared" si="15"/>
        <v>5</v>
      </c>
      <c r="J167" s="1">
        <f t="shared" si="16"/>
        <v>1</v>
      </c>
      <c r="K167" t="str">
        <f t="shared" si="17"/>
        <v>_P</v>
      </c>
      <c r="M167" t="e">
        <f t="shared" si="18"/>
        <v>#VALUE!</v>
      </c>
    </row>
    <row r="168" spans="3:13">
      <c r="C168" t="str">
        <f t="shared" si="12"/>
        <v/>
      </c>
      <c r="D168" s="5" t="str">
        <f>'współrzędne pali'!G160</f>
        <v/>
      </c>
      <c r="E168" t="str">
        <f t="shared" si="19"/>
        <v/>
      </c>
      <c r="G168" t="str">
        <f>'współrzędne pali'!B160</f>
        <v>S11</v>
      </c>
      <c r="H168" t="str">
        <f t="shared" si="14"/>
        <v>P7</v>
      </c>
      <c r="I168" s="1">
        <f t="shared" si="15"/>
        <v>5</v>
      </c>
      <c r="J168" s="1">
        <f t="shared" si="16"/>
        <v>1</v>
      </c>
      <c r="K168" t="str">
        <f t="shared" si="17"/>
        <v>_P</v>
      </c>
      <c r="M168" t="e">
        <f t="shared" si="18"/>
        <v>#VALUE!</v>
      </c>
    </row>
    <row r="169" spans="3:13">
      <c r="C169" t="str">
        <f t="shared" si="12"/>
        <v/>
      </c>
      <c r="D169" s="5" t="str">
        <f>'współrzędne pali'!G161</f>
        <v/>
      </c>
      <c r="E169" t="str">
        <f t="shared" si="19"/>
        <v/>
      </c>
      <c r="G169" t="str">
        <f>'współrzędne pali'!B161</f>
        <v>S11</v>
      </c>
      <c r="H169" t="str">
        <f t="shared" si="14"/>
        <v>P7</v>
      </c>
      <c r="I169" s="1">
        <f t="shared" si="15"/>
        <v>5</v>
      </c>
      <c r="J169" s="1">
        <f t="shared" si="16"/>
        <v>1</v>
      </c>
      <c r="K169" t="str">
        <f t="shared" si="17"/>
        <v>_P</v>
      </c>
      <c r="M169" t="e">
        <f t="shared" si="18"/>
        <v>#VALUE!</v>
      </c>
    </row>
    <row r="170" spans="3:13">
      <c r="C170" t="str">
        <f t="shared" si="12"/>
        <v/>
      </c>
      <c r="D170" s="5" t="str">
        <f>'współrzędne pali'!G162</f>
        <v/>
      </c>
      <c r="E170" t="str">
        <f t="shared" si="19"/>
        <v/>
      </c>
      <c r="G170" t="str">
        <f>'współrzędne pali'!B162</f>
        <v>S11</v>
      </c>
      <c r="H170" t="str">
        <f t="shared" si="14"/>
        <v>P7</v>
      </c>
      <c r="I170" s="1">
        <f t="shared" si="15"/>
        <v>5</v>
      </c>
      <c r="J170" s="1">
        <f t="shared" si="16"/>
        <v>1</v>
      </c>
      <c r="K170" t="str">
        <f t="shared" si="17"/>
        <v>_P</v>
      </c>
      <c r="M170" t="e">
        <f t="shared" si="18"/>
        <v>#VALUE!</v>
      </c>
    </row>
    <row r="171" spans="3:13">
      <c r="C171" t="str">
        <f t="shared" si="12"/>
        <v/>
      </c>
      <c r="D171" s="5" t="str">
        <f>'współrzędne pali'!G163</f>
        <v/>
      </c>
      <c r="E171" t="str">
        <f t="shared" si="19"/>
        <v/>
      </c>
      <c r="G171" t="str">
        <f>'współrzędne pali'!B163</f>
        <v>S11</v>
      </c>
      <c r="H171" t="str">
        <f t="shared" si="14"/>
        <v>P7</v>
      </c>
      <c r="I171" s="1">
        <f t="shared" si="15"/>
        <v>5</v>
      </c>
      <c r="J171" s="1">
        <f t="shared" si="16"/>
        <v>1</v>
      </c>
      <c r="K171" t="str">
        <f t="shared" si="17"/>
        <v>_P</v>
      </c>
      <c r="M171" t="e">
        <f t="shared" si="18"/>
        <v>#VALUE!</v>
      </c>
    </row>
    <row r="172" spans="3:13">
      <c r="C172" t="str">
        <f t="shared" si="12"/>
        <v/>
      </c>
      <c r="D172" s="5" t="str">
        <f>'współrzędne pali'!G164</f>
        <v/>
      </c>
      <c r="E172" t="str">
        <f t="shared" si="19"/>
        <v/>
      </c>
      <c r="G172" t="str">
        <f>'współrzędne pali'!B164</f>
        <v>S11</v>
      </c>
      <c r="H172" t="str">
        <f t="shared" si="14"/>
        <v>P7</v>
      </c>
      <c r="I172" s="1">
        <f t="shared" si="15"/>
        <v>5</v>
      </c>
      <c r="J172" s="1">
        <f t="shared" si="16"/>
        <v>1</v>
      </c>
      <c r="K172" t="str">
        <f t="shared" si="17"/>
        <v>_P</v>
      </c>
      <c r="M172" t="e">
        <f t="shared" si="18"/>
        <v>#VALUE!</v>
      </c>
    </row>
    <row r="173" spans="3:13">
      <c r="C173" t="str">
        <f t="shared" si="12"/>
        <v/>
      </c>
      <c r="D173" s="5" t="str">
        <f>'współrzędne pali'!G165</f>
        <v/>
      </c>
      <c r="E173" t="str">
        <f t="shared" si="19"/>
        <v/>
      </c>
      <c r="G173" t="str">
        <f>'współrzędne pali'!B165</f>
        <v>S11</v>
      </c>
      <c r="H173" t="str">
        <f t="shared" si="14"/>
        <v>P7</v>
      </c>
      <c r="I173" s="1">
        <f t="shared" si="15"/>
        <v>5</v>
      </c>
      <c r="J173" s="1">
        <f t="shared" si="16"/>
        <v>1</v>
      </c>
      <c r="K173" t="str">
        <f t="shared" si="17"/>
        <v>_P</v>
      </c>
      <c r="M173" t="e">
        <f t="shared" si="18"/>
        <v>#VALUE!</v>
      </c>
    </row>
    <row r="174" spans="3:13">
      <c r="C174" t="str">
        <f t="shared" si="12"/>
        <v/>
      </c>
      <c r="D174" s="5" t="str">
        <f>'współrzędne pali'!G166</f>
        <v/>
      </c>
      <c r="E174" t="str">
        <f t="shared" si="19"/>
        <v/>
      </c>
      <c r="G174" t="str">
        <f>'współrzędne pali'!B166</f>
        <v>S11</v>
      </c>
      <c r="H174" t="str">
        <f t="shared" si="14"/>
        <v>P7</v>
      </c>
      <c r="I174" s="1">
        <f t="shared" si="15"/>
        <v>5</v>
      </c>
      <c r="J174" s="1">
        <f t="shared" si="16"/>
        <v>1</v>
      </c>
      <c r="K174" t="str">
        <f t="shared" si="17"/>
        <v>_P</v>
      </c>
      <c r="M174" t="e">
        <f t="shared" si="18"/>
        <v>#VALUE!</v>
      </c>
    </row>
    <row r="175" spans="3:13">
      <c r="C175" t="str">
        <f t="shared" si="12"/>
        <v/>
      </c>
      <c r="D175" s="5" t="str">
        <f>'współrzędne pali'!G167</f>
        <v/>
      </c>
      <c r="E175" t="str">
        <f t="shared" si="19"/>
        <v/>
      </c>
      <c r="G175">
        <f>'współrzędne pali'!B167</f>
        <v>0</v>
      </c>
      <c r="H175" t="str">
        <f t="shared" si="14"/>
        <v>P7</v>
      </c>
      <c r="I175" s="1">
        <f t="shared" si="15"/>
        <v>5</v>
      </c>
      <c r="J175" s="1">
        <f t="shared" si="16"/>
        <v>1</v>
      </c>
      <c r="K175" t="str">
        <f t="shared" si="17"/>
        <v>_P</v>
      </c>
      <c r="M175" t="e">
        <f t="shared" si="18"/>
        <v>#VALUE!</v>
      </c>
    </row>
    <row r="176" spans="3:13">
      <c r="C176" t="str">
        <f t="shared" si="12"/>
        <v/>
      </c>
      <c r="D176" s="5" t="str">
        <f>'współrzędne pali'!G168</f>
        <v/>
      </c>
      <c r="E176" t="str">
        <f t="shared" si="19"/>
        <v/>
      </c>
      <c r="G176">
        <f>'współrzędne pali'!B168</f>
        <v>0</v>
      </c>
      <c r="H176" t="str">
        <f t="shared" si="14"/>
        <v>P7</v>
      </c>
      <c r="I176" s="1">
        <f t="shared" si="15"/>
        <v>5</v>
      </c>
      <c r="J176" s="1">
        <f t="shared" si="16"/>
        <v>1</v>
      </c>
      <c r="K176" t="str">
        <f t="shared" si="17"/>
        <v>_P</v>
      </c>
      <c r="M176" t="e">
        <f t="shared" si="18"/>
        <v>#VALUE!</v>
      </c>
    </row>
    <row r="177" spans="3:13">
      <c r="C177" t="str">
        <f t="shared" si="12"/>
        <v/>
      </c>
      <c r="D177" s="5" t="str">
        <f>'współrzędne pali'!G169</f>
        <v/>
      </c>
      <c r="E177" t="str">
        <f t="shared" si="19"/>
        <v/>
      </c>
      <c r="G177">
        <f>'współrzędne pali'!B169</f>
        <v>0</v>
      </c>
      <c r="H177" t="str">
        <f t="shared" si="14"/>
        <v>P7</v>
      </c>
      <c r="I177" s="1">
        <f t="shared" si="15"/>
        <v>5</v>
      </c>
      <c r="J177" s="1">
        <f t="shared" si="16"/>
        <v>1</v>
      </c>
      <c r="K177" t="str">
        <f t="shared" si="17"/>
        <v>_P</v>
      </c>
      <c r="M177" t="e">
        <f t="shared" si="18"/>
        <v>#VALUE!</v>
      </c>
    </row>
    <row r="178" spans="3:13">
      <c r="C178" t="str">
        <f t="shared" si="12"/>
        <v/>
      </c>
      <c r="D178" s="5" t="str">
        <f>'współrzędne pali'!G170</f>
        <v/>
      </c>
      <c r="E178" t="str">
        <f t="shared" si="19"/>
        <v/>
      </c>
      <c r="G178">
        <f>'współrzędne pali'!B170</f>
        <v>0</v>
      </c>
      <c r="H178" t="str">
        <f t="shared" si="14"/>
        <v>P7</v>
      </c>
      <c r="I178" s="1">
        <f t="shared" si="15"/>
        <v>5</v>
      </c>
      <c r="J178" s="1">
        <f t="shared" si="16"/>
        <v>1</v>
      </c>
      <c r="K178" t="str">
        <f t="shared" si="17"/>
        <v>_P</v>
      </c>
      <c r="M178" t="e">
        <f t="shared" si="18"/>
        <v>#VALUE!</v>
      </c>
    </row>
    <row r="179" spans="3:13">
      <c r="C179" t="str">
        <f t="shared" si="12"/>
        <v/>
      </c>
      <c r="D179" s="5" t="str">
        <f>'współrzędne pali'!G171</f>
        <v/>
      </c>
      <c r="E179" t="str">
        <f t="shared" si="19"/>
        <v/>
      </c>
      <c r="G179">
        <f>'współrzędne pali'!B171</f>
        <v>0</v>
      </c>
      <c r="H179" t="str">
        <f t="shared" si="14"/>
        <v>P7</v>
      </c>
      <c r="I179" s="1">
        <f t="shared" si="15"/>
        <v>5</v>
      </c>
      <c r="J179" s="1">
        <f t="shared" si="16"/>
        <v>1</v>
      </c>
      <c r="K179" t="str">
        <f t="shared" si="17"/>
        <v>_P</v>
      </c>
      <c r="M179" t="e">
        <f t="shared" si="18"/>
        <v>#VALUE!</v>
      </c>
    </row>
    <row r="180" spans="3:13">
      <c r="C180" t="str">
        <f t="shared" si="12"/>
        <v/>
      </c>
      <c r="D180" s="5" t="str">
        <f>'współrzędne pali'!G172</f>
        <v/>
      </c>
      <c r="E180" t="str">
        <f t="shared" si="19"/>
        <v/>
      </c>
      <c r="G180">
        <f>'współrzędne pali'!B172</f>
        <v>0</v>
      </c>
      <c r="H180" t="str">
        <f t="shared" si="14"/>
        <v>P7</v>
      </c>
      <c r="I180" s="1">
        <f t="shared" si="15"/>
        <v>5</v>
      </c>
      <c r="J180" s="1">
        <f t="shared" si="16"/>
        <v>1</v>
      </c>
      <c r="K180" t="str">
        <f t="shared" si="17"/>
        <v>_P</v>
      </c>
      <c r="M180" t="e">
        <f t="shared" si="18"/>
        <v>#VALUE!</v>
      </c>
    </row>
    <row r="181" spans="3:13">
      <c r="C181" t="str">
        <f t="shared" si="12"/>
        <v/>
      </c>
      <c r="D181" s="5" t="str">
        <f>'współrzędne pali'!G173</f>
        <v/>
      </c>
      <c r="E181" t="str">
        <f t="shared" si="19"/>
        <v/>
      </c>
      <c r="G181">
        <f>'współrzędne pali'!B173</f>
        <v>0</v>
      </c>
      <c r="H181" t="str">
        <f t="shared" si="14"/>
        <v>P7</v>
      </c>
      <c r="I181" s="1">
        <f t="shared" si="15"/>
        <v>5</v>
      </c>
      <c r="J181" s="1">
        <f t="shared" si="16"/>
        <v>1</v>
      </c>
      <c r="K181" t="str">
        <f t="shared" si="17"/>
        <v>_P</v>
      </c>
      <c r="M181" t="e">
        <f t="shared" si="18"/>
        <v>#VALUE!</v>
      </c>
    </row>
    <row r="182" spans="3:13">
      <c r="C182" t="str">
        <f t="shared" si="12"/>
        <v/>
      </c>
      <c r="D182" s="5" t="str">
        <f>'współrzędne pali'!G174</f>
        <v/>
      </c>
      <c r="E182" t="str">
        <f t="shared" si="19"/>
        <v/>
      </c>
      <c r="G182">
        <f>'współrzędne pali'!B174</f>
        <v>0</v>
      </c>
      <c r="H182" t="str">
        <f t="shared" si="14"/>
        <v>P7</v>
      </c>
      <c r="I182" s="1">
        <f t="shared" si="15"/>
        <v>5</v>
      </c>
      <c r="J182" s="1">
        <f t="shared" si="16"/>
        <v>1</v>
      </c>
      <c r="K182" t="str">
        <f t="shared" si="17"/>
        <v>_P</v>
      </c>
      <c r="M182" t="e">
        <f t="shared" si="18"/>
        <v>#VALUE!</v>
      </c>
    </row>
    <row r="183" spans="3:13">
      <c r="C183" t="str">
        <f t="shared" si="12"/>
        <v/>
      </c>
      <c r="D183" s="5" t="str">
        <f>'współrzędne pali'!G175</f>
        <v/>
      </c>
      <c r="E183" t="str">
        <f t="shared" si="19"/>
        <v/>
      </c>
      <c r="G183">
        <f>'współrzędne pali'!B175</f>
        <v>0</v>
      </c>
      <c r="H183" t="str">
        <f t="shared" si="14"/>
        <v>P7</v>
      </c>
      <c r="I183" s="1">
        <f t="shared" si="15"/>
        <v>5</v>
      </c>
      <c r="J183" s="1">
        <f t="shared" si="16"/>
        <v>1</v>
      </c>
      <c r="K183" t="str">
        <f t="shared" si="17"/>
        <v>_P</v>
      </c>
      <c r="M183" t="e">
        <f t="shared" si="18"/>
        <v>#VALUE!</v>
      </c>
    </row>
    <row r="184" spans="3:13">
      <c r="C184" t="str">
        <f t="shared" si="12"/>
        <v/>
      </c>
      <c r="D184" s="5" t="str">
        <f>'współrzędne pali'!G176</f>
        <v/>
      </c>
      <c r="E184" t="str">
        <f t="shared" si="19"/>
        <v/>
      </c>
      <c r="G184">
        <f>'współrzędne pali'!B176</f>
        <v>0</v>
      </c>
      <c r="H184" t="str">
        <f t="shared" si="14"/>
        <v>P7</v>
      </c>
      <c r="I184" s="1">
        <f t="shared" si="15"/>
        <v>5</v>
      </c>
      <c r="J184" s="1">
        <f t="shared" si="16"/>
        <v>1</v>
      </c>
      <c r="K184" t="str">
        <f t="shared" si="17"/>
        <v>_P</v>
      </c>
      <c r="M184" t="e">
        <f t="shared" si="18"/>
        <v>#VALUE!</v>
      </c>
    </row>
    <row r="185" spans="3:13">
      <c r="C185" t="str">
        <f t="shared" si="12"/>
        <v/>
      </c>
      <c r="D185" s="5" t="str">
        <f>'współrzędne pali'!G177</f>
        <v/>
      </c>
      <c r="E185" t="str">
        <f t="shared" si="19"/>
        <v/>
      </c>
      <c r="G185">
        <f>'współrzędne pali'!B177</f>
        <v>0</v>
      </c>
      <c r="H185" t="str">
        <f t="shared" si="14"/>
        <v>P7</v>
      </c>
      <c r="I185" s="1">
        <f t="shared" si="15"/>
        <v>5</v>
      </c>
      <c r="J185" s="1">
        <f t="shared" si="16"/>
        <v>1</v>
      </c>
      <c r="K185" t="str">
        <f t="shared" si="17"/>
        <v>_P</v>
      </c>
      <c r="M185" t="e">
        <f t="shared" si="18"/>
        <v>#VALUE!</v>
      </c>
    </row>
    <row r="186" spans="3:13">
      <c r="C186" t="str">
        <f t="shared" si="12"/>
        <v/>
      </c>
      <c r="D186" s="5" t="str">
        <f>'współrzędne pali'!G178</f>
        <v/>
      </c>
      <c r="E186" t="str">
        <f t="shared" si="19"/>
        <v/>
      </c>
      <c r="G186">
        <f>'współrzędne pali'!B178</f>
        <v>0</v>
      </c>
      <c r="H186" t="str">
        <f t="shared" si="14"/>
        <v>P7</v>
      </c>
      <c r="I186" s="1">
        <f t="shared" si="15"/>
        <v>5</v>
      </c>
      <c r="J186" s="1">
        <f t="shared" si="16"/>
        <v>1</v>
      </c>
      <c r="K186" t="str">
        <f t="shared" si="17"/>
        <v>_P</v>
      </c>
      <c r="M186" t="e">
        <f t="shared" si="18"/>
        <v>#VALUE!</v>
      </c>
    </row>
    <row r="187" spans="3:13">
      <c r="C187" t="str">
        <f t="shared" si="12"/>
        <v/>
      </c>
      <c r="D187" s="5" t="str">
        <f>'współrzędne pali'!G179</f>
        <v/>
      </c>
      <c r="E187" t="str">
        <f t="shared" si="19"/>
        <v/>
      </c>
      <c r="G187">
        <f>'współrzędne pali'!B179</f>
        <v>0</v>
      </c>
      <c r="H187" t="str">
        <f t="shared" si="14"/>
        <v>P7</v>
      </c>
      <c r="I187" s="1">
        <f t="shared" si="15"/>
        <v>5</v>
      </c>
      <c r="J187" s="1">
        <f t="shared" si="16"/>
        <v>1</v>
      </c>
      <c r="K187" t="str">
        <f t="shared" si="17"/>
        <v>_P</v>
      </c>
      <c r="M187" t="e">
        <f t="shared" si="18"/>
        <v>#VALUE!</v>
      </c>
    </row>
    <row r="188" spans="3:13">
      <c r="C188" t="str">
        <f t="shared" si="12"/>
        <v/>
      </c>
      <c r="D188" s="5" t="str">
        <f>'współrzędne pali'!G180</f>
        <v/>
      </c>
      <c r="E188" t="str">
        <f t="shared" si="19"/>
        <v/>
      </c>
      <c r="G188">
        <f>'współrzędne pali'!B180</f>
        <v>0</v>
      </c>
      <c r="H188" t="str">
        <f t="shared" si="14"/>
        <v>P7</v>
      </c>
      <c r="I188" s="1">
        <f t="shared" si="15"/>
        <v>5</v>
      </c>
      <c r="J188" s="1">
        <f t="shared" si="16"/>
        <v>1</v>
      </c>
      <c r="K188" t="str">
        <f t="shared" si="17"/>
        <v>_P</v>
      </c>
      <c r="M188" t="e">
        <f t="shared" si="18"/>
        <v>#VALUE!</v>
      </c>
    </row>
    <row r="189" spans="3:13">
      <c r="C189" t="str">
        <f t="shared" si="12"/>
        <v/>
      </c>
      <c r="D189" s="5" t="str">
        <f>'współrzędne pali'!G181</f>
        <v/>
      </c>
      <c r="E189" t="str">
        <f t="shared" si="19"/>
        <v/>
      </c>
      <c r="G189">
        <f>'współrzędne pali'!B181</f>
        <v>0</v>
      </c>
      <c r="H189" t="str">
        <f t="shared" si="14"/>
        <v>P7</v>
      </c>
      <c r="I189" s="1">
        <f t="shared" si="15"/>
        <v>5</v>
      </c>
      <c r="J189" s="1">
        <f t="shared" si="16"/>
        <v>1</v>
      </c>
      <c r="K189" t="str">
        <f t="shared" si="17"/>
        <v>_P</v>
      </c>
      <c r="M189" t="e">
        <f t="shared" si="18"/>
        <v>#VALUE!</v>
      </c>
    </row>
    <row r="190" spans="3:13">
      <c r="C190" t="str">
        <f t="shared" si="12"/>
        <v/>
      </c>
      <c r="D190" s="5" t="str">
        <f>'współrzędne pali'!G182</f>
        <v/>
      </c>
      <c r="E190" t="str">
        <f t="shared" si="19"/>
        <v/>
      </c>
      <c r="G190">
        <f>'współrzędne pali'!B182</f>
        <v>0</v>
      </c>
      <c r="H190" t="str">
        <f t="shared" si="14"/>
        <v>P7</v>
      </c>
      <c r="I190" s="1">
        <f t="shared" si="15"/>
        <v>5</v>
      </c>
      <c r="J190" s="1">
        <f t="shared" si="16"/>
        <v>1</v>
      </c>
      <c r="K190" t="str">
        <f t="shared" si="17"/>
        <v>_P</v>
      </c>
      <c r="M190" t="e">
        <f t="shared" si="18"/>
        <v>#VALUE!</v>
      </c>
    </row>
    <row r="191" spans="3:13">
      <c r="C191" t="str">
        <f t="shared" si="12"/>
        <v/>
      </c>
      <c r="D191" s="5" t="str">
        <f>'współrzędne pali'!G183</f>
        <v/>
      </c>
      <c r="E191" t="str">
        <f t="shared" si="19"/>
        <v/>
      </c>
      <c r="G191">
        <f>'współrzędne pali'!B183</f>
        <v>0</v>
      </c>
      <c r="H191" t="str">
        <f t="shared" si="14"/>
        <v>P7</v>
      </c>
      <c r="I191" s="1">
        <f t="shared" si="15"/>
        <v>5</v>
      </c>
      <c r="J191" s="1">
        <f t="shared" si="16"/>
        <v>1</v>
      </c>
      <c r="K191" t="str">
        <f t="shared" si="17"/>
        <v>_P</v>
      </c>
      <c r="M191" t="e">
        <f t="shared" si="18"/>
        <v>#VALUE!</v>
      </c>
    </row>
    <row r="192" spans="3:13">
      <c r="C192" t="str">
        <f t="shared" si="12"/>
        <v/>
      </c>
      <c r="D192" s="5" t="str">
        <f>'współrzędne pali'!G184</f>
        <v/>
      </c>
      <c r="E192" t="str">
        <f t="shared" si="19"/>
        <v/>
      </c>
      <c r="G192">
        <f>'współrzędne pali'!B184</f>
        <v>0</v>
      </c>
      <c r="H192" t="str">
        <f t="shared" si="14"/>
        <v>P7</v>
      </c>
      <c r="I192" s="1">
        <f t="shared" si="15"/>
        <v>5</v>
      </c>
      <c r="J192" s="1">
        <f t="shared" si="16"/>
        <v>1</v>
      </c>
      <c r="K192" t="str">
        <f t="shared" si="17"/>
        <v>_P</v>
      </c>
      <c r="M192" t="e">
        <f t="shared" si="18"/>
        <v>#VALUE!</v>
      </c>
    </row>
    <row r="193" spans="3:13">
      <c r="C193" t="str">
        <f t="shared" si="12"/>
        <v/>
      </c>
      <c r="D193" s="5" t="str">
        <f>'współrzędne pali'!G185</f>
        <v/>
      </c>
      <c r="E193" t="str">
        <f t="shared" si="19"/>
        <v/>
      </c>
      <c r="G193">
        <f>'współrzędne pali'!B185</f>
        <v>0</v>
      </c>
      <c r="H193" t="str">
        <f t="shared" si="14"/>
        <v>P7</v>
      </c>
      <c r="I193" s="1">
        <f t="shared" si="15"/>
        <v>5</v>
      </c>
      <c r="J193" s="1">
        <f t="shared" si="16"/>
        <v>1</v>
      </c>
      <c r="K193" t="str">
        <f t="shared" si="17"/>
        <v>_P</v>
      </c>
      <c r="M193" t="e">
        <f t="shared" si="18"/>
        <v>#VALUE!</v>
      </c>
    </row>
    <row r="194" spans="3:13">
      <c r="C194" t="str">
        <f t="shared" si="12"/>
        <v/>
      </c>
      <c r="D194" s="5" t="str">
        <f>'współrzędne pali'!G186</f>
        <v/>
      </c>
      <c r="E194" t="str">
        <f t="shared" si="19"/>
        <v/>
      </c>
      <c r="G194">
        <f>'współrzędne pali'!B186</f>
        <v>0</v>
      </c>
      <c r="H194" t="str">
        <f t="shared" si="14"/>
        <v>P7</v>
      </c>
      <c r="I194" s="1">
        <f t="shared" si="15"/>
        <v>5</v>
      </c>
      <c r="J194" s="1">
        <f t="shared" si="16"/>
        <v>1</v>
      </c>
      <c r="K194" t="str">
        <f t="shared" si="17"/>
        <v>_P</v>
      </c>
      <c r="M194" t="e">
        <f t="shared" si="18"/>
        <v>#VALUE!</v>
      </c>
    </row>
    <row r="195" spans="3:13">
      <c r="C195" t="str">
        <f t="shared" ref="C195:C258" si="20">IF(D194&lt;&gt;"",C194+1,"")</f>
        <v/>
      </c>
      <c r="D195" s="5" t="str">
        <f>'współrzędne pali'!G187</f>
        <v/>
      </c>
      <c r="E195" t="str">
        <f t="shared" si="19"/>
        <v/>
      </c>
      <c r="G195">
        <f>'współrzędne pali'!B187</f>
        <v>0</v>
      </c>
      <c r="H195" t="str">
        <f t="shared" si="14"/>
        <v>P7</v>
      </c>
      <c r="I195" s="1">
        <f t="shared" si="15"/>
        <v>5</v>
      </c>
      <c r="J195" s="1">
        <f t="shared" si="16"/>
        <v>1</v>
      </c>
      <c r="K195" t="str">
        <f t="shared" si="17"/>
        <v>_P</v>
      </c>
      <c r="M195" t="e">
        <f t="shared" si="18"/>
        <v>#VALUE!</v>
      </c>
    </row>
    <row r="196" spans="3:13">
      <c r="C196" t="str">
        <f t="shared" si="20"/>
        <v/>
      </c>
      <c r="D196" s="5" t="str">
        <f>'współrzędne pali'!G188</f>
        <v/>
      </c>
      <c r="E196" t="str">
        <f t="shared" si="19"/>
        <v/>
      </c>
      <c r="G196">
        <f>'współrzędne pali'!B188</f>
        <v>0</v>
      </c>
      <c r="H196" t="str">
        <f t="shared" si="14"/>
        <v>P7</v>
      </c>
      <c r="I196" s="1">
        <f t="shared" si="15"/>
        <v>5</v>
      </c>
      <c r="J196" s="1">
        <f t="shared" si="16"/>
        <v>1</v>
      </c>
      <c r="K196" t="str">
        <f t="shared" si="17"/>
        <v>_P</v>
      </c>
      <c r="M196" t="e">
        <f t="shared" si="18"/>
        <v>#VALUE!</v>
      </c>
    </row>
    <row r="197" spans="3:13">
      <c r="C197" t="str">
        <f t="shared" si="20"/>
        <v/>
      </c>
      <c r="D197" s="5" t="str">
        <f>'współrzędne pali'!G189</f>
        <v/>
      </c>
      <c r="E197" t="str">
        <f t="shared" si="19"/>
        <v/>
      </c>
      <c r="G197">
        <f>'współrzędne pali'!B189</f>
        <v>0</v>
      </c>
      <c r="H197" t="str">
        <f t="shared" si="14"/>
        <v>P7</v>
      </c>
      <c r="I197" s="1">
        <f t="shared" si="15"/>
        <v>5</v>
      </c>
      <c r="J197" s="1">
        <f t="shared" si="16"/>
        <v>1</v>
      </c>
      <c r="K197" t="str">
        <f t="shared" si="17"/>
        <v>_P</v>
      </c>
      <c r="M197" t="e">
        <f t="shared" si="18"/>
        <v>#VALUE!</v>
      </c>
    </row>
    <row r="198" spans="3:13">
      <c r="C198" t="str">
        <f t="shared" si="20"/>
        <v/>
      </c>
      <c r="D198" s="5" t="str">
        <f>'współrzędne pali'!G190</f>
        <v/>
      </c>
      <c r="E198" t="str">
        <f t="shared" si="19"/>
        <v/>
      </c>
      <c r="G198">
        <f>'współrzędne pali'!B190</f>
        <v>0</v>
      </c>
      <c r="H198" t="str">
        <f t="shared" si="14"/>
        <v>P7</v>
      </c>
      <c r="I198" s="1">
        <f t="shared" si="15"/>
        <v>5</v>
      </c>
      <c r="J198" s="1">
        <f t="shared" si="16"/>
        <v>1</v>
      </c>
      <c r="K198" t="str">
        <f t="shared" si="17"/>
        <v>_P</v>
      </c>
      <c r="M198" t="e">
        <f t="shared" si="18"/>
        <v>#VALUE!</v>
      </c>
    </row>
    <row r="199" spans="3:13">
      <c r="C199" t="str">
        <f t="shared" si="20"/>
        <v/>
      </c>
      <c r="D199" s="5" t="str">
        <f>'współrzędne pali'!G191</f>
        <v/>
      </c>
      <c r="E199" t="str">
        <f t="shared" si="19"/>
        <v/>
      </c>
      <c r="G199">
        <f>'współrzędne pali'!B191</f>
        <v>0</v>
      </c>
      <c r="H199" t="str">
        <f t="shared" si="14"/>
        <v>P7</v>
      </c>
      <c r="I199" s="1">
        <f t="shared" si="15"/>
        <v>5</v>
      </c>
      <c r="J199" s="1">
        <f t="shared" si="16"/>
        <v>1</v>
      </c>
      <c r="K199" t="str">
        <f t="shared" si="17"/>
        <v>_P</v>
      </c>
      <c r="M199" t="e">
        <f t="shared" si="18"/>
        <v>#VALUE!</v>
      </c>
    </row>
    <row r="200" spans="3:13">
      <c r="C200" t="str">
        <f t="shared" si="20"/>
        <v/>
      </c>
      <c r="D200" s="5" t="str">
        <f>'współrzędne pali'!G192</f>
        <v/>
      </c>
      <c r="E200" t="str">
        <f t="shared" si="19"/>
        <v/>
      </c>
      <c r="G200">
        <f>'współrzędne pali'!B192</f>
        <v>0</v>
      </c>
      <c r="H200" t="str">
        <f t="shared" si="14"/>
        <v>P7</v>
      </c>
      <c r="I200" s="1">
        <f t="shared" si="15"/>
        <v>5</v>
      </c>
      <c r="J200" s="1">
        <f t="shared" si="16"/>
        <v>1</v>
      </c>
      <c r="K200" t="str">
        <f t="shared" si="17"/>
        <v>_P</v>
      </c>
      <c r="M200" t="e">
        <f t="shared" si="18"/>
        <v>#VALUE!</v>
      </c>
    </row>
    <row r="201" spans="3:13">
      <c r="C201" t="str">
        <f t="shared" si="20"/>
        <v/>
      </c>
      <c r="D201" s="5" t="str">
        <f>'współrzędne pali'!G193</f>
        <v/>
      </c>
      <c r="E201" t="str">
        <f t="shared" si="19"/>
        <v/>
      </c>
      <c r="G201">
        <f>'współrzędne pali'!B193</f>
        <v>0</v>
      </c>
      <c r="H201" t="str">
        <f t="shared" si="14"/>
        <v>P7</v>
      </c>
      <c r="I201" s="1">
        <f t="shared" si="15"/>
        <v>5</v>
      </c>
      <c r="J201" s="1">
        <f t="shared" si="16"/>
        <v>1</v>
      </c>
      <c r="K201" t="str">
        <f t="shared" si="17"/>
        <v>_P</v>
      </c>
      <c r="M201" t="e">
        <f t="shared" si="18"/>
        <v>#VALUE!</v>
      </c>
    </row>
    <row r="202" spans="3:13">
      <c r="C202" t="str">
        <f t="shared" si="20"/>
        <v/>
      </c>
      <c r="D202" s="5" t="str">
        <f>'współrzędne pali'!G194</f>
        <v/>
      </c>
      <c r="E202" t="str">
        <f t="shared" si="19"/>
        <v/>
      </c>
      <c r="G202">
        <f>'współrzędne pali'!B194</f>
        <v>0</v>
      </c>
      <c r="H202" t="str">
        <f t="shared" si="14"/>
        <v>P7</v>
      </c>
      <c r="I202" s="1">
        <f t="shared" si="15"/>
        <v>5</v>
      </c>
      <c r="J202" s="1">
        <f t="shared" si="16"/>
        <v>1</v>
      </c>
      <c r="K202" t="str">
        <f t="shared" si="17"/>
        <v>_P</v>
      </c>
      <c r="M202" t="e">
        <f t="shared" si="18"/>
        <v>#VALUE!</v>
      </c>
    </row>
    <row r="203" spans="3:13">
      <c r="C203" t="str">
        <f t="shared" si="20"/>
        <v/>
      </c>
      <c r="D203" s="5" t="str">
        <f>'współrzędne pali'!G195</f>
        <v/>
      </c>
      <c r="E203" t="str">
        <f t="shared" si="19"/>
        <v/>
      </c>
      <c r="G203">
        <f>'współrzędne pali'!B195</f>
        <v>0</v>
      </c>
      <c r="H203" t="str">
        <f t="shared" ref="H203:H266" si="21">"P"&amp;IF(C203&lt;5,$E$2+$O$1,IF(C203&gt;$C$1-4,$E$2+$O$2,$E$2))</f>
        <v>P7</v>
      </c>
      <c r="I203" s="1">
        <f t="shared" ref="I203:I266" si="22">$C$2</f>
        <v>5</v>
      </c>
      <c r="J203" s="1">
        <f t="shared" ref="J203:J259" si="23">$C$3</f>
        <v>1</v>
      </c>
      <c r="K203" t="str">
        <f t="shared" ref="K203:K266" si="24">HLOOKUP(H203,$R$3:$AB$4,2)</f>
        <v>_P</v>
      </c>
      <c r="M203" t="e">
        <f t="shared" ref="M203:M204" si="25">IF(AND(I203=5,OR(C203&lt;6,C203-C194+5&gt;0)),"_P","")</f>
        <v>#VALUE!</v>
      </c>
    </row>
    <row r="204" spans="3:13">
      <c r="C204" t="str">
        <f t="shared" si="20"/>
        <v/>
      </c>
      <c r="D204" s="5" t="str">
        <f>'współrzędne pali'!G196</f>
        <v/>
      </c>
      <c r="E204" t="str">
        <f t="shared" ref="E204:E267" si="26">IF(D203&lt;&gt;"",E203+D203,"")</f>
        <v/>
      </c>
      <c r="G204">
        <f>'współrzędne pali'!B196</f>
        <v>0</v>
      </c>
      <c r="H204" t="str">
        <f t="shared" si="21"/>
        <v>P7</v>
      </c>
      <c r="I204" s="1">
        <f t="shared" si="22"/>
        <v>5</v>
      </c>
      <c r="J204" s="1">
        <f t="shared" si="23"/>
        <v>1</v>
      </c>
      <c r="K204" t="str">
        <f t="shared" si="24"/>
        <v>_P</v>
      </c>
      <c r="M204" t="e">
        <f t="shared" si="25"/>
        <v>#VALUE!</v>
      </c>
    </row>
    <row r="205" spans="3:13">
      <c r="C205" t="str">
        <f t="shared" si="20"/>
        <v/>
      </c>
      <c r="D205" s="5" t="str">
        <f>'współrzędne pali'!G197</f>
        <v/>
      </c>
      <c r="E205" t="str">
        <f t="shared" si="26"/>
        <v/>
      </c>
      <c r="G205">
        <f>'współrzędne pali'!B197</f>
        <v>0</v>
      </c>
      <c r="H205" t="str">
        <f t="shared" si="21"/>
        <v>P7</v>
      </c>
      <c r="I205" s="1">
        <f t="shared" si="22"/>
        <v>5</v>
      </c>
      <c r="J205" s="1">
        <f t="shared" si="23"/>
        <v>1</v>
      </c>
      <c r="K205" t="str">
        <f t="shared" si="24"/>
        <v>_P</v>
      </c>
    </row>
    <row r="206" spans="3:13">
      <c r="C206" t="str">
        <f t="shared" si="20"/>
        <v/>
      </c>
      <c r="D206" s="5" t="str">
        <f>'współrzędne pali'!G198</f>
        <v/>
      </c>
      <c r="E206" t="str">
        <f t="shared" si="26"/>
        <v/>
      </c>
      <c r="G206">
        <f>'współrzędne pali'!B198</f>
        <v>0</v>
      </c>
      <c r="H206" t="str">
        <f t="shared" si="21"/>
        <v>P7</v>
      </c>
      <c r="I206" s="1">
        <f t="shared" si="22"/>
        <v>5</v>
      </c>
      <c r="J206" s="1">
        <f t="shared" si="23"/>
        <v>1</v>
      </c>
      <c r="K206" t="str">
        <f t="shared" si="24"/>
        <v>_P</v>
      </c>
    </row>
    <row r="207" spans="3:13">
      <c r="C207" t="str">
        <f t="shared" si="20"/>
        <v/>
      </c>
      <c r="D207" s="5" t="str">
        <f>'współrzędne pali'!G199</f>
        <v/>
      </c>
      <c r="E207" t="str">
        <f t="shared" si="26"/>
        <v/>
      </c>
      <c r="G207">
        <f>'współrzędne pali'!B199</f>
        <v>0</v>
      </c>
      <c r="H207" t="str">
        <f t="shared" si="21"/>
        <v>P7</v>
      </c>
      <c r="I207" s="1">
        <f t="shared" si="22"/>
        <v>5</v>
      </c>
      <c r="J207" s="1">
        <f t="shared" si="23"/>
        <v>1</v>
      </c>
      <c r="K207" t="str">
        <f t="shared" si="24"/>
        <v>_P</v>
      </c>
    </row>
    <row r="208" spans="3:13">
      <c r="C208" t="str">
        <f t="shared" si="20"/>
        <v/>
      </c>
      <c r="D208" s="5" t="str">
        <f>'współrzędne pali'!G200</f>
        <v/>
      </c>
      <c r="E208" t="str">
        <f t="shared" si="26"/>
        <v/>
      </c>
      <c r="G208">
        <f>'współrzędne pali'!B200</f>
        <v>0</v>
      </c>
      <c r="H208" t="str">
        <f t="shared" si="21"/>
        <v>P7</v>
      </c>
      <c r="I208" s="1">
        <f t="shared" si="22"/>
        <v>5</v>
      </c>
      <c r="J208" s="1">
        <f t="shared" si="23"/>
        <v>1</v>
      </c>
      <c r="K208" t="str">
        <f t="shared" si="24"/>
        <v>_P</v>
      </c>
    </row>
    <row r="209" spans="3:11">
      <c r="C209" t="str">
        <f t="shared" si="20"/>
        <v/>
      </c>
      <c r="D209" s="5" t="str">
        <f>'współrzędne pali'!G201</f>
        <v/>
      </c>
      <c r="E209" t="str">
        <f t="shared" si="26"/>
        <v/>
      </c>
      <c r="G209">
        <f>'współrzędne pali'!B201</f>
        <v>0</v>
      </c>
      <c r="H209" t="str">
        <f t="shared" si="21"/>
        <v>P7</v>
      </c>
      <c r="I209" s="1">
        <f t="shared" si="22"/>
        <v>5</v>
      </c>
      <c r="J209" s="1">
        <f t="shared" si="23"/>
        <v>1</v>
      </c>
      <c r="K209" t="str">
        <f t="shared" si="24"/>
        <v>_P</v>
      </c>
    </row>
    <row r="210" spans="3:11">
      <c r="C210" t="str">
        <f t="shared" si="20"/>
        <v/>
      </c>
      <c r="D210" s="5" t="str">
        <f>'współrzędne pali'!G202</f>
        <v/>
      </c>
      <c r="E210" t="str">
        <f t="shared" si="26"/>
        <v/>
      </c>
      <c r="G210">
        <f>'współrzędne pali'!B202</f>
        <v>0</v>
      </c>
      <c r="H210" t="str">
        <f t="shared" si="21"/>
        <v>P7</v>
      </c>
      <c r="I210" s="1">
        <f t="shared" si="22"/>
        <v>5</v>
      </c>
      <c r="J210" s="1">
        <f t="shared" si="23"/>
        <v>1</v>
      </c>
      <c r="K210" t="str">
        <f t="shared" si="24"/>
        <v>_P</v>
      </c>
    </row>
    <row r="211" spans="3:11">
      <c r="C211" t="str">
        <f t="shared" si="20"/>
        <v/>
      </c>
      <c r="D211" s="5" t="str">
        <f>'współrzędne pali'!G203</f>
        <v/>
      </c>
      <c r="E211" t="str">
        <f t="shared" si="26"/>
        <v/>
      </c>
      <c r="G211">
        <f>'współrzędne pali'!B203</f>
        <v>0</v>
      </c>
      <c r="H211" t="str">
        <f t="shared" si="21"/>
        <v>P7</v>
      </c>
      <c r="I211" s="1">
        <f t="shared" si="22"/>
        <v>5</v>
      </c>
      <c r="J211" s="1">
        <f t="shared" si="23"/>
        <v>1</v>
      </c>
      <c r="K211" t="str">
        <f t="shared" si="24"/>
        <v>_P</v>
      </c>
    </row>
    <row r="212" spans="3:11">
      <c r="C212" t="str">
        <f t="shared" si="20"/>
        <v/>
      </c>
      <c r="D212" s="5" t="str">
        <f>'współrzędne pali'!G204</f>
        <v/>
      </c>
      <c r="E212" t="str">
        <f t="shared" si="26"/>
        <v/>
      </c>
      <c r="G212">
        <f>'współrzędne pali'!B204</f>
        <v>0</v>
      </c>
      <c r="H212" t="str">
        <f t="shared" si="21"/>
        <v>P7</v>
      </c>
      <c r="I212" s="1">
        <f t="shared" si="22"/>
        <v>5</v>
      </c>
      <c r="J212" s="1">
        <f t="shared" si="23"/>
        <v>1</v>
      </c>
      <c r="K212" t="str">
        <f t="shared" si="24"/>
        <v>_P</v>
      </c>
    </row>
    <row r="213" spans="3:11">
      <c r="C213" t="str">
        <f t="shared" si="20"/>
        <v/>
      </c>
      <c r="D213" s="5" t="str">
        <f>'współrzędne pali'!G205</f>
        <v/>
      </c>
      <c r="E213" t="str">
        <f t="shared" si="26"/>
        <v/>
      </c>
      <c r="G213">
        <f>'współrzędne pali'!B205</f>
        <v>0</v>
      </c>
      <c r="H213" t="str">
        <f t="shared" si="21"/>
        <v>P7</v>
      </c>
      <c r="I213" s="1">
        <f t="shared" si="22"/>
        <v>5</v>
      </c>
      <c r="J213" s="1">
        <f t="shared" si="23"/>
        <v>1</v>
      </c>
      <c r="K213" t="str">
        <f t="shared" si="24"/>
        <v>_P</v>
      </c>
    </row>
    <row r="214" spans="3:11">
      <c r="C214" t="str">
        <f t="shared" si="20"/>
        <v/>
      </c>
      <c r="D214" s="5" t="str">
        <f>'współrzędne pali'!G206</f>
        <v/>
      </c>
      <c r="E214" t="str">
        <f t="shared" si="26"/>
        <v/>
      </c>
      <c r="G214">
        <f>'współrzędne pali'!B206</f>
        <v>0</v>
      </c>
      <c r="H214" t="str">
        <f t="shared" si="21"/>
        <v>P7</v>
      </c>
      <c r="I214" s="1">
        <f t="shared" si="22"/>
        <v>5</v>
      </c>
      <c r="J214" s="1">
        <f t="shared" si="23"/>
        <v>1</v>
      </c>
      <c r="K214" t="str">
        <f t="shared" si="24"/>
        <v>_P</v>
      </c>
    </row>
    <row r="215" spans="3:11">
      <c r="C215" t="str">
        <f t="shared" si="20"/>
        <v/>
      </c>
      <c r="D215" s="5" t="str">
        <f>'współrzędne pali'!G207</f>
        <v/>
      </c>
      <c r="E215" t="str">
        <f t="shared" si="26"/>
        <v/>
      </c>
      <c r="G215">
        <f>'współrzędne pali'!B207</f>
        <v>0</v>
      </c>
      <c r="H215" t="str">
        <f t="shared" si="21"/>
        <v>P7</v>
      </c>
      <c r="I215" s="1">
        <f t="shared" si="22"/>
        <v>5</v>
      </c>
      <c r="J215" s="1">
        <f t="shared" si="23"/>
        <v>1</v>
      </c>
      <c r="K215" t="str">
        <f t="shared" si="24"/>
        <v>_P</v>
      </c>
    </row>
    <row r="216" spans="3:11">
      <c r="C216" t="str">
        <f t="shared" si="20"/>
        <v/>
      </c>
      <c r="D216" s="5" t="str">
        <f>'współrzędne pali'!G208</f>
        <v/>
      </c>
      <c r="E216" t="str">
        <f t="shared" si="26"/>
        <v/>
      </c>
      <c r="G216">
        <f>'współrzędne pali'!B208</f>
        <v>0</v>
      </c>
      <c r="H216" t="str">
        <f t="shared" si="21"/>
        <v>P7</v>
      </c>
      <c r="I216" s="1">
        <f t="shared" si="22"/>
        <v>5</v>
      </c>
      <c r="J216" s="1">
        <f t="shared" si="23"/>
        <v>1</v>
      </c>
      <c r="K216" t="str">
        <f t="shared" si="24"/>
        <v>_P</v>
      </c>
    </row>
    <row r="217" spans="3:11">
      <c r="C217" t="str">
        <f t="shared" si="20"/>
        <v/>
      </c>
      <c r="D217" s="5" t="str">
        <f>'współrzędne pali'!G209</f>
        <v/>
      </c>
      <c r="E217" t="str">
        <f t="shared" si="26"/>
        <v/>
      </c>
      <c r="G217">
        <f>'współrzędne pali'!B209</f>
        <v>0</v>
      </c>
      <c r="H217" t="str">
        <f t="shared" si="21"/>
        <v>P7</v>
      </c>
      <c r="I217" s="1">
        <f t="shared" si="22"/>
        <v>5</v>
      </c>
      <c r="J217" s="1">
        <f t="shared" si="23"/>
        <v>1</v>
      </c>
      <c r="K217" t="str">
        <f t="shared" si="24"/>
        <v>_P</v>
      </c>
    </row>
    <row r="218" spans="3:11">
      <c r="C218" t="str">
        <f t="shared" si="20"/>
        <v/>
      </c>
      <c r="D218" s="5" t="str">
        <f>'współrzędne pali'!G210</f>
        <v/>
      </c>
      <c r="E218" t="str">
        <f t="shared" si="26"/>
        <v/>
      </c>
      <c r="G218">
        <f>'współrzędne pali'!B210</f>
        <v>0</v>
      </c>
      <c r="H218" t="str">
        <f t="shared" si="21"/>
        <v>P7</v>
      </c>
      <c r="I218" s="1">
        <f t="shared" si="22"/>
        <v>5</v>
      </c>
      <c r="J218" s="1">
        <f t="shared" si="23"/>
        <v>1</v>
      </c>
      <c r="K218" t="str">
        <f t="shared" si="24"/>
        <v>_P</v>
      </c>
    </row>
    <row r="219" spans="3:11">
      <c r="C219" t="str">
        <f t="shared" si="20"/>
        <v/>
      </c>
      <c r="D219" s="5" t="str">
        <f>'współrzędne pali'!G211</f>
        <v/>
      </c>
      <c r="E219" t="str">
        <f t="shared" si="26"/>
        <v/>
      </c>
      <c r="G219">
        <f>'współrzędne pali'!B211</f>
        <v>0</v>
      </c>
      <c r="H219" t="str">
        <f t="shared" si="21"/>
        <v>P7</v>
      </c>
      <c r="I219" s="1">
        <f t="shared" si="22"/>
        <v>5</v>
      </c>
      <c r="J219" s="1">
        <f t="shared" si="23"/>
        <v>1</v>
      </c>
      <c r="K219" t="str">
        <f t="shared" si="24"/>
        <v>_P</v>
      </c>
    </row>
    <row r="220" spans="3:11">
      <c r="C220" t="str">
        <f t="shared" si="20"/>
        <v/>
      </c>
      <c r="D220" s="5" t="str">
        <f>'współrzędne pali'!G212</f>
        <v/>
      </c>
      <c r="E220" t="str">
        <f t="shared" si="26"/>
        <v/>
      </c>
      <c r="G220">
        <f>'współrzędne pali'!B212</f>
        <v>0</v>
      </c>
      <c r="H220" t="str">
        <f t="shared" si="21"/>
        <v>P7</v>
      </c>
      <c r="I220" s="1">
        <f t="shared" si="22"/>
        <v>5</v>
      </c>
      <c r="J220" s="1">
        <f t="shared" si="23"/>
        <v>1</v>
      </c>
      <c r="K220" t="str">
        <f t="shared" si="24"/>
        <v>_P</v>
      </c>
    </row>
    <row r="221" spans="3:11">
      <c r="C221" t="str">
        <f t="shared" si="20"/>
        <v/>
      </c>
      <c r="D221" s="5" t="str">
        <f>'współrzędne pali'!G213</f>
        <v/>
      </c>
      <c r="E221" t="str">
        <f t="shared" si="26"/>
        <v/>
      </c>
      <c r="G221">
        <f>'współrzędne pali'!B213</f>
        <v>0</v>
      </c>
      <c r="H221" t="str">
        <f t="shared" si="21"/>
        <v>P7</v>
      </c>
      <c r="I221" s="1">
        <f t="shared" si="22"/>
        <v>5</v>
      </c>
      <c r="J221" s="1">
        <f t="shared" si="23"/>
        <v>1</v>
      </c>
      <c r="K221" t="str">
        <f t="shared" si="24"/>
        <v>_P</v>
      </c>
    </row>
    <row r="222" spans="3:11">
      <c r="C222" t="str">
        <f t="shared" si="20"/>
        <v/>
      </c>
      <c r="D222" s="5" t="str">
        <f>'współrzędne pali'!G214</f>
        <v/>
      </c>
      <c r="E222" t="str">
        <f t="shared" si="26"/>
        <v/>
      </c>
      <c r="G222">
        <f>'współrzędne pali'!B214</f>
        <v>0</v>
      </c>
      <c r="H222" t="str">
        <f t="shared" si="21"/>
        <v>P7</v>
      </c>
      <c r="I222" s="1">
        <f t="shared" si="22"/>
        <v>5</v>
      </c>
      <c r="J222" s="1">
        <f t="shared" si="23"/>
        <v>1</v>
      </c>
      <c r="K222" t="str">
        <f t="shared" si="24"/>
        <v>_P</v>
      </c>
    </row>
    <row r="223" spans="3:11">
      <c r="C223" t="str">
        <f t="shared" si="20"/>
        <v/>
      </c>
      <c r="D223" s="5" t="str">
        <f>'współrzędne pali'!G215</f>
        <v/>
      </c>
      <c r="E223" t="str">
        <f t="shared" si="26"/>
        <v/>
      </c>
      <c r="G223">
        <f>'współrzędne pali'!B215</f>
        <v>0</v>
      </c>
      <c r="H223" t="str">
        <f t="shared" si="21"/>
        <v>P7</v>
      </c>
      <c r="I223" s="1">
        <f t="shared" si="22"/>
        <v>5</v>
      </c>
      <c r="J223" s="1">
        <f t="shared" si="23"/>
        <v>1</v>
      </c>
      <c r="K223" t="str">
        <f t="shared" si="24"/>
        <v>_P</v>
      </c>
    </row>
    <row r="224" spans="3:11">
      <c r="C224" t="str">
        <f t="shared" si="20"/>
        <v/>
      </c>
      <c r="D224" s="5" t="str">
        <f>'współrzędne pali'!G216</f>
        <v/>
      </c>
      <c r="E224" t="str">
        <f t="shared" si="26"/>
        <v/>
      </c>
      <c r="G224">
        <f>'współrzędne pali'!B216</f>
        <v>0</v>
      </c>
      <c r="H224" t="str">
        <f t="shared" si="21"/>
        <v>P7</v>
      </c>
      <c r="I224" s="1">
        <f t="shared" si="22"/>
        <v>5</v>
      </c>
      <c r="J224" s="1">
        <f t="shared" si="23"/>
        <v>1</v>
      </c>
      <c r="K224" t="str">
        <f t="shared" si="24"/>
        <v>_P</v>
      </c>
    </row>
    <row r="225" spans="3:11">
      <c r="C225" t="str">
        <f t="shared" si="20"/>
        <v/>
      </c>
      <c r="D225" s="5" t="str">
        <f>'współrzędne pali'!G217</f>
        <v/>
      </c>
      <c r="E225" t="str">
        <f t="shared" si="26"/>
        <v/>
      </c>
      <c r="G225">
        <f>'współrzędne pali'!B217</f>
        <v>0</v>
      </c>
      <c r="H225" t="str">
        <f t="shared" si="21"/>
        <v>P7</v>
      </c>
      <c r="I225" s="1">
        <f t="shared" si="22"/>
        <v>5</v>
      </c>
      <c r="J225" s="1">
        <f t="shared" si="23"/>
        <v>1</v>
      </c>
      <c r="K225" t="str">
        <f t="shared" si="24"/>
        <v>_P</v>
      </c>
    </row>
    <row r="226" spans="3:11">
      <c r="C226" t="str">
        <f t="shared" si="20"/>
        <v/>
      </c>
      <c r="D226" s="5" t="str">
        <f>'współrzędne pali'!G218</f>
        <v/>
      </c>
      <c r="E226" t="str">
        <f t="shared" si="26"/>
        <v/>
      </c>
      <c r="G226">
        <f>'współrzędne pali'!B218</f>
        <v>0</v>
      </c>
      <c r="H226" t="str">
        <f t="shared" si="21"/>
        <v>P7</v>
      </c>
      <c r="I226" s="1">
        <f t="shared" si="22"/>
        <v>5</v>
      </c>
      <c r="J226" s="1">
        <f t="shared" si="23"/>
        <v>1</v>
      </c>
      <c r="K226" t="str">
        <f t="shared" si="24"/>
        <v>_P</v>
      </c>
    </row>
    <row r="227" spans="3:11">
      <c r="C227" t="str">
        <f t="shared" si="20"/>
        <v/>
      </c>
      <c r="D227" s="5" t="str">
        <f>'współrzędne pali'!G219</f>
        <v/>
      </c>
      <c r="E227" t="str">
        <f t="shared" si="26"/>
        <v/>
      </c>
      <c r="G227">
        <f>'współrzędne pali'!B219</f>
        <v>0</v>
      </c>
      <c r="H227" t="str">
        <f t="shared" si="21"/>
        <v>P7</v>
      </c>
      <c r="I227" s="1">
        <f t="shared" si="22"/>
        <v>5</v>
      </c>
      <c r="J227" s="1">
        <f t="shared" si="23"/>
        <v>1</v>
      </c>
      <c r="K227" t="str">
        <f t="shared" si="24"/>
        <v>_P</v>
      </c>
    </row>
    <row r="228" spans="3:11">
      <c r="C228" t="str">
        <f t="shared" si="20"/>
        <v/>
      </c>
      <c r="D228" s="5" t="str">
        <f>'współrzędne pali'!G220</f>
        <v/>
      </c>
      <c r="E228" t="str">
        <f t="shared" si="26"/>
        <v/>
      </c>
      <c r="G228">
        <f>'współrzędne pali'!B220</f>
        <v>0</v>
      </c>
      <c r="H228" t="str">
        <f t="shared" si="21"/>
        <v>P7</v>
      </c>
      <c r="I228" s="1">
        <f t="shared" si="22"/>
        <v>5</v>
      </c>
      <c r="J228" s="1">
        <f t="shared" si="23"/>
        <v>1</v>
      </c>
      <c r="K228" t="str">
        <f t="shared" si="24"/>
        <v>_P</v>
      </c>
    </row>
    <row r="229" spans="3:11">
      <c r="C229" t="str">
        <f t="shared" si="20"/>
        <v/>
      </c>
      <c r="D229" s="5" t="str">
        <f>'współrzędne pali'!G221</f>
        <v/>
      </c>
      <c r="E229" t="str">
        <f t="shared" si="26"/>
        <v/>
      </c>
      <c r="G229">
        <f>'współrzędne pali'!B221</f>
        <v>0</v>
      </c>
      <c r="H229" t="str">
        <f t="shared" si="21"/>
        <v>P7</v>
      </c>
      <c r="I229" s="1">
        <f t="shared" si="22"/>
        <v>5</v>
      </c>
      <c r="J229" s="1">
        <f t="shared" si="23"/>
        <v>1</v>
      </c>
      <c r="K229" t="str">
        <f t="shared" si="24"/>
        <v>_P</v>
      </c>
    </row>
    <row r="230" spans="3:11">
      <c r="C230" t="str">
        <f t="shared" si="20"/>
        <v/>
      </c>
      <c r="D230" s="5" t="str">
        <f>'współrzędne pali'!G222</f>
        <v/>
      </c>
      <c r="E230" t="str">
        <f t="shared" si="26"/>
        <v/>
      </c>
      <c r="G230">
        <f>'współrzędne pali'!B222</f>
        <v>0</v>
      </c>
      <c r="H230" t="str">
        <f t="shared" si="21"/>
        <v>P7</v>
      </c>
      <c r="I230" s="1">
        <f t="shared" si="22"/>
        <v>5</v>
      </c>
      <c r="J230" s="1">
        <f t="shared" si="23"/>
        <v>1</v>
      </c>
      <c r="K230" t="str">
        <f t="shared" si="24"/>
        <v>_P</v>
      </c>
    </row>
    <row r="231" spans="3:11">
      <c r="C231" t="str">
        <f t="shared" si="20"/>
        <v/>
      </c>
      <c r="D231" s="5" t="str">
        <f>'współrzędne pali'!G223</f>
        <v/>
      </c>
      <c r="E231" t="str">
        <f t="shared" si="26"/>
        <v/>
      </c>
      <c r="G231">
        <f>'współrzędne pali'!B223</f>
        <v>0</v>
      </c>
      <c r="H231" t="str">
        <f t="shared" si="21"/>
        <v>P7</v>
      </c>
      <c r="I231" s="1">
        <f t="shared" si="22"/>
        <v>5</v>
      </c>
      <c r="J231" s="1">
        <f t="shared" si="23"/>
        <v>1</v>
      </c>
      <c r="K231" t="str">
        <f t="shared" si="24"/>
        <v>_P</v>
      </c>
    </row>
    <row r="232" spans="3:11">
      <c r="C232" t="str">
        <f t="shared" si="20"/>
        <v/>
      </c>
      <c r="D232" s="5" t="str">
        <f>'współrzędne pali'!G224</f>
        <v/>
      </c>
      <c r="E232" t="str">
        <f t="shared" si="26"/>
        <v/>
      </c>
      <c r="G232">
        <f>'współrzędne pali'!B224</f>
        <v>0</v>
      </c>
      <c r="H232" t="str">
        <f t="shared" si="21"/>
        <v>P7</v>
      </c>
      <c r="I232" s="1">
        <f t="shared" si="22"/>
        <v>5</v>
      </c>
      <c r="J232" s="1">
        <f t="shared" si="23"/>
        <v>1</v>
      </c>
      <c r="K232" t="str">
        <f t="shared" si="24"/>
        <v>_P</v>
      </c>
    </row>
    <row r="233" spans="3:11">
      <c r="C233" t="str">
        <f t="shared" si="20"/>
        <v/>
      </c>
      <c r="D233" s="5" t="str">
        <f>'współrzędne pali'!G225</f>
        <v/>
      </c>
      <c r="E233" t="str">
        <f t="shared" si="26"/>
        <v/>
      </c>
      <c r="G233">
        <f>'współrzędne pali'!B225</f>
        <v>0</v>
      </c>
      <c r="H233" t="str">
        <f t="shared" si="21"/>
        <v>P7</v>
      </c>
      <c r="I233" s="1">
        <f t="shared" si="22"/>
        <v>5</v>
      </c>
      <c r="J233" s="1">
        <f t="shared" si="23"/>
        <v>1</v>
      </c>
      <c r="K233" t="str">
        <f t="shared" si="24"/>
        <v>_P</v>
      </c>
    </row>
    <row r="234" spans="3:11">
      <c r="C234" t="str">
        <f t="shared" si="20"/>
        <v/>
      </c>
      <c r="D234" s="5" t="str">
        <f>'współrzędne pali'!G226</f>
        <v/>
      </c>
      <c r="E234" t="str">
        <f t="shared" si="26"/>
        <v/>
      </c>
      <c r="G234">
        <f>'współrzędne pali'!B226</f>
        <v>0</v>
      </c>
      <c r="H234" t="str">
        <f t="shared" si="21"/>
        <v>P7</v>
      </c>
      <c r="I234" s="1">
        <f t="shared" si="22"/>
        <v>5</v>
      </c>
      <c r="J234" s="1">
        <f t="shared" si="23"/>
        <v>1</v>
      </c>
      <c r="K234" t="str">
        <f t="shared" si="24"/>
        <v>_P</v>
      </c>
    </row>
    <row r="235" spans="3:11">
      <c r="C235" t="str">
        <f t="shared" si="20"/>
        <v/>
      </c>
      <c r="D235" s="5" t="str">
        <f>'współrzędne pali'!G227</f>
        <v/>
      </c>
      <c r="E235" t="str">
        <f t="shared" si="26"/>
        <v/>
      </c>
      <c r="G235">
        <f>'współrzędne pali'!B227</f>
        <v>0</v>
      </c>
      <c r="H235" t="str">
        <f t="shared" si="21"/>
        <v>P7</v>
      </c>
      <c r="I235" s="1">
        <f t="shared" si="22"/>
        <v>5</v>
      </c>
      <c r="J235" s="1">
        <f t="shared" si="23"/>
        <v>1</v>
      </c>
      <c r="K235" t="str">
        <f t="shared" si="24"/>
        <v>_P</v>
      </c>
    </row>
    <row r="236" spans="3:11">
      <c r="C236" t="str">
        <f t="shared" si="20"/>
        <v/>
      </c>
      <c r="D236" s="5" t="str">
        <f>'współrzędne pali'!G228</f>
        <v/>
      </c>
      <c r="E236" t="str">
        <f t="shared" si="26"/>
        <v/>
      </c>
      <c r="G236">
        <f>'współrzędne pali'!B228</f>
        <v>0</v>
      </c>
      <c r="H236" t="str">
        <f t="shared" si="21"/>
        <v>P7</v>
      </c>
      <c r="I236" s="1">
        <f t="shared" si="22"/>
        <v>5</v>
      </c>
      <c r="J236" s="1">
        <f t="shared" si="23"/>
        <v>1</v>
      </c>
      <c r="K236" t="str">
        <f t="shared" si="24"/>
        <v>_P</v>
      </c>
    </row>
    <row r="237" spans="3:11">
      <c r="C237" t="str">
        <f t="shared" si="20"/>
        <v/>
      </c>
      <c r="D237" s="5" t="str">
        <f>'współrzędne pali'!G229</f>
        <v/>
      </c>
      <c r="E237" t="str">
        <f t="shared" si="26"/>
        <v/>
      </c>
      <c r="G237">
        <f>'współrzędne pali'!B229</f>
        <v>0</v>
      </c>
      <c r="H237" t="str">
        <f t="shared" si="21"/>
        <v>P7</v>
      </c>
      <c r="I237" s="1">
        <f t="shared" si="22"/>
        <v>5</v>
      </c>
      <c r="J237" s="1">
        <f t="shared" si="23"/>
        <v>1</v>
      </c>
      <c r="K237" t="str">
        <f t="shared" si="24"/>
        <v>_P</v>
      </c>
    </row>
    <row r="238" spans="3:11">
      <c r="C238" t="str">
        <f t="shared" si="20"/>
        <v/>
      </c>
      <c r="D238" s="5" t="str">
        <f>'współrzędne pali'!G230</f>
        <v/>
      </c>
      <c r="E238" t="str">
        <f t="shared" si="26"/>
        <v/>
      </c>
      <c r="G238">
        <f>'współrzędne pali'!B230</f>
        <v>0</v>
      </c>
      <c r="H238" t="str">
        <f t="shared" si="21"/>
        <v>P7</v>
      </c>
      <c r="I238" s="1">
        <f t="shared" si="22"/>
        <v>5</v>
      </c>
      <c r="J238" s="1">
        <f t="shared" si="23"/>
        <v>1</v>
      </c>
      <c r="K238" t="str">
        <f t="shared" si="24"/>
        <v>_P</v>
      </c>
    </row>
    <row r="239" spans="3:11">
      <c r="C239" t="str">
        <f t="shared" si="20"/>
        <v/>
      </c>
      <c r="D239" s="5" t="str">
        <f>'współrzędne pali'!G231</f>
        <v/>
      </c>
      <c r="E239" t="str">
        <f t="shared" si="26"/>
        <v/>
      </c>
      <c r="G239">
        <f>'współrzędne pali'!B231</f>
        <v>0</v>
      </c>
      <c r="H239" t="str">
        <f t="shared" si="21"/>
        <v>P7</v>
      </c>
      <c r="I239" s="1">
        <f t="shared" si="22"/>
        <v>5</v>
      </c>
      <c r="J239" s="1">
        <f t="shared" si="23"/>
        <v>1</v>
      </c>
      <c r="K239" t="str">
        <f t="shared" si="24"/>
        <v>_P</v>
      </c>
    </row>
    <row r="240" spans="3:11">
      <c r="C240" t="str">
        <f t="shared" si="20"/>
        <v/>
      </c>
      <c r="D240" s="5" t="str">
        <f>'współrzędne pali'!G232</f>
        <v/>
      </c>
      <c r="E240" t="str">
        <f t="shared" si="26"/>
        <v/>
      </c>
      <c r="G240">
        <f>'współrzędne pali'!B232</f>
        <v>0</v>
      </c>
      <c r="H240" t="str">
        <f t="shared" si="21"/>
        <v>P7</v>
      </c>
      <c r="I240" s="1">
        <f t="shared" si="22"/>
        <v>5</v>
      </c>
      <c r="J240" s="1">
        <f t="shared" si="23"/>
        <v>1</v>
      </c>
      <c r="K240" t="str">
        <f t="shared" si="24"/>
        <v>_P</v>
      </c>
    </row>
    <row r="241" spans="3:11">
      <c r="C241" t="str">
        <f t="shared" si="20"/>
        <v/>
      </c>
      <c r="D241" s="5" t="str">
        <f>'współrzędne pali'!G233</f>
        <v/>
      </c>
      <c r="E241" t="str">
        <f t="shared" si="26"/>
        <v/>
      </c>
      <c r="G241">
        <f>'współrzędne pali'!B233</f>
        <v>0</v>
      </c>
      <c r="H241" t="str">
        <f t="shared" si="21"/>
        <v>P7</v>
      </c>
      <c r="I241" s="1">
        <f t="shared" si="22"/>
        <v>5</v>
      </c>
      <c r="J241" s="1">
        <f t="shared" si="23"/>
        <v>1</v>
      </c>
      <c r="K241" t="str">
        <f t="shared" si="24"/>
        <v>_P</v>
      </c>
    </row>
    <row r="242" spans="3:11">
      <c r="C242" t="str">
        <f t="shared" si="20"/>
        <v/>
      </c>
      <c r="D242" s="5" t="str">
        <f>'współrzędne pali'!G234</f>
        <v/>
      </c>
      <c r="E242" t="str">
        <f t="shared" si="26"/>
        <v/>
      </c>
      <c r="G242">
        <f>'współrzędne pali'!B234</f>
        <v>0</v>
      </c>
      <c r="H242" t="str">
        <f t="shared" si="21"/>
        <v>P7</v>
      </c>
      <c r="I242" s="1">
        <f t="shared" si="22"/>
        <v>5</v>
      </c>
      <c r="J242" s="1">
        <f t="shared" si="23"/>
        <v>1</v>
      </c>
      <c r="K242" t="str">
        <f t="shared" si="24"/>
        <v>_P</v>
      </c>
    </row>
    <row r="243" spans="3:11">
      <c r="C243" t="str">
        <f t="shared" si="20"/>
        <v/>
      </c>
      <c r="D243" s="5" t="str">
        <f>'współrzędne pali'!G235</f>
        <v/>
      </c>
      <c r="E243" t="str">
        <f t="shared" si="26"/>
        <v/>
      </c>
      <c r="G243">
        <f>'współrzędne pali'!B235</f>
        <v>0</v>
      </c>
      <c r="H243" t="str">
        <f t="shared" si="21"/>
        <v>P7</v>
      </c>
      <c r="I243" s="1">
        <f t="shared" si="22"/>
        <v>5</v>
      </c>
      <c r="J243" s="1">
        <f t="shared" si="23"/>
        <v>1</v>
      </c>
      <c r="K243" t="str">
        <f t="shared" si="24"/>
        <v>_P</v>
      </c>
    </row>
    <row r="244" spans="3:11">
      <c r="C244" t="str">
        <f t="shared" si="20"/>
        <v/>
      </c>
      <c r="D244" s="5" t="str">
        <f>'współrzędne pali'!G236</f>
        <v/>
      </c>
      <c r="E244" t="str">
        <f t="shared" si="26"/>
        <v/>
      </c>
      <c r="G244">
        <f>'współrzędne pali'!B236</f>
        <v>0</v>
      </c>
      <c r="H244" t="str">
        <f t="shared" si="21"/>
        <v>P7</v>
      </c>
      <c r="I244" s="1">
        <f t="shared" si="22"/>
        <v>5</v>
      </c>
      <c r="J244" s="1">
        <f t="shared" si="23"/>
        <v>1</v>
      </c>
      <c r="K244" t="str">
        <f t="shared" si="24"/>
        <v>_P</v>
      </c>
    </row>
    <row r="245" spans="3:11">
      <c r="C245" t="str">
        <f t="shared" si="20"/>
        <v/>
      </c>
      <c r="D245" s="5" t="str">
        <f>'współrzędne pali'!G237</f>
        <v/>
      </c>
      <c r="E245" t="str">
        <f t="shared" si="26"/>
        <v/>
      </c>
      <c r="G245">
        <f>'współrzędne pali'!B237</f>
        <v>0</v>
      </c>
      <c r="H245" t="str">
        <f t="shared" si="21"/>
        <v>P7</v>
      </c>
      <c r="I245" s="1">
        <f t="shared" si="22"/>
        <v>5</v>
      </c>
      <c r="J245" s="1">
        <f t="shared" si="23"/>
        <v>1</v>
      </c>
      <c r="K245" t="str">
        <f t="shared" si="24"/>
        <v>_P</v>
      </c>
    </row>
    <row r="246" spans="3:11">
      <c r="C246" t="str">
        <f t="shared" si="20"/>
        <v/>
      </c>
      <c r="D246" s="5" t="str">
        <f>'współrzędne pali'!G238</f>
        <v/>
      </c>
      <c r="E246" t="str">
        <f t="shared" si="26"/>
        <v/>
      </c>
      <c r="G246">
        <f>'współrzędne pali'!B238</f>
        <v>0</v>
      </c>
      <c r="H246" t="str">
        <f t="shared" si="21"/>
        <v>P7</v>
      </c>
      <c r="I246" s="1">
        <f t="shared" si="22"/>
        <v>5</v>
      </c>
      <c r="J246" s="1">
        <f t="shared" si="23"/>
        <v>1</v>
      </c>
      <c r="K246" t="str">
        <f t="shared" si="24"/>
        <v>_P</v>
      </c>
    </row>
    <row r="247" spans="3:11">
      <c r="C247" t="str">
        <f t="shared" si="20"/>
        <v/>
      </c>
      <c r="D247" s="5" t="str">
        <f>'współrzędne pali'!G239</f>
        <v/>
      </c>
      <c r="E247" t="str">
        <f t="shared" si="26"/>
        <v/>
      </c>
      <c r="G247">
        <f>'współrzędne pali'!B239</f>
        <v>0</v>
      </c>
      <c r="H247" t="str">
        <f t="shared" si="21"/>
        <v>P7</v>
      </c>
      <c r="I247" s="1">
        <f t="shared" si="22"/>
        <v>5</v>
      </c>
      <c r="J247" s="1">
        <f t="shared" si="23"/>
        <v>1</v>
      </c>
      <c r="K247" t="str">
        <f t="shared" si="24"/>
        <v>_P</v>
      </c>
    </row>
    <row r="248" spans="3:11">
      <c r="C248" t="str">
        <f t="shared" si="20"/>
        <v/>
      </c>
      <c r="D248" s="5" t="str">
        <f>'współrzędne pali'!G240</f>
        <v/>
      </c>
      <c r="E248" t="str">
        <f t="shared" si="26"/>
        <v/>
      </c>
      <c r="G248">
        <f>'współrzędne pali'!B240</f>
        <v>0</v>
      </c>
      <c r="H248" t="str">
        <f t="shared" si="21"/>
        <v>P7</v>
      </c>
      <c r="I248" s="1">
        <f t="shared" si="22"/>
        <v>5</v>
      </c>
      <c r="J248" s="1">
        <f t="shared" si="23"/>
        <v>1</v>
      </c>
      <c r="K248" t="str">
        <f t="shared" si="24"/>
        <v>_P</v>
      </c>
    </row>
    <row r="249" spans="3:11">
      <c r="C249" t="str">
        <f t="shared" si="20"/>
        <v/>
      </c>
      <c r="D249" s="5" t="str">
        <f>'współrzędne pali'!G241</f>
        <v/>
      </c>
      <c r="E249" t="str">
        <f t="shared" si="26"/>
        <v/>
      </c>
      <c r="G249">
        <f>'współrzędne pali'!B241</f>
        <v>0</v>
      </c>
      <c r="H249" t="str">
        <f t="shared" si="21"/>
        <v>P7</v>
      </c>
      <c r="I249" s="1">
        <f t="shared" si="22"/>
        <v>5</v>
      </c>
      <c r="J249" s="1">
        <f t="shared" si="23"/>
        <v>1</v>
      </c>
      <c r="K249" t="str">
        <f t="shared" si="24"/>
        <v>_P</v>
      </c>
    </row>
    <row r="250" spans="3:11">
      <c r="C250" t="str">
        <f t="shared" si="20"/>
        <v/>
      </c>
      <c r="D250" s="5" t="str">
        <f>'współrzędne pali'!G242</f>
        <v/>
      </c>
      <c r="E250" t="str">
        <f t="shared" si="26"/>
        <v/>
      </c>
      <c r="G250">
        <f>'współrzędne pali'!B242</f>
        <v>0</v>
      </c>
      <c r="H250" t="str">
        <f t="shared" si="21"/>
        <v>P7</v>
      </c>
      <c r="I250" s="1">
        <f t="shared" si="22"/>
        <v>5</v>
      </c>
      <c r="J250" s="1">
        <f t="shared" si="23"/>
        <v>1</v>
      </c>
      <c r="K250" t="str">
        <f t="shared" si="24"/>
        <v>_P</v>
      </c>
    </row>
    <row r="251" spans="3:11">
      <c r="C251" t="str">
        <f t="shared" si="20"/>
        <v/>
      </c>
      <c r="D251" s="5" t="str">
        <f>'współrzędne pali'!G243</f>
        <v/>
      </c>
      <c r="E251" t="str">
        <f t="shared" si="26"/>
        <v/>
      </c>
      <c r="G251">
        <f>'współrzędne pali'!B243</f>
        <v>0</v>
      </c>
      <c r="H251" t="str">
        <f t="shared" si="21"/>
        <v>P7</v>
      </c>
      <c r="I251" s="1">
        <f t="shared" si="22"/>
        <v>5</v>
      </c>
      <c r="J251" s="1">
        <f t="shared" si="23"/>
        <v>1</v>
      </c>
      <c r="K251" t="str">
        <f t="shared" si="24"/>
        <v>_P</v>
      </c>
    </row>
    <row r="252" spans="3:11">
      <c r="C252" t="str">
        <f t="shared" si="20"/>
        <v/>
      </c>
      <c r="D252" s="5" t="str">
        <f>'współrzędne pali'!G244</f>
        <v/>
      </c>
      <c r="E252" t="str">
        <f t="shared" si="26"/>
        <v/>
      </c>
      <c r="G252">
        <f>'współrzędne pali'!B244</f>
        <v>0</v>
      </c>
      <c r="H252" t="str">
        <f t="shared" si="21"/>
        <v>P7</v>
      </c>
      <c r="I252" s="1">
        <f t="shared" si="22"/>
        <v>5</v>
      </c>
      <c r="J252" s="1">
        <f t="shared" si="23"/>
        <v>1</v>
      </c>
      <c r="K252" t="str">
        <f t="shared" si="24"/>
        <v>_P</v>
      </c>
    </row>
    <row r="253" spans="3:11">
      <c r="C253" t="str">
        <f t="shared" si="20"/>
        <v/>
      </c>
      <c r="D253" s="5" t="str">
        <f>'współrzędne pali'!G245</f>
        <v/>
      </c>
      <c r="E253" t="str">
        <f t="shared" si="26"/>
        <v/>
      </c>
      <c r="G253">
        <f>'współrzędne pali'!B245</f>
        <v>0</v>
      </c>
      <c r="H253" t="str">
        <f t="shared" si="21"/>
        <v>P7</v>
      </c>
      <c r="I253" s="1">
        <f t="shared" si="22"/>
        <v>5</v>
      </c>
      <c r="J253" s="1">
        <f t="shared" si="23"/>
        <v>1</v>
      </c>
      <c r="K253" t="str">
        <f t="shared" si="24"/>
        <v>_P</v>
      </c>
    </row>
    <row r="254" spans="3:11">
      <c r="C254" t="str">
        <f t="shared" si="20"/>
        <v/>
      </c>
      <c r="D254" s="5" t="str">
        <f>'współrzędne pali'!G246</f>
        <v/>
      </c>
      <c r="E254" t="str">
        <f t="shared" si="26"/>
        <v/>
      </c>
      <c r="G254">
        <f>'współrzędne pali'!B246</f>
        <v>0</v>
      </c>
      <c r="H254" t="str">
        <f t="shared" si="21"/>
        <v>P7</v>
      </c>
      <c r="I254" s="1">
        <f t="shared" si="22"/>
        <v>5</v>
      </c>
      <c r="J254" s="1">
        <f t="shared" si="23"/>
        <v>1</v>
      </c>
      <c r="K254" t="str">
        <f t="shared" si="24"/>
        <v>_P</v>
      </c>
    </row>
    <row r="255" spans="3:11">
      <c r="C255" t="str">
        <f t="shared" si="20"/>
        <v/>
      </c>
      <c r="D255" s="5" t="str">
        <f>'współrzędne pali'!G247</f>
        <v/>
      </c>
      <c r="E255" t="str">
        <f t="shared" si="26"/>
        <v/>
      </c>
      <c r="G255">
        <f>'współrzędne pali'!B247</f>
        <v>0</v>
      </c>
      <c r="H255" t="str">
        <f t="shared" si="21"/>
        <v>P7</v>
      </c>
      <c r="I255" s="1">
        <f t="shared" si="22"/>
        <v>5</v>
      </c>
      <c r="J255" s="1">
        <f t="shared" si="23"/>
        <v>1</v>
      </c>
      <c r="K255" t="str">
        <f t="shared" si="24"/>
        <v>_P</v>
      </c>
    </row>
    <row r="256" spans="3:11">
      <c r="C256" t="str">
        <f t="shared" si="20"/>
        <v/>
      </c>
      <c r="D256" s="5" t="str">
        <f>'współrzędne pali'!G248</f>
        <v/>
      </c>
      <c r="E256" t="str">
        <f t="shared" si="26"/>
        <v/>
      </c>
      <c r="G256">
        <f>'współrzędne pali'!B248</f>
        <v>0</v>
      </c>
      <c r="H256" t="str">
        <f t="shared" si="21"/>
        <v>P7</v>
      </c>
      <c r="I256" s="1">
        <f t="shared" si="22"/>
        <v>5</v>
      </c>
      <c r="J256" s="1">
        <f t="shared" si="23"/>
        <v>1</v>
      </c>
      <c r="K256" t="str">
        <f t="shared" si="24"/>
        <v>_P</v>
      </c>
    </row>
    <row r="257" spans="3:11">
      <c r="C257" t="str">
        <f t="shared" si="20"/>
        <v/>
      </c>
      <c r="D257" s="5" t="str">
        <f>'współrzędne pali'!G249</f>
        <v/>
      </c>
      <c r="E257" t="str">
        <f t="shared" si="26"/>
        <v/>
      </c>
      <c r="G257">
        <f>'współrzędne pali'!B249</f>
        <v>0</v>
      </c>
      <c r="H257" t="str">
        <f t="shared" si="21"/>
        <v>P7</v>
      </c>
      <c r="I257" s="1">
        <f t="shared" si="22"/>
        <v>5</v>
      </c>
      <c r="J257" s="1">
        <f t="shared" si="23"/>
        <v>1</v>
      </c>
      <c r="K257" t="str">
        <f t="shared" si="24"/>
        <v>_P</v>
      </c>
    </row>
    <row r="258" spans="3:11">
      <c r="C258" t="str">
        <f t="shared" si="20"/>
        <v/>
      </c>
      <c r="D258" s="5" t="str">
        <f>'współrzędne pali'!G250</f>
        <v/>
      </c>
      <c r="E258" t="str">
        <f t="shared" si="26"/>
        <v/>
      </c>
      <c r="G258">
        <f>'współrzędne pali'!B250</f>
        <v>0</v>
      </c>
      <c r="H258" t="str">
        <f t="shared" si="21"/>
        <v>P7</v>
      </c>
      <c r="I258" s="1">
        <f t="shared" si="22"/>
        <v>5</v>
      </c>
      <c r="J258" s="1">
        <f t="shared" si="23"/>
        <v>1</v>
      </c>
      <c r="K258" t="str">
        <f t="shared" si="24"/>
        <v>_P</v>
      </c>
    </row>
    <row r="259" spans="3:11">
      <c r="C259" t="str">
        <f t="shared" ref="C259:C322" si="27">IF(D258&lt;&gt;"",C258+1,"")</f>
        <v/>
      </c>
      <c r="D259" s="5" t="str">
        <f>'współrzędne pali'!G251</f>
        <v/>
      </c>
      <c r="E259" t="str">
        <f t="shared" si="26"/>
        <v/>
      </c>
      <c r="G259">
        <f>'współrzędne pali'!B251</f>
        <v>0</v>
      </c>
      <c r="H259" t="str">
        <f t="shared" si="21"/>
        <v>P7</v>
      </c>
      <c r="I259" s="1">
        <f t="shared" si="22"/>
        <v>5</v>
      </c>
      <c r="J259" s="1">
        <f t="shared" si="23"/>
        <v>1</v>
      </c>
      <c r="K259" t="str">
        <f t="shared" si="24"/>
        <v>_P</v>
      </c>
    </row>
    <row r="260" spans="3:11">
      <c r="C260" t="str">
        <f t="shared" si="27"/>
        <v/>
      </c>
      <c r="D260" s="5" t="str">
        <f>'współrzędne pali'!G252</f>
        <v/>
      </c>
      <c r="E260" t="str">
        <f t="shared" si="26"/>
        <v/>
      </c>
      <c r="G260">
        <f>'współrzędne pali'!B252</f>
        <v>0</v>
      </c>
      <c r="H260" t="str">
        <f t="shared" si="21"/>
        <v>P7</v>
      </c>
      <c r="I260" s="1">
        <f t="shared" si="22"/>
        <v>5</v>
      </c>
      <c r="K260" t="str">
        <f t="shared" si="24"/>
        <v>_P</v>
      </c>
    </row>
    <row r="261" spans="3:11">
      <c r="C261" t="str">
        <f t="shared" si="27"/>
        <v/>
      </c>
      <c r="D261" s="5" t="str">
        <f>'współrzędne pali'!G253</f>
        <v/>
      </c>
      <c r="E261" t="str">
        <f t="shared" si="26"/>
        <v/>
      </c>
      <c r="G261">
        <f>'współrzędne pali'!B253</f>
        <v>0</v>
      </c>
      <c r="H261" t="str">
        <f t="shared" si="21"/>
        <v>P7</v>
      </c>
      <c r="I261" s="1">
        <f t="shared" si="22"/>
        <v>5</v>
      </c>
      <c r="K261" t="str">
        <f t="shared" si="24"/>
        <v>_P</v>
      </c>
    </row>
    <row r="262" spans="3:11">
      <c r="C262" t="str">
        <f t="shared" si="27"/>
        <v/>
      </c>
      <c r="D262" s="5" t="str">
        <f>'współrzędne pali'!G254</f>
        <v/>
      </c>
      <c r="E262" t="str">
        <f t="shared" si="26"/>
        <v/>
      </c>
      <c r="G262">
        <f>'współrzędne pali'!B254</f>
        <v>0</v>
      </c>
      <c r="H262" t="str">
        <f t="shared" si="21"/>
        <v>P7</v>
      </c>
      <c r="I262" s="1">
        <f t="shared" si="22"/>
        <v>5</v>
      </c>
      <c r="K262" t="str">
        <f t="shared" si="24"/>
        <v>_P</v>
      </c>
    </row>
    <row r="263" spans="3:11">
      <c r="C263" t="str">
        <f t="shared" si="27"/>
        <v/>
      </c>
      <c r="D263" s="5" t="str">
        <f>'współrzędne pali'!G255</f>
        <v/>
      </c>
      <c r="E263" t="str">
        <f t="shared" si="26"/>
        <v/>
      </c>
      <c r="G263">
        <f>'współrzędne pali'!B255</f>
        <v>0</v>
      </c>
      <c r="H263" t="str">
        <f t="shared" si="21"/>
        <v>P7</v>
      </c>
      <c r="I263" s="1">
        <f t="shared" si="22"/>
        <v>5</v>
      </c>
      <c r="K263" t="str">
        <f t="shared" si="24"/>
        <v>_P</v>
      </c>
    </row>
    <row r="264" spans="3:11">
      <c r="C264" t="str">
        <f t="shared" si="27"/>
        <v/>
      </c>
      <c r="D264" s="5" t="str">
        <f>'współrzędne pali'!G256</f>
        <v/>
      </c>
      <c r="E264" t="str">
        <f t="shared" si="26"/>
        <v/>
      </c>
      <c r="G264">
        <f>'współrzędne pali'!B256</f>
        <v>0</v>
      </c>
      <c r="H264" t="str">
        <f t="shared" si="21"/>
        <v>P7</v>
      </c>
      <c r="I264" s="1">
        <f t="shared" si="22"/>
        <v>5</v>
      </c>
      <c r="K264" t="str">
        <f t="shared" si="24"/>
        <v>_P</v>
      </c>
    </row>
    <row r="265" spans="3:11">
      <c r="C265" t="str">
        <f t="shared" si="27"/>
        <v/>
      </c>
      <c r="D265" s="5" t="str">
        <f>'współrzędne pali'!G257</f>
        <v/>
      </c>
      <c r="E265" t="str">
        <f t="shared" si="26"/>
        <v/>
      </c>
      <c r="G265">
        <f>'współrzędne pali'!B257</f>
        <v>0</v>
      </c>
      <c r="H265" t="str">
        <f t="shared" si="21"/>
        <v>P7</v>
      </c>
      <c r="I265" s="1">
        <f t="shared" si="22"/>
        <v>5</v>
      </c>
      <c r="K265" t="str">
        <f t="shared" si="24"/>
        <v>_P</v>
      </c>
    </row>
    <row r="266" spans="3:11">
      <c r="C266" t="str">
        <f t="shared" si="27"/>
        <v/>
      </c>
      <c r="D266" s="5" t="str">
        <f>'współrzędne pali'!G258</f>
        <v/>
      </c>
      <c r="E266" t="str">
        <f t="shared" si="26"/>
        <v/>
      </c>
      <c r="G266">
        <f>'współrzędne pali'!B258</f>
        <v>0</v>
      </c>
      <c r="H266" t="str">
        <f t="shared" si="21"/>
        <v>P7</v>
      </c>
      <c r="I266" s="1">
        <f t="shared" si="22"/>
        <v>5</v>
      </c>
      <c r="K266" t="str">
        <f t="shared" si="24"/>
        <v>_P</v>
      </c>
    </row>
    <row r="267" spans="3:11">
      <c r="C267" t="str">
        <f t="shared" si="27"/>
        <v/>
      </c>
      <c r="D267" s="5" t="str">
        <f>'współrzędne pali'!G259</f>
        <v/>
      </c>
      <c r="E267" t="str">
        <f t="shared" si="26"/>
        <v/>
      </c>
      <c r="G267">
        <f>'współrzędne pali'!B259</f>
        <v>0</v>
      </c>
      <c r="H267" t="str">
        <f t="shared" ref="H267:H330" si="28">"P"&amp;IF(C267&lt;5,$E$2+$O$1,IF(C267&gt;$C$1-4,$E$2+$O$2,$E$2))</f>
        <v>P7</v>
      </c>
      <c r="I267" s="1">
        <f t="shared" ref="I267:I295" si="29">$C$2</f>
        <v>5</v>
      </c>
      <c r="K267" t="str">
        <f t="shared" ref="K267:K330" si="30">HLOOKUP(H267,$R$3:$AB$4,2)</f>
        <v>_P</v>
      </c>
    </row>
    <row r="268" spans="3:11">
      <c r="C268" t="str">
        <f t="shared" si="27"/>
        <v/>
      </c>
      <c r="D268" s="5" t="str">
        <f>'współrzędne pali'!G260</f>
        <v/>
      </c>
      <c r="E268" t="str">
        <f t="shared" ref="E268:E331" si="31">IF(D267&lt;&gt;"",E267+D267,"")</f>
        <v/>
      </c>
      <c r="G268">
        <f>'współrzędne pali'!B260</f>
        <v>0</v>
      </c>
      <c r="H268" t="str">
        <f t="shared" si="28"/>
        <v>P7</v>
      </c>
      <c r="I268" s="1">
        <f t="shared" si="29"/>
        <v>5</v>
      </c>
      <c r="K268" t="str">
        <f t="shared" si="30"/>
        <v>_P</v>
      </c>
    </row>
    <row r="269" spans="3:11">
      <c r="C269" t="str">
        <f t="shared" si="27"/>
        <v/>
      </c>
      <c r="D269" s="5" t="str">
        <f>'współrzędne pali'!G261</f>
        <v/>
      </c>
      <c r="E269" t="str">
        <f t="shared" si="31"/>
        <v/>
      </c>
      <c r="G269">
        <f>'współrzędne pali'!B261</f>
        <v>0</v>
      </c>
      <c r="H269" t="str">
        <f t="shared" si="28"/>
        <v>P7</v>
      </c>
      <c r="I269" s="1">
        <f t="shared" si="29"/>
        <v>5</v>
      </c>
      <c r="K269" t="str">
        <f t="shared" si="30"/>
        <v>_P</v>
      </c>
    </row>
    <row r="270" spans="3:11">
      <c r="C270" t="str">
        <f t="shared" si="27"/>
        <v/>
      </c>
      <c r="D270" s="5" t="str">
        <f>'współrzędne pali'!G262</f>
        <v/>
      </c>
      <c r="E270" t="str">
        <f t="shared" si="31"/>
        <v/>
      </c>
      <c r="G270">
        <f>'współrzędne pali'!B262</f>
        <v>0</v>
      </c>
      <c r="H270" t="str">
        <f t="shared" si="28"/>
        <v>P7</v>
      </c>
      <c r="I270" s="1">
        <f t="shared" si="29"/>
        <v>5</v>
      </c>
      <c r="K270" t="str">
        <f t="shared" si="30"/>
        <v>_P</v>
      </c>
    </row>
    <row r="271" spans="3:11">
      <c r="C271" t="str">
        <f t="shared" si="27"/>
        <v/>
      </c>
      <c r="D271" s="5" t="str">
        <f>'współrzędne pali'!G263</f>
        <v/>
      </c>
      <c r="E271" t="str">
        <f t="shared" si="31"/>
        <v/>
      </c>
      <c r="G271">
        <f>'współrzędne pali'!B263</f>
        <v>0</v>
      </c>
      <c r="H271" t="str">
        <f t="shared" si="28"/>
        <v>P7</v>
      </c>
      <c r="I271" s="1">
        <f t="shared" si="29"/>
        <v>5</v>
      </c>
      <c r="K271" t="str">
        <f t="shared" si="30"/>
        <v>_P</v>
      </c>
    </row>
    <row r="272" spans="3:11">
      <c r="C272" t="str">
        <f t="shared" si="27"/>
        <v/>
      </c>
      <c r="D272" s="5" t="str">
        <f>'współrzędne pali'!G264</f>
        <v/>
      </c>
      <c r="E272" t="str">
        <f t="shared" si="31"/>
        <v/>
      </c>
      <c r="G272">
        <f>'współrzędne pali'!B264</f>
        <v>0</v>
      </c>
      <c r="H272" t="str">
        <f t="shared" si="28"/>
        <v>P7</v>
      </c>
      <c r="I272" s="1">
        <f t="shared" si="29"/>
        <v>5</v>
      </c>
      <c r="K272" t="str">
        <f t="shared" si="30"/>
        <v>_P</v>
      </c>
    </row>
    <row r="273" spans="3:11">
      <c r="C273" t="str">
        <f t="shared" si="27"/>
        <v/>
      </c>
      <c r="D273" s="5" t="str">
        <f>'współrzędne pali'!G265</f>
        <v/>
      </c>
      <c r="E273" t="str">
        <f t="shared" si="31"/>
        <v/>
      </c>
      <c r="G273">
        <f>'współrzędne pali'!B265</f>
        <v>0</v>
      </c>
      <c r="H273" t="str">
        <f t="shared" si="28"/>
        <v>P7</v>
      </c>
      <c r="I273" s="1">
        <f t="shared" si="29"/>
        <v>5</v>
      </c>
      <c r="K273" t="str">
        <f t="shared" si="30"/>
        <v>_P</v>
      </c>
    </row>
    <row r="274" spans="3:11">
      <c r="C274" t="str">
        <f t="shared" si="27"/>
        <v/>
      </c>
      <c r="D274" s="5" t="str">
        <f>'współrzędne pali'!G266</f>
        <v/>
      </c>
      <c r="E274" t="str">
        <f t="shared" si="31"/>
        <v/>
      </c>
      <c r="G274">
        <f>'współrzędne pali'!B266</f>
        <v>0</v>
      </c>
      <c r="H274" t="str">
        <f t="shared" si="28"/>
        <v>P7</v>
      </c>
      <c r="I274" s="1">
        <f t="shared" si="29"/>
        <v>5</v>
      </c>
      <c r="K274" t="str">
        <f t="shared" si="30"/>
        <v>_P</v>
      </c>
    </row>
    <row r="275" spans="3:11">
      <c r="C275" t="str">
        <f t="shared" si="27"/>
        <v/>
      </c>
      <c r="D275" s="5" t="str">
        <f>'współrzędne pali'!G267</f>
        <v/>
      </c>
      <c r="E275" t="str">
        <f t="shared" si="31"/>
        <v/>
      </c>
      <c r="G275">
        <f>'współrzędne pali'!B267</f>
        <v>0</v>
      </c>
      <c r="H275" t="str">
        <f t="shared" si="28"/>
        <v>P7</v>
      </c>
      <c r="I275" s="1">
        <f t="shared" si="29"/>
        <v>5</v>
      </c>
      <c r="K275" t="str">
        <f t="shared" si="30"/>
        <v>_P</v>
      </c>
    </row>
    <row r="276" spans="3:11">
      <c r="C276" t="str">
        <f t="shared" si="27"/>
        <v/>
      </c>
      <c r="D276" s="5" t="str">
        <f>'współrzędne pali'!G268</f>
        <v/>
      </c>
      <c r="E276" t="str">
        <f t="shared" si="31"/>
        <v/>
      </c>
      <c r="G276">
        <f>'współrzędne pali'!B268</f>
        <v>0</v>
      </c>
      <c r="H276" t="str">
        <f t="shared" si="28"/>
        <v>P7</v>
      </c>
      <c r="I276" s="1">
        <f t="shared" si="29"/>
        <v>5</v>
      </c>
      <c r="K276" t="str">
        <f t="shared" si="30"/>
        <v>_P</v>
      </c>
    </row>
    <row r="277" spans="3:11">
      <c r="C277" t="str">
        <f t="shared" si="27"/>
        <v/>
      </c>
      <c r="D277" s="5" t="str">
        <f>'współrzędne pali'!G269</f>
        <v/>
      </c>
      <c r="E277" t="str">
        <f t="shared" si="31"/>
        <v/>
      </c>
      <c r="G277">
        <f>'współrzędne pali'!B269</f>
        <v>0</v>
      </c>
      <c r="H277" t="str">
        <f t="shared" si="28"/>
        <v>P7</v>
      </c>
      <c r="I277" s="1">
        <f t="shared" si="29"/>
        <v>5</v>
      </c>
      <c r="K277" t="str">
        <f t="shared" si="30"/>
        <v>_P</v>
      </c>
    </row>
    <row r="278" spans="3:11">
      <c r="C278" t="str">
        <f t="shared" si="27"/>
        <v/>
      </c>
      <c r="D278" s="5" t="str">
        <f>'współrzędne pali'!G270</f>
        <v/>
      </c>
      <c r="E278" t="str">
        <f t="shared" si="31"/>
        <v/>
      </c>
      <c r="H278" t="str">
        <f t="shared" si="28"/>
        <v>P7</v>
      </c>
      <c r="I278" s="1">
        <f t="shared" si="29"/>
        <v>5</v>
      </c>
      <c r="K278" t="str">
        <f t="shared" si="30"/>
        <v>_P</v>
      </c>
    </row>
    <row r="279" spans="3:11">
      <c r="C279" t="str">
        <f t="shared" si="27"/>
        <v/>
      </c>
      <c r="D279" s="5" t="str">
        <f>'współrzędne pali'!G271</f>
        <v/>
      </c>
      <c r="E279" t="str">
        <f t="shared" si="31"/>
        <v/>
      </c>
      <c r="H279" t="str">
        <f t="shared" si="28"/>
        <v>P7</v>
      </c>
      <c r="I279" s="1">
        <f t="shared" si="29"/>
        <v>5</v>
      </c>
      <c r="K279" t="str">
        <f t="shared" si="30"/>
        <v>_P</v>
      </c>
    </row>
    <row r="280" spans="3:11">
      <c r="C280" t="str">
        <f t="shared" si="27"/>
        <v/>
      </c>
      <c r="D280" s="5" t="str">
        <f>'współrzędne pali'!G272</f>
        <v/>
      </c>
      <c r="E280" t="str">
        <f t="shared" si="31"/>
        <v/>
      </c>
      <c r="H280" t="str">
        <f t="shared" si="28"/>
        <v>P7</v>
      </c>
      <c r="I280" s="1">
        <f t="shared" si="29"/>
        <v>5</v>
      </c>
      <c r="K280" t="str">
        <f t="shared" si="30"/>
        <v>_P</v>
      </c>
    </row>
    <row r="281" spans="3:11">
      <c r="C281" t="str">
        <f t="shared" si="27"/>
        <v/>
      </c>
      <c r="D281" s="5" t="str">
        <f>'współrzędne pali'!G273</f>
        <v/>
      </c>
      <c r="E281" t="str">
        <f t="shared" si="31"/>
        <v/>
      </c>
      <c r="H281" t="str">
        <f t="shared" si="28"/>
        <v>P7</v>
      </c>
      <c r="I281" s="1">
        <f t="shared" si="29"/>
        <v>5</v>
      </c>
      <c r="K281" t="str">
        <f t="shared" si="30"/>
        <v>_P</v>
      </c>
    </row>
    <row r="282" spans="3:11">
      <c r="C282" t="str">
        <f t="shared" si="27"/>
        <v/>
      </c>
      <c r="D282" s="5" t="str">
        <f>'współrzędne pali'!G274</f>
        <v/>
      </c>
      <c r="E282" t="str">
        <f t="shared" si="31"/>
        <v/>
      </c>
      <c r="H282" t="str">
        <f t="shared" si="28"/>
        <v>P7</v>
      </c>
      <c r="I282" s="1">
        <f t="shared" si="29"/>
        <v>5</v>
      </c>
      <c r="K282" t="str">
        <f t="shared" si="30"/>
        <v>_P</v>
      </c>
    </row>
    <row r="283" spans="3:11">
      <c r="C283" t="str">
        <f t="shared" si="27"/>
        <v/>
      </c>
      <c r="D283" s="5" t="str">
        <f>'współrzędne pali'!G275</f>
        <v/>
      </c>
      <c r="E283" t="str">
        <f t="shared" si="31"/>
        <v/>
      </c>
      <c r="H283" t="str">
        <f t="shared" si="28"/>
        <v>P7</v>
      </c>
      <c r="I283" s="1">
        <f t="shared" si="29"/>
        <v>5</v>
      </c>
      <c r="K283" t="str">
        <f t="shared" si="30"/>
        <v>_P</v>
      </c>
    </row>
    <row r="284" spans="3:11">
      <c r="C284" t="str">
        <f t="shared" si="27"/>
        <v/>
      </c>
      <c r="D284" s="5" t="str">
        <f>'współrzędne pali'!G276</f>
        <v/>
      </c>
      <c r="E284" t="str">
        <f t="shared" si="31"/>
        <v/>
      </c>
      <c r="H284" t="str">
        <f t="shared" si="28"/>
        <v>P7</v>
      </c>
      <c r="I284" s="1">
        <f t="shared" si="29"/>
        <v>5</v>
      </c>
      <c r="K284" t="str">
        <f t="shared" si="30"/>
        <v>_P</v>
      </c>
    </row>
    <row r="285" spans="3:11">
      <c r="C285" t="str">
        <f t="shared" si="27"/>
        <v/>
      </c>
      <c r="D285" s="5" t="str">
        <f>'współrzędne pali'!G277</f>
        <v/>
      </c>
      <c r="E285" t="str">
        <f t="shared" si="31"/>
        <v/>
      </c>
      <c r="H285" t="str">
        <f t="shared" si="28"/>
        <v>P7</v>
      </c>
      <c r="I285" s="1">
        <f t="shared" si="29"/>
        <v>5</v>
      </c>
      <c r="K285" t="str">
        <f t="shared" si="30"/>
        <v>_P</v>
      </c>
    </row>
    <row r="286" spans="3:11">
      <c r="C286" t="str">
        <f t="shared" si="27"/>
        <v/>
      </c>
      <c r="D286" s="5" t="str">
        <f>'współrzędne pali'!G278</f>
        <v/>
      </c>
      <c r="E286" t="str">
        <f t="shared" si="31"/>
        <v/>
      </c>
      <c r="H286" t="str">
        <f t="shared" si="28"/>
        <v>P7</v>
      </c>
      <c r="I286" s="1">
        <f t="shared" si="29"/>
        <v>5</v>
      </c>
      <c r="K286" t="str">
        <f t="shared" si="30"/>
        <v>_P</v>
      </c>
    </row>
    <row r="287" spans="3:11">
      <c r="C287" t="str">
        <f t="shared" si="27"/>
        <v/>
      </c>
      <c r="D287" s="5" t="str">
        <f>'współrzędne pali'!G279</f>
        <v/>
      </c>
      <c r="E287" t="str">
        <f t="shared" si="31"/>
        <v/>
      </c>
      <c r="H287" t="str">
        <f t="shared" si="28"/>
        <v>P7</v>
      </c>
      <c r="I287" s="1">
        <f t="shared" si="29"/>
        <v>5</v>
      </c>
      <c r="K287" t="str">
        <f t="shared" si="30"/>
        <v>_P</v>
      </c>
    </row>
    <row r="288" spans="3:11">
      <c r="C288" t="str">
        <f t="shared" si="27"/>
        <v/>
      </c>
      <c r="D288" s="5" t="str">
        <f>'współrzędne pali'!G280</f>
        <v/>
      </c>
      <c r="E288" t="str">
        <f t="shared" si="31"/>
        <v/>
      </c>
      <c r="H288" t="str">
        <f t="shared" si="28"/>
        <v>P7</v>
      </c>
      <c r="I288" s="1">
        <f t="shared" si="29"/>
        <v>5</v>
      </c>
      <c r="K288" t="str">
        <f t="shared" si="30"/>
        <v>_P</v>
      </c>
    </row>
    <row r="289" spans="3:11">
      <c r="C289" t="str">
        <f t="shared" si="27"/>
        <v/>
      </c>
      <c r="D289" s="5" t="str">
        <f>'współrzędne pali'!G281</f>
        <v/>
      </c>
      <c r="E289" t="str">
        <f t="shared" si="31"/>
        <v/>
      </c>
      <c r="H289" t="str">
        <f t="shared" si="28"/>
        <v>P7</v>
      </c>
      <c r="I289" s="1">
        <f t="shared" si="29"/>
        <v>5</v>
      </c>
      <c r="K289" t="str">
        <f t="shared" si="30"/>
        <v>_P</v>
      </c>
    </row>
    <row r="290" spans="3:11">
      <c r="C290" t="str">
        <f t="shared" si="27"/>
        <v/>
      </c>
      <c r="D290" s="5" t="str">
        <f>'współrzędne pali'!G282</f>
        <v/>
      </c>
      <c r="E290" t="str">
        <f t="shared" si="31"/>
        <v/>
      </c>
      <c r="H290" t="str">
        <f t="shared" si="28"/>
        <v>P7</v>
      </c>
      <c r="I290" s="1">
        <f t="shared" si="29"/>
        <v>5</v>
      </c>
      <c r="K290" t="str">
        <f t="shared" si="30"/>
        <v>_P</v>
      </c>
    </row>
    <row r="291" spans="3:11">
      <c r="C291" t="str">
        <f t="shared" si="27"/>
        <v/>
      </c>
      <c r="D291" s="5" t="str">
        <f>'współrzędne pali'!G283</f>
        <v/>
      </c>
      <c r="E291" t="str">
        <f t="shared" si="31"/>
        <v/>
      </c>
      <c r="H291" t="str">
        <f t="shared" si="28"/>
        <v>P7</v>
      </c>
      <c r="I291" s="1">
        <f t="shared" si="29"/>
        <v>5</v>
      </c>
      <c r="K291" t="str">
        <f t="shared" si="30"/>
        <v>_P</v>
      </c>
    </row>
    <row r="292" spans="3:11">
      <c r="C292" t="str">
        <f t="shared" si="27"/>
        <v/>
      </c>
      <c r="D292" s="5" t="str">
        <f>'współrzędne pali'!G284</f>
        <v/>
      </c>
      <c r="E292" t="str">
        <f t="shared" si="31"/>
        <v/>
      </c>
      <c r="H292" t="str">
        <f t="shared" si="28"/>
        <v>P7</v>
      </c>
      <c r="I292" s="1">
        <f t="shared" si="29"/>
        <v>5</v>
      </c>
      <c r="K292" t="str">
        <f t="shared" si="30"/>
        <v>_P</v>
      </c>
    </row>
    <row r="293" spans="3:11">
      <c r="C293" t="str">
        <f t="shared" si="27"/>
        <v/>
      </c>
      <c r="D293" s="5" t="str">
        <f>'współrzędne pali'!G285</f>
        <v/>
      </c>
      <c r="E293" t="str">
        <f t="shared" si="31"/>
        <v/>
      </c>
      <c r="H293" t="str">
        <f t="shared" si="28"/>
        <v>P7</v>
      </c>
      <c r="I293" s="1">
        <f t="shared" si="29"/>
        <v>5</v>
      </c>
      <c r="K293" t="str">
        <f t="shared" si="30"/>
        <v>_P</v>
      </c>
    </row>
    <row r="294" spans="3:11">
      <c r="C294" t="str">
        <f t="shared" si="27"/>
        <v/>
      </c>
      <c r="D294" s="5" t="str">
        <f>'współrzędne pali'!G286</f>
        <v/>
      </c>
      <c r="E294" t="str">
        <f t="shared" si="31"/>
        <v/>
      </c>
      <c r="H294" t="str">
        <f t="shared" si="28"/>
        <v>P7</v>
      </c>
      <c r="I294" s="1">
        <f t="shared" si="29"/>
        <v>5</v>
      </c>
      <c r="K294" t="str">
        <f t="shared" si="30"/>
        <v>_P</v>
      </c>
    </row>
    <row r="295" spans="3:11">
      <c r="C295" t="str">
        <f t="shared" si="27"/>
        <v/>
      </c>
      <c r="D295" s="5" t="str">
        <f>'współrzędne pali'!G287</f>
        <v/>
      </c>
      <c r="E295" t="str">
        <f t="shared" si="31"/>
        <v/>
      </c>
      <c r="H295" t="str">
        <f t="shared" si="28"/>
        <v>P7</v>
      </c>
      <c r="I295" s="1">
        <f t="shared" si="29"/>
        <v>5</v>
      </c>
      <c r="K295" t="str">
        <f t="shared" si="30"/>
        <v>_P</v>
      </c>
    </row>
    <row r="296" spans="3:11">
      <c r="C296" t="str">
        <f t="shared" si="27"/>
        <v/>
      </c>
      <c r="D296" s="5" t="str">
        <f>'współrzędne pali'!G288</f>
        <v/>
      </c>
      <c r="E296" t="str">
        <f t="shared" si="31"/>
        <v/>
      </c>
      <c r="H296" t="str">
        <f t="shared" si="28"/>
        <v>P7</v>
      </c>
      <c r="K296" t="str">
        <f t="shared" si="30"/>
        <v>_P</v>
      </c>
    </row>
    <row r="297" spans="3:11">
      <c r="C297" t="str">
        <f t="shared" si="27"/>
        <v/>
      </c>
      <c r="D297" s="5" t="str">
        <f>'współrzędne pali'!G289</f>
        <v/>
      </c>
      <c r="E297" t="str">
        <f t="shared" si="31"/>
        <v/>
      </c>
      <c r="H297" t="str">
        <f t="shared" si="28"/>
        <v>P7</v>
      </c>
      <c r="K297" t="str">
        <f t="shared" si="30"/>
        <v>_P</v>
      </c>
    </row>
    <row r="298" spans="3:11">
      <c r="C298" t="str">
        <f t="shared" si="27"/>
        <v/>
      </c>
      <c r="D298" s="5" t="str">
        <f>'współrzędne pali'!G290</f>
        <v/>
      </c>
      <c r="E298" t="str">
        <f t="shared" si="31"/>
        <v/>
      </c>
      <c r="H298" t="str">
        <f t="shared" si="28"/>
        <v>P7</v>
      </c>
      <c r="K298" t="str">
        <f t="shared" si="30"/>
        <v>_P</v>
      </c>
    </row>
    <row r="299" spans="3:11">
      <c r="C299" t="str">
        <f t="shared" si="27"/>
        <v/>
      </c>
      <c r="D299" s="5" t="str">
        <f>'współrzędne pali'!G291</f>
        <v/>
      </c>
      <c r="E299" t="str">
        <f t="shared" si="31"/>
        <v/>
      </c>
      <c r="H299" t="str">
        <f t="shared" si="28"/>
        <v>P7</v>
      </c>
      <c r="K299" t="str">
        <f t="shared" si="30"/>
        <v>_P</v>
      </c>
    </row>
    <row r="300" spans="3:11">
      <c r="C300" t="str">
        <f t="shared" si="27"/>
        <v/>
      </c>
      <c r="D300" s="5" t="str">
        <f>'współrzędne pali'!G292</f>
        <v/>
      </c>
      <c r="E300" t="str">
        <f t="shared" si="31"/>
        <v/>
      </c>
      <c r="H300" t="str">
        <f t="shared" si="28"/>
        <v>P7</v>
      </c>
      <c r="K300" t="str">
        <f t="shared" si="30"/>
        <v>_P</v>
      </c>
    </row>
    <row r="301" spans="3:11">
      <c r="C301" t="str">
        <f t="shared" si="27"/>
        <v/>
      </c>
      <c r="D301" s="5" t="str">
        <f>'współrzędne pali'!G293</f>
        <v/>
      </c>
      <c r="E301" t="str">
        <f t="shared" si="31"/>
        <v/>
      </c>
      <c r="H301" t="str">
        <f t="shared" si="28"/>
        <v>P7</v>
      </c>
      <c r="K301" t="str">
        <f t="shared" si="30"/>
        <v>_P</v>
      </c>
    </row>
    <row r="302" spans="3:11">
      <c r="C302" t="str">
        <f t="shared" si="27"/>
        <v/>
      </c>
      <c r="D302" s="5" t="str">
        <f>'współrzędne pali'!G294</f>
        <v/>
      </c>
      <c r="E302" t="str">
        <f t="shared" si="31"/>
        <v/>
      </c>
      <c r="H302" t="str">
        <f t="shared" si="28"/>
        <v>P7</v>
      </c>
      <c r="K302" t="str">
        <f t="shared" si="30"/>
        <v>_P</v>
      </c>
    </row>
    <row r="303" spans="3:11">
      <c r="C303" t="str">
        <f t="shared" si="27"/>
        <v/>
      </c>
      <c r="D303" s="5" t="str">
        <f>'współrzędne pali'!G295</f>
        <v/>
      </c>
      <c r="E303" t="str">
        <f t="shared" si="31"/>
        <v/>
      </c>
      <c r="H303" t="str">
        <f t="shared" si="28"/>
        <v>P7</v>
      </c>
      <c r="K303" t="str">
        <f t="shared" si="30"/>
        <v>_P</v>
      </c>
    </row>
    <row r="304" spans="3:11">
      <c r="C304" t="str">
        <f t="shared" si="27"/>
        <v/>
      </c>
      <c r="D304" s="5" t="str">
        <f>'współrzędne pali'!G296</f>
        <v/>
      </c>
      <c r="E304" t="str">
        <f t="shared" si="31"/>
        <v/>
      </c>
      <c r="H304" t="str">
        <f t="shared" si="28"/>
        <v>P7</v>
      </c>
      <c r="K304" t="str">
        <f t="shared" si="30"/>
        <v>_P</v>
      </c>
    </row>
    <row r="305" spans="3:11">
      <c r="C305" t="str">
        <f t="shared" si="27"/>
        <v/>
      </c>
      <c r="D305" s="5" t="str">
        <f>'współrzędne pali'!G297</f>
        <v/>
      </c>
      <c r="E305" t="str">
        <f t="shared" si="31"/>
        <v/>
      </c>
      <c r="H305" t="str">
        <f t="shared" si="28"/>
        <v>P7</v>
      </c>
      <c r="K305" t="str">
        <f t="shared" si="30"/>
        <v>_P</v>
      </c>
    </row>
    <row r="306" spans="3:11">
      <c r="C306" t="str">
        <f t="shared" si="27"/>
        <v/>
      </c>
      <c r="D306" s="5" t="str">
        <f>'współrzędne pali'!G298</f>
        <v/>
      </c>
      <c r="E306" t="str">
        <f t="shared" si="31"/>
        <v/>
      </c>
      <c r="H306" t="str">
        <f t="shared" si="28"/>
        <v>P7</v>
      </c>
      <c r="K306" t="str">
        <f t="shared" si="30"/>
        <v>_P</v>
      </c>
    </row>
    <row r="307" spans="3:11">
      <c r="C307" t="str">
        <f t="shared" si="27"/>
        <v/>
      </c>
      <c r="D307" s="5" t="str">
        <f>'współrzędne pali'!G299</f>
        <v/>
      </c>
      <c r="E307" t="str">
        <f t="shared" si="31"/>
        <v/>
      </c>
      <c r="H307" t="str">
        <f t="shared" si="28"/>
        <v>P7</v>
      </c>
      <c r="K307" t="str">
        <f t="shared" si="30"/>
        <v>_P</v>
      </c>
    </row>
    <row r="308" spans="3:11">
      <c r="C308" t="str">
        <f t="shared" si="27"/>
        <v/>
      </c>
      <c r="D308" s="5" t="str">
        <f>'współrzędne pali'!G300</f>
        <v/>
      </c>
      <c r="E308" t="str">
        <f t="shared" si="31"/>
        <v/>
      </c>
      <c r="H308" t="str">
        <f t="shared" si="28"/>
        <v>P7</v>
      </c>
      <c r="K308" t="str">
        <f t="shared" si="30"/>
        <v>_P</v>
      </c>
    </row>
    <row r="309" spans="3:11">
      <c r="C309" t="str">
        <f t="shared" si="27"/>
        <v/>
      </c>
      <c r="D309" s="5" t="str">
        <f>'współrzędne pali'!G301</f>
        <v/>
      </c>
      <c r="E309" t="str">
        <f t="shared" si="31"/>
        <v/>
      </c>
      <c r="H309" t="str">
        <f t="shared" si="28"/>
        <v>P7</v>
      </c>
      <c r="K309" t="str">
        <f t="shared" si="30"/>
        <v>_P</v>
      </c>
    </row>
    <row r="310" spans="3:11">
      <c r="C310" t="str">
        <f t="shared" si="27"/>
        <v/>
      </c>
      <c r="D310" s="5" t="str">
        <f>'współrzędne pali'!G302</f>
        <v/>
      </c>
      <c r="E310" t="str">
        <f t="shared" si="31"/>
        <v/>
      </c>
      <c r="H310" t="str">
        <f t="shared" si="28"/>
        <v>P7</v>
      </c>
      <c r="K310" t="str">
        <f t="shared" si="30"/>
        <v>_P</v>
      </c>
    </row>
    <row r="311" spans="3:11">
      <c r="C311" t="str">
        <f t="shared" si="27"/>
        <v/>
      </c>
      <c r="D311" s="5" t="str">
        <f>'współrzędne pali'!G303</f>
        <v/>
      </c>
      <c r="E311" t="str">
        <f t="shared" si="31"/>
        <v/>
      </c>
      <c r="H311" t="str">
        <f t="shared" si="28"/>
        <v>P7</v>
      </c>
      <c r="K311" t="str">
        <f t="shared" si="30"/>
        <v>_P</v>
      </c>
    </row>
    <row r="312" spans="3:11">
      <c r="C312" t="str">
        <f t="shared" si="27"/>
        <v/>
      </c>
      <c r="D312" s="5" t="str">
        <f>'współrzędne pali'!G304</f>
        <v/>
      </c>
      <c r="E312" t="str">
        <f t="shared" si="31"/>
        <v/>
      </c>
      <c r="H312" t="str">
        <f t="shared" si="28"/>
        <v>P7</v>
      </c>
      <c r="K312" t="str">
        <f t="shared" si="30"/>
        <v>_P</v>
      </c>
    </row>
    <row r="313" spans="3:11">
      <c r="C313" t="str">
        <f t="shared" si="27"/>
        <v/>
      </c>
      <c r="D313" s="5" t="str">
        <f>'współrzędne pali'!G305</f>
        <v/>
      </c>
      <c r="E313" t="str">
        <f t="shared" si="31"/>
        <v/>
      </c>
      <c r="H313" t="str">
        <f t="shared" si="28"/>
        <v>P7</v>
      </c>
      <c r="K313" t="str">
        <f t="shared" si="30"/>
        <v>_P</v>
      </c>
    </row>
    <row r="314" spans="3:11">
      <c r="C314" t="str">
        <f t="shared" si="27"/>
        <v/>
      </c>
      <c r="D314" s="5" t="str">
        <f>'współrzędne pali'!G306</f>
        <v/>
      </c>
      <c r="E314" t="str">
        <f t="shared" si="31"/>
        <v/>
      </c>
      <c r="H314" t="str">
        <f t="shared" si="28"/>
        <v>P7</v>
      </c>
      <c r="K314" t="str">
        <f t="shared" si="30"/>
        <v>_P</v>
      </c>
    </row>
    <row r="315" spans="3:11">
      <c r="C315" t="str">
        <f t="shared" si="27"/>
        <v/>
      </c>
      <c r="D315" s="5" t="str">
        <f>'współrzędne pali'!G307</f>
        <v/>
      </c>
      <c r="E315" t="str">
        <f t="shared" si="31"/>
        <v/>
      </c>
      <c r="H315" t="str">
        <f t="shared" si="28"/>
        <v>P7</v>
      </c>
      <c r="K315" t="str">
        <f t="shared" si="30"/>
        <v>_P</v>
      </c>
    </row>
    <row r="316" spans="3:11">
      <c r="C316" t="str">
        <f t="shared" si="27"/>
        <v/>
      </c>
      <c r="D316" s="5" t="str">
        <f>'współrzędne pali'!G308</f>
        <v/>
      </c>
      <c r="E316" t="str">
        <f t="shared" si="31"/>
        <v/>
      </c>
      <c r="H316" t="str">
        <f t="shared" si="28"/>
        <v>P7</v>
      </c>
      <c r="K316" t="str">
        <f t="shared" si="30"/>
        <v>_P</v>
      </c>
    </row>
    <row r="317" spans="3:11">
      <c r="C317" t="str">
        <f t="shared" si="27"/>
        <v/>
      </c>
      <c r="D317" s="5" t="str">
        <f>'współrzędne pali'!G309</f>
        <v/>
      </c>
      <c r="E317" t="str">
        <f t="shared" si="31"/>
        <v/>
      </c>
      <c r="H317" t="str">
        <f t="shared" si="28"/>
        <v>P7</v>
      </c>
      <c r="K317" t="str">
        <f t="shared" si="30"/>
        <v>_P</v>
      </c>
    </row>
    <row r="318" spans="3:11">
      <c r="C318" t="str">
        <f t="shared" si="27"/>
        <v/>
      </c>
      <c r="D318" s="5" t="str">
        <f>'współrzędne pali'!G310</f>
        <v/>
      </c>
      <c r="E318" t="str">
        <f t="shared" si="31"/>
        <v/>
      </c>
      <c r="H318" t="str">
        <f t="shared" si="28"/>
        <v>P7</v>
      </c>
      <c r="K318" t="str">
        <f t="shared" si="30"/>
        <v>_P</v>
      </c>
    </row>
    <row r="319" spans="3:11">
      <c r="C319" t="str">
        <f t="shared" si="27"/>
        <v/>
      </c>
      <c r="D319" s="5" t="str">
        <f>'współrzędne pali'!G311</f>
        <v/>
      </c>
      <c r="E319" t="str">
        <f t="shared" si="31"/>
        <v/>
      </c>
      <c r="H319" t="str">
        <f t="shared" si="28"/>
        <v>P7</v>
      </c>
      <c r="K319" t="str">
        <f t="shared" si="30"/>
        <v>_P</v>
      </c>
    </row>
    <row r="320" spans="3:11">
      <c r="C320" t="str">
        <f t="shared" si="27"/>
        <v/>
      </c>
      <c r="D320" s="5" t="str">
        <f>'współrzędne pali'!G312</f>
        <v/>
      </c>
      <c r="E320" t="str">
        <f t="shared" si="31"/>
        <v/>
      </c>
      <c r="H320" t="str">
        <f t="shared" si="28"/>
        <v>P7</v>
      </c>
      <c r="K320" t="str">
        <f t="shared" si="30"/>
        <v>_P</v>
      </c>
    </row>
    <row r="321" spans="3:11">
      <c r="C321" t="str">
        <f t="shared" si="27"/>
        <v/>
      </c>
      <c r="D321" s="5" t="str">
        <f>'współrzędne pali'!G313</f>
        <v/>
      </c>
      <c r="E321" t="str">
        <f t="shared" si="31"/>
        <v/>
      </c>
      <c r="H321" t="str">
        <f t="shared" si="28"/>
        <v>P7</v>
      </c>
      <c r="K321" t="str">
        <f t="shared" si="30"/>
        <v>_P</v>
      </c>
    </row>
    <row r="322" spans="3:11">
      <c r="C322" t="str">
        <f t="shared" si="27"/>
        <v/>
      </c>
      <c r="D322" s="5" t="str">
        <f>'współrzędne pali'!G314</f>
        <v/>
      </c>
      <c r="E322" t="str">
        <f t="shared" si="31"/>
        <v/>
      </c>
      <c r="H322" t="str">
        <f t="shared" si="28"/>
        <v>P7</v>
      </c>
      <c r="K322" t="str">
        <f t="shared" si="30"/>
        <v>_P</v>
      </c>
    </row>
    <row r="323" spans="3:11">
      <c r="C323" t="str">
        <f t="shared" ref="C323:C386" si="32">IF(D322&lt;&gt;"",C322+1,"")</f>
        <v/>
      </c>
      <c r="D323" s="5" t="str">
        <f>'współrzędne pali'!G315</f>
        <v/>
      </c>
      <c r="E323" t="str">
        <f t="shared" si="31"/>
        <v/>
      </c>
      <c r="H323" t="str">
        <f t="shared" si="28"/>
        <v>P7</v>
      </c>
      <c r="K323" t="str">
        <f t="shared" si="30"/>
        <v>_P</v>
      </c>
    </row>
    <row r="324" spans="3:11">
      <c r="C324" t="str">
        <f t="shared" si="32"/>
        <v/>
      </c>
      <c r="D324" s="5" t="str">
        <f>'współrzędne pali'!G316</f>
        <v/>
      </c>
      <c r="E324" t="str">
        <f t="shared" si="31"/>
        <v/>
      </c>
      <c r="H324" t="str">
        <f t="shared" si="28"/>
        <v>P7</v>
      </c>
      <c r="K324" t="str">
        <f t="shared" si="30"/>
        <v>_P</v>
      </c>
    </row>
    <row r="325" spans="3:11">
      <c r="C325" t="str">
        <f t="shared" si="32"/>
        <v/>
      </c>
      <c r="D325" s="5" t="str">
        <f>'współrzędne pali'!G317</f>
        <v/>
      </c>
      <c r="E325" t="str">
        <f t="shared" si="31"/>
        <v/>
      </c>
      <c r="H325" t="str">
        <f t="shared" si="28"/>
        <v>P7</v>
      </c>
      <c r="K325" t="str">
        <f t="shared" si="30"/>
        <v>_P</v>
      </c>
    </row>
    <row r="326" spans="3:11">
      <c r="C326" t="str">
        <f t="shared" si="32"/>
        <v/>
      </c>
      <c r="D326" s="5" t="str">
        <f>'współrzędne pali'!G318</f>
        <v/>
      </c>
      <c r="E326" t="str">
        <f t="shared" si="31"/>
        <v/>
      </c>
      <c r="H326" t="str">
        <f t="shared" si="28"/>
        <v>P7</v>
      </c>
      <c r="K326" t="str">
        <f t="shared" si="30"/>
        <v>_P</v>
      </c>
    </row>
    <row r="327" spans="3:11">
      <c r="C327" t="str">
        <f t="shared" si="32"/>
        <v/>
      </c>
      <c r="D327" s="5" t="str">
        <f>'współrzędne pali'!G319</f>
        <v/>
      </c>
      <c r="E327" t="str">
        <f t="shared" si="31"/>
        <v/>
      </c>
      <c r="H327" t="str">
        <f t="shared" si="28"/>
        <v>P7</v>
      </c>
      <c r="K327" t="str">
        <f t="shared" si="30"/>
        <v>_P</v>
      </c>
    </row>
    <row r="328" spans="3:11">
      <c r="C328" t="str">
        <f t="shared" si="32"/>
        <v/>
      </c>
      <c r="D328" s="5" t="str">
        <f>'współrzędne pali'!G320</f>
        <v/>
      </c>
      <c r="E328" t="str">
        <f t="shared" si="31"/>
        <v/>
      </c>
      <c r="H328" t="str">
        <f t="shared" si="28"/>
        <v>P7</v>
      </c>
      <c r="K328" t="str">
        <f t="shared" si="30"/>
        <v>_P</v>
      </c>
    </row>
    <row r="329" spans="3:11">
      <c r="C329" t="str">
        <f t="shared" si="32"/>
        <v/>
      </c>
      <c r="D329" s="5" t="str">
        <f>'współrzędne pali'!G321</f>
        <v/>
      </c>
      <c r="E329" t="str">
        <f t="shared" si="31"/>
        <v/>
      </c>
      <c r="H329" t="str">
        <f t="shared" si="28"/>
        <v>P7</v>
      </c>
      <c r="K329" t="str">
        <f t="shared" si="30"/>
        <v>_P</v>
      </c>
    </row>
    <row r="330" spans="3:11">
      <c r="C330" t="str">
        <f t="shared" si="32"/>
        <v/>
      </c>
      <c r="D330" s="5" t="str">
        <f>'współrzędne pali'!G322</f>
        <v/>
      </c>
      <c r="E330" t="str">
        <f t="shared" si="31"/>
        <v/>
      </c>
      <c r="H330" t="str">
        <f t="shared" si="28"/>
        <v>P7</v>
      </c>
      <c r="K330" t="str">
        <f t="shared" si="30"/>
        <v>_P</v>
      </c>
    </row>
    <row r="331" spans="3:11">
      <c r="C331" t="str">
        <f t="shared" si="32"/>
        <v/>
      </c>
      <c r="D331" s="5" t="str">
        <f>'współrzędne pali'!G323</f>
        <v/>
      </c>
      <c r="E331" t="str">
        <f t="shared" si="31"/>
        <v/>
      </c>
      <c r="H331" t="str">
        <f t="shared" ref="H331:H394" si="33">"P"&amp;IF(C331&lt;5,$E$2+$O$1,IF(C331&gt;$C$1-4,$E$2+$O$2,$E$2))</f>
        <v>P7</v>
      </c>
      <c r="K331" t="str">
        <f t="shared" ref="K331:K394" si="34">HLOOKUP(H331,$R$3:$AB$4,2)</f>
        <v>_P</v>
      </c>
    </row>
    <row r="332" spans="3:11">
      <c r="C332" t="str">
        <f t="shared" si="32"/>
        <v/>
      </c>
      <c r="D332" s="5" t="str">
        <f>'współrzędne pali'!G324</f>
        <v/>
      </c>
      <c r="E332" t="str">
        <f t="shared" ref="E332:E395" si="35">IF(D331&lt;&gt;"",E331+D331,"")</f>
        <v/>
      </c>
      <c r="H332" t="str">
        <f t="shared" si="33"/>
        <v>P7</v>
      </c>
      <c r="K332" t="str">
        <f t="shared" si="34"/>
        <v>_P</v>
      </c>
    </row>
    <row r="333" spans="3:11">
      <c r="C333" t="str">
        <f t="shared" si="32"/>
        <v/>
      </c>
      <c r="D333" s="5" t="str">
        <f>'współrzędne pali'!G325</f>
        <v/>
      </c>
      <c r="E333" t="str">
        <f t="shared" si="35"/>
        <v/>
      </c>
      <c r="H333" t="str">
        <f t="shared" si="33"/>
        <v>P7</v>
      </c>
      <c r="K333" t="str">
        <f t="shared" si="34"/>
        <v>_P</v>
      </c>
    </row>
    <row r="334" spans="3:11">
      <c r="C334" t="str">
        <f t="shared" si="32"/>
        <v/>
      </c>
      <c r="D334" s="5" t="str">
        <f>'współrzędne pali'!G326</f>
        <v/>
      </c>
      <c r="E334" t="str">
        <f t="shared" si="35"/>
        <v/>
      </c>
      <c r="H334" t="str">
        <f t="shared" si="33"/>
        <v>P7</v>
      </c>
      <c r="K334" t="str">
        <f t="shared" si="34"/>
        <v>_P</v>
      </c>
    </row>
    <row r="335" spans="3:11">
      <c r="C335" t="str">
        <f t="shared" si="32"/>
        <v/>
      </c>
      <c r="D335" s="5" t="str">
        <f>'współrzędne pali'!G327</f>
        <v/>
      </c>
      <c r="E335" t="str">
        <f t="shared" si="35"/>
        <v/>
      </c>
      <c r="H335" t="str">
        <f t="shared" si="33"/>
        <v>P7</v>
      </c>
      <c r="K335" t="str">
        <f t="shared" si="34"/>
        <v>_P</v>
      </c>
    </row>
    <row r="336" spans="3:11">
      <c r="C336" t="str">
        <f t="shared" si="32"/>
        <v/>
      </c>
      <c r="D336" s="5" t="str">
        <f>'współrzędne pali'!G328</f>
        <v/>
      </c>
      <c r="E336" t="str">
        <f t="shared" si="35"/>
        <v/>
      </c>
      <c r="H336" t="str">
        <f t="shared" si="33"/>
        <v>P7</v>
      </c>
      <c r="K336" t="str">
        <f t="shared" si="34"/>
        <v>_P</v>
      </c>
    </row>
    <row r="337" spans="3:11">
      <c r="C337" t="str">
        <f t="shared" si="32"/>
        <v/>
      </c>
      <c r="D337" s="5" t="str">
        <f>'współrzędne pali'!G329</f>
        <v/>
      </c>
      <c r="E337" t="str">
        <f t="shared" si="35"/>
        <v/>
      </c>
      <c r="H337" t="str">
        <f t="shared" si="33"/>
        <v>P7</v>
      </c>
      <c r="K337" t="str">
        <f t="shared" si="34"/>
        <v>_P</v>
      </c>
    </row>
    <row r="338" spans="3:11">
      <c r="C338" t="str">
        <f t="shared" si="32"/>
        <v/>
      </c>
      <c r="D338" s="5" t="str">
        <f>'współrzędne pali'!G330</f>
        <v/>
      </c>
      <c r="E338" t="str">
        <f t="shared" si="35"/>
        <v/>
      </c>
      <c r="H338" t="str">
        <f t="shared" si="33"/>
        <v>P7</v>
      </c>
      <c r="K338" t="str">
        <f t="shared" si="34"/>
        <v>_P</v>
      </c>
    </row>
    <row r="339" spans="3:11">
      <c r="C339" t="str">
        <f t="shared" si="32"/>
        <v/>
      </c>
      <c r="D339" s="5" t="str">
        <f>'współrzędne pali'!G331</f>
        <v/>
      </c>
      <c r="E339" t="str">
        <f t="shared" si="35"/>
        <v/>
      </c>
      <c r="H339" t="str">
        <f t="shared" si="33"/>
        <v>P7</v>
      </c>
      <c r="K339" t="str">
        <f t="shared" si="34"/>
        <v>_P</v>
      </c>
    </row>
    <row r="340" spans="3:11">
      <c r="C340" t="str">
        <f t="shared" si="32"/>
        <v/>
      </c>
      <c r="D340" s="5" t="str">
        <f>'współrzędne pali'!G332</f>
        <v/>
      </c>
      <c r="E340" t="str">
        <f t="shared" si="35"/>
        <v/>
      </c>
      <c r="H340" t="str">
        <f t="shared" si="33"/>
        <v>P7</v>
      </c>
      <c r="K340" t="str">
        <f t="shared" si="34"/>
        <v>_P</v>
      </c>
    </row>
    <row r="341" spans="3:11">
      <c r="C341" t="str">
        <f t="shared" si="32"/>
        <v/>
      </c>
      <c r="D341" s="5" t="str">
        <f>'współrzędne pali'!G333</f>
        <v/>
      </c>
      <c r="E341" t="str">
        <f t="shared" si="35"/>
        <v/>
      </c>
      <c r="H341" t="str">
        <f t="shared" si="33"/>
        <v>P7</v>
      </c>
      <c r="K341" t="str">
        <f t="shared" si="34"/>
        <v>_P</v>
      </c>
    </row>
    <row r="342" spans="3:11">
      <c r="C342" t="str">
        <f t="shared" si="32"/>
        <v/>
      </c>
      <c r="D342" s="5" t="str">
        <f>'współrzędne pali'!G334</f>
        <v/>
      </c>
      <c r="E342" t="str">
        <f t="shared" si="35"/>
        <v/>
      </c>
      <c r="H342" t="str">
        <f t="shared" si="33"/>
        <v>P7</v>
      </c>
      <c r="K342" t="str">
        <f t="shared" si="34"/>
        <v>_P</v>
      </c>
    </row>
    <row r="343" spans="3:11">
      <c r="C343" t="str">
        <f t="shared" si="32"/>
        <v/>
      </c>
      <c r="D343" s="5" t="str">
        <f>'współrzędne pali'!G335</f>
        <v/>
      </c>
      <c r="E343" t="str">
        <f t="shared" si="35"/>
        <v/>
      </c>
      <c r="H343" t="str">
        <f t="shared" si="33"/>
        <v>P7</v>
      </c>
      <c r="K343" t="str">
        <f t="shared" si="34"/>
        <v>_P</v>
      </c>
    </row>
    <row r="344" spans="3:11">
      <c r="C344" t="str">
        <f t="shared" si="32"/>
        <v/>
      </c>
      <c r="D344" s="5" t="str">
        <f>'współrzędne pali'!G336</f>
        <v/>
      </c>
      <c r="E344" t="str">
        <f t="shared" si="35"/>
        <v/>
      </c>
      <c r="H344" t="str">
        <f t="shared" si="33"/>
        <v>P7</v>
      </c>
      <c r="K344" t="str">
        <f t="shared" si="34"/>
        <v>_P</v>
      </c>
    </row>
    <row r="345" spans="3:11">
      <c r="C345" t="str">
        <f t="shared" si="32"/>
        <v/>
      </c>
      <c r="D345" s="5" t="str">
        <f>'współrzędne pali'!G337</f>
        <v/>
      </c>
      <c r="E345" t="str">
        <f t="shared" si="35"/>
        <v/>
      </c>
      <c r="H345" t="str">
        <f t="shared" si="33"/>
        <v>P7</v>
      </c>
      <c r="K345" t="str">
        <f t="shared" si="34"/>
        <v>_P</v>
      </c>
    </row>
    <row r="346" spans="3:11">
      <c r="C346" t="str">
        <f t="shared" si="32"/>
        <v/>
      </c>
      <c r="D346" s="5" t="str">
        <f>'współrzędne pali'!G338</f>
        <v/>
      </c>
      <c r="E346" t="str">
        <f t="shared" si="35"/>
        <v/>
      </c>
      <c r="H346" t="str">
        <f t="shared" si="33"/>
        <v>P7</v>
      </c>
      <c r="K346" t="str">
        <f t="shared" si="34"/>
        <v>_P</v>
      </c>
    </row>
    <row r="347" spans="3:11">
      <c r="C347" t="str">
        <f t="shared" si="32"/>
        <v/>
      </c>
      <c r="D347" s="5" t="str">
        <f>'współrzędne pali'!G339</f>
        <v/>
      </c>
      <c r="E347" t="str">
        <f t="shared" si="35"/>
        <v/>
      </c>
      <c r="H347" t="str">
        <f t="shared" si="33"/>
        <v>P7</v>
      </c>
      <c r="K347" t="str">
        <f t="shared" si="34"/>
        <v>_P</v>
      </c>
    </row>
    <row r="348" spans="3:11">
      <c r="C348" t="str">
        <f t="shared" si="32"/>
        <v/>
      </c>
      <c r="D348" s="5" t="str">
        <f>'współrzędne pali'!G340</f>
        <v/>
      </c>
      <c r="E348" t="str">
        <f t="shared" si="35"/>
        <v/>
      </c>
      <c r="H348" t="str">
        <f t="shared" si="33"/>
        <v>P7</v>
      </c>
      <c r="K348" t="str">
        <f t="shared" si="34"/>
        <v>_P</v>
      </c>
    </row>
    <row r="349" spans="3:11">
      <c r="C349" t="str">
        <f t="shared" si="32"/>
        <v/>
      </c>
      <c r="D349" s="5" t="str">
        <f>'współrzędne pali'!G341</f>
        <v/>
      </c>
      <c r="E349" t="str">
        <f t="shared" si="35"/>
        <v/>
      </c>
      <c r="H349" t="str">
        <f t="shared" si="33"/>
        <v>P7</v>
      </c>
      <c r="K349" t="str">
        <f t="shared" si="34"/>
        <v>_P</v>
      </c>
    </row>
    <row r="350" spans="3:11">
      <c r="C350" t="str">
        <f t="shared" si="32"/>
        <v/>
      </c>
      <c r="D350" s="5" t="str">
        <f>'współrzędne pali'!G342</f>
        <v/>
      </c>
      <c r="E350" t="str">
        <f t="shared" si="35"/>
        <v/>
      </c>
      <c r="H350" t="str">
        <f t="shared" si="33"/>
        <v>P7</v>
      </c>
      <c r="K350" t="str">
        <f t="shared" si="34"/>
        <v>_P</v>
      </c>
    </row>
    <row r="351" spans="3:11">
      <c r="C351" t="str">
        <f t="shared" si="32"/>
        <v/>
      </c>
      <c r="D351" s="5" t="str">
        <f>'współrzędne pali'!G343</f>
        <v/>
      </c>
      <c r="E351" t="str">
        <f t="shared" si="35"/>
        <v/>
      </c>
      <c r="H351" t="str">
        <f t="shared" si="33"/>
        <v>P7</v>
      </c>
      <c r="K351" t="str">
        <f t="shared" si="34"/>
        <v>_P</v>
      </c>
    </row>
    <row r="352" spans="3:11">
      <c r="C352" t="str">
        <f t="shared" si="32"/>
        <v/>
      </c>
      <c r="D352" s="5" t="str">
        <f>'współrzędne pali'!G344</f>
        <v/>
      </c>
      <c r="E352" t="str">
        <f t="shared" si="35"/>
        <v/>
      </c>
      <c r="H352" t="str">
        <f t="shared" si="33"/>
        <v>P7</v>
      </c>
      <c r="K352" t="str">
        <f t="shared" si="34"/>
        <v>_P</v>
      </c>
    </row>
    <row r="353" spans="3:11">
      <c r="C353" t="str">
        <f t="shared" si="32"/>
        <v/>
      </c>
      <c r="D353" s="5" t="str">
        <f>'współrzędne pali'!G345</f>
        <v/>
      </c>
      <c r="E353" t="str">
        <f t="shared" si="35"/>
        <v/>
      </c>
      <c r="H353" t="str">
        <f t="shared" si="33"/>
        <v>P7</v>
      </c>
      <c r="K353" t="str">
        <f t="shared" si="34"/>
        <v>_P</v>
      </c>
    </row>
    <row r="354" spans="3:11">
      <c r="C354" t="str">
        <f t="shared" si="32"/>
        <v/>
      </c>
      <c r="D354" s="5" t="str">
        <f>'współrzędne pali'!G346</f>
        <v/>
      </c>
      <c r="E354" t="str">
        <f t="shared" si="35"/>
        <v/>
      </c>
      <c r="H354" t="str">
        <f t="shared" si="33"/>
        <v>P7</v>
      </c>
      <c r="K354" t="str">
        <f t="shared" si="34"/>
        <v>_P</v>
      </c>
    </row>
    <row r="355" spans="3:11">
      <c r="C355" t="str">
        <f t="shared" si="32"/>
        <v/>
      </c>
      <c r="D355" s="5" t="str">
        <f>'współrzędne pali'!G347</f>
        <v/>
      </c>
      <c r="E355" t="str">
        <f t="shared" si="35"/>
        <v/>
      </c>
      <c r="H355" t="str">
        <f t="shared" si="33"/>
        <v>P7</v>
      </c>
      <c r="K355" t="str">
        <f t="shared" si="34"/>
        <v>_P</v>
      </c>
    </row>
    <row r="356" spans="3:11">
      <c r="C356" t="str">
        <f t="shared" si="32"/>
        <v/>
      </c>
      <c r="D356" s="5" t="str">
        <f>'współrzędne pali'!G348</f>
        <v/>
      </c>
      <c r="E356" t="str">
        <f t="shared" si="35"/>
        <v/>
      </c>
      <c r="H356" t="str">
        <f t="shared" si="33"/>
        <v>P7</v>
      </c>
      <c r="K356" t="str">
        <f t="shared" si="34"/>
        <v>_P</v>
      </c>
    </row>
    <row r="357" spans="3:11">
      <c r="C357" t="str">
        <f t="shared" si="32"/>
        <v/>
      </c>
      <c r="D357" s="5" t="str">
        <f>'współrzędne pali'!G349</f>
        <v/>
      </c>
      <c r="E357" t="str">
        <f t="shared" si="35"/>
        <v/>
      </c>
      <c r="H357" t="str">
        <f t="shared" si="33"/>
        <v>P7</v>
      </c>
      <c r="K357" t="str">
        <f t="shared" si="34"/>
        <v>_P</v>
      </c>
    </row>
    <row r="358" spans="3:11">
      <c r="C358" t="str">
        <f t="shared" si="32"/>
        <v/>
      </c>
      <c r="D358" s="5" t="str">
        <f>'współrzędne pali'!G350</f>
        <v/>
      </c>
      <c r="E358" t="str">
        <f t="shared" si="35"/>
        <v/>
      </c>
      <c r="H358" t="str">
        <f t="shared" si="33"/>
        <v>P7</v>
      </c>
      <c r="K358" t="str">
        <f t="shared" si="34"/>
        <v>_P</v>
      </c>
    </row>
    <row r="359" spans="3:11">
      <c r="C359" t="str">
        <f t="shared" si="32"/>
        <v/>
      </c>
      <c r="D359" s="5" t="str">
        <f>'współrzędne pali'!G351</f>
        <v/>
      </c>
      <c r="E359" t="str">
        <f t="shared" si="35"/>
        <v/>
      </c>
      <c r="H359" t="str">
        <f t="shared" si="33"/>
        <v>P7</v>
      </c>
      <c r="K359" t="str">
        <f t="shared" si="34"/>
        <v>_P</v>
      </c>
    </row>
    <row r="360" spans="3:11">
      <c r="C360" t="str">
        <f t="shared" si="32"/>
        <v/>
      </c>
      <c r="D360" s="5" t="str">
        <f>'współrzędne pali'!G352</f>
        <v/>
      </c>
      <c r="E360" t="str">
        <f t="shared" si="35"/>
        <v/>
      </c>
      <c r="H360" t="str">
        <f t="shared" si="33"/>
        <v>P7</v>
      </c>
      <c r="K360" t="str">
        <f t="shared" si="34"/>
        <v>_P</v>
      </c>
    </row>
    <row r="361" spans="3:11">
      <c r="C361" t="str">
        <f t="shared" si="32"/>
        <v/>
      </c>
      <c r="D361" s="5" t="str">
        <f>'współrzędne pali'!G353</f>
        <v/>
      </c>
      <c r="E361" t="str">
        <f t="shared" si="35"/>
        <v/>
      </c>
      <c r="H361" t="str">
        <f t="shared" si="33"/>
        <v>P7</v>
      </c>
      <c r="K361" t="str">
        <f t="shared" si="34"/>
        <v>_P</v>
      </c>
    </row>
    <row r="362" spans="3:11">
      <c r="C362" t="str">
        <f t="shared" si="32"/>
        <v/>
      </c>
      <c r="D362" s="5" t="str">
        <f>'współrzędne pali'!G354</f>
        <v/>
      </c>
      <c r="E362" t="str">
        <f t="shared" si="35"/>
        <v/>
      </c>
      <c r="H362" t="str">
        <f t="shared" si="33"/>
        <v>P7</v>
      </c>
      <c r="K362" t="str">
        <f t="shared" si="34"/>
        <v>_P</v>
      </c>
    </row>
    <row r="363" spans="3:11">
      <c r="C363" t="str">
        <f t="shared" si="32"/>
        <v/>
      </c>
      <c r="D363" s="5" t="str">
        <f>'współrzędne pali'!G355</f>
        <v/>
      </c>
      <c r="E363" t="str">
        <f t="shared" si="35"/>
        <v/>
      </c>
      <c r="H363" t="str">
        <f t="shared" si="33"/>
        <v>P7</v>
      </c>
      <c r="K363" t="str">
        <f t="shared" si="34"/>
        <v>_P</v>
      </c>
    </row>
    <row r="364" spans="3:11">
      <c r="C364" t="str">
        <f t="shared" si="32"/>
        <v/>
      </c>
      <c r="D364" s="5" t="str">
        <f>'współrzędne pali'!G356</f>
        <v/>
      </c>
      <c r="E364" t="str">
        <f t="shared" si="35"/>
        <v/>
      </c>
      <c r="H364" t="str">
        <f t="shared" si="33"/>
        <v>P7</v>
      </c>
      <c r="K364" t="str">
        <f t="shared" si="34"/>
        <v>_P</v>
      </c>
    </row>
    <row r="365" spans="3:11">
      <c r="C365" t="str">
        <f t="shared" si="32"/>
        <v/>
      </c>
      <c r="D365" s="5" t="str">
        <f>'współrzędne pali'!G357</f>
        <v/>
      </c>
      <c r="E365" t="str">
        <f t="shared" si="35"/>
        <v/>
      </c>
      <c r="H365" t="str">
        <f t="shared" si="33"/>
        <v>P7</v>
      </c>
      <c r="K365" t="str">
        <f t="shared" si="34"/>
        <v>_P</v>
      </c>
    </row>
    <row r="366" spans="3:11">
      <c r="C366" t="str">
        <f t="shared" si="32"/>
        <v/>
      </c>
      <c r="D366" s="5" t="str">
        <f>'współrzędne pali'!G358</f>
        <v/>
      </c>
      <c r="E366" t="str">
        <f t="shared" si="35"/>
        <v/>
      </c>
      <c r="H366" t="str">
        <f t="shared" si="33"/>
        <v>P7</v>
      </c>
      <c r="K366" t="str">
        <f t="shared" si="34"/>
        <v>_P</v>
      </c>
    </row>
    <row r="367" spans="3:11">
      <c r="C367" t="str">
        <f t="shared" si="32"/>
        <v/>
      </c>
      <c r="D367" s="5" t="str">
        <f>'współrzędne pali'!G359</f>
        <v/>
      </c>
      <c r="E367" t="str">
        <f t="shared" si="35"/>
        <v/>
      </c>
      <c r="H367" t="str">
        <f t="shared" si="33"/>
        <v>P7</v>
      </c>
      <c r="K367" t="str">
        <f t="shared" si="34"/>
        <v>_P</v>
      </c>
    </row>
    <row r="368" spans="3:11">
      <c r="C368" t="str">
        <f t="shared" si="32"/>
        <v/>
      </c>
      <c r="D368" s="5" t="str">
        <f>'współrzędne pali'!G360</f>
        <v/>
      </c>
      <c r="E368" t="str">
        <f t="shared" si="35"/>
        <v/>
      </c>
      <c r="H368" t="str">
        <f t="shared" si="33"/>
        <v>P7</v>
      </c>
      <c r="K368" t="str">
        <f t="shared" si="34"/>
        <v>_P</v>
      </c>
    </row>
    <row r="369" spans="3:11">
      <c r="C369" t="str">
        <f t="shared" si="32"/>
        <v/>
      </c>
      <c r="D369" s="5" t="str">
        <f>'współrzędne pali'!G361</f>
        <v/>
      </c>
      <c r="E369" t="str">
        <f t="shared" si="35"/>
        <v/>
      </c>
      <c r="H369" t="str">
        <f t="shared" si="33"/>
        <v>P7</v>
      </c>
      <c r="K369" t="str">
        <f t="shared" si="34"/>
        <v>_P</v>
      </c>
    </row>
    <row r="370" spans="3:11">
      <c r="C370" t="str">
        <f t="shared" si="32"/>
        <v/>
      </c>
      <c r="D370" s="5" t="str">
        <f>'współrzędne pali'!G362</f>
        <v/>
      </c>
      <c r="E370" t="str">
        <f t="shared" si="35"/>
        <v/>
      </c>
      <c r="H370" t="str">
        <f t="shared" si="33"/>
        <v>P7</v>
      </c>
      <c r="K370" t="str">
        <f t="shared" si="34"/>
        <v>_P</v>
      </c>
    </row>
    <row r="371" spans="3:11">
      <c r="C371" t="str">
        <f t="shared" si="32"/>
        <v/>
      </c>
      <c r="D371" s="5" t="str">
        <f>'współrzędne pali'!G363</f>
        <v/>
      </c>
      <c r="E371" t="str">
        <f t="shared" si="35"/>
        <v/>
      </c>
      <c r="H371" t="str">
        <f t="shared" si="33"/>
        <v>P7</v>
      </c>
      <c r="K371" t="str">
        <f t="shared" si="34"/>
        <v>_P</v>
      </c>
    </row>
    <row r="372" spans="3:11">
      <c r="C372" t="str">
        <f t="shared" si="32"/>
        <v/>
      </c>
      <c r="D372" s="5" t="str">
        <f>'współrzędne pali'!G364</f>
        <v/>
      </c>
      <c r="E372" t="str">
        <f t="shared" si="35"/>
        <v/>
      </c>
      <c r="H372" t="str">
        <f t="shared" si="33"/>
        <v>P7</v>
      </c>
      <c r="K372" t="str">
        <f t="shared" si="34"/>
        <v>_P</v>
      </c>
    </row>
    <row r="373" spans="3:11">
      <c r="C373" t="str">
        <f t="shared" si="32"/>
        <v/>
      </c>
      <c r="D373" s="5" t="str">
        <f>'współrzędne pali'!G365</f>
        <v/>
      </c>
      <c r="E373" t="str">
        <f t="shared" si="35"/>
        <v/>
      </c>
      <c r="H373" t="str">
        <f t="shared" si="33"/>
        <v>P7</v>
      </c>
      <c r="K373" t="str">
        <f t="shared" si="34"/>
        <v>_P</v>
      </c>
    </row>
    <row r="374" spans="3:11">
      <c r="C374" t="str">
        <f t="shared" si="32"/>
        <v/>
      </c>
      <c r="D374" s="5" t="str">
        <f>'współrzędne pali'!G366</f>
        <v/>
      </c>
      <c r="E374" t="str">
        <f t="shared" si="35"/>
        <v/>
      </c>
      <c r="H374" t="str">
        <f t="shared" si="33"/>
        <v>P7</v>
      </c>
      <c r="K374" t="str">
        <f t="shared" si="34"/>
        <v>_P</v>
      </c>
    </row>
    <row r="375" spans="3:11">
      <c r="C375" t="str">
        <f t="shared" si="32"/>
        <v/>
      </c>
      <c r="D375" s="5" t="str">
        <f>'współrzędne pali'!G367</f>
        <v/>
      </c>
      <c r="E375" t="str">
        <f t="shared" si="35"/>
        <v/>
      </c>
      <c r="H375" t="str">
        <f t="shared" si="33"/>
        <v>P7</v>
      </c>
      <c r="K375" t="str">
        <f t="shared" si="34"/>
        <v>_P</v>
      </c>
    </row>
    <row r="376" spans="3:11">
      <c r="C376" t="str">
        <f t="shared" si="32"/>
        <v/>
      </c>
      <c r="D376" s="5" t="str">
        <f>'współrzędne pali'!G368</f>
        <v/>
      </c>
      <c r="E376" t="str">
        <f t="shared" si="35"/>
        <v/>
      </c>
      <c r="H376" t="str">
        <f t="shared" si="33"/>
        <v>P7</v>
      </c>
      <c r="K376" t="str">
        <f t="shared" si="34"/>
        <v>_P</v>
      </c>
    </row>
    <row r="377" spans="3:11">
      <c r="C377" t="str">
        <f t="shared" si="32"/>
        <v/>
      </c>
      <c r="D377" s="5" t="str">
        <f>'współrzędne pali'!G369</f>
        <v/>
      </c>
      <c r="E377" t="str">
        <f t="shared" si="35"/>
        <v/>
      </c>
      <c r="H377" t="str">
        <f t="shared" si="33"/>
        <v>P7</v>
      </c>
      <c r="K377" t="str">
        <f t="shared" si="34"/>
        <v>_P</v>
      </c>
    </row>
    <row r="378" spans="3:11">
      <c r="C378" t="str">
        <f t="shared" si="32"/>
        <v/>
      </c>
      <c r="D378" s="5" t="str">
        <f>'współrzędne pali'!G370</f>
        <v/>
      </c>
      <c r="E378" t="str">
        <f t="shared" si="35"/>
        <v/>
      </c>
      <c r="H378" t="str">
        <f t="shared" si="33"/>
        <v>P7</v>
      </c>
      <c r="K378" t="str">
        <f t="shared" si="34"/>
        <v>_P</v>
      </c>
    </row>
    <row r="379" spans="3:11">
      <c r="C379" t="str">
        <f t="shared" si="32"/>
        <v/>
      </c>
      <c r="D379" s="5" t="str">
        <f>'współrzędne pali'!G371</f>
        <v/>
      </c>
      <c r="E379" t="str">
        <f t="shared" si="35"/>
        <v/>
      </c>
      <c r="H379" t="str">
        <f t="shared" si="33"/>
        <v>P7</v>
      </c>
      <c r="K379" t="str">
        <f t="shared" si="34"/>
        <v>_P</v>
      </c>
    </row>
    <row r="380" spans="3:11">
      <c r="C380" t="str">
        <f t="shared" si="32"/>
        <v/>
      </c>
      <c r="D380" s="5" t="str">
        <f>'współrzędne pali'!G372</f>
        <v/>
      </c>
      <c r="E380" t="str">
        <f t="shared" si="35"/>
        <v/>
      </c>
      <c r="H380" t="str">
        <f t="shared" si="33"/>
        <v>P7</v>
      </c>
      <c r="K380" t="str">
        <f t="shared" si="34"/>
        <v>_P</v>
      </c>
    </row>
    <row r="381" spans="3:11">
      <c r="C381" t="str">
        <f t="shared" si="32"/>
        <v/>
      </c>
      <c r="D381" s="5" t="str">
        <f>'współrzędne pali'!G373</f>
        <v/>
      </c>
      <c r="E381" t="str">
        <f t="shared" si="35"/>
        <v/>
      </c>
      <c r="H381" t="str">
        <f t="shared" si="33"/>
        <v>P7</v>
      </c>
      <c r="K381" t="str">
        <f t="shared" si="34"/>
        <v>_P</v>
      </c>
    </row>
    <row r="382" spans="3:11">
      <c r="C382" t="str">
        <f t="shared" si="32"/>
        <v/>
      </c>
      <c r="D382" s="5" t="str">
        <f>'współrzędne pali'!G374</f>
        <v/>
      </c>
      <c r="E382" t="str">
        <f t="shared" si="35"/>
        <v/>
      </c>
      <c r="H382" t="str">
        <f t="shared" si="33"/>
        <v>P7</v>
      </c>
      <c r="K382" t="str">
        <f t="shared" si="34"/>
        <v>_P</v>
      </c>
    </row>
    <row r="383" spans="3:11">
      <c r="C383" t="str">
        <f t="shared" si="32"/>
        <v/>
      </c>
      <c r="D383" s="5" t="str">
        <f>'współrzędne pali'!G375</f>
        <v/>
      </c>
      <c r="E383" t="str">
        <f t="shared" si="35"/>
        <v/>
      </c>
      <c r="H383" t="str">
        <f t="shared" si="33"/>
        <v>P7</v>
      </c>
      <c r="K383" t="str">
        <f t="shared" si="34"/>
        <v>_P</v>
      </c>
    </row>
    <row r="384" spans="3:11">
      <c r="C384" t="str">
        <f t="shared" si="32"/>
        <v/>
      </c>
      <c r="D384" s="5" t="str">
        <f>'współrzędne pali'!G376</f>
        <v/>
      </c>
      <c r="E384" t="str">
        <f t="shared" si="35"/>
        <v/>
      </c>
      <c r="H384" t="str">
        <f t="shared" si="33"/>
        <v>P7</v>
      </c>
      <c r="K384" t="str">
        <f t="shared" si="34"/>
        <v>_P</v>
      </c>
    </row>
    <row r="385" spans="3:11">
      <c r="C385" t="str">
        <f t="shared" si="32"/>
        <v/>
      </c>
      <c r="D385" s="5" t="str">
        <f>'współrzędne pali'!G377</f>
        <v/>
      </c>
      <c r="E385" t="str">
        <f t="shared" si="35"/>
        <v/>
      </c>
      <c r="H385" t="str">
        <f t="shared" si="33"/>
        <v>P7</v>
      </c>
      <c r="K385" t="str">
        <f t="shared" si="34"/>
        <v>_P</v>
      </c>
    </row>
    <row r="386" spans="3:11">
      <c r="C386" t="str">
        <f t="shared" si="32"/>
        <v/>
      </c>
      <c r="D386" s="5" t="str">
        <f>'współrzędne pali'!G378</f>
        <v/>
      </c>
      <c r="E386" t="str">
        <f t="shared" si="35"/>
        <v/>
      </c>
      <c r="H386" t="str">
        <f t="shared" si="33"/>
        <v>P7</v>
      </c>
      <c r="K386" t="str">
        <f t="shared" si="34"/>
        <v>_P</v>
      </c>
    </row>
    <row r="387" spans="3:11">
      <c r="C387" t="str">
        <f t="shared" ref="C387:C450" si="36">IF(D386&lt;&gt;"",C386+1,"")</f>
        <v/>
      </c>
      <c r="D387" s="5" t="str">
        <f>'współrzędne pali'!G379</f>
        <v/>
      </c>
      <c r="E387" t="str">
        <f t="shared" si="35"/>
        <v/>
      </c>
      <c r="H387" t="str">
        <f t="shared" si="33"/>
        <v>P7</v>
      </c>
      <c r="K387" t="str">
        <f t="shared" si="34"/>
        <v>_P</v>
      </c>
    </row>
    <row r="388" spans="3:11">
      <c r="C388" t="str">
        <f t="shared" si="36"/>
        <v/>
      </c>
      <c r="D388" s="5" t="str">
        <f>'współrzędne pali'!G380</f>
        <v/>
      </c>
      <c r="E388" t="str">
        <f t="shared" si="35"/>
        <v/>
      </c>
      <c r="H388" t="str">
        <f t="shared" si="33"/>
        <v>P7</v>
      </c>
      <c r="K388" t="str">
        <f t="shared" si="34"/>
        <v>_P</v>
      </c>
    </row>
    <row r="389" spans="3:11">
      <c r="C389" t="str">
        <f t="shared" si="36"/>
        <v/>
      </c>
      <c r="D389" s="5" t="str">
        <f>'współrzędne pali'!G381</f>
        <v/>
      </c>
      <c r="E389" t="str">
        <f t="shared" si="35"/>
        <v/>
      </c>
      <c r="H389" t="str">
        <f t="shared" si="33"/>
        <v>P7</v>
      </c>
      <c r="K389" t="str">
        <f t="shared" si="34"/>
        <v>_P</v>
      </c>
    </row>
    <row r="390" spans="3:11">
      <c r="C390" t="str">
        <f t="shared" si="36"/>
        <v/>
      </c>
      <c r="D390" s="5" t="str">
        <f>'współrzędne pali'!G382</f>
        <v/>
      </c>
      <c r="E390" t="str">
        <f t="shared" si="35"/>
        <v/>
      </c>
      <c r="H390" t="str">
        <f t="shared" si="33"/>
        <v>P7</v>
      </c>
      <c r="K390" t="str">
        <f t="shared" si="34"/>
        <v>_P</v>
      </c>
    </row>
    <row r="391" spans="3:11">
      <c r="C391" t="str">
        <f t="shared" si="36"/>
        <v/>
      </c>
      <c r="D391" s="5" t="str">
        <f>'współrzędne pali'!G383</f>
        <v/>
      </c>
      <c r="E391" t="str">
        <f t="shared" si="35"/>
        <v/>
      </c>
      <c r="H391" t="str">
        <f t="shared" si="33"/>
        <v>P7</v>
      </c>
      <c r="K391" t="str">
        <f t="shared" si="34"/>
        <v>_P</v>
      </c>
    </row>
    <row r="392" spans="3:11">
      <c r="C392" t="str">
        <f t="shared" si="36"/>
        <v/>
      </c>
      <c r="D392" s="5" t="str">
        <f>'współrzędne pali'!G384</f>
        <v/>
      </c>
      <c r="E392" t="str">
        <f t="shared" si="35"/>
        <v/>
      </c>
      <c r="H392" t="str">
        <f t="shared" si="33"/>
        <v>P7</v>
      </c>
      <c r="K392" t="str">
        <f t="shared" si="34"/>
        <v>_P</v>
      </c>
    </row>
    <row r="393" spans="3:11">
      <c r="C393" t="str">
        <f t="shared" si="36"/>
        <v/>
      </c>
      <c r="D393" s="5" t="str">
        <f>'współrzędne pali'!G385</f>
        <v/>
      </c>
      <c r="E393" t="str">
        <f t="shared" si="35"/>
        <v/>
      </c>
      <c r="H393" t="str">
        <f t="shared" si="33"/>
        <v>P7</v>
      </c>
      <c r="K393" t="str">
        <f t="shared" si="34"/>
        <v>_P</v>
      </c>
    </row>
    <row r="394" spans="3:11">
      <c r="C394" t="str">
        <f t="shared" si="36"/>
        <v/>
      </c>
      <c r="D394" s="5" t="str">
        <f>'współrzędne pali'!G386</f>
        <v/>
      </c>
      <c r="E394" t="str">
        <f t="shared" si="35"/>
        <v/>
      </c>
      <c r="H394" t="str">
        <f t="shared" si="33"/>
        <v>P7</v>
      </c>
      <c r="K394" t="str">
        <f t="shared" si="34"/>
        <v>_P</v>
      </c>
    </row>
    <row r="395" spans="3:11">
      <c r="C395" t="str">
        <f t="shared" si="36"/>
        <v/>
      </c>
      <c r="D395" s="5" t="str">
        <f>'współrzędne pali'!G387</f>
        <v/>
      </c>
      <c r="E395" t="str">
        <f t="shared" si="35"/>
        <v/>
      </c>
      <c r="H395" t="str">
        <f t="shared" ref="H395:H414" si="37">"P"&amp;IF(C395&lt;5,$E$2+$O$1,IF(C395&gt;$C$1-4,$E$2+$O$2,$E$2))</f>
        <v>P7</v>
      </c>
      <c r="K395" t="str">
        <f t="shared" ref="K395:K417" si="38">HLOOKUP(H395,$R$3:$AB$4,2)</f>
        <v>_P</v>
      </c>
    </row>
    <row r="396" spans="3:11">
      <c r="C396" t="str">
        <f t="shared" si="36"/>
        <v/>
      </c>
      <c r="D396" s="5" t="str">
        <f>'współrzędne pali'!G388</f>
        <v/>
      </c>
      <c r="E396" t="str">
        <f t="shared" ref="E396:E459" si="39">IF(D395&lt;&gt;"",E395+D395,"")</f>
        <v/>
      </c>
      <c r="H396" t="str">
        <f t="shared" si="37"/>
        <v>P7</v>
      </c>
      <c r="K396" t="str">
        <f t="shared" si="38"/>
        <v>_P</v>
      </c>
    </row>
    <row r="397" spans="3:11">
      <c r="C397" t="str">
        <f t="shared" si="36"/>
        <v/>
      </c>
      <c r="D397" s="5" t="str">
        <f>'współrzędne pali'!G389</f>
        <v/>
      </c>
      <c r="E397" t="str">
        <f t="shared" si="39"/>
        <v/>
      </c>
      <c r="H397" t="str">
        <f t="shared" si="37"/>
        <v>P7</v>
      </c>
      <c r="K397" t="str">
        <f t="shared" si="38"/>
        <v>_P</v>
      </c>
    </row>
    <row r="398" spans="3:11">
      <c r="C398" t="str">
        <f t="shared" si="36"/>
        <v/>
      </c>
      <c r="D398" s="5" t="str">
        <f>'współrzędne pali'!G390</f>
        <v/>
      </c>
      <c r="E398" t="str">
        <f t="shared" si="39"/>
        <v/>
      </c>
      <c r="H398" t="str">
        <f t="shared" si="37"/>
        <v>P7</v>
      </c>
      <c r="K398" t="str">
        <f t="shared" si="38"/>
        <v>_P</v>
      </c>
    </row>
    <row r="399" spans="3:11">
      <c r="C399" t="str">
        <f t="shared" si="36"/>
        <v/>
      </c>
      <c r="D399" s="5" t="str">
        <f>'współrzędne pali'!G391</f>
        <v/>
      </c>
      <c r="E399" t="str">
        <f t="shared" si="39"/>
        <v/>
      </c>
      <c r="H399" t="str">
        <f t="shared" si="37"/>
        <v>P7</v>
      </c>
      <c r="K399" t="str">
        <f t="shared" si="38"/>
        <v>_P</v>
      </c>
    </row>
    <row r="400" spans="3:11">
      <c r="C400" t="str">
        <f t="shared" si="36"/>
        <v/>
      </c>
      <c r="D400" s="5" t="str">
        <f>'współrzędne pali'!G392</f>
        <v/>
      </c>
      <c r="E400" t="str">
        <f t="shared" si="39"/>
        <v/>
      </c>
      <c r="H400" t="str">
        <f t="shared" si="37"/>
        <v>P7</v>
      </c>
      <c r="K400" t="str">
        <f t="shared" si="38"/>
        <v>_P</v>
      </c>
    </row>
    <row r="401" spans="3:11">
      <c r="C401" t="str">
        <f t="shared" si="36"/>
        <v/>
      </c>
      <c r="D401" s="5" t="str">
        <f>'współrzędne pali'!G393</f>
        <v/>
      </c>
      <c r="E401" t="str">
        <f t="shared" si="39"/>
        <v/>
      </c>
      <c r="H401" t="str">
        <f t="shared" si="37"/>
        <v>P7</v>
      </c>
      <c r="K401" t="str">
        <f t="shared" si="38"/>
        <v>_P</v>
      </c>
    </row>
    <row r="402" spans="3:11">
      <c r="C402" t="str">
        <f t="shared" si="36"/>
        <v/>
      </c>
      <c r="D402" s="5" t="str">
        <f>'współrzędne pali'!G394</f>
        <v/>
      </c>
      <c r="E402" t="str">
        <f t="shared" si="39"/>
        <v/>
      </c>
      <c r="H402" t="str">
        <f t="shared" si="37"/>
        <v>P7</v>
      </c>
      <c r="K402" t="str">
        <f t="shared" si="38"/>
        <v>_P</v>
      </c>
    </row>
    <row r="403" spans="3:11">
      <c r="C403" t="str">
        <f t="shared" si="36"/>
        <v/>
      </c>
      <c r="D403" s="5" t="str">
        <f>'współrzędne pali'!G395</f>
        <v/>
      </c>
      <c r="E403" t="str">
        <f t="shared" si="39"/>
        <v/>
      </c>
      <c r="H403" t="str">
        <f t="shared" si="37"/>
        <v>P7</v>
      </c>
      <c r="K403" t="str">
        <f t="shared" si="38"/>
        <v>_P</v>
      </c>
    </row>
    <row r="404" spans="3:11">
      <c r="C404" t="str">
        <f t="shared" si="36"/>
        <v/>
      </c>
      <c r="D404" s="5" t="str">
        <f>'współrzędne pali'!G396</f>
        <v/>
      </c>
      <c r="E404" t="str">
        <f t="shared" si="39"/>
        <v/>
      </c>
      <c r="H404" t="str">
        <f t="shared" si="37"/>
        <v>P7</v>
      </c>
      <c r="K404" t="str">
        <f t="shared" si="38"/>
        <v>_P</v>
      </c>
    </row>
    <row r="405" spans="3:11">
      <c r="C405" t="str">
        <f t="shared" si="36"/>
        <v/>
      </c>
      <c r="D405" s="5" t="str">
        <f>'współrzędne pali'!G397</f>
        <v/>
      </c>
      <c r="E405" t="str">
        <f t="shared" si="39"/>
        <v/>
      </c>
      <c r="H405" t="str">
        <f t="shared" si="37"/>
        <v>P7</v>
      </c>
      <c r="K405" t="str">
        <f t="shared" si="38"/>
        <v>_P</v>
      </c>
    </row>
    <row r="406" spans="3:11">
      <c r="C406" t="str">
        <f t="shared" si="36"/>
        <v/>
      </c>
      <c r="D406" s="5" t="str">
        <f>'współrzędne pali'!G398</f>
        <v/>
      </c>
      <c r="E406" t="str">
        <f t="shared" si="39"/>
        <v/>
      </c>
      <c r="H406" t="str">
        <f t="shared" si="37"/>
        <v>P7</v>
      </c>
      <c r="K406" t="str">
        <f t="shared" si="38"/>
        <v>_P</v>
      </c>
    </row>
    <row r="407" spans="3:11">
      <c r="C407" t="str">
        <f t="shared" si="36"/>
        <v/>
      </c>
      <c r="D407" s="5" t="str">
        <f>'współrzędne pali'!G399</f>
        <v/>
      </c>
      <c r="E407" t="str">
        <f t="shared" si="39"/>
        <v/>
      </c>
      <c r="H407" t="str">
        <f t="shared" si="37"/>
        <v>P7</v>
      </c>
      <c r="K407" t="str">
        <f t="shared" si="38"/>
        <v>_P</v>
      </c>
    </row>
    <row r="408" spans="3:11">
      <c r="C408" t="str">
        <f t="shared" si="36"/>
        <v/>
      </c>
      <c r="D408" s="5" t="str">
        <f>'współrzędne pali'!G400</f>
        <v/>
      </c>
      <c r="E408" t="str">
        <f t="shared" si="39"/>
        <v/>
      </c>
      <c r="H408" t="str">
        <f t="shared" si="37"/>
        <v>P7</v>
      </c>
      <c r="K408" t="str">
        <f t="shared" si="38"/>
        <v>_P</v>
      </c>
    </row>
    <row r="409" spans="3:11">
      <c r="C409" t="str">
        <f t="shared" si="36"/>
        <v/>
      </c>
      <c r="D409" s="5" t="str">
        <f>'współrzędne pali'!G401</f>
        <v/>
      </c>
      <c r="E409" t="str">
        <f t="shared" si="39"/>
        <v/>
      </c>
      <c r="H409" t="str">
        <f t="shared" si="37"/>
        <v>P7</v>
      </c>
      <c r="K409" t="str">
        <f t="shared" si="38"/>
        <v>_P</v>
      </c>
    </row>
    <row r="410" spans="3:11">
      <c r="C410" t="str">
        <f t="shared" si="36"/>
        <v/>
      </c>
      <c r="D410" s="5" t="str">
        <f>'współrzędne pali'!G402</f>
        <v/>
      </c>
      <c r="E410" t="str">
        <f t="shared" si="39"/>
        <v/>
      </c>
      <c r="H410" t="str">
        <f t="shared" si="37"/>
        <v>P7</v>
      </c>
      <c r="K410" t="str">
        <f t="shared" si="38"/>
        <v>_P</v>
      </c>
    </row>
    <row r="411" spans="3:11">
      <c r="C411" t="str">
        <f t="shared" si="36"/>
        <v/>
      </c>
      <c r="D411" s="5" t="str">
        <f>'współrzędne pali'!G403</f>
        <v/>
      </c>
      <c r="E411" t="str">
        <f t="shared" si="39"/>
        <v/>
      </c>
      <c r="H411" t="str">
        <f t="shared" si="37"/>
        <v>P7</v>
      </c>
      <c r="K411" t="str">
        <f t="shared" si="38"/>
        <v>_P</v>
      </c>
    </row>
    <row r="412" spans="3:11">
      <c r="C412" t="str">
        <f t="shared" si="36"/>
        <v/>
      </c>
      <c r="D412" s="5" t="str">
        <f>'współrzędne pali'!G404</f>
        <v/>
      </c>
      <c r="E412" t="str">
        <f t="shared" si="39"/>
        <v/>
      </c>
      <c r="H412" t="str">
        <f t="shared" si="37"/>
        <v>P7</v>
      </c>
      <c r="K412" t="str">
        <f t="shared" si="38"/>
        <v>_P</v>
      </c>
    </row>
    <row r="413" spans="3:11">
      <c r="C413" t="str">
        <f t="shared" si="36"/>
        <v/>
      </c>
      <c r="D413" s="5" t="str">
        <f>'współrzędne pali'!G405</f>
        <v/>
      </c>
      <c r="E413" t="str">
        <f t="shared" si="39"/>
        <v/>
      </c>
      <c r="H413" t="str">
        <f t="shared" si="37"/>
        <v>P7</v>
      </c>
      <c r="K413" t="str">
        <f t="shared" si="38"/>
        <v>_P</v>
      </c>
    </row>
    <row r="414" spans="3:11">
      <c r="C414" t="str">
        <f t="shared" si="36"/>
        <v/>
      </c>
      <c r="D414" s="5" t="str">
        <f>'współrzędne pali'!G406</f>
        <v/>
      </c>
      <c r="E414" t="str">
        <f t="shared" si="39"/>
        <v/>
      </c>
      <c r="H414" t="str">
        <f t="shared" si="37"/>
        <v>P7</v>
      </c>
      <c r="K414" t="str">
        <f t="shared" si="38"/>
        <v>_P</v>
      </c>
    </row>
    <row r="415" spans="3:11">
      <c r="C415" t="str">
        <f t="shared" si="36"/>
        <v/>
      </c>
      <c r="D415" s="5" t="str">
        <f>'współrzędne pali'!G407</f>
        <v/>
      </c>
      <c r="E415" t="str">
        <f t="shared" si="39"/>
        <v/>
      </c>
      <c r="K415" t="e">
        <f t="shared" si="38"/>
        <v>#N/A</v>
      </c>
    </row>
    <row r="416" spans="3:11">
      <c r="C416" t="str">
        <f t="shared" si="36"/>
        <v/>
      </c>
      <c r="D416" s="5" t="str">
        <f>'współrzędne pali'!G408</f>
        <v/>
      </c>
      <c r="E416" t="str">
        <f t="shared" si="39"/>
        <v/>
      </c>
      <c r="K416" t="e">
        <f t="shared" si="38"/>
        <v>#N/A</v>
      </c>
    </row>
    <row r="417" spans="3:11">
      <c r="C417" t="str">
        <f t="shared" si="36"/>
        <v/>
      </c>
      <c r="D417" s="5" t="str">
        <f>'współrzędne pali'!G409</f>
        <v/>
      </c>
      <c r="E417" t="str">
        <f t="shared" si="39"/>
        <v/>
      </c>
      <c r="K417" t="e">
        <f t="shared" si="38"/>
        <v>#N/A</v>
      </c>
    </row>
    <row r="418" spans="3:11">
      <c r="C418" t="str">
        <f t="shared" si="36"/>
        <v/>
      </c>
      <c r="D418" s="5" t="str">
        <f>'współrzędne pali'!G410</f>
        <v/>
      </c>
      <c r="E418" t="str">
        <f t="shared" si="39"/>
        <v/>
      </c>
    </row>
    <row r="419" spans="3:11">
      <c r="C419" t="str">
        <f t="shared" si="36"/>
        <v/>
      </c>
      <c r="D419" s="5" t="str">
        <f>'współrzędne pali'!G411</f>
        <v/>
      </c>
      <c r="E419" t="str">
        <f t="shared" si="39"/>
        <v/>
      </c>
    </row>
    <row r="420" spans="3:11">
      <c r="C420" t="str">
        <f t="shared" si="36"/>
        <v/>
      </c>
      <c r="D420" s="5" t="str">
        <f>'współrzędne pali'!G412</f>
        <v/>
      </c>
      <c r="E420" t="str">
        <f t="shared" si="39"/>
        <v/>
      </c>
    </row>
    <row r="421" spans="3:11">
      <c r="C421" t="str">
        <f t="shared" si="36"/>
        <v/>
      </c>
      <c r="D421" s="5" t="str">
        <f>'współrzędne pali'!G413</f>
        <v/>
      </c>
      <c r="E421" t="str">
        <f t="shared" si="39"/>
        <v/>
      </c>
    </row>
    <row r="422" spans="3:11">
      <c r="C422" t="str">
        <f t="shared" si="36"/>
        <v/>
      </c>
      <c r="D422" s="5" t="str">
        <f>'współrzędne pali'!G414</f>
        <v/>
      </c>
      <c r="E422" t="str">
        <f t="shared" si="39"/>
        <v/>
      </c>
    </row>
    <row r="423" spans="3:11">
      <c r="C423" t="str">
        <f t="shared" si="36"/>
        <v/>
      </c>
      <c r="D423" s="5" t="str">
        <f>'współrzędne pali'!G415</f>
        <v/>
      </c>
      <c r="E423" t="str">
        <f t="shared" si="39"/>
        <v/>
      </c>
    </row>
    <row r="424" spans="3:11">
      <c r="C424" t="str">
        <f t="shared" si="36"/>
        <v/>
      </c>
      <c r="D424" s="5" t="str">
        <f>'współrzędne pali'!G416</f>
        <v/>
      </c>
      <c r="E424" t="str">
        <f t="shared" si="39"/>
        <v/>
      </c>
    </row>
    <row r="425" spans="3:11">
      <c r="C425" t="str">
        <f t="shared" si="36"/>
        <v/>
      </c>
      <c r="D425" s="5" t="str">
        <f>'współrzędne pali'!G417</f>
        <v/>
      </c>
      <c r="E425" t="str">
        <f t="shared" si="39"/>
        <v/>
      </c>
    </row>
    <row r="426" spans="3:11">
      <c r="C426" t="str">
        <f t="shared" si="36"/>
        <v/>
      </c>
      <c r="D426" s="5" t="str">
        <f>'współrzędne pali'!G418</f>
        <v/>
      </c>
      <c r="E426" t="str">
        <f t="shared" si="39"/>
        <v/>
      </c>
    </row>
    <row r="427" spans="3:11">
      <c r="C427" t="str">
        <f t="shared" si="36"/>
        <v/>
      </c>
      <c r="D427" s="5" t="str">
        <f>'współrzędne pali'!G419</f>
        <v/>
      </c>
      <c r="E427" t="str">
        <f t="shared" si="39"/>
        <v/>
      </c>
    </row>
    <row r="428" spans="3:11">
      <c r="C428" t="str">
        <f t="shared" si="36"/>
        <v/>
      </c>
      <c r="D428" s="5" t="str">
        <f>'współrzędne pali'!G420</f>
        <v/>
      </c>
      <c r="E428" t="str">
        <f t="shared" si="39"/>
        <v/>
      </c>
    </row>
    <row r="429" spans="3:11">
      <c r="C429" t="str">
        <f t="shared" si="36"/>
        <v/>
      </c>
      <c r="D429" s="5" t="str">
        <f>'współrzędne pali'!G421</f>
        <v/>
      </c>
      <c r="E429" t="str">
        <f t="shared" si="39"/>
        <v/>
      </c>
    </row>
    <row r="430" spans="3:11">
      <c r="C430" t="str">
        <f t="shared" si="36"/>
        <v/>
      </c>
      <c r="D430" s="5" t="str">
        <f>'współrzędne pali'!G422</f>
        <v/>
      </c>
      <c r="E430" t="str">
        <f t="shared" si="39"/>
        <v/>
      </c>
    </row>
    <row r="431" spans="3:11">
      <c r="C431" t="str">
        <f t="shared" si="36"/>
        <v/>
      </c>
      <c r="D431" s="5" t="str">
        <f>'współrzędne pali'!G423</f>
        <v/>
      </c>
      <c r="E431" t="str">
        <f t="shared" si="39"/>
        <v/>
      </c>
    </row>
    <row r="432" spans="3:11">
      <c r="C432" t="str">
        <f t="shared" si="36"/>
        <v/>
      </c>
      <c r="D432" s="5" t="str">
        <f>'współrzędne pali'!G424</f>
        <v/>
      </c>
      <c r="E432" t="str">
        <f t="shared" si="39"/>
        <v/>
      </c>
    </row>
    <row r="433" spans="3:5">
      <c r="C433" t="str">
        <f t="shared" si="36"/>
        <v/>
      </c>
      <c r="D433" s="5" t="str">
        <f>'współrzędne pali'!G425</f>
        <v/>
      </c>
      <c r="E433" t="str">
        <f t="shared" si="39"/>
        <v/>
      </c>
    </row>
    <row r="434" spans="3:5">
      <c r="C434" t="str">
        <f t="shared" si="36"/>
        <v/>
      </c>
      <c r="D434" s="5" t="str">
        <f>'współrzędne pali'!G426</f>
        <v/>
      </c>
      <c r="E434" t="str">
        <f t="shared" si="39"/>
        <v/>
      </c>
    </row>
    <row r="435" spans="3:5">
      <c r="C435" t="str">
        <f t="shared" si="36"/>
        <v/>
      </c>
      <c r="D435" s="5" t="str">
        <f>'współrzędne pali'!G427</f>
        <v/>
      </c>
      <c r="E435" t="str">
        <f t="shared" si="39"/>
        <v/>
      </c>
    </row>
    <row r="436" spans="3:5">
      <c r="C436" t="str">
        <f t="shared" si="36"/>
        <v/>
      </c>
      <c r="D436" s="5" t="str">
        <f>'współrzędne pali'!G428</f>
        <v/>
      </c>
      <c r="E436" t="str">
        <f t="shared" si="39"/>
        <v/>
      </c>
    </row>
    <row r="437" spans="3:5">
      <c r="C437" t="str">
        <f t="shared" si="36"/>
        <v/>
      </c>
      <c r="D437" s="5" t="str">
        <f>'współrzędne pali'!G429</f>
        <v/>
      </c>
      <c r="E437" t="str">
        <f t="shared" si="39"/>
        <v/>
      </c>
    </row>
    <row r="438" spans="3:5">
      <c r="C438" t="str">
        <f t="shared" si="36"/>
        <v/>
      </c>
      <c r="D438" s="5" t="str">
        <f>'współrzędne pali'!G430</f>
        <v/>
      </c>
      <c r="E438" t="str">
        <f t="shared" si="39"/>
        <v/>
      </c>
    </row>
    <row r="439" spans="3:5">
      <c r="C439" t="str">
        <f t="shared" si="36"/>
        <v/>
      </c>
      <c r="D439" s="5" t="str">
        <f>'współrzędne pali'!G431</f>
        <v/>
      </c>
      <c r="E439" t="str">
        <f t="shared" si="39"/>
        <v/>
      </c>
    </row>
    <row r="440" spans="3:5">
      <c r="C440" t="str">
        <f t="shared" si="36"/>
        <v/>
      </c>
      <c r="D440" s="5" t="str">
        <f>'współrzędne pali'!G432</f>
        <v/>
      </c>
      <c r="E440" t="str">
        <f t="shared" si="39"/>
        <v/>
      </c>
    </row>
    <row r="441" spans="3:5">
      <c r="C441" t="str">
        <f t="shared" si="36"/>
        <v/>
      </c>
      <c r="D441" s="5" t="str">
        <f>'współrzędne pali'!G433</f>
        <v/>
      </c>
      <c r="E441" t="str">
        <f t="shared" si="39"/>
        <v/>
      </c>
    </row>
    <row r="442" spans="3:5">
      <c r="C442" t="str">
        <f t="shared" si="36"/>
        <v/>
      </c>
      <c r="D442" s="5" t="str">
        <f>'współrzędne pali'!G434</f>
        <v/>
      </c>
      <c r="E442" t="str">
        <f t="shared" si="39"/>
        <v/>
      </c>
    </row>
    <row r="443" spans="3:5">
      <c r="C443" t="str">
        <f t="shared" si="36"/>
        <v/>
      </c>
      <c r="D443" s="5" t="str">
        <f>'współrzędne pali'!G435</f>
        <v/>
      </c>
      <c r="E443" t="str">
        <f t="shared" si="39"/>
        <v/>
      </c>
    </row>
    <row r="444" spans="3:5">
      <c r="C444" t="str">
        <f t="shared" si="36"/>
        <v/>
      </c>
      <c r="D444" s="5" t="str">
        <f>'współrzędne pali'!G436</f>
        <v/>
      </c>
      <c r="E444" t="str">
        <f t="shared" si="39"/>
        <v/>
      </c>
    </row>
    <row r="445" spans="3:5">
      <c r="C445" t="str">
        <f t="shared" si="36"/>
        <v/>
      </c>
      <c r="D445" s="5" t="str">
        <f>'współrzędne pali'!G437</f>
        <v/>
      </c>
      <c r="E445" t="str">
        <f t="shared" si="39"/>
        <v/>
      </c>
    </row>
    <row r="446" spans="3:5">
      <c r="C446" t="str">
        <f t="shared" si="36"/>
        <v/>
      </c>
      <c r="D446" s="5" t="str">
        <f>'współrzędne pali'!G438</f>
        <v/>
      </c>
      <c r="E446" t="str">
        <f t="shared" si="39"/>
        <v/>
      </c>
    </row>
    <row r="447" spans="3:5">
      <c r="C447" t="str">
        <f t="shared" si="36"/>
        <v/>
      </c>
      <c r="D447" s="5" t="str">
        <f>'współrzędne pali'!G439</f>
        <v/>
      </c>
      <c r="E447" t="str">
        <f t="shared" si="39"/>
        <v/>
      </c>
    </row>
    <row r="448" spans="3:5">
      <c r="C448" t="str">
        <f t="shared" si="36"/>
        <v/>
      </c>
      <c r="D448" s="5" t="str">
        <f>'współrzędne pali'!G440</f>
        <v/>
      </c>
      <c r="E448" t="str">
        <f t="shared" si="39"/>
        <v/>
      </c>
    </row>
    <row r="449" spans="3:5">
      <c r="C449" t="str">
        <f t="shared" si="36"/>
        <v/>
      </c>
      <c r="D449" s="5" t="str">
        <f>'współrzędne pali'!G441</f>
        <v/>
      </c>
      <c r="E449" t="str">
        <f t="shared" si="39"/>
        <v/>
      </c>
    </row>
    <row r="450" spans="3:5">
      <c r="C450" t="str">
        <f t="shared" si="36"/>
        <v/>
      </c>
      <c r="D450" s="5" t="str">
        <f>'współrzędne pali'!G442</f>
        <v/>
      </c>
      <c r="E450" t="str">
        <f t="shared" si="39"/>
        <v/>
      </c>
    </row>
    <row r="451" spans="3:5">
      <c r="C451" t="str">
        <f t="shared" ref="C451:C510" si="40">IF(D450&lt;&gt;"",C450+1,"")</f>
        <v/>
      </c>
      <c r="D451" s="5" t="str">
        <f>'współrzędne pali'!G443</f>
        <v/>
      </c>
      <c r="E451" t="str">
        <f t="shared" si="39"/>
        <v/>
      </c>
    </row>
    <row r="452" spans="3:5">
      <c r="C452" t="str">
        <f t="shared" si="40"/>
        <v/>
      </c>
      <c r="D452" s="5" t="str">
        <f>'współrzędne pali'!G444</f>
        <v/>
      </c>
      <c r="E452" t="str">
        <f t="shared" si="39"/>
        <v/>
      </c>
    </row>
    <row r="453" spans="3:5">
      <c r="C453" t="str">
        <f t="shared" si="40"/>
        <v/>
      </c>
      <c r="D453" s="5" t="str">
        <f>'współrzędne pali'!G445</f>
        <v/>
      </c>
      <c r="E453" t="str">
        <f t="shared" si="39"/>
        <v/>
      </c>
    </row>
    <row r="454" spans="3:5">
      <c r="C454" t="str">
        <f t="shared" si="40"/>
        <v/>
      </c>
      <c r="D454" s="5" t="str">
        <f>'współrzędne pali'!G446</f>
        <v/>
      </c>
      <c r="E454" t="str">
        <f t="shared" si="39"/>
        <v/>
      </c>
    </row>
    <row r="455" spans="3:5">
      <c r="C455" t="str">
        <f t="shared" si="40"/>
        <v/>
      </c>
      <c r="D455" s="5" t="str">
        <f>'współrzędne pali'!G447</f>
        <v/>
      </c>
      <c r="E455" t="str">
        <f t="shared" si="39"/>
        <v/>
      </c>
    </row>
    <row r="456" spans="3:5">
      <c r="C456" t="str">
        <f t="shared" si="40"/>
        <v/>
      </c>
      <c r="D456" s="5" t="str">
        <f>'współrzędne pali'!G448</f>
        <v/>
      </c>
      <c r="E456" t="str">
        <f t="shared" si="39"/>
        <v/>
      </c>
    </row>
    <row r="457" spans="3:5">
      <c r="C457" t="str">
        <f t="shared" si="40"/>
        <v/>
      </c>
      <c r="D457" s="5" t="str">
        <f>'współrzędne pali'!G449</f>
        <v/>
      </c>
      <c r="E457" t="str">
        <f t="shared" si="39"/>
        <v/>
      </c>
    </row>
    <row r="458" spans="3:5">
      <c r="C458" t="str">
        <f t="shared" si="40"/>
        <v/>
      </c>
      <c r="D458" s="5" t="str">
        <f>'współrzędne pali'!G450</f>
        <v/>
      </c>
      <c r="E458" t="str">
        <f t="shared" si="39"/>
        <v/>
      </c>
    </row>
    <row r="459" spans="3:5">
      <c r="C459" t="str">
        <f t="shared" si="40"/>
        <v/>
      </c>
      <c r="D459" s="5" t="str">
        <f>'współrzędne pali'!G451</f>
        <v/>
      </c>
      <c r="E459" t="str">
        <f t="shared" si="39"/>
        <v/>
      </c>
    </row>
    <row r="460" spans="3:5">
      <c r="C460" t="str">
        <f t="shared" si="40"/>
        <v/>
      </c>
      <c r="D460" s="5" t="str">
        <f>'współrzędne pali'!G452</f>
        <v/>
      </c>
      <c r="E460" t="str">
        <f t="shared" ref="E460:E510" si="41">IF(D459&lt;&gt;"",E459+D459,"")</f>
        <v/>
      </c>
    </row>
    <row r="461" spans="3:5">
      <c r="C461" t="str">
        <f t="shared" si="40"/>
        <v/>
      </c>
      <c r="D461" s="5" t="str">
        <f>'współrzędne pali'!G453</f>
        <v/>
      </c>
      <c r="E461" t="str">
        <f t="shared" si="41"/>
        <v/>
      </c>
    </row>
    <row r="462" spans="3:5">
      <c r="C462" t="str">
        <f t="shared" si="40"/>
        <v/>
      </c>
      <c r="D462" s="5" t="str">
        <f>'współrzędne pali'!G454</f>
        <v/>
      </c>
      <c r="E462" t="str">
        <f t="shared" si="41"/>
        <v/>
      </c>
    </row>
    <row r="463" spans="3:5">
      <c r="C463" t="str">
        <f t="shared" si="40"/>
        <v/>
      </c>
      <c r="D463" s="5" t="str">
        <f>'współrzędne pali'!G455</f>
        <v/>
      </c>
      <c r="E463" t="str">
        <f t="shared" si="41"/>
        <v/>
      </c>
    </row>
    <row r="464" spans="3:5">
      <c r="C464" t="str">
        <f t="shared" si="40"/>
        <v/>
      </c>
      <c r="D464" s="5" t="str">
        <f>'współrzędne pali'!G456</f>
        <v/>
      </c>
      <c r="E464" t="str">
        <f t="shared" si="41"/>
        <v/>
      </c>
    </row>
    <row r="465" spans="3:5">
      <c r="C465" t="str">
        <f t="shared" si="40"/>
        <v/>
      </c>
      <c r="D465" s="5" t="str">
        <f>'współrzędne pali'!G457</f>
        <v/>
      </c>
      <c r="E465" t="str">
        <f t="shared" si="41"/>
        <v/>
      </c>
    </row>
    <row r="466" spans="3:5">
      <c r="C466" t="str">
        <f t="shared" si="40"/>
        <v/>
      </c>
      <c r="D466" s="5" t="str">
        <f>'współrzędne pali'!G458</f>
        <v/>
      </c>
      <c r="E466" t="str">
        <f t="shared" si="41"/>
        <v/>
      </c>
    </row>
    <row r="467" spans="3:5">
      <c r="C467" t="str">
        <f t="shared" si="40"/>
        <v/>
      </c>
      <c r="D467" s="5" t="str">
        <f>'współrzędne pali'!G459</f>
        <v/>
      </c>
      <c r="E467" t="str">
        <f t="shared" si="41"/>
        <v/>
      </c>
    </row>
    <row r="468" spans="3:5">
      <c r="C468" t="str">
        <f t="shared" si="40"/>
        <v/>
      </c>
      <c r="D468" s="5" t="str">
        <f>'współrzędne pali'!G460</f>
        <v/>
      </c>
      <c r="E468" t="str">
        <f t="shared" si="41"/>
        <v/>
      </c>
    </row>
    <row r="469" spans="3:5">
      <c r="C469" t="str">
        <f t="shared" si="40"/>
        <v/>
      </c>
      <c r="D469" s="5" t="str">
        <f>'współrzędne pali'!G461</f>
        <v/>
      </c>
      <c r="E469" t="str">
        <f t="shared" si="41"/>
        <v/>
      </c>
    </row>
    <row r="470" spans="3:5">
      <c r="C470" t="str">
        <f t="shared" si="40"/>
        <v/>
      </c>
      <c r="D470" s="5" t="str">
        <f>'współrzędne pali'!G462</f>
        <v/>
      </c>
      <c r="E470" t="str">
        <f t="shared" si="41"/>
        <v/>
      </c>
    </row>
    <row r="471" spans="3:5">
      <c r="C471" t="str">
        <f t="shared" si="40"/>
        <v/>
      </c>
      <c r="D471" s="5" t="str">
        <f>'współrzędne pali'!G463</f>
        <v/>
      </c>
      <c r="E471" t="str">
        <f t="shared" si="41"/>
        <v/>
      </c>
    </row>
    <row r="472" spans="3:5">
      <c r="C472" t="str">
        <f t="shared" si="40"/>
        <v/>
      </c>
      <c r="D472" s="5" t="str">
        <f>'współrzędne pali'!G464</f>
        <v/>
      </c>
      <c r="E472" t="str">
        <f t="shared" si="41"/>
        <v/>
      </c>
    </row>
    <row r="473" spans="3:5">
      <c r="C473" t="str">
        <f t="shared" si="40"/>
        <v/>
      </c>
      <c r="D473" s="5" t="str">
        <f>'współrzędne pali'!G465</f>
        <v/>
      </c>
      <c r="E473" t="str">
        <f t="shared" si="41"/>
        <v/>
      </c>
    </row>
    <row r="474" spans="3:5">
      <c r="C474" t="str">
        <f t="shared" si="40"/>
        <v/>
      </c>
      <c r="D474" s="5" t="str">
        <f>'współrzędne pali'!G466</f>
        <v/>
      </c>
      <c r="E474" t="str">
        <f t="shared" si="41"/>
        <v/>
      </c>
    </row>
    <row r="475" spans="3:5">
      <c r="C475" t="str">
        <f t="shared" si="40"/>
        <v/>
      </c>
      <c r="D475" s="5" t="str">
        <f>'współrzędne pali'!G467</f>
        <v/>
      </c>
      <c r="E475" t="str">
        <f t="shared" si="41"/>
        <v/>
      </c>
    </row>
    <row r="476" spans="3:5">
      <c r="C476" t="str">
        <f t="shared" si="40"/>
        <v/>
      </c>
      <c r="D476" s="5" t="str">
        <f>'współrzędne pali'!G468</f>
        <v/>
      </c>
      <c r="E476" t="str">
        <f t="shared" si="41"/>
        <v/>
      </c>
    </row>
    <row r="477" spans="3:5">
      <c r="C477" t="str">
        <f t="shared" si="40"/>
        <v/>
      </c>
      <c r="D477" s="5" t="str">
        <f>'współrzędne pali'!G469</f>
        <v/>
      </c>
      <c r="E477" t="str">
        <f t="shared" si="41"/>
        <v/>
      </c>
    </row>
    <row r="478" spans="3:5">
      <c r="C478" t="str">
        <f t="shared" si="40"/>
        <v/>
      </c>
      <c r="D478" s="5" t="str">
        <f>'współrzędne pali'!G470</f>
        <v/>
      </c>
      <c r="E478" t="str">
        <f t="shared" si="41"/>
        <v/>
      </c>
    </row>
    <row r="479" spans="3:5">
      <c r="C479" t="str">
        <f t="shared" si="40"/>
        <v/>
      </c>
      <c r="D479" s="5" t="str">
        <f>'współrzędne pali'!G471</f>
        <v/>
      </c>
      <c r="E479" t="str">
        <f t="shared" si="41"/>
        <v/>
      </c>
    </row>
    <row r="480" spans="3:5">
      <c r="C480" t="str">
        <f t="shared" si="40"/>
        <v/>
      </c>
      <c r="D480" s="5" t="str">
        <f>'współrzędne pali'!G472</f>
        <v/>
      </c>
      <c r="E480" t="str">
        <f t="shared" si="41"/>
        <v/>
      </c>
    </row>
    <row r="481" spans="3:5">
      <c r="C481" t="str">
        <f t="shared" si="40"/>
        <v/>
      </c>
      <c r="D481" s="5" t="str">
        <f>'współrzędne pali'!G473</f>
        <v/>
      </c>
      <c r="E481" t="str">
        <f t="shared" si="41"/>
        <v/>
      </c>
    </row>
    <row r="482" spans="3:5">
      <c r="C482" t="str">
        <f t="shared" si="40"/>
        <v/>
      </c>
      <c r="D482" s="5" t="str">
        <f>'współrzędne pali'!G474</f>
        <v/>
      </c>
      <c r="E482" t="str">
        <f t="shared" si="41"/>
        <v/>
      </c>
    </row>
    <row r="483" spans="3:5">
      <c r="C483" t="str">
        <f t="shared" si="40"/>
        <v/>
      </c>
      <c r="D483" s="5" t="str">
        <f>'współrzędne pali'!G475</f>
        <v/>
      </c>
      <c r="E483" t="str">
        <f t="shared" si="41"/>
        <v/>
      </c>
    </row>
    <row r="484" spans="3:5">
      <c r="C484" t="str">
        <f t="shared" si="40"/>
        <v/>
      </c>
      <c r="D484" s="5" t="str">
        <f>'współrzędne pali'!G476</f>
        <v/>
      </c>
      <c r="E484" t="str">
        <f t="shared" si="41"/>
        <v/>
      </c>
    </row>
    <row r="485" spans="3:5">
      <c r="C485" t="str">
        <f t="shared" si="40"/>
        <v/>
      </c>
      <c r="D485" s="5" t="str">
        <f>'współrzędne pali'!G477</f>
        <v/>
      </c>
      <c r="E485" t="str">
        <f t="shared" si="41"/>
        <v/>
      </c>
    </row>
    <row r="486" spans="3:5">
      <c r="C486" t="str">
        <f t="shared" si="40"/>
        <v/>
      </c>
      <c r="D486" s="5" t="str">
        <f>'współrzędne pali'!G478</f>
        <v/>
      </c>
      <c r="E486" t="str">
        <f t="shared" si="41"/>
        <v/>
      </c>
    </row>
    <row r="487" spans="3:5">
      <c r="C487" t="str">
        <f t="shared" si="40"/>
        <v/>
      </c>
      <c r="D487" s="5" t="str">
        <f>'współrzędne pali'!G479</f>
        <v/>
      </c>
      <c r="E487" t="str">
        <f t="shared" si="41"/>
        <v/>
      </c>
    </row>
    <row r="488" spans="3:5">
      <c r="C488" t="str">
        <f t="shared" si="40"/>
        <v/>
      </c>
      <c r="D488" s="5" t="str">
        <f>'współrzędne pali'!G480</f>
        <v/>
      </c>
      <c r="E488" t="str">
        <f t="shared" si="41"/>
        <v/>
      </c>
    </row>
    <row r="489" spans="3:5">
      <c r="C489" t="str">
        <f t="shared" si="40"/>
        <v/>
      </c>
      <c r="D489" s="5" t="str">
        <f>'współrzędne pali'!G481</f>
        <v/>
      </c>
      <c r="E489" t="str">
        <f t="shared" si="41"/>
        <v/>
      </c>
    </row>
    <row r="490" spans="3:5">
      <c r="C490" t="str">
        <f t="shared" si="40"/>
        <v/>
      </c>
      <c r="D490" s="5" t="str">
        <f>'współrzędne pali'!G482</f>
        <v/>
      </c>
      <c r="E490" t="str">
        <f t="shared" si="41"/>
        <v/>
      </c>
    </row>
    <row r="491" spans="3:5">
      <c r="C491" t="str">
        <f t="shared" si="40"/>
        <v/>
      </c>
      <c r="D491" s="5" t="str">
        <f>'współrzędne pali'!G483</f>
        <v/>
      </c>
      <c r="E491" t="str">
        <f t="shared" si="41"/>
        <v/>
      </c>
    </row>
    <row r="492" spans="3:5">
      <c r="C492" t="str">
        <f t="shared" si="40"/>
        <v/>
      </c>
      <c r="D492" s="5" t="str">
        <f>'współrzędne pali'!G484</f>
        <v/>
      </c>
      <c r="E492" t="str">
        <f t="shared" si="41"/>
        <v/>
      </c>
    </row>
    <row r="493" spans="3:5">
      <c r="C493" t="str">
        <f t="shared" si="40"/>
        <v/>
      </c>
      <c r="D493" s="5" t="str">
        <f>'współrzędne pali'!G485</f>
        <v/>
      </c>
      <c r="E493" t="str">
        <f t="shared" si="41"/>
        <v/>
      </c>
    </row>
    <row r="494" spans="3:5">
      <c r="C494" t="str">
        <f t="shared" si="40"/>
        <v/>
      </c>
      <c r="D494" s="5" t="str">
        <f>'współrzędne pali'!G486</f>
        <v/>
      </c>
      <c r="E494" t="str">
        <f t="shared" si="41"/>
        <v/>
      </c>
    </row>
    <row r="495" spans="3:5">
      <c r="C495" t="str">
        <f t="shared" si="40"/>
        <v/>
      </c>
      <c r="D495" s="5" t="str">
        <f>'współrzędne pali'!G487</f>
        <v/>
      </c>
      <c r="E495" t="str">
        <f t="shared" si="41"/>
        <v/>
      </c>
    </row>
    <row r="496" spans="3:5">
      <c r="C496" t="str">
        <f t="shared" si="40"/>
        <v/>
      </c>
      <c r="D496" s="5" t="str">
        <f>'współrzędne pali'!G488</f>
        <v/>
      </c>
      <c r="E496" t="str">
        <f t="shared" si="41"/>
        <v/>
      </c>
    </row>
    <row r="497" spans="3:5">
      <c r="C497" t="str">
        <f t="shared" si="40"/>
        <v/>
      </c>
      <c r="D497" s="5" t="str">
        <f>'współrzędne pali'!G489</f>
        <v/>
      </c>
      <c r="E497" t="str">
        <f t="shared" si="41"/>
        <v/>
      </c>
    </row>
    <row r="498" spans="3:5">
      <c r="C498" t="str">
        <f t="shared" si="40"/>
        <v/>
      </c>
      <c r="D498" s="5" t="str">
        <f>'współrzędne pali'!G490</f>
        <v/>
      </c>
      <c r="E498" t="str">
        <f t="shared" si="41"/>
        <v/>
      </c>
    </row>
    <row r="499" spans="3:5">
      <c r="C499" t="str">
        <f t="shared" si="40"/>
        <v/>
      </c>
      <c r="D499" s="5" t="str">
        <f>'współrzędne pali'!G491</f>
        <v/>
      </c>
      <c r="E499" t="str">
        <f t="shared" si="41"/>
        <v/>
      </c>
    </row>
    <row r="500" spans="3:5">
      <c r="C500" t="str">
        <f t="shared" si="40"/>
        <v/>
      </c>
      <c r="D500" s="5" t="str">
        <f>'współrzędne pali'!G492</f>
        <v/>
      </c>
      <c r="E500" t="str">
        <f t="shared" si="41"/>
        <v/>
      </c>
    </row>
    <row r="501" spans="3:5">
      <c r="C501" t="str">
        <f t="shared" si="40"/>
        <v/>
      </c>
      <c r="D501" s="5" t="str">
        <f>'współrzędne pali'!G493</f>
        <v/>
      </c>
      <c r="E501" t="str">
        <f t="shared" si="41"/>
        <v/>
      </c>
    </row>
    <row r="502" spans="3:5">
      <c r="C502" t="str">
        <f t="shared" si="40"/>
        <v/>
      </c>
      <c r="D502" s="5" t="str">
        <f>'współrzędne pali'!G494</f>
        <v/>
      </c>
      <c r="E502" t="str">
        <f t="shared" si="41"/>
        <v/>
      </c>
    </row>
    <row r="503" spans="3:5">
      <c r="C503" t="str">
        <f t="shared" si="40"/>
        <v/>
      </c>
      <c r="D503" s="5" t="str">
        <f>'współrzędne pali'!G495</f>
        <v/>
      </c>
      <c r="E503" t="str">
        <f t="shared" si="41"/>
        <v/>
      </c>
    </row>
    <row r="504" spans="3:5">
      <c r="C504" t="str">
        <f t="shared" si="40"/>
        <v/>
      </c>
      <c r="D504" s="5" t="str">
        <f>'współrzędne pali'!G496</f>
        <v/>
      </c>
      <c r="E504" t="str">
        <f t="shared" si="41"/>
        <v/>
      </c>
    </row>
    <row r="505" spans="3:5">
      <c r="C505" t="str">
        <f t="shared" si="40"/>
        <v/>
      </c>
      <c r="D505" s="5" t="str">
        <f>'współrzędne pali'!G497</f>
        <v/>
      </c>
      <c r="E505" t="str">
        <f t="shared" si="41"/>
        <v/>
      </c>
    </row>
    <row r="506" spans="3:5">
      <c r="C506" t="str">
        <f t="shared" si="40"/>
        <v/>
      </c>
      <c r="D506" s="5" t="str">
        <f>'współrzędne pali'!G498</f>
        <v/>
      </c>
      <c r="E506" t="str">
        <f t="shared" si="41"/>
        <v/>
      </c>
    </row>
    <row r="507" spans="3:5">
      <c r="C507" t="str">
        <f t="shared" si="40"/>
        <v/>
      </c>
      <c r="D507" s="5" t="str">
        <f>'współrzędne pali'!G499</f>
        <v/>
      </c>
      <c r="E507" t="str">
        <f t="shared" si="41"/>
        <v/>
      </c>
    </row>
    <row r="508" spans="3:5">
      <c r="C508" t="str">
        <f t="shared" si="40"/>
        <v/>
      </c>
      <c r="D508" s="5" t="str">
        <f>'współrzędne pali'!G500</f>
        <v/>
      </c>
      <c r="E508" t="str">
        <f t="shared" si="41"/>
        <v/>
      </c>
    </row>
    <row r="509" spans="3:5">
      <c r="C509" t="str">
        <f t="shared" si="40"/>
        <v/>
      </c>
      <c r="D509" s="5" t="str">
        <f>'współrzędne pali'!G501</f>
        <v/>
      </c>
      <c r="E509" t="str">
        <f t="shared" si="41"/>
        <v/>
      </c>
    </row>
    <row r="510" spans="3:5">
      <c r="C510" t="str">
        <f t="shared" si="40"/>
        <v/>
      </c>
      <c r="D510" s="14" t="str">
        <f>'współrzędne pali'!G502</f>
        <v/>
      </c>
      <c r="E510" s="13" t="str">
        <f t="shared" si="41"/>
        <v/>
      </c>
    </row>
  </sheetData>
  <mergeCells count="1">
    <mergeCell ref="A5:B5"/>
  </mergeCells>
  <conditionalFormatting sqref="I4 I7">
    <cfRule type="cellIs" dxfId="1" priority="3" operator="lessThan">
      <formula>0</formula>
    </cfRule>
  </conditionalFormatting>
  <conditionalFormatting sqref="J7">
    <cfRule type="containsText" dxfId="0" priority="2" operator="containsText" text="za">
      <formula>NOT(ISERROR(SEARCH("za",J7)))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02"/>
  <sheetViews>
    <sheetView tabSelected="1" zoomScale="85" zoomScaleNormal="85" workbookViewId="0">
      <selection activeCell="O39" sqref="O39"/>
    </sheetView>
  </sheetViews>
  <sheetFormatPr defaultRowHeight="14.25"/>
  <cols>
    <col min="1" max="13" width="8.625" customWidth="1"/>
    <col min="14" max="14" width="11.875" bestFit="1" customWidth="1"/>
    <col min="15" max="15" width="17.625" bestFit="1" customWidth="1"/>
    <col min="16" max="17" width="9.25" bestFit="1" customWidth="1"/>
  </cols>
  <sheetData>
    <row r="1" spans="4:29">
      <c r="D1" s="3"/>
      <c r="M1" t="s">
        <v>6</v>
      </c>
    </row>
    <row r="2" spans="4:29" s="28" customFormat="1">
      <c r="M2" s="28" t="s">
        <v>26</v>
      </c>
    </row>
    <row r="3" spans="4:29">
      <c r="M3" s="31" t="s">
        <v>30</v>
      </c>
      <c r="N3" s="32" t="s">
        <v>31</v>
      </c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</row>
    <row r="4" spans="4:29">
      <c r="M4" s="42" t="s">
        <v>76</v>
      </c>
      <c r="N4" s="43" t="s">
        <v>77</v>
      </c>
      <c r="O4" s="43" t="s">
        <v>78</v>
      </c>
      <c r="P4" s="43" t="s">
        <v>70</v>
      </c>
      <c r="Q4" s="43">
        <v>2</v>
      </c>
      <c r="R4" s="43" t="s">
        <v>78</v>
      </c>
      <c r="S4" s="44" t="s">
        <v>79</v>
      </c>
      <c r="T4" s="44" t="s">
        <v>80</v>
      </c>
      <c r="U4" s="43" t="s">
        <v>78</v>
      </c>
      <c r="V4" s="43" t="s">
        <v>62</v>
      </c>
      <c r="W4" s="32"/>
      <c r="X4" s="32"/>
      <c r="Y4" s="32"/>
      <c r="Z4" s="32"/>
      <c r="AA4" s="32"/>
      <c r="AB4" s="32"/>
      <c r="AC4" s="32"/>
    </row>
    <row r="5" spans="4:29">
      <c r="M5" s="42" t="s">
        <v>76</v>
      </c>
      <c r="N5" s="43" t="s">
        <v>77</v>
      </c>
      <c r="O5" s="43" t="s">
        <v>81</v>
      </c>
      <c r="P5" s="43" t="s">
        <v>70</v>
      </c>
      <c r="Q5" s="43">
        <v>1</v>
      </c>
      <c r="R5" s="43" t="s">
        <v>81</v>
      </c>
      <c r="S5" s="44" t="s">
        <v>79</v>
      </c>
      <c r="T5" s="44" t="s">
        <v>80</v>
      </c>
      <c r="U5" s="43" t="s">
        <v>81</v>
      </c>
      <c r="V5" s="43" t="s">
        <v>62</v>
      </c>
      <c r="W5" s="32"/>
      <c r="X5" s="32"/>
      <c r="Y5" s="32"/>
      <c r="Z5" s="32"/>
      <c r="AA5" s="32"/>
      <c r="AB5" s="32"/>
      <c r="AC5" s="32"/>
    </row>
    <row r="6" spans="4:29">
      <c r="M6" s="42" t="s">
        <v>76</v>
      </c>
      <c r="N6" s="43" t="s">
        <v>77</v>
      </c>
      <c r="O6" s="43" t="s">
        <v>82</v>
      </c>
      <c r="P6" s="43" t="s">
        <v>70</v>
      </c>
      <c r="Q6" s="43">
        <v>1</v>
      </c>
      <c r="R6" s="43" t="s">
        <v>82</v>
      </c>
      <c r="S6" s="44" t="s">
        <v>79</v>
      </c>
      <c r="T6" s="44" t="s">
        <v>80</v>
      </c>
      <c r="U6" s="43" t="s">
        <v>82</v>
      </c>
      <c r="V6" s="43" t="s">
        <v>62</v>
      </c>
      <c r="W6" s="32"/>
      <c r="X6" s="32"/>
      <c r="Y6" s="32"/>
      <c r="Z6" s="32"/>
      <c r="AA6" s="32"/>
      <c r="AB6" s="32"/>
      <c r="AC6" s="32"/>
    </row>
    <row r="7" spans="4:29">
      <c r="M7" s="42" t="s">
        <v>76</v>
      </c>
      <c r="N7" s="43" t="s">
        <v>77</v>
      </c>
      <c r="O7" s="43" t="s">
        <v>83</v>
      </c>
      <c r="P7" s="43" t="s">
        <v>70</v>
      </c>
      <c r="Q7" s="43">
        <v>1</v>
      </c>
      <c r="R7" s="43" t="s">
        <v>83</v>
      </c>
      <c r="S7" s="44" t="s">
        <v>79</v>
      </c>
      <c r="T7" s="44" t="s">
        <v>80</v>
      </c>
      <c r="U7" s="43" t="s">
        <v>83</v>
      </c>
      <c r="V7" s="43" t="s">
        <v>62</v>
      </c>
      <c r="W7" s="32"/>
      <c r="X7" s="32"/>
      <c r="Y7" s="32"/>
      <c r="Z7" s="32"/>
      <c r="AA7" s="32"/>
      <c r="AB7" s="32"/>
      <c r="AC7" s="32"/>
    </row>
    <row r="8" spans="4:29">
      <c r="M8" s="42" t="s">
        <v>76</v>
      </c>
      <c r="N8" s="43" t="s">
        <v>77</v>
      </c>
      <c r="O8" s="43" t="s">
        <v>84</v>
      </c>
      <c r="P8" s="43" t="s">
        <v>70</v>
      </c>
      <c r="Q8" s="43">
        <v>7</v>
      </c>
      <c r="R8" s="43" t="s">
        <v>84</v>
      </c>
      <c r="S8" s="44" t="s">
        <v>79</v>
      </c>
      <c r="T8" s="44" t="s">
        <v>80</v>
      </c>
      <c r="U8" s="43" t="s">
        <v>84</v>
      </c>
      <c r="V8" s="43" t="s">
        <v>62</v>
      </c>
      <c r="W8" s="32"/>
      <c r="X8" s="32"/>
      <c r="Y8" s="32"/>
      <c r="Z8" s="32"/>
      <c r="AA8" s="32"/>
      <c r="AB8" s="32"/>
      <c r="AC8" s="32"/>
    </row>
    <row r="9" spans="4:29">
      <c r="M9" s="42" t="s">
        <v>76</v>
      </c>
      <c r="N9" s="43" t="s">
        <v>77</v>
      </c>
      <c r="O9" s="43" t="s">
        <v>85</v>
      </c>
      <c r="P9" s="43" t="s">
        <v>70</v>
      </c>
      <c r="Q9" s="43">
        <v>8</v>
      </c>
      <c r="R9" s="43" t="s">
        <v>85</v>
      </c>
      <c r="S9" s="44" t="s">
        <v>79</v>
      </c>
      <c r="T9" s="44" t="s">
        <v>80</v>
      </c>
      <c r="U9" s="43" t="s">
        <v>85</v>
      </c>
      <c r="V9" s="43" t="s">
        <v>62</v>
      </c>
      <c r="W9" s="32"/>
      <c r="X9" s="32"/>
      <c r="Y9" s="32"/>
      <c r="Z9" s="32"/>
      <c r="AA9" s="32"/>
      <c r="AB9" s="32"/>
      <c r="AC9" s="32"/>
    </row>
    <row r="10" spans="4:29">
      <c r="M10" s="42" t="s">
        <v>76</v>
      </c>
      <c r="N10" s="43" t="s">
        <v>77</v>
      </c>
      <c r="O10" s="43" t="s">
        <v>86</v>
      </c>
      <c r="P10" s="43" t="s">
        <v>70</v>
      </c>
      <c r="Q10" s="43">
        <v>7</v>
      </c>
      <c r="R10" s="43" t="s">
        <v>86</v>
      </c>
      <c r="S10" s="44" t="s">
        <v>79</v>
      </c>
      <c r="T10" s="44" t="s">
        <v>80</v>
      </c>
      <c r="U10" s="43" t="s">
        <v>86</v>
      </c>
      <c r="V10" s="43" t="s">
        <v>62</v>
      </c>
      <c r="W10" s="32"/>
      <c r="X10" s="32"/>
      <c r="Y10" s="32"/>
      <c r="Z10" s="32"/>
      <c r="AA10" s="32"/>
      <c r="AB10" s="32"/>
      <c r="AC10" s="32"/>
    </row>
    <row r="11" spans="4:29">
      <c r="M11" s="42" t="s">
        <v>76</v>
      </c>
      <c r="N11" s="43" t="s">
        <v>77</v>
      </c>
      <c r="O11" s="43" t="s">
        <v>88</v>
      </c>
      <c r="P11" s="43" t="s">
        <v>70</v>
      </c>
      <c r="Q11" s="43">
        <v>1</v>
      </c>
      <c r="R11" s="43" t="s">
        <v>88</v>
      </c>
      <c r="S11" s="44" t="s">
        <v>79</v>
      </c>
      <c r="T11" s="44" t="s">
        <v>80</v>
      </c>
      <c r="U11" s="43" t="s">
        <v>88</v>
      </c>
      <c r="V11" s="43" t="s">
        <v>62</v>
      </c>
      <c r="W11" s="32"/>
      <c r="X11" s="32"/>
      <c r="Y11" s="32"/>
      <c r="Z11" s="32"/>
      <c r="AA11" s="32"/>
      <c r="AB11" s="32"/>
      <c r="AC11" s="32"/>
    </row>
    <row r="12" spans="4:29">
      <c r="M12" s="42" t="s">
        <v>76</v>
      </c>
      <c r="N12" s="43" t="s">
        <v>77</v>
      </c>
      <c r="O12" s="51" t="s">
        <v>94</v>
      </c>
      <c r="P12" s="43" t="s">
        <v>70</v>
      </c>
      <c r="Q12" s="43">
        <v>1</v>
      </c>
      <c r="R12" s="51" t="s">
        <v>94</v>
      </c>
      <c r="S12" s="44" t="s">
        <v>79</v>
      </c>
      <c r="T12" s="44" t="s">
        <v>80</v>
      </c>
      <c r="U12" s="51" t="s">
        <v>94</v>
      </c>
      <c r="V12" s="43" t="s">
        <v>62</v>
      </c>
      <c r="W12" s="32"/>
      <c r="X12" s="32"/>
      <c r="Y12" s="32"/>
      <c r="Z12" s="32"/>
      <c r="AA12" s="32"/>
      <c r="AB12" s="32"/>
      <c r="AC12" s="32"/>
    </row>
    <row r="13" spans="4:29">
      <c r="M13" s="42" t="s">
        <v>76</v>
      </c>
      <c r="N13" s="43" t="s">
        <v>77</v>
      </c>
      <c r="O13" s="51" t="s">
        <v>107</v>
      </c>
      <c r="P13" s="43" t="s">
        <v>70</v>
      </c>
      <c r="Q13" s="43">
        <v>6</v>
      </c>
      <c r="R13" s="51" t="s">
        <v>107</v>
      </c>
      <c r="S13" s="44" t="s">
        <v>79</v>
      </c>
      <c r="T13" s="44" t="s">
        <v>103</v>
      </c>
      <c r="U13" s="51" t="s">
        <v>107</v>
      </c>
      <c r="V13" s="43" t="s">
        <v>104</v>
      </c>
      <c r="W13" s="32" t="s">
        <v>105</v>
      </c>
      <c r="X13" s="51" t="s">
        <v>107</v>
      </c>
      <c r="Y13" s="32" t="s">
        <v>62</v>
      </c>
      <c r="Z13" s="44"/>
      <c r="AA13" s="44"/>
      <c r="AB13" s="32"/>
      <c r="AC13" s="43"/>
    </row>
    <row r="14" spans="4:29">
      <c r="M14" s="42" t="s">
        <v>74</v>
      </c>
      <c r="N14" s="42" t="s">
        <v>75</v>
      </c>
      <c r="O14" s="42" t="s">
        <v>72</v>
      </c>
      <c r="P14" s="43"/>
      <c r="Q14" s="43"/>
      <c r="R14" s="43"/>
      <c r="S14" s="44"/>
      <c r="T14" s="44"/>
      <c r="U14" s="43"/>
      <c r="V14" s="43"/>
      <c r="W14" s="32"/>
      <c r="X14" s="32"/>
      <c r="Y14" s="32"/>
      <c r="Z14" s="32"/>
      <c r="AA14" s="32"/>
      <c r="AB14" s="32"/>
      <c r="AC14" s="32"/>
    </row>
    <row r="15" spans="4:29">
      <c r="G15" s="29"/>
      <c r="H15" s="29"/>
      <c r="I15" s="29"/>
      <c r="J15" s="29"/>
      <c r="K15" s="29"/>
      <c r="M15" s="22"/>
      <c r="N15" s="46"/>
      <c r="O15" s="46"/>
      <c r="P15" s="46"/>
      <c r="Q15" s="46"/>
      <c r="R15" s="46"/>
      <c r="S15" s="47"/>
      <c r="T15" s="47"/>
      <c r="U15" s="46"/>
      <c r="V15" s="46"/>
    </row>
    <row r="16" spans="4:29">
      <c r="G16" s="29"/>
      <c r="H16" s="29"/>
      <c r="I16" s="29"/>
      <c r="J16" s="29"/>
      <c r="K16" s="29"/>
      <c r="M16" s="42" t="s">
        <v>76</v>
      </c>
      <c r="N16" s="32" t="s">
        <v>87</v>
      </c>
      <c r="O16" s="51" t="s">
        <v>107</v>
      </c>
      <c r="P16" s="43" t="s">
        <v>62</v>
      </c>
      <c r="Q16" s="43"/>
      <c r="R16" s="43"/>
      <c r="S16" s="44"/>
      <c r="T16" s="44"/>
      <c r="U16" s="43"/>
      <c r="V16" s="43"/>
      <c r="W16" s="32"/>
      <c r="X16" s="32"/>
      <c r="Y16" s="32"/>
      <c r="Z16" s="32"/>
      <c r="AA16" s="32"/>
      <c r="AB16" s="32"/>
      <c r="AC16" s="32"/>
    </row>
    <row r="17" spans="7:29">
      <c r="G17" s="29"/>
      <c r="H17" s="29"/>
      <c r="I17" s="29"/>
      <c r="J17" s="29"/>
      <c r="K17" s="29"/>
      <c r="M17" s="32" t="s">
        <v>70</v>
      </c>
      <c r="N17" s="32">
        <v>6</v>
      </c>
      <c r="O17" s="43"/>
      <c r="P17" s="43"/>
      <c r="Q17" s="43"/>
      <c r="R17" s="43"/>
      <c r="S17" s="44"/>
      <c r="T17" s="44"/>
      <c r="U17" s="43"/>
      <c r="V17" s="43"/>
      <c r="W17" s="32"/>
      <c r="X17" s="32"/>
      <c r="Y17" s="32"/>
      <c r="Z17" s="32"/>
      <c r="AA17" s="32"/>
      <c r="AB17" s="32"/>
      <c r="AC17" s="32"/>
    </row>
    <row r="18" spans="7:29">
      <c r="G18" s="29"/>
      <c r="H18" s="29"/>
      <c r="I18" s="29"/>
      <c r="J18" s="29"/>
      <c r="K18" s="29"/>
      <c r="M18" s="48" t="s">
        <v>106</v>
      </c>
      <c r="N18" s="32"/>
      <c r="O18" s="51"/>
      <c r="P18" s="43"/>
      <c r="Q18" s="43"/>
      <c r="R18" s="43"/>
      <c r="S18" s="44"/>
      <c r="T18" s="44"/>
      <c r="U18" s="43"/>
      <c r="V18" s="43"/>
      <c r="W18" s="32"/>
      <c r="X18" s="32"/>
      <c r="Y18" s="32"/>
      <c r="Z18" s="32"/>
      <c r="AA18" s="32"/>
      <c r="AB18" s="32"/>
      <c r="AC18" s="32"/>
    </row>
    <row r="19" spans="7:29">
      <c r="G19" s="29"/>
      <c r="H19" s="29"/>
      <c r="I19" s="29"/>
      <c r="J19" s="29"/>
      <c r="K19" s="29"/>
      <c r="M19" s="26" t="s">
        <v>7</v>
      </c>
      <c r="N19" s="27">
        <v>9</v>
      </c>
      <c r="O19" s="27" t="s">
        <v>8</v>
      </c>
      <c r="P19" s="27">
        <v>1</v>
      </c>
      <c r="Q19" s="27" t="s">
        <v>9</v>
      </c>
      <c r="R19" s="27">
        <f>'współrzędne terenu'!AA1</f>
        <v>9</v>
      </c>
      <c r="S19" s="27" t="s">
        <v>10</v>
      </c>
      <c r="T19" s="27">
        <v>1</v>
      </c>
      <c r="U19" s="49"/>
      <c r="V19" s="49"/>
      <c r="W19" s="34"/>
      <c r="X19" s="34"/>
      <c r="Y19" s="34"/>
      <c r="Z19" s="34"/>
      <c r="AA19" s="34"/>
      <c r="AB19" s="34"/>
      <c r="AC19" s="34"/>
    </row>
    <row r="20" spans="7:29">
      <c r="G20" s="29"/>
      <c r="H20" s="29"/>
      <c r="I20" s="29"/>
      <c r="J20" s="29"/>
      <c r="K20" s="29"/>
      <c r="M20" s="32"/>
      <c r="N20" s="43" t="str">
        <f>'współrzędne terenu'!AD1&amp;","&amp;'współrzędne terenu'!AE1/10</f>
        <v>39,09,234,387</v>
      </c>
      <c r="O20" s="43" t="str">
        <f>IF(N19=R19,";","")</f>
        <v>;</v>
      </c>
      <c r="P20" s="43"/>
      <c r="Q20" s="43"/>
      <c r="R20" s="43"/>
      <c r="S20" s="44"/>
      <c r="T20" s="44"/>
      <c r="U20" s="43"/>
      <c r="V20" s="43"/>
      <c r="W20" s="32"/>
      <c r="X20" s="32"/>
      <c r="Y20" s="32"/>
      <c r="Z20" s="32"/>
      <c r="AA20" s="32"/>
      <c r="AB20" s="32"/>
      <c r="AC20" s="32"/>
    </row>
    <row r="21" spans="7:29">
      <c r="G21" s="29"/>
      <c r="H21" s="29"/>
      <c r="I21" s="29"/>
      <c r="J21" s="29"/>
      <c r="K21" s="29"/>
      <c r="M21" s="23" t="s">
        <v>27</v>
      </c>
      <c r="N21" s="49">
        <v>4</v>
      </c>
      <c r="O21" s="49"/>
      <c r="P21" s="49"/>
      <c r="Q21" s="49"/>
      <c r="R21" s="49"/>
      <c r="S21" s="50"/>
      <c r="T21" s="50"/>
      <c r="U21" s="49"/>
      <c r="V21" s="49"/>
      <c r="W21" s="34"/>
      <c r="X21" s="34"/>
      <c r="Y21" s="34"/>
      <c r="Z21" s="34"/>
      <c r="AA21" s="34"/>
      <c r="AB21" s="34"/>
      <c r="AC21" s="34"/>
    </row>
    <row r="22" spans="7:29">
      <c r="M22" s="26" t="s">
        <v>7</v>
      </c>
      <c r="N22" s="27">
        <v>11</v>
      </c>
      <c r="O22" s="27" t="s">
        <v>8</v>
      </c>
      <c r="P22" s="27">
        <v>1</v>
      </c>
      <c r="Q22" s="27" t="s">
        <v>9</v>
      </c>
      <c r="R22" s="27">
        <f>'iteracja trasy'!C1</f>
        <v>11</v>
      </c>
      <c r="S22" s="27" t="s">
        <v>10</v>
      </c>
      <c r="T22" s="27">
        <v>1</v>
      </c>
      <c r="U22" s="34"/>
      <c r="V22" s="34"/>
      <c r="W22" s="34"/>
      <c r="X22" s="34"/>
      <c r="Y22" s="34"/>
      <c r="Z22" s="34"/>
      <c r="AA22" s="34"/>
      <c r="AB22" s="34"/>
      <c r="AC22" s="34"/>
    </row>
    <row r="24" spans="7:29">
      <c r="M24" s="30" t="s">
        <v>11</v>
      </c>
      <c r="O24" s="35">
        <f>VLOOKUP(N22,'iteracja trasy'!C10:E510,3)</f>
        <v>39</v>
      </c>
    </row>
    <row r="25" spans="7:29">
      <c r="M25" s="30" t="s">
        <v>13</v>
      </c>
      <c r="O25" s="7">
        <f>'współrzędne terenu'!P2</f>
        <v>234.39570229007631</v>
      </c>
    </row>
    <row r="26" spans="7:29">
      <c r="M26" s="30" t="s">
        <v>12</v>
      </c>
      <c r="O26" s="36">
        <f>CEILING(O25,0.1)+dane!C19</f>
        <v>234.45000000000002</v>
      </c>
      <c r="Q26" s="36"/>
    </row>
    <row r="27" spans="7:29">
      <c r="M27" s="30" t="s">
        <v>34</v>
      </c>
    </row>
    <row r="28" spans="7:29">
      <c r="M28" s="30" t="s">
        <v>33</v>
      </c>
      <c r="O28" s="35">
        <f>VLOOKUP(N22+1,'iteracja trasy'!C10:E510,3)</f>
        <v>39</v>
      </c>
      <c r="P28" s="35"/>
    </row>
    <row r="29" spans="7:29">
      <c r="M29" s="30" t="s">
        <v>13</v>
      </c>
      <c r="O29" s="7">
        <f>IF(N22=R22,O25,'współrzędne terenu'!W2)</f>
        <v>234.39570229007631</v>
      </c>
    </row>
    <row r="30" spans="7:29">
      <c r="M30" s="30" t="s">
        <v>12</v>
      </c>
      <c r="O30" s="36">
        <f>IF(N22=R22,O26,CEILING('współrzędne terenu'!W2,0.1)+dane!C19)</f>
        <v>234.45000000000002</v>
      </c>
      <c r="W30" s="45"/>
      <c r="Y30" s="46"/>
      <c r="Z30" s="46"/>
    </row>
    <row r="31" spans="7:29">
      <c r="M31" s="30"/>
      <c r="O31" s="36"/>
    </row>
    <row r="32" spans="7:29">
      <c r="M32" s="30" t="s">
        <v>37</v>
      </c>
      <c r="P32" s="36">
        <f>IF(Q32&gt;3,3,IF(Q32&lt;-3,-3,Q32))</f>
        <v>0</v>
      </c>
      <c r="Q32">
        <f>IF(O30-O26=0,0,IF(O30&gt;=O26,"+"&amp;10*ROUND(O30-O26,1),10*ROUND(O30-O26,1)))*-1</f>
        <v>0</v>
      </c>
    </row>
    <row r="33" spans="13:29">
      <c r="M33" s="30" t="s">
        <v>48</v>
      </c>
      <c r="P33" s="36">
        <f>VLOOKUP($N$22,'iteracja trasy'!C10:I500,7)</f>
        <v>5</v>
      </c>
    </row>
    <row r="34" spans="13:29">
      <c r="M34" s="30" t="s">
        <v>49</v>
      </c>
      <c r="P34" s="36" t="str">
        <f>VLOOKUP($N$22,'iteracja trasy'!C10:I500,2)</f>
        <v/>
      </c>
    </row>
    <row r="35" spans="13:29">
      <c r="M35" s="30" t="s">
        <v>51</v>
      </c>
      <c r="P35" s="36">
        <f>VLOOKUP($N$22,'iteracja trasy'!C10:J501,8)</f>
        <v>1</v>
      </c>
    </row>
    <row r="36" spans="13:29">
      <c r="M36" s="30"/>
      <c r="P36" s="36"/>
    </row>
    <row r="37" spans="13:29">
      <c r="M37" s="30" t="s">
        <v>97</v>
      </c>
      <c r="P37" s="40">
        <f>VLOOKUP(N22,'współrzędne pali'!$F$2:$J$500,5)</f>
        <v>0</v>
      </c>
    </row>
    <row r="38" spans="13:29">
      <c r="M38" s="30" t="s">
        <v>98</v>
      </c>
      <c r="P38" s="40">
        <f>IF(N22=1,0,VLOOKUP(N22-1,'współrzędne pali'!$F$2:$J$500,5))</f>
        <v>0</v>
      </c>
    </row>
    <row r="39" spans="13:29">
      <c r="M39" s="30" t="s">
        <v>99</v>
      </c>
      <c r="P39" s="36">
        <f>IF(N22=1,0,VLOOKUP($N$22-1,'iteracja trasy'!C10:I500,2))</f>
        <v>4</v>
      </c>
    </row>
    <row r="40" spans="13:29">
      <c r="M40" s="30"/>
      <c r="P40" s="36"/>
    </row>
    <row r="41" spans="13:29">
      <c r="M41" s="22" t="str">
        <f>IF(OR(Q32&gt;3,Q32&lt;-3),"_xline v "&amp;O46,"")</f>
        <v/>
      </c>
      <c r="N41" s="22" t="str">
        <f>IF(OR(Q32&gt;3,Q32&lt;-3),";","")</f>
        <v/>
      </c>
      <c r="P41" s="36"/>
    </row>
    <row r="42" spans="13:29">
      <c r="M42" s="30"/>
      <c r="P42" s="36"/>
    </row>
    <row r="43" spans="13:29">
      <c r="M43" s="30"/>
      <c r="P43" s="36"/>
    </row>
    <row r="44" spans="13:29">
      <c r="M44" s="30" t="s">
        <v>42</v>
      </c>
      <c r="P44" t="str">
        <f>VLOOKUP(N22,'iteracja trasy'!C10:H1500,6)&amp;" "</f>
        <v xml:space="preserve">P7 </v>
      </c>
      <c r="Q44" t="str">
        <f>VLOOKUP(N22,'iteracja trasy'!C10:H1500,6)</f>
        <v>P7</v>
      </c>
    </row>
    <row r="45" spans="13:29">
      <c r="M45" s="42" t="s">
        <v>76</v>
      </c>
      <c r="N45" s="32" t="s">
        <v>87</v>
      </c>
      <c r="O45" s="43" t="s">
        <v>83</v>
      </c>
      <c r="P45" s="43" t="s">
        <v>62</v>
      </c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</row>
    <row r="46" spans="13:29">
      <c r="M46" s="31" t="s">
        <v>29</v>
      </c>
      <c r="N46" s="31" t="str">
        <f>P44</f>
        <v xml:space="preserve">P7 </v>
      </c>
      <c r="O46" s="32" t="str">
        <f>O24&amp;","&amp;O26</f>
        <v>39,234,45</v>
      </c>
      <c r="P46" s="32">
        <v>1000</v>
      </c>
      <c r="Q46" s="32">
        <v>1000</v>
      </c>
      <c r="R46" s="32">
        <v>0</v>
      </c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</row>
    <row r="47" spans="13:29">
      <c r="M47" s="30" t="s">
        <v>45</v>
      </c>
      <c r="P47" t="str">
        <f>VLOOKUP(N22,'iteracja trasy'!C10:H1500,5)&amp;" "</f>
        <v xml:space="preserve">S6_W </v>
      </c>
      <c r="Q47" t="str">
        <f>VLOOKUP(N22,'iteracja trasy'!C10:H1500,5)</f>
        <v>S6_W</v>
      </c>
    </row>
    <row r="48" spans="13:29">
      <c r="M48" s="42" t="s">
        <v>76</v>
      </c>
      <c r="N48" s="32" t="s">
        <v>87</v>
      </c>
      <c r="O48" s="43" t="s">
        <v>84</v>
      </c>
      <c r="P48" s="43" t="s">
        <v>62</v>
      </c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</row>
    <row r="49" spans="1:29">
      <c r="M49" s="31" t="s">
        <v>29</v>
      </c>
      <c r="N49" s="32" t="str">
        <f>P47</f>
        <v xml:space="preserve">S6_W </v>
      </c>
      <c r="O49" s="32" t="str">
        <f>O24&amp;","&amp;O26</f>
        <v>39,234,45</v>
      </c>
      <c r="P49" s="32">
        <v>1000</v>
      </c>
      <c r="Q49" s="32">
        <v>1000</v>
      </c>
      <c r="R49" s="32">
        <v>0</v>
      </c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</row>
    <row r="50" spans="1:29">
      <c r="M50" s="30" t="s">
        <v>46</v>
      </c>
      <c r="P50" t="str">
        <f>IF(OR(O24=O28,P37=1),"0_0",INT(O28-O24)&amp;"_"&amp;P32&amp;VLOOKUP(skrypt!$N$22,'iteracja trasy'!C10:K500,9))</f>
        <v>0_0</v>
      </c>
    </row>
    <row r="51" spans="1:29">
      <c r="M51" s="42" t="s">
        <v>76</v>
      </c>
      <c r="N51" s="32" t="s">
        <v>87</v>
      </c>
      <c r="O51" s="43" t="s">
        <v>85</v>
      </c>
      <c r="P51" s="43" t="s">
        <v>62</v>
      </c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</row>
    <row r="52" spans="1:29">
      <c r="A52" s="13"/>
      <c r="M52" s="31" t="s">
        <v>29</v>
      </c>
      <c r="N52" s="32" t="str">
        <f>P50</f>
        <v>0_0</v>
      </c>
      <c r="O52" s="32" t="str">
        <f>O24&amp;","&amp;O26</f>
        <v>39,234,45</v>
      </c>
      <c r="P52" s="32">
        <v>1000</v>
      </c>
      <c r="Q52" s="32">
        <v>1000</v>
      </c>
      <c r="R52" s="32">
        <v>0</v>
      </c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</row>
    <row r="53" spans="1:29">
      <c r="M53" s="30" t="s">
        <v>47</v>
      </c>
      <c r="P53" s="35" t="str">
        <f>IF(O24=O28,"0_0",IF(P37=1,"DZ_","P_")&amp;INT(O28-O24)&amp;"_"&amp;P33&amp;"_"&amp;P35&amp;" ")</f>
        <v>0_0</v>
      </c>
      <c r="Q53" t="str">
        <f>IF(O24=O28,"0_0",IF(P37=1,"DZ_","P_")&amp;INT(O28-O24)&amp;"_"&amp;P33&amp;"_"&amp;P35)</f>
        <v>0_0</v>
      </c>
    </row>
    <row r="54" spans="1:29">
      <c r="M54" s="42" t="s">
        <v>76</v>
      </c>
      <c r="N54" s="32" t="s">
        <v>87</v>
      </c>
      <c r="O54" s="43" t="s">
        <v>86</v>
      </c>
      <c r="P54" s="43" t="s">
        <v>62</v>
      </c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</row>
    <row r="55" spans="1:29">
      <c r="M55" s="31" t="s">
        <v>29</v>
      </c>
      <c r="N55" s="32" t="str">
        <f>P53</f>
        <v>0_0</v>
      </c>
      <c r="O55" s="32" t="str">
        <f>O24&amp;","&amp;O26-IF(P32&lt;0,0,P32/10)</f>
        <v>39,234,45</v>
      </c>
      <c r="P55" s="32">
        <v>1</v>
      </c>
      <c r="Q55" s="32">
        <v>1</v>
      </c>
      <c r="R55" s="32">
        <v>0</v>
      </c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</row>
    <row r="56" spans="1:29">
      <c r="M56" s="30" t="s">
        <v>63</v>
      </c>
    </row>
    <row r="57" spans="1:29">
      <c r="M57" s="42" t="s">
        <v>76</v>
      </c>
      <c r="N57" s="32" t="s">
        <v>87</v>
      </c>
      <c r="O57" s="43" t="s">
        <v>81</v>
      </c>
      <c r="P57" s="43" t="s">
        <v>62</v>
      </c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</row>
    <row r="58" spans="1:29">
      <c r="M58" s="32" t="s">
        <v>70</v>
      </c>
      <c r="N58" s="32">
        <v>8</v>
      </c>
      <c r="O58" s="43"/>
      <c r="P58" s="43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</row>
    <row r="59" spans="1:29">
      <c r="M59" s="32" t="s">
        <v>58</v>
      </c>
      <c r="N59" s="32" t="str">
        <f>O24&amp;",0"</f>
        <v>39,0</v>
      </c>
      <c r="O59" s="32" t="str">
        <f>O24&amp;",8"</f>
        <v>39,8</v>
      </c>
      <c r="P59" s="31" t="s">
        <v>62</v>
      </c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</row>
    <row r="60" spans="1:29">
      <c r="M60" s="32" t="s">
        <v>64</v>
      </c>
      <c r="N60" s="32" t="str">
        <f>O24&amp;",8.75"</f>
        <v>39,8.75</v>
      </c>
      <c r="O60" s="32">
        <v>0.75</v>
      </c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</row>
    <row r="61" spans="1:29">
      <c r="M61" s="32" t="s">
        <v>70</v>
      </c>
      <c r="N61" s="32">
        <v>1</v>
      </c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</row>
    <row r="62" spans="1:29">
      <c r="M62" s="31" t="s">
        <v>67</v>
      </c>
      <c r="N62" s="32" t="s">
        <v>65</v>
      </c>
      <c r="O62" s="32" t="s">
        <v>66</v>
      </c>
      <c r="P62" s="32" t="str">
        <f>N60</f>
        <v>39,8.75</v>
      </c>
      <c r="Q62" s="32">
        <v>0.6</v>
      </c>
      <c r="R62" s="32">
        <v>0</v>
      </c>
      <c r="S62" s="39">
        <f>N22+dane!C21-1</f>
        <v>11</v>
      </c>
      <c r="T62" s="32"/>
      <c r="U62" s="32"/>
      <c r="V62" s="32"/>
      <c r="W62" s="32"/>
      <c r="X62" s="32"/>
      <c r="Y62" s="32"/>
      <c r="Z62" s="32"/>
      <c r="AA62" s="32"/>
      <c r="AB62" s="32"/>
      <c r="AC62" s="32"/>
    </row>
    <row r="63" spans="1:29">
      <c r="M63" s="30" t="s">
        <v>68</v>
      </c>
      <c r="S63" s="40"/>
    </row>
    <row r="64" spans="1:29">
      <c r="S64" s="40"/>
    </row>
    <row r="65" spans="13:29">
      <c r="M65" s="31" t="s">
        <v>67</v>
      </c>
      <c r="N65" s="32" t="s">
        <v>65</v>
      </c>
      <c r="O65" s="32" t="s">
        <v>69</v>
      </c>
      <c r="P65" s="32" t="str">
        <f>O24-0.17&amp;",.2"</f>
        <v>38,83,.2</v>
      </c>
      <c r="Q65" s="32">
        <v>0.5</v>
      </c>
      <c r="R65" s="32">
        <v>90</v>
      </c>
      <c r="S65" s="38">
        <f>O24+dane!C22</f>
        <v>39</v>
      </c>
      <c r="T65" s="32"/>
      <c r="U65" s="32"/>
      <c r="V65" s="32"/>
      <c r="W65" s="32"/>
      <c r="X65" s="32"/>
      <c r="Y65" s="32"/>
      <c r="Z65" s="32"/>
      <c r="AA65" s="32"/>
      <c r="AB65" s="32"/>
      <c r="AC65" s="32"/>
    </row>
    <row r="66" spans="13:29">
      <c r="M66" s="31" t="s">
        <v>67</v>
      </c>
      <c r="N66" s="32" t="s">
        <v>65</v>
      </c>
      <c r="O66" s="32" t="s">
        <v>69</v>
      </c>
      <c r="P66" s="32" t="str">
        <f>O24-0.17&amp;",2.7"</f>
        <v>38,83,2.7</v>
      </c>
      <c r="Q66" s="32">
        <v>0.5</v>
      </c>
      <c r="R66" s="32">
        <v>90</v>
      </c>
      <c r="S66" s="37">
        <f>O25</f>
        <v>234.39570229007631</v>
      </c>
      <c r="T66" s="32"/>
      <c r="U66" s="32"/>
      <c r="V66" s="32"/>
      <c r="W66" s="32"/>
      <c r="X66" s="32"/>
      <c r="Y66" s="32"/>
      <c r="Z66" s="32"/>
      <c r="AA66" s="32"/>
      <c r="AB66" s="32"/>
      <c r="AC66" s="32"/>
    </row>
    <row r="67" spans="13:29">
      <c r="M67" s="31" t="s">
        <v>67</v>
      </c>
      <c r="N67" s="32" t="s">
        <v>65</v>
      </c>
      <c r="O67" s="32" t="s">
        <v>69</v>
      </c>
      <c r="P67" s="32" t="str">
        <f>O24-0.17&amp;",5.2"</f>
        <v>38,83,5.2</v>
      </c>
      <c r="Q67" s="32">
        <v>0.5</v>
      </c>
      <c r="R67" s="32">
        <v>90</v>
      </c>
      <c r="S67" s="37">
        <f>O26</f>
        <v>234.45000000000002</v>
      </c>
      <c r="T67" s="32"/>
      <c r="U67" s="32"/>
      <c r="V67" s="32"/>
      <c r="W67" s="32"/>
      <c r="X67" s="32"/>
      <c r="Y67" s="32"/>
      <c r="Z67" s="32"/>
      <c r="AA67" s="32"/>
      <c r="AB67" s="32"/>
      <c r="AC67" s="32"/>
    </row>
    <row r="68" spans="13:29">
      <c r="M68" s="30" t="s">
        <v>73</v>
      </c>
      <c r="S68" s="40"/>
    </row>
    <row r="69" spans="13:29">
      <c r="M69" s="42" t="s">
        <v>76</v>
      </c>
      <c r="N69" s="32" t="s">
        <v>87</v>
      </c>
      <c r="O69" s="43" t="s">
        <v>88</v>
      </c>
      <c r="P69" s="43" t="s">
        <v>62</v>
      </c>
      <c r="Q69" s="32"/>
      <c r="R69" s="32"/>
      <c r="S69" s="39"/>
      <c r="T69" s="32"/>
      <c r="U69" s="32"/>
      <c r="V69" s="32"/>
      <c r="W69" s="32"/>
      <c r="X69" s="32"/>
      <c r="Y69" s="32"/>
      <c r="Z69" s="32"/>
      <c r="AA69" s="32"/>
      <c r="AB69" s="32"/>
      <c r="AC69" s="32"/>
    </row>
    <row r="70" spans="13:29">
      <c r="M70" s="32" t="s">
        <v>70</v>
      </c>
      <c r="N70" s="32">
        <v>3</v>
      </c>
      <c r="O70" s="32"/>
      <c r="P70" s="32"/>
      <c r="Q70" s="32"/>
      <c r="R70" s="32"/>
      <c r="S70" s="39"/>
      <c r="T70" s="32"/>
      <c r="U70" s="32"/>
      <c r="V70" s="32"/>
      <c r="W70" s="32"/>
      <c r="X70" s="32"/>
      <c r="Y70" s="32"/>
      <c r="Z70" s="32"/>
      <c r="AA70" s="32"/>
      <c r="AB70" s="32"/>
      <c r="AC70" s="32"/>
    </row>
    <row r="71" spans="13:29">
      <c r="M71" s="32" t="s">
        <v>58</v>
      </c>
      <c r="N71" s="32" t="str">
        <f>O24&amp;","&amp;O25</f>
        <v>39,234,395702290076</v>
      </c>
      <c r="O71" s="32" t="str">
        <f>O28&amp;","&amp;O29</f>
        <v>39,234,395702290076</v>
      </c>
      <c r="P71" s="31" t="s">
        <v>62</v>
      </c>
      <c r="Q71" s="32"/>
      <c r="R71" s="32"/>
      <c r="S71" s="39"/>
      <c r="T71" s="32"/>
      <c r="U71" s="32"/>
      <c r="V71" s="32"/>
      <c r="W71" s="32"/>
      <c r="X71" s="32"/>
      <c r="Y71" s="32"/>
      <c r="Z71" s="32"/>
      <c r="AA71" s="32"/>
      <c r="AB71" s="32"/>
      <c r="AC71" s="32"/>
    </row>
    <row r="72" spans="13:29">
      <c r="M72" s="30" t="s">
        <v>71</v>
      </c>
      <c r="S72" s="40"/>
    </row>
    <row r="73" spans="13:29">
      <c r="M73" s="42" t="s">
        <v>76</v>
      </c>
      <c r="N73" s="32" t="s">
        <v>87</v>
      </c>
      <c r="O73" s="43" t="s">
        <v>82</v>
      </c>
      <c r="P73" s="43" t="s">
        <v>62</v>
      </c>
      <c r="Q73" s="32"/>
      <c r="R73" s="32"/>
      <c r="S73" s="39"/>
      <c r="T73" s="32"/>
      <c r="U73" s="32"/>
      <c r="V73" s="32"/>
      <c r="W73" s="32"/>
      <c r="X73" s="32"/>
      <c r="Y73" s="32"/>
      <c r="Z73" s="32"/>
      <c r="AA73" s="32"/>
      <c r="AB73" s="32"/>
      <c r="AC73" s="32"/>
    </row>
    <row r="74" spans="13:29">
      <c r="M74" s="32" t="s">
        <v>70</v>
      </c>
      <c r="N74" s="32">
        <v>1</v>
      </c>
      <c r="O74" s="32"/>
      <c r="P74" s="32"/>
      <c r="Q74" s="32"/>
      <c r="R74" s="32"/>
      <c r="S74" s="39"/>
      <c r="T74" s="32"/>
      <c r="U74" s="32"/>
      <c r="V74" s="32"/>
      <c r="W74" s="32"/>
      <c r="X74" s="32"/>
      <c r="Y74" s="32"/>
      <c r="Z74" s="32"/>
      <c r="AA74" s="32"/>
      <c r="AB74" s="32"/>
      <c r="AC74" s="32"/>
    </row>
    <row r="75" spans="13:29">
      <c r="M75" s="41" t="str">
        <f>IF(O24=O28,"","_dimlinear")</f>
        <v/>
      </c>
      <c r="N75" t="str">
        <f>IF(O24=O28,"",O24&amp;","&amp;O25-5)</f>
        <v/>
      </c>
      <c r="O75" t="str">
        <f>IF(O24=O28,"",O28&amp;","&amp;O25-5)</f>
        <v/>
      </c>
      <c r="P75" t="str">
        <f>IF(O24=O28,"",O29&amp;","&amp;'współrzędne terenu'!I3-6)</f>
        <v/>
      </c>
      <c r="S75" s="40"/>
    </row>
    <row r="76" spans="13:29">
      <c r="M76" s="33" t="s">
        <v>27</v>
      </c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</row>
    <row r="78" spans="13:29">
      <c r="M78" s="42" t="s">
        <v>76</v>
      </c>
      <c r="N78" s="32" t="s">
        <v>87</v>
      </c>
      <c r="O78" s="43" t="s">
        <v>81</v>
      </c>
      <c r="P78" s="43" t="s">
        <v>62</v>
      </c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</row>
    <row r="79" spans="13:29">
      <c r="M79" s="32" t="s">
        <v>70</v>
      </c>
      <c r="N79" s="32">
        <v>8</v>
      </c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</row>
    <row r="80" spans="13:29">
      <c r="M80" s="32" t="s">
        <v>58</v>
      </c>
      <c r="N80" s="31" t="s">
        <v>59</v>
      </c>
      <c r="O80" s="32" t="str">
        <f>O24&amp;",0"</f>
        <v>39,0</v>
      </c>
      <c r="P80" s="31" t="s">
        <v>62</v>
      </c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</row>
    <row r="81" spans="7:29">
      <c r="M81" s="32" t="s">
        <v>58</v>
      </c>
      <c r="N81" s="31" t="s">
        <v>60</v>
      </c>
      <c r="O81" s="32" t="str">
        <f>O24&amp;",2.5"</f>
        <v>39,2.5</v>
      </c>
      <c r="P81" s="31" t="s">
        <v>62</v>
      </c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</row>
    <row r="82" spans="7:29">
      <c r="M82" s="32" t="s">
        <v>58</v>
      </c>
      <c r="N82" s="31" t="s">
        <v>61</v>
      </c>
      <c r="O82" s="32" t="str">
        <f>O24&amp;",5"</f>
        <v>39,5</v>
      </c>
      <c r="P82" s="31" t="s">
        <v>62</v>
      </c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</row>
    <row r="83" spans="7:29">
      <c r="M83" s="32" t="s">
        <v>70</v>
      </c>
      <c r="N83" s="32">
        <v>1</v>
      </c>
      <c r="O83" s="32"/>
      <c r="P83" s="31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</row>
    <row r="84" spans="7:29">
      <c r="M84" s="31" t="s">
        <v>55</v>
      </c>
      <c r="N84" s="31"/>
      <c r="O84" s="31"/>
      <c r="P84" s="31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</row>
    <row r="85" spans="7:29">
      <c r="M85" s="31" t="s">
        <v>56</v>
      </c>
      <c r="N85" s="31"/>
      <c r="O85" s="31"/>
      <c r="P85" s="31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</row>
    <row r="86" spans="7:29">
      <c r="M86" s="31" t="s">
        <v>57</v>
      </c>
      <c r="N86" s="31"/>
      <c r="O86" s="31"/>
      <c r="P86" s="31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</row>
    <row r="87" spans="7:29">
      <c r="M87" s="29"/>
      <c r="N87" s="29"/>
      <c r="O87" s="29"/>
      <c r="P87" s="29"/>
    </row>
    <row r="88" spans="7:29">
      <c r="M88" s="29"/>
      <c r="N88" s="29"/>
      <c r="O88" s="29"/>
      <c r="P88" s="29"/>
    </row>
    <row r="89" spans="7:29">
      <c r="M89" s="42" t="s">
        <v>76</v>
      </c>
      <c r="N89" s="32" t="s">
        <v>87</v>
      </c>
      <c r="O89" s="43" t="s">
        <v>78</v>
      </c>
      <c r="P89" s="43" t="s">
        <v>62</v>
      </c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</row>
    <row r="90" spans="7:29">
      <c r="M90" s="32" t="s">
        <v>70</v>
      </c>
      <c r="N90" s="32">
        <v>2</v>
      </c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</row>
    <row r="91" spans="7:29">
      <c r="M91" s="29"/>
      <c r="N91" s="29"/>
      <c r="O91" s="29"/>
      <c r="P91" s="29"/>
    </row>
    <row r="92" spans="7:29">
      <c r="M92" s="29"/>
      <c r="N92" s="29"/>
      <c r="O92" s="29"/>
      <c r="P92" s="29"/>
    </row>
    <row r="93" spans="7:29" ht="71.25">
      <c r="G93" t="str">
        <f ca="1">MID(CELL("nazwa_pliku"),FIND("[",CELL("nazwa_pliku"))+1,FIND("]",CELL("nazwa_pliku"))-FIND("[",CELL("nazwa_pliku"))-1)</f>
        <v>wzór.xlsx</v>
      </c>
      <c r="H93" t="str">
        <f ca="1">SUBSTITUTE(G93,".xlsx","")</f>
        <v>wzór</v>
      </c>
      <c r="I93">
        <f>dane!C12/2</f>
        <v>19.5</v>
      </c>
      <c r="J93" s="36">
        <f>O26+12</f>
        <v>246.45000000000002</v>
      </c>
      <c r="M93" s="31" t="s">
        <v>67</v>
      </c>
      <c r="N93" s="32" t="s">
        <v>65</v>
      </c>
      <c r="O93" s="32" t="s">
        <v>95</v>
      </c>
      <c r="P93" s="32" t="str">
        <f>I93&amp;","&amp;J93</f>
        <v>19,5,246,45</v>
      </c>
      <c r="Q93" s="32">
        <v>1</v>
      </c>
      <c r="R93" s="32">
        <v>0</v>
      </c>
      <c r="S93" s="24" t="str">
        <f ca="1">"%%UEKRAN AKUSTYCZNY "&amp;H93</f>
        <v>%%UEKRAN AKUSTYCZNY wzór</v>
      </c>
      <c r="T93" s="32"/>
      <c r="U93" s="32"/>
      <c r="V93" s="32"/>
      <c r="W93" s="32"/>
      <c r="X93" s="32"/>
      <c r="Y93" s="32"/>
      <c r="Z93" s="32"/>
      <c r="AA93" s="32"/>
      <c r="AB93" s="32"/>
      <c r="AC93" s="32"/>
    </row>
    <row r="94" spans="7:29">
      <c r="J94" s="36"/>
      <c r="M94" s="32" t="s">
        <v>70</v>
      </c>
      <c r="N94" s="32">
        <v>1</v>
      </c>
      <c r="O94" s="32"/>
      <c r="P94" s="32"/>
      <c r="Q94" s="32"/>
      <c r="R94" s="32"/>
      <c r="S94" s="24"/>
      <c r="T94" s="32"/>
      <c r="U94" s="32"/>
      <c r="V94" s="32"/>
      <c r="W94" s="32"/>
      <c r="X94" s="32"/>
      <c r="Y94" s="32"/>
      <c r="Z94" s="32"/>
      <c r="AA94" s="32"/>
      <c r="AB94" s="32"/>
      <c r="AC94" s="32"/>
    </row>
    <row r="95" spans="7:29" ht="28.5">
      <c r="M95" s="31" t="s">
        <v>67</v>
      </c>
      <c r="N95" s="32" t="s">
        <v>65</v>
      </c>
      <c r="O95" s="32" t="s">
        <v>95</v>
      </c>
      <c r="P95" s="32" t="str">
        <f>I93&amp;","&amp;J93-1.5</f>
        <v>19,5,244,95</v>
      </c>
      <c r="Q95" s="32">
        <v>0.75</v>
      </c>
      <c r="R95" s="32">
        <v>0</v>
      </c>
      <c r="S95" s="24" t="s">
        <v>96</v>
      </c>
      <c r="T95" s="32"/>
      <c r="U95" s="32"/>
      <c r="V95" s="32"/>
      <c r="W95" s="32"/>
      <c r="X95" s="32"/>
      <c r="Y95" s="32"/>
      <c r="Z95" s="32"/>
      <c r="AA95" s="32"/>
      <c r="AB95" s="32"/>
      <c r="AC95" s="32"/>
    </row>
    <row r="96" spans="7:29">
      <c r="N96" s="29"/>
      <c r="O96" s="29"/>
      <c r="P96" s="29"/>
    </row>
    <row r="97" spans="13:29">
      <c r="N97" s="29"/>
      <c r="O97" s="29"/>
      <c r="P97" s="29"/>
    </row>
    <row r="98" spans="13:29">
      <c r="M98" s="29"/>
      <c r="N98" s="29"/>
      <c r="O98" s="29"/>
      <c r="P98" s="29"/>
    </row>
    <row r="99" spans="13:29">
      <c r="M99" s="31" t="s">
        <v>30</v>
      </c>
      <c r="N99" s="32" t="s">
        <v>32</v>
      </c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</row>
    <row r="100" spans="13:29">
      <c r="M100" s="29"/>
    </row>
    <row r="102" spans="13:29" s="28" customFormat="1">
      <c r="M102" s="28" t="s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dane</vt:lpstr>
      <vt:lpstr>współrzędne pali</vt:lpstr>
      <vt:lpstr>współrzędne terenu</vt:lpstr>
      <vt:lpstr>iteracja trasy</vt:lpstr>
      <vt:lpstr>skrypt</vt:lpstr>
    </vt:vector>
  </TitlesOfParts>
  <Company>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</dc:creator>
  <cp:lastModifiedBy>Bartłomiej Mystek</cp:lastModifiedBy>
  <dcterms:created xsi:type="dcterms:W3CDTF">2011-10-21T17:47:53Z</dcterms:created>
  <dcterms:modified xsi:type="dcterms:W3CDTF">2025-06-02T07:17:09Z</dcterms:modified>
</cp:coreProperties>
</file>