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E:\Instant\st - 35\EXCEL\S4-SuperStore Analysis\"/>
    </mc:Choice>
  </mc:AlternateContent>
  <xr:revisionPtr revIDLastSave="0" documentId="13_ncr:1_{10965A85-99C9-4024-99F6-749D662073E4}" xr6:coauthVersionLast="47" xr6:coauthVersionMax="47" xr10:uidLastSave="{00000000-0000-0000-0000-000000000000}"/>
  <bookViews>
    <workbookView xWindow="-108" yWindow="-108" windowWidth="23256" windowHeight="12576" activeTab="1" xr2:uid="{00000000-000D-0000-FFFF-FFFF00000000}"/>
  </bookViews>
  <sheets>
    <sheet name="Report" sheetId="1" r:id="rId1"/>
    <sheet name="Dahsboard" sheetId="3" r:id="rId2"/>
    <sheet name="Recommedations" sheetId="4" r:id="rId3"/>
  </sheets>
  <definedNames>
    <definedName name="Slicer_Category">#N/A</definedName>
    <definedName name="Slicer_Region">#N/A</definedName>
    <definedName name="Slicer_Segment">#N/A</definedName>
    <definedName name="Timeline_Order_Date">#N/A</definedName>
  </definedNames>
  <calcPr calcId="191029"/>
  <pivotCaches>
    <pivotCache cacheId="1447" r:id="rId4"/>
    <pivotCache cacheId="1495" r:id="rId5"/>
    <pivotCache cacheId="1498" r:id="rId6"/>
    <pivotCache cacheId="1501" r:id="rId7"/>
    <pivotCache cacheId="1504" r:id="rId8"/>
    <pivotCache cacheId="1507" r:id="rId9"/>
    <pivotCache cacheId="1510" r:id="rId10"/>
    <pivotCache cacheId="1513" r:id="rId11"/>
    <pivotCache cacheId="1516" r:id="rId12"/>
    <pivotCache cacheId="1519" r:id="rId13"/>
  </pivotCaches>
  <extLst>
    <ext xmlns:x14="http://schemas.microsoft.com/office/spreadsheetml/2009/9/main" uri="{876F7934-8845-4945-9796-88D515C7AA90}">
      <x14:pivotCaches>
        <pivotCache cacheId="4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7"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_7d63de60-68f5-4599-a9c8-9f1571808de1" name="Transaction" connection="Query - Transaction"/>
          <x15:modelTable id="Ship_1d699245-d5fe-4e68-8427-27201e79a50f" name="Ship" connection="Query - Ship"/>
          <x15:modelTable id="Customer_66f9ba23-737d-4bd7-b64c-5707ec44701e" name="Customer" connection="Query - Customer"/>
          <x15:modelTable id="Locations_1a5701f5-a365-4ad3-95e3-0cfb9bffb81c" name="Locations" connection="Query - Locations"/>
          <x15:modelTable id="Product_24bb244f-25ab-4e97-8b6c-72d22bd2ee99" name="Product" connection="Query - Product"/>
        </x15:modelTables>
        <x15:modelRelationships>
          <x15:modelRelationship fromTable="Transaction" fromColumn="Ship id" toTable="Ship" toColumn="Ship id"/>
          <x15:modelRelationship fromTable="Transaction" fromColumn="Customer ID" toTable="Customer" toColumn="Customer ID"/>
          <x15:modelRelationship fromTable="Transaction" fromColumn="Location id" toTable="Locations" toColumn="Location id"/>
          <x15:modelRelationship fromTable="Transaction" fromColumn="Product ID" toTable="Product"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J4" i="1"/>
  <c r="H4" i="1"/>
  <c r="D4" i="1"/>
  <c r="B4" i="1"/>
  <c r="F3" i="1"/>
  <c r="F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F5AF9F-0F57-4A77-B985-C5E3F178DC6F}" name="Query - Customer" description="Connection to the 'Customer' query in the workbook." type="100" refreshedVersion="8" minRefreshableVersion="5">
    <extLst>
      <ext xmlns:x15="http://schemas.microsoft.com/office/spreadsheetml/2010/11/main" uri="{DE250136-89BD-433C-8126-D09CA5730AF9}">
        <x15:connection id="9998db8d-733f-48eb-8453-2ee08cfcf8e0">
          <x15:oledbPr connection="Provider=Microsoft.Mashup.OleDb.1;Data Source=$Workbook$;Location=Customer;Extended Properties=&quot;&quot;">
            <x15:dbTables>
              <x15:dbTable name="Customer"/>
            </x15:dbTables>
          </x15:oledbPr>
        </x15:connection>
      </ext>
    </extLst>
  </connection>
  <connection id="2" xr16:uid="{C6002A5F-0D09-402F-ACE9-1B26AFF2151D}" name="Query - Locations" description="Connection to the 'Locations' query in the workbook." type="100" refreshedVersion="8" minRefreshableVersion="5">
    <extLst>
      <ext xmlns:x15="http://schemas.microsoft.com/office/spreadsheetml/2010/11/main" uri="{DE250136-89BD-433C-8126-D09CA5730AF9}">
        <x15:connection id="277e6188-f312-47cf-9d96-8024dc8f0c53">
          <x15:oledbPr connection="Provider=Microsoft.Mashup.OleDb.1;Data Source=$Workbook$;Location=Locations;Extended Properties=&quot;&quot;">
            <x15:dbTables>
              <x15:dbTable name="Locations"/>
            </x15:dbTables>
          </x15:oledbPr>
        </x15:connection>
      </ext>
    </extLst>
  </connection>
  <connection id="3" xr16:uid="{A39A2569-A7A2-41CE-98D5-B1A5B0118F4B}" name="Query - Product" description="Connection to the 'Product' query in the workbook." type="100" refreshedVersion="8" minRefreshableVersion="5">
    <extLst>
      <ext xmlns:x15="http://schemas.microsoft.com/office/spreadsheetml/2010/11/main" uri="{DE250136-89BD-433C-8126-D09CA5730AF9}">
        <x15:connection id="c38dfc0a-4446-406c-9f4e-19f2a8bf8038">
          <x15:oledbPr connection="Provider=Microsoft.Mashup.OleDb.1;Data Source=$Workbook$;Location=Product;Extended Properties=&quot;&quot;">
            <x15:dbTables>
              <x15:dbTable name="Product"/>
            </x15:dbTables>
          </x15:oledbPr>
        </x15:connection>
      </ext>
    </extLst>
  </connection>
  <connection id="4" xr16:uid="{23E4B7A7-322F-43A7-8DFA-44EFADADFE3A}" name="Query - Ship" description="Connection to the 'Ship' query in the workbook." type="100" refreshedVersion="8" minRefreshableVersion="5">
    <extLst>
      <ext xmlns:x15="http://schemas.microsoft.com/office/spreadsheetml/2010/11/main" uri="{DE250136-89BD-433C-8126-D09CA5730AF9}">
        <x15:connection id="88415b66-f91f-4be6-a734-43ef53cf6979">
          <x15:oledbPr connection="Provider=Microsoft.Mashup.OleDb.1;Data Source=$Workbook$;Location=Ship;Extended Properties=&quot;&quot;">
            <x15:dbTables>
              <x15:dbTable name="Ship"/>
            </x15:dbTables>
          </x15:oledbPr>
        </x15:connection>
      </ext>
    </extLst>
  </connection>
  <connection id="5" xr16:uid="{EBEDBEF6-C6D9-4C18-B04D-5BD940481EA6}" name="Query - Transaction" description="Connection to the 'Transaction' query in the workbook." type="100" refreshedVersion="8" minRefreshableVersion="5">
    <extLst>
      <ext xmlns:x15="http://schemas.microsoft.com/office/spreadsheetml/2010/11/main" uri="{DE250136-89BD-433C-8126-D09CA5730AF9}">
        <x15:connection id="06b40e0b-1f77-446f-ab8a-91011eb3cbdc"/>
      </ext>
    </extLst>
  </connection>
  <connection id="6" xr16:uid="{9E5EC5E1-7FF9-4653-86C4-F65813998C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<sst xmlns="http://schemas.openxmlformats.org/spreadsheetml/2006/main" count="55" uniqueCount="45">
  <si>
    <t>T-Sales</t>
  </si>
  <si>
    <t>Sum of T-Sales</t>
  </si>
  <si>
    <t>KPIs</t>
  </si>
  <si>
    <t>Sum of Profit</t>
  </si>
  <si>
    <t>T-Profit</t>
  </si>
  <si>
    <t>Profit Margin%</t>
  </si>
  <si>
    <t>Sum of Quantity</t>
  </si>
  <si>
    <t>Central</t>
  </si>
  <si>
    <t>East</t>
  </si>
  <si>
    <t>South</t>
  </si>
  <si>
    <t>West</t>
  </si>
  <si>
    <t>Grand Total</t>
  </si>
  <si>
    <t>Region</t>
  </si>
  <si>
    <t>Sales Analysis</t>
  </si>
  <si>
    <t>Consumer</t>
  </si>
  <si>
    <t>Corporate</t>
  </si>
  <si>
    <t>Home Office</t>
  </si>
  <si>
    <t>Furniture</t>
  </si>
  <si>
    <t>Office Supplies</t>
  </si>
  <si>
    <t>Technology</t>
  </si>
  <si>
    <t>#Orders</t>
  </si>
  <si>
    <t>Category</t>
  </si>
  <si>
    <t>Segment</t>
  </si>
  <si>
    <t>First Class</t>
  </si>
  <si>
    <t>Same Day</t>
  </si>
  <si>
    <t>Second Class</t>
  </si>
  <si>
    <t>Standard Class</t>
  </si>
  <si>
    <t>California</t>
  </si>
  <si>
    <t>Florida</t>
  </si>
  <si>
    <t>Illinois</t>
  </si>
  <si>
    <t>Michigan</t>
  </si>
  <si>
    <t>New York</t>
  </si>
  <si>
    <t>Ohio</t>
  </si>
  <si>
    <t>Pennsylvania</t>
  </si>
  <si>
    <t>Texas</t>
  </si>
  <si>
    <t>Virginia</t>
  </si>
  <si>
    <t>Washington</t>
  </si>
  <si>
    <t>State</t>
  </si>
  <si>
    <t>Ship Mode</t>
  </si>
  <si>
    <t>Canon imageCLASS 2200 Advanced Copier</t>
  </si>
  <si>
    <t>Canon PC1060 Personal Laser Copier</t>
  </si>
  <si>
    <t>Fellowes PB500 Electric Punch Plastic Comb Binding Machine with Manual Bind</t>
  </si>
  <si>
    <t>Hewlett Packard LaserJet 3310 Copier</t>
  </si>
  <si>
    <t>Logitech G19 Programmable Gaming Keyboard</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</si>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</sst>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24"/>
      <color theme="1"/>
      <name val="ADLaM Display"/>
    </font>
  </fonts>
  <fills count="6">
    <fill>
      <patternFill patternType="none"/>
    </fill>
    <fill>
      <patternFill patternType="gray125"/>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1" tint="0.249977111117893"/>
        <bgColor theme="1" tint="0.249977111117893"/>
      </patternFill>
    </fill>
    <fill>
      <patternFill patternType="solid">
        <fgColor theme="2" tint="-0.249977111117893"/>
        <bgColor indexed="64"/>
      </patternFill>
    </fill>
  </fills>
  <borders count="3">
    <border>
      <left/>
      <right/>
      <top/>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style="medium">
        <color theme="1" tint="0.499984740745262"/>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43" fontId="0" fillId="0" borderId="0" xfId="0" applyNumberFormat="1"/>
    <xf numFmtId="44" fontId="0" fillId="0" borderId="0" xfId="0" applyNumberFormat="1"/>
    <xf numFmtId="0" fontId="3" fillId="3" borderId="0" xfId="0" applyFont="1" applyFill="1" applyAlignment="1">
      <alignment horizontal="center" vertical="center"/>
    </xf>
    <xf numFmtId="0" fontId="0" fillId="0" borderId="0" xfId="0" applyAlignment="1">
      <alignment horizontal="center" vertical="center"/>
    </xf>
    <xf numFmtId="0" fontId="2" fillId="4" borderId="1" xfId="0" applyFont="1" applyFill="1" applyBorder="1" applyAlignment="1">
      <alignment horizontal="center" vertical="center"/>
    </xf>
    <xf numFmtId="9" fontId="0" fillId="2" borderId="2" xfId="1" applyFont="1" applyFill="1" applyBorder="1"/>
    <xf numFmtId="0" fontId="0" fillId="0" borderId="0" xfId="0" pivotButton="1"/>
    <xf numFmtId="0" fontId="0" fillId="0" borderId="0" xfId="0" applyAlignment="1">
      <alignment horizontal="left"/>
    </xf>
    <xf numFmtId="0" fontId="0" fillId="5" borderId="0" xfId="0" applyFill="1"/>
    <xf numFmtId="9" fontId="0" fillId="0" borderId="0" xfId="0" applyNumberFormat="1"/>
    <xf numFmtId="10" fontId="0" fillId="0" borderId="0" xfId="0" applyNumberFormat="1"/>
  </cellXfs>
  <cellStyles count="2">
    <cellStyle name="Normal" xfId="0" builtinId="0"/>
    <cellStyle name="Percent" xfId="1" builtinId="5"/>
  </cellStyles>
  <dxfs count="839">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alignment vertical="center"/>
    </dxf>
    <dxf>
      <alignment horizontal="center"/>
    </dxf>
    <dxf>
      <numFmt numFmtId="35" formatCode="_(* #,##0.00_);_(* \(#,##0.00\);_(* &quot;-&quot;??_);_(@_)"/>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14" formatCode="0.00%"/>
    </dxf>
    <dxf>
      <numFmt numFmtId="34" formatCode="_(&quot;$&quot;* #,##0.00_);_(&quot;$&quot;* \(#,##0.00\);_(&quot;$&quot;* &quot;-&quot;??_);_(@_)"/>
    </dxf>
    <dxf>
      <alignment vertical="center"/>
    </dxf>
    <dxf>
      <alignment horizontal="center"/>
    </dxf>
    <dxf>
      <numFmt numFmtId="14" formatCode="0.00%"/>
    </dxf>
    <dxf>
      <numFmt numFmtId="14" formatCode="0.00%"/>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numFmt numFmtId="34" formatCode="_(&quot;$&quot;* #,##0.00_);_(&quot;$&quot;* \(#,##0.00\);_(&quot;$&quot;* &quot;-&quot;??_);_(@_)"/>
    </dxf>
    <dxf>
      <alignment vertical="center"/>
    </dxf>
    <dxf>
      <alignment horizontal="center"/>
    </dxf>
    <dxf>
      <alignment vertical="center"/>
    </dxf>
    <dxf>
      <alignment horizontal="center"/>
    </dxf>
    <dxf>
      <numFmt numFmtId="35" formatCode="_(* #,##0.00_);_(* \(#,##0.00\);_(* &quot;-&quot;??_);_(@_)"/>
    </dxf>
    <dxf>
      <numFmt numFmtId="35" formatCode="_(* #,##0.00_);_(* \(#,##0.00\);_(* &quot;-&quot;??_);_(@_)"/>
    </dxf>
    <dxf>
      <alignment vertical="center"/>
    </dxf>
    <dxf>
      <alignment horizontal="center"/>
    </dxf>
    <dxf>
      <numFmt numFmtId="34" formatCode="_(&quot;$&quot;* #,##0.00_);_(&quot;$&quot;* \(#,##0.00\);_(&quot;$&quot;* &quot;-&quot;??_);_(@_)"/>
    </dxf>
    <dxf>
      <alignment vertical="center"/>
    </dxf>
    <dxf>
      <alignment horizontal="center"/>
    </dxf>
    <dxf>
      <alignment horizontal="center"/>
    </dxf>
    <dxf>
      <alignment vertical="center"/>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7.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Analysis.xlsx]Report!segment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T-sales</a:t>
            </a:r>
            <a:r>
              <a:rPr lang="en-US" baseline="0"/>
              <a:t> by Segemnt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7.7262693156732898E-2"/>
              <c:y val="0.1010101010101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Report!$F$7</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2D92-4631-91DE-0D8EB068EBF0}"/>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2D92-4631-91DE-0D8EB068EBF0}"/>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2D92-4631-91DE-0D8EB068EBF0}"/>
              </c:ext>
            </c:extLst>
          </c:dPt>
          <c:dLbls>
            <c:dLbl>
              <c:idx val="0"/>
              <c:layout>
                <c:manualLayout>
                  <c:x val="0.12693156732891822"/>
                  <c:y val="-4.5913682277318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92-4631-91DE-0D8EB068EBF0}"/>
                </c:ext>
              </c:extLst>
            </c:dLbl>
            <c:dLbl>
              <c:idx val="1"/>
              <c:layout>
                <c:manualLayout>
                  <c:x val="-7.7262693156732898E-2"/>
                  <c:y val="0.1010101010101008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92-4631-91DE-0D8EB068EBF0}"/>
                </c:ext>
              </c:extLst>
            </c:dLbl>
            <c:dLbl>
              <c:idx val="2"/>
              <c:layout>
                <c:manualLayout>
                  <c:x val="-0.1020971302428256"/>
                  <c:y val="-9.64187327823691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92-4631-91DE-0D8EB068EB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Report!$E$8:$E$11</c:f>
              <c:strCache>
                <c:ptCount val="3"/>
                <c:pt idx="0">
                  <c:v>Consumer</c:v>
                </c:pt>
                <c:pt idx="1">
                  <c:v>Corporate</c:v>
                </c:pt>
                <c:pt idx="2">
                  <c:v>Home Office</c:v>
                </c:pt>
              </c:strCache>
            </c:strRef>
          </c:cat>
          <c:val>
            <c:numRef>
              <c:f>Report!$F$8:$F$11</c:f>
              <c:numCache>
                <c:formatCode>_("$"* #,##0.00_);_("$"* \(#,##0.00\);_("$"* "-"??_);_(@_)</c:formatCode>
                <c:ptCount val="3"/>
                <c:pt idx="0">
                  <c:v>5819347.4007999999</c:v>
                </c:pt>
                <c:pt idx="1">
                  <c:v>3516107.6726000002</c:v>
                </c:pt>
                <c:pt idx="2">
                  <c:v>2152606.9985000002</c:v>
                </c:pt>
              </c:numCache>
            </c:numRef>
          </c:val>
          <c:extLst>
            <c:ext xmlns:c16="http://schemas.microsoft.com/office/drawing/2014/chart" uri="{C3380CC4-5D6E-409C-BE32-E72D297353CC}">
              <c16:uniqueId val="{00000006-2D92-4631-91DE-0D8EB068EBF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Analysis.xlsx]Report!PivotTable9</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T-Sales</a:t>
            </a:r>
            <a:r>
              <a:rPr lang="en-US" baseline="0"/>
              <a:t>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Report!$O$7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Report!$N$8:$N$18</c:f>
              <c:strCache>
                <c:ptCount val="10"/>
                <c:pt idx="0">
                  <c:v>California</c:v>
                </c:pt>
                <c:pt idx="1">
                  <c:v>New York</c:v>
                </c:pt>
                <c:pt idx="2">
                  <c:v>Texas</c:v>
                </c:pt>
                <c:pt idx="3">
                  <c:v>Washington</c:v>
                </c:pt>
                <c:pt idx="4">
                  <c:v>Pennsylvania</c:v>
                </c:pt>
                <c:pt idx="5">
                  <c:v>Florida</c:v>
                </c:pt>
                <c:pt idx="6">
                  <c:v>Michigan</c:v>
                </c:pt>
                <c:pt idx="7">
                  <c:v>Virginia</c:v>
                </c:pt>
                <c:pt idx="8">
                  <c:v>Illinois</c:v>
                </c:pt>
                <c:pt idx="9">
                  <c:v>Ohio</c:v>
                </c:pt>
              </c:strCache>
            </c:strRef>
          </c:cat>
          <c:val>
            <c:numRef>
              <c:f>Report!$O$8:$O$18</c:f>
              <c:numCache>
                <c:formatCode>_("$"* #,##0.00_);_("$"* \(#,##0.00\);_("$"* "-"??_);_(@_)</c:formatCode>
                <c:ptCount val="10"/>
                <c:pt idx="0">
                  <c:v>2301217.9844999998</c:v>
                </c:pt>
                <c:pt idx="1">
                  <c:v>1561073.4029999999</c:v>
                </c:pt>
                <c:pt idx="2">
                  <c:v>834088.33140000002</c:v>
                </c:pt>
                <c:pt idx="3">
                  <c:v>692360.18599999999</c:v>
                </c:pt>
                <c:pt idx="4">
                  <c:v>602126.96</c:v>
                </c:pt>
                <c:pt idx="5">
                  <c:v>472091.283</c:v>
                </c:pt>
                <c:pt idx="6">
                  <c:v>410350.85200000001</c:v>
                </c:pt>
                <c:pt idx="7">
                  <c:v>376453.76</c:v>
                </c:pt>
                <c:pt idx="8">
                  <c:v>365084.29100000003</c:v>
                </c:pt>
                <c:pt idx="9">
                  <c:v>362533.79800000001</c:v>
                </c:pt>
              </c:numCache>
            </c:numRef>
          </c:val>
          <c:extLst>
            <c:ext xmlns:c16="http://schemas.microsoft.com/office/drawing/2014/chart" uri="{C3380CC4-5D6E-409C-BE32-E72D297353CC}">
              <c16:uniqueId val="{00000000-5325-4656-9FCB-E0E3FFE62940}"/>
            </c:ext>
          </c:extLst>
        </c:ser>
        <c:dLbls>
          <c:dLblPos val="outEnd"/>
          <c:showLegendKey val="0"/>
          <c:showVal val="1"/>
          <c:showCatName val="0"/>
          <c:showSerName val="0"/>
          <c:showPercent val="0"/>
          <c:showBubbleSize val="0"/>
        </c:dLbls>
        <c:gapWidth val="100"/>
        <c:overlap val="-24"/>
        <c:axId val="230102272"/>
        <c:axId val="230101792"/>
      </c:barChart>
      <c:catAx>
        <c:axId val="230102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0101792"/>
        <c:crosses val="autoZero"/>
        <c:auto val="1"/>
        <c:lblAlgn val="ctr"/>
        <c:lblOffset val="100"/>
        <c:noMultiLvlLbl val="0"/>
      </c:catAx>
      <c:valAx>
        <c:axId val="230101792"/>
        <c:scaling>
          <c:orientation val="minMax"/>
        </c:scaling>
        <c:delete val="1"/>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crossAx val="23010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[SuperStore Analysis.xlsx]Report!PivotTable7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7.7262693156732898E-2"/>
              <c:y val="0.1010101010101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hade val="65000"/>
            </a:schemeClr>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7.7262693156732898E-2"/>
              <c:y val="0.1010101010101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tint val="65000"/>
            </a:schemeClr>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hade val="65000"/>
            </a:schemeClr>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7.7262693156732898E-2"/>
              <c:y val="0.1010101010101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tint val="65000"/>
            </a:schemeClr>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6">
              <a:shade val="65000"/>
            </a:schemeClr>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layout>
            <c:manualLayout>
              <c:x val="-0.23212987480547231"/>
              <c:y val="6.9322528630109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6">
              <a:tint val="65000"/>
            </a:schemeClr>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325685782640004"/>
          <c:y val="0.2142861028381815"/>
          <c:w val="0.40047572178477692"/>
          <c:h val="0.66745953630796151"/>
        </c:manualLayout>
      </c:layout>
      <c:doughnutChart>
        <c:varyColors val="1"/>
        <c:ser>
          <c:idx val="0"/>
          <c:order val="0"/>
          <c:tx>
            <c:strRef>
              <c:f>Report!$I$7</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9742-4FB3-B4E8-89FCA60119DB}"/>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9742-4FB3-B4E8-89FCA60119DB}"/>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9742-4FB3-B4E8-89FCA60119DB}"/>
              </c:ext>
            </c:extLst>
          </c:dPt>
          <c:dLbls>
            <c:dLbl>
              <c:idx val="0"/>
              <c:layout>
                <c:manualLayout>
                  <c:x val="0.12693156732891822"/>
                  <c:y val="-4.5913682277318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742-4FB3-B4E8-89FCA60119DB}"/>
                </c:ext>
              </c:extLst>
            </c:dLbl>
            <c:dLbl>
              <c:idx val="1"/>
              <c:layout>
                <c:manualLayout>
                  <c:x val="-0.23212987480547231"/>
                  <c:y val="6.93225286301095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742-4FB3-B4E8-89FCA60119DB}"/>
                </c:ext>
              </c:extLst>
            </c:dLbl>
            <c:dLbl>
              <c:idx val="2"/>
              <c:layout>
                <c:manualLayout>
                  <c:x val="-0.1020971302428256"/>
                  <c:y val="-9.64187327823691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42-4FB3-B4E8-89FCA60119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Report!$H$8:$H$11</c:f>
              <c:strCache>
                <c:ptCount val="3"/>
                <c:pt idx="0">
                  <c:v>Furniture</c:v>
                </c:pt>
                <c:pt idx="1">
                  <c:v>Office Supplies</c:v>
                </c:pt>
                <c:pt idx="2">
                  <c:v>Technology</c:v>
                </c:pt>
              </c:strCache>
            </c:strRef>
          </c:cat>
          <c:val>
            <c:numRef>
              <c:f>Report!$I$8:$I$11</c:f>
              <c:numCache>
                <c:formatCode>_("$"* #,##0.00_);_("$"* \(#,##0.00\);_("$"* "-"??_);_(@_)</c:formatCode>
                <c:ptCount val="3"/>
                <c:pt idx="0">
                  <c:v>3859215.2289</c:v>
                </c:pt>
                <c:pt idx="1">
                  <c:v>3548585.318</c:v>
                </c:pt>
                <c:pt idx="2">
                  <c:v>4080261.5249999999</c:v>
                </c:pt>
              </c:numCache>
            </c:numRef>
          </c:val>
          <c:extLst>
            <c:ext xmlns:c16="http://schemas.microsoft.com/office/drawing/2014/chart" uri="{C3380CC4-5D6E-409C-BE32-E72D297353CC}">
              <c16:uniqueId val="{00000006-9742-4FB3-B4E8-89FCA60119D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[SuperStore Analysis.xlsx]Report!region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7.7262693156732898E-2"/>
              <c:y val="0.1010101010101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hade val="65000"/>
            </a:schemeClr>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7.7262693156732898E-2"/>
              <c:y val="0.1010101010101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tint val="65000"/>
            </a:schemeClr>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hade val="65000"/>
            </a:schemeClr>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7.7262693156732898E-2"/>
              <c:y val="0.1010101010101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tint val="65000"/>
            </a:schemeClr>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tint val="58000"/>
            </a:schemeClr>
          </a:solidFill>
          <a:ln w="19050">
            <a:solidFill>
              <a:schemeClr val="lt1"/>
            </a:solidFill>
          </a:ln>
          <a:effectLst/>
        </c:spPr>
      </c:pivotFmt>
      <c:pivotFmt>
        <c:idx val="1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6">
              <a:shade val="65000"/>
            </a:schemeClr>
          </a:solidFill>
          <a:ln w="19050">
            <a:solidFill>
              <a:schemeClr val="lt1"/>
            </a:solidFill>
          </a:ln>
          <a:effectLst/>
        </c:spPr>
        <c:dLbl>
          <c:idx val="0"/>
          <c:layout>
            <c:manualLayout>
              <c:x val="0.12693156732891822"/>
              <c:y val="-4.5913682277318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dLbl>
          <c:idx val="0"/>
          <c:layout>
            <c:manualLayout>
              <c:x val="-7.7262693156732898E-2"/>
              <c:y val="0.10101010101010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6">
              <a:tint val="65000"/>
            </a:schemeClr>
          </a:solidFill>
          <a:ln w="19050">
            <a:solidFill>
              <a:schemeClr val="lt1"/>
            </a:solidFill>
          </a:ln>
          <a:effectLst/>
        </c:spPr>
        <c:dLbl>
          <c:idx val="0"/>
          <c:layout>
            <c:manualLayout>
              <c:x val="-0.1020971302428256"/>
              <c:y val="-9.6418732782369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6">
              <a:tint val="58000"/>
            </a:schemeClr>
          </a:solidFill>
          <a:ln w="19050">
            <a:solidFill>
              <a:schemeClr val="lt1"/>
            </a:solidFill>
          </a:ln>
          <a:effectLst/>
        </c:spPr>
        <c:dLbl>
          <c:idx val="0"/>
          <c:layout>
            <c:manualLayout>
              <c:x val="-8.012820512820519E-2"/>
              <c:y val="-9.30232558139535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8148164718046607"/>
          <c:y val="0.2702496230524376"/>
          <c:w val="0.24966296826533046"/>
          <c:h val="0.56094488188976377"/>
        </c:manualLayout>
      </c:layout>
      <c:doughnutChart>
        <c:varyColors val="1"/>
        <c:ser>
          <c:idx val="0"/>
          <c:order val="0"/>
          <c:tx>
            <c:strRef>
              <c:f>Report!$C$7</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0670-4ED1-80EA-B2163BB990C8}"/>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670-4ED1-80EA-B2163BB990C8}"/>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0670-4ED1-80EA-B2163BB990C8}"/>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0670-4ED1-80EA-B2163BB990C8}"/>
              </c:ext>
            </c:extLst>
          </c:dPt>
          <c:dLbls>
            <c:dLbl>
              <c:idx val="0"/>
              <c:layout>
                <c:manualLayout>
                  <c:x val="0.12693156732891822"/>
                  <c:y val="-4.5913682277318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70-4ED1-80EA-B2163BB990C8}"/>
                </c:ext>
              </c:extLst>
            </c:dLbl>
            <c:dLbl>
              <c:idx val="1"/>
              <c:layout>
                <c:manualLayout>
                  <c:x val="-7.7262693156732898E-2"/>
                  <c:y val="0.1010101010101008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70-4ED1-80EA-B2163BB990C8}"/>
                </c:ext>
              </c:extLst>
            </c:dLbl>
            <c:dLbl>
              <c:idx val="2"/>
              <c:layout>
                <c:manualLayout>
                  <c:x val="-0.1020971302428256"/>
                  <c:y val="-9.64187327823691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70-4ED1-80EA-B2163BB990C8}"/>
                </c:ext>
              </c:extLst>
            </c:dLbl>
            <c:dLbl>
              <c:idx val="3"/>
              <c:layout>
                <c:manualLayout>
                  <c:x val="-8.012820512820519E-2"/>
                  <c:y val="-9.30232558139535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670-4ED1-80EA-B2163BB990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Report!$B$8:$B$12</c:f>
              <c:strCache>
                <c:ptCount val="4"/>
                <c:pt idx="0">
                  <c:v>West</c:v>
                </c:pt>
                <c:pt idx="1">
                  <c:v>East</c:v>
                </c:pt>
                <c:pt idx="2">
                  <c:v>Central</c:v>
                </c:pt>
                <c:pt idx="3">
                  <c:v>South</c:v>
                </c:pt>
              </c:strCache>
            </c:strRef>
          </c:cat>
          <c:val>
            <c:numRef>
              <c:f>Report!$C$8:$C$12</c:f>
              <c:numCache>
                <c:formatCode>_("$"* #,##0.00_);_("$"* \(#,##0.00\);_("$"* "-"??_);_(@_)</c:formatCode>
                <c:ptCount val="4"/>
                <c:pt idx="0">
                  <c:v>3595227.5235000001</c:v>
                </c:pt>
                <c:pt idx="1">
                  <c:v>3379326.2540000002</c:v>
                </c:pt>
                <c:pt idx="2">
                  <c:v>2475832.9443999999</c:v>
                </c:pt>
                <c:pt idx="3">
                  <c:v>2037675.35</c:v>
                </c:pt>
              </c:numCache>
            </c:numRef>
          </c:val>
          <c:extLst>
            <c:ext xmlns:c16="http://schemas.microsoft.com/office/drawing/2014/chart" uri="{C3380CC4-5D6E-409C-BE32-E72D297353CC}">
              <c16:uniqueId val="{00000008-0670-4ED1-80EA-B2163BB990C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Analysis.xlsx]Report!PivotTable10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T-Profit</a:t>
            </a:r>
            <a:r>
              <a:rPr lang="en-US" baseline="0"/>
              <a:t> &amp; 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Report!$C$16</c:f>
              <c:strCache>
                <c:ptCount val="1"/>
                <c:pt idx="0">
                  <c:v>Sum of Profit</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Report!$B$17:$B$22</c:f>
              <c:strCache>
                <c:ptCount val="5"/>
                <c:pt idx="0">
                  <c:v>Canon imageCLASS 2200 Advanced Copier</c:v>
                </c:pt>
                <c:pt idx="1">
                  <c:v>Hewlett Packard LaserJet 3310 Copier</c:v>
                </c:pt>
                <c:pt idx="2">
                  <c:v>Canon PC1060 Personal Laser Copier</c:v>
                </c:pt>
                <c:pt idx="3">
                  <c:v>Fellowes PB500 Electric Punch Plastic Comb Binding Machine with Manual Bind</c:v>
                </c:pt>
                <c:pt idx="4">
                  <c:v>Logitech G19 Programmable Gaming Keyboard</c:v>
                </c:pt>
              </c:strCache>
            </c:strRef>
          </c:cat>
          <c:val>
            <c:numRef>
              <c:f>Report!$C$17:$C$22</c:f>
              <c:numCache>
                <c:formatCode>0.00%</c:formatCode>
                <c:ptCount val="5"/>
                <c:pt idx="0">
                  <c:v>0.51498706035114838</c:v>
                </c:pt>
                <c:pt idx="1">
                  <c:v>0.14272301432760426</c:v>
                </c:pt>
                <c:pt idx="2">
                  <c:v>9.3411863089849237E-2</c:v>
                </c:pt>
                <c:pt idx="3">
                  <c:v>0.15844151472963761</c:v>
                </c:pt>
                <c:pt idx="4">
                  <c:v>9.04365475017605E-2</c:v>
                </c:pt>
              </c:numCache>
            </c:numRef>
          </c:val>
          <c:extLst>
            <c:ext xmlns:c16="http://schemas.microsoft.com/office/drawing/2014/chart" uri="{C3380CC4-5D6E-409C-BE32-E72D297353CC}">
              <c16:uniqueId val="{00000000-6954-4C25-AAF4-D25570EB8A43}"/>
            </c:ext>
          </c:extLst>
        </c:ser>
        <c:ser>
          <c:idx val="1"/>
          <c:order val="1"/>
          <c:tx>
            <c:strRef>
              <c:f>Report!$D$16</c:f>
              <c:strCache>
                <c:ptCount val="1"/>
                <c:pt idx="0">
                  <c:v>Sum of T-Sales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Report!$B$17:$B$22</c:f>
              <c:strCache>
                <c:ptCount val="5"/>
                <c:pt idx="0">
                  <c:v>Canon imageCLASS 2200 Advanced Copier</c:v>
                </c:pt>
                <c:pt idx="1">
                  <c:v>Hewlett Packard LaserJet 3310 Copier</c:v>
                </c:pt>
                <c:pt idx="2">
                  <c:v>Canon PC1060 Personal Laser Copier</c:v>
                </c:pt>
                <c:pt idx="3">
                  <c:v>Fellowes PB500 Electric Punch Plastic Comb Binding Machine with Manual Bind</c:v>
                </c:pt>
                <c:pt idx="4">
                  <c:v>Logitech G19 Programmable Gaming Keyboard</c:v>
                </c:pt>
              </c:strCache>
            </c:strRef>
          </c:cat>
          <c:val>
            <c:numRef>
              <c:f>Report!$D$17:$D$22</c:f>
              <c:numCache>
                <c:formatCode>0.00%</c:formatCode>
                <c:ptCount val="5"/>
                <c:pt idx="0">
                  <c:v>0.42983449228171106</c:v>
                </c:pt>
                <c:pt idx="1">
                  <c:v>0.1890974249156043</c:v>
                </c:pt>
                <c:pt idx="2">
                  <c:v>0.10947593166943281</c:v>
                </c:pt>
                <c:pt idx="3">
                  <c:v>0.17075098128746999</c:v>
                </c:pt>
                <c:pt idx="4">
                  <c:v>0.10084116984578186</c:v>
                </c:pt>
              </c:numCache>
            </c:numRef>
          </c:val>
          <c:extLst>
            <c:ext xmlns:c16="http://schemas.microsoft.com/office/drawing/2014/chart" uri="{C3380CC4-5D6E-409C-BE32-E72D297353CC}">
              <c16:uniqueId val="{00000001-6954-4C25-AAF4-D25570EB8A43}"/>
            </c:ext>
          </c:extLst>
        </c:ser>
        <c:dLbls>
          <c:dLblPos val="outEnd"/>
          <c:showLegendKey val="0"/>
          <c:showVal val="1"/>
          <c:showCatName val="0"/>
          <c:showSerName val="0"/>
          <c:showPercent val="0"/>
          <c:showBubbleSize val="0"/>
        </c:dLbls>
        <c:gapWidth val="219"/>
        <c:axId val="320012128"/>
        <c:axId val="320010688"/>
      </c:barChart>
      <c:catAx>
        <c:axId val="32001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10688"/>
        <c:crosses val="autoZero"/>
        <c:auto val="1"/>
        <c:lblAlgn val="ctr"/>
        <c:lblOffset val="100"/>
        <c:noMultiLvlLbl val="0"/>
      </c:catAx>
      <c:valAx>
        <c:axId val="320010688"/>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2001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350520</xdr:colOff>
      <xdr:row>18</xdr:row>
      <xdr:rowOff>160020</xdr:rowOff>
    </xdr:from>
    <xdr:to>
      <xdr:col>11</xdr:col>
      <xdr:colOff>137160</xdr:colOff>
      <xdr:row>35</xdr:row>
      <xdr:rowOff>83820</xdr:rowOff>
    </xdr:to>
    <xdr:sp macro="" textlink="">
      <xdr:nvSpPr>
        <xdr:cNvPr id="14" name="Rectangle: Rounded Corners 13">
          <a:extLst>
            <a:ext uri="{FF2B5EF4-FFF2-40B4-BE49-F238E27FC236}">
              <a16:creationId xmlns:a16="http://schemas.microsoft.com/office/drawing/2014/main" id="{E9AD7EF8-E03B-442D-A267-D28786A819F4}"/>
            </a:ext>
          </a:extLst>
        </xdr:cNvPr>
        <xdr:cNvSpPr/>
      </xdr:nvSpPr>
      <xdr:spPr>
        <a:xfrm>
          <a:off x="2179320" y="3451860"/>
          <a:ext cx="4663440" cy="3032760"/>
        </a:xfrm>
        <a:prstGeom prst="roundRect">
          <a:avLst>
            <a:gd name="adj" fmla="val 9468"/>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0</xdr:row>
      <xdr:rowOff>91440</xdr:rowOff>
    </xdr:from>
    <xdr:to>
      <xdr:col>3</xdr:col>
      <xdr:colOff>205740</xdr:colOff>
      <xdr:row>36</xdr:row>
      <xdr:rowOff>60960</xdr:rowOff>
    </xdr:to>
    <xdr:sp macro="" textlink="">
      <xdr:nvSpPr>
        <xdr:cNvPr id="2" name="Rectangle: Rounded Corners 1">
          <a:extLst>
            <a:ext uri="{FF2B5EF4-FFF2-40B4-BE49-F238E27FC236}">
              <a16:creationId xmlns:a16="http://schemas.microsoft.com/office/drawing/2014/main" id="{836C7C64-6886-640C-6F0D-EBA13FC50EFB}"/>
            </a:ext>
          </a:extLst>
        </xdr:cNvPr>
        <xdr:cNvSpPr/>
      </xdr:nvSpPr>
      <xdr:spPr>
        <a:xfrm>
          <a:off x="129540" y="91440"/>
          <a:ext cx="1905000" cy="6553200"/>
        </a:xfrm>
        <a:prstGeom prst="roundRect">
          <a:avLst>
            <a:gd name="adj" fmla="val 10976"/>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198120</xdr:colOff>
      <xdr:row>0</xdr:row>
      <xdr:rowOff>152400</xdr:rowOff>
    </xdr:from>
    <xdr:to>
      <xdr:col>3</xdr:col>
      <xdr:colOff>22860</xdr:colOff>
      <xdr:row>9</xdr:row>
      <xdr:rowOff>160020</xdr:rowOff>
    </xdr:to>
    <xdr:pic>
      <xdr:nvPicPr>
        <xdr:cNvPr id="4" name="Picture 3">
          <a:extLst>
            <a:ext uri="{FF2B5EF4-FFF2-40B4-BE49-F238E27FC236}">
              <a16:creationId xmlns:a16="http://schemas.microsoft.com/office/drawing/2014/main" id="{036D55A9-78C3-31B2-6CFE-738861758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120" y="152400"/>
          <a:ext cx="1653540" cy="1653540"/>
        </a:xfrm>
        <a:prstGeom prst="rect">
          <a:avLst/>
        </a:prstGeom>
      </xdr:spPr>
    </xdr:pic>
    <xdr:clientData/>
  </xdr:twoCellAnchor>
  <xdr:twoCellAnchor editAs="oneCell">
    <xdr:from>
      <xdr:col>0</xdr:col>
      <xdr:colOff>182880</xdr:colOff>
      <xdr:row>9</xdr:row>
      <xdr:rowOff>121919</xdr:rowOff>
    </xdr:from>
    <xdr:to>
      <xdr:col>3</xdr:col>
      <xdr:colOff>167640</xdr:colOff>
      <xdr:row>17</xdr:row>
      <xdr:rowOff>30479</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766A77EF-8B56-4CDC-A62D-8418737DC34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82880" y="1767839"/>
              <a:ext cx="1813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182880</xdr:colOff>
      <xdr:row>22</xdr:row>
      <xdr:rowOff>91440</xdr:rowOff>
    </xdr:from>
    <xdr:to>
      <xdr:col>3</xdr:col>
      <xdr:colOff>182880</xdr:colOff>
      <xdr:row>28</xdr:row>
      <xdr:rowOff>144780</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9AB76E2E-ED87-421F-AA3F-8F1B1142E41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82880" y="4114800"/>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17</xdr:row>
      <xdr:rowOff>106680</xdr:rowOff>
    </xdr:from>
    <xdr:to>
      <xdr:col>3</xdr:col>
      <xdr:colOff>160020</xdr:colOff>
      <xdr:row>22</xdr:row>
      <xdr:rowOff>76200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AF975E4-7BBD-4FA5-8FC9-AFB2852E81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020" y="3215640"/>
              <a:ext cx="18288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28</xdr:row>
      <xdr:rowOff>167640</xdr:rowOff>
    </xdr:from>
    <xdr:to>
      <xdr:col>3</xdr:col>
      <xdr:colOff>182880</xdr:colOff>
      <xdr:row>35</xdr:row>
      <xdr:rowOff>53340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E4D4DA54-B845-481C-AF85-765FD116F5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2880" y="5288280"/>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388620</xdr:colOff>
      <xdr:row>2</xdr:row>
      <xdr:rowOff>144780</xdr:rowOff>
    </xdr:from>
    <xdr:to>
      <xdr:col>7</xdr:col>
      <xdr:colOff>129540</xdr:colOff>
      <xdr:row>10</xdr:row>
      <xdr:rowOff>55411</xdr:rowOff>
    </xdr:to>
    <xdr:sp macro="" textlink="Report!B4">
      <xdr:nvSpPr>
        <xdr:cNvPr id="9" name="Rectangle: Rounded Corners 8">
          <a:extLst>
            <a:ext uri="{FF2B5EF4-FFF2-40B4-BE49-F238E27FC236}">
              <a16:creationId xmlns:a16="http://schemas.microsoft.com/office/drawing/2014/main" id="{F9A3382A-8ECE-45E5-8486-EAF0EC743233}"/>
            </a:ext>
          </a:extLst>
        </xdr:cNvPr>
        <xdr:cNvSpPr/>
      </xdr:nvSpPr>
      <xdr:spPr>
        <a:xfrm>
          <a:off x="2217420" y="510540"/>
          <a:ext cx="2179320" cy="1373671"/>
        </a:xfrm>
        <a:prstGeom prst="roundRect">
          <a:avLst>
            <a:gd name="adj" fmla="val 10976"/>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cs typeface="Calibri"/>
            </a:rPr>
            <a:t>T-Sales</a:t>
          </a:r>
          <a:br>
            <a:rPr lang="en-US" sz="2000" b="0" i="0" u="none" strike="noStrike">
              <a:solidFill>
                <a:srgbClr val="000000"/>
              </a:solidFill>
              <a:latin typeface="Calibri"/>
              <a:cs typeface="Calibri"/>
            </a:rPr>
          </a:br>
          <a:fld id="{315E74BE-3F23-4FA6-9BA7-E6503F5B7555}" type="TxLink">
            <a:rPr lang="en-US" sz="2000" b="0" i="0" u="none" strike="noStrike">
              <a:solidFill>
                <a:srgbClr val="000000"/>
              </a:solidFill>
              <a:latin typeface="Calibri"/>
              <a:cs typeface="Calibri"/>
            </a:rPr>
            <a:pPr algn="ctr"/>
            <a:t> $11,488,062.07 </a:t>
          </a:fld>
          <a:endParaRPr lang="en-US" sz="2000"/>
        </a:p>
      </xdr:txBody>
    </xdr:sp>
    <xdr:clientData/>
  </xdr:twoCellAnchor>
  <xdr:twoCellAnchor>
    <xdr:from>
      <xdr:col>7</xdr:col>
      <xdr:colOff>342900</xdr:colOff>
      <xdr:row>2</xdr:row>
      <xdr:rowOff>144780</xdr:rowOff>
    </xdr:from>
    <xdr:to>
      <xdr:col>11</xdr:col>
      <xdr:colOff>83820</xdr:colOff>
      <xdr:row>10</xdr:row>
      <xdr:rowOff>55411</xdr:rowOff>
    </xdr:to>
    <xdr:sp macro="" textlink="Report!D4">
      <xdr:nvSpPr>
        <xdr:cNvPr id="10" name="Rectangle: Rounded Corners 9">
          <a:extLst>
            <a:ext uri="{FF2B5EF4-FFF2-40B4-BE49-F238E27FC236}">
              <a16:creationId xmlns:a16="http://schemas.microsoft.com/office/drawing/2014/main" id="{87D79918-AEAC-4FD4-84B2-FD2F5445A5A0}"/>
            </a:ext>
          </a:extLst>
        </xdr:cNvPr>
        <xdr:cNvSpPr/>
      </xdr:nvSpPr>
      <xdr:spPr>
        <a:xfrm>
          <a:off x="4610100" y="510540"/>
          <a:ext cx="2179320" cy="1373671"/>
        </a:xfrm>
        <a:prstGeom prst="roundRect">
          <a:avLst>
            <a:gd name="adj" fmla="val 10976"/>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cs typeface="Calibri"/>
            </a:rPr>
            <a:t>T-Profit</a:t>
          </a:r>
          <a:br>
            <a:rPr lang="en-US" sz="1100" b="0" i="0" u="none" strike="noStrike">
              <a:solidFill>
                <a:srgbClr val="000000"/>
              </a:solidFill>
              <a:latin typeface="Calibri"/>
              <a:cs typeface="Calibri"/>
            </a:rPr>
          </a:br>
          <a:fld id="{2F82C364-EF04-49CC-B3BB-E070BF6CBDA2}" type="TxLink">
            <a:rPr lang="en-US" sz="2000" b="0" i="0" u="none" strike="noStrike">
              <a:solidFill>
                <a:srgbClr val="000000"/>
              </a:solidFill>
              <a:latin typeface="Calibri"/>
              <a:cs typeface="Calibri"/>
            </a:rPr>
            <a:t> $286,397.02 </a:t>
          </a:fld>
          <a:endParaRPr lang="en-US" sz="2000"/>
        </a:p>
      </xdr:txBody>
    </xdr:sp>
    <xdr:clientData/>
  </xdr:twoCellAnchor>
  <xdr:twoCellAnchor>
    <xdr:from>
      <xdr:col>3</xdr:col>
      <xdr:colOff>411480</xdr:colOff>
      <xdr:row>10</xdr:row>
      <xdr:rowOff>106680</xdr:rowOff>
    </xdr:from>
    <xdr:to>
      <xdr:col>7</xdr:col>
      <xdr:colOff>152400</xdr:colOff>
      <xdr:row>17</xdr:row>
      <xdr:rowOff>167640</xdr:rowOff>
    </xdr:to>
    <xdr:sp macro="" textlink="Report!D4">
      <xdr:nvSpPr>
        <xdr:cNvPr id="11" name="Rectangle: Rounded Corners 10">
          <a:extLst>
            <a:ext uri="{FF2B5EF4-FFF2-40B4-BE49-F238E27FC236}">
              <a16:creationId xmlns:a16="http://schemas.microsoft.com/office/drawing/2014/main" id="{C3D85A17-CD48-4A85-B441-CDAEDBA3E00D}"/>
            </a:ext>
          </a:extLst>
        </xdr:cNvPr>
        <xdr:cNvSpPr/>
      </xdr:nvSpPr>
      <xdr:spPr>
        <a:xfrm>
          <a:off x="2240280" y="1935480"/>
          <a:ext cx="2179320" cy="1341120"/>
        </a:xfrm>
        <a:prstGeom prst="roundRect">
          <a:avLst>
            <a:gd name="adj" fmla="val 10976"/>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cs typeface="Calibri"/>
            </a:rPr>
            <a:t>T-Profit</a:t>
          </a:r>
          <a:br>
            <a:rPr lang="en-US" sz="1100" b="0" i="0" u="none" strike="noStrike">
              <a:solidFill>
                <a:srgbClr val="000000"/>
              </a:solidFill>
              <a:latin typeface="Calibri"/>
              <a:cs typeface="Calibri"/>
            </a:rPr>
          </a:br>
          <a:fld id="{2F82C364-EF04-49CC-B3BB-E070BF6CBDA2}" type="TxLink">
            <a:rPr lang="en-US" sz="2000" b="0" i="0" u="none" strike="noStrike">
              <a:solidFill>
                <a:srgbClr val="000000"/>
              </a:solidFill>
              <a:latin typeface="Calibri"/>
              <a:cs typeface="Calibri"/>
            </a:rPr>
            <a:t> $286,397.02 </a:t>
          </a:fld>
          <a:endParaRPr lang="en-US" sz="2000"/>
        </a:p>
      </xdr:txBody>
    </xdr:sp>
    <xdr:clientData/>
  </xdr:twoCellAnchor>
  <xdr:twoCellAnchor>
    <xdr:from>
      <xdr:col>7</xdr:col>
      <xdr:colOff>350520</xdr:colOff>
      <xdr:row>10</xdr:row>
      <xdr:rowOff>114301</xdr:rowOff>
    </xdr:from>
    <xdr:to>
      <xdr:col>11</xdr:col>
      <xdr:colOff>91440</xdr:colOff>
      <xdr:row>17</xdr:row>
      <xdr:rowOff>168751</xdr:rowOff>
    </xdr:to>
    <xdr:sp macro="" textlink="Report!D4">
      <xdr:nvSpPr>
        <xdr:cNvPr id="12" name="Rectangle: Rounded Corners 11">
          <a:extLst>
            <a:ext uri="{FF2B5EF4-FFF2-40B4-BE49-F238E27FC236}">
              <a16:creationId xmlns:a16="http://schemas.microsoft.com/office/drawing/2014/main" id="{C9626A87-8BCD-4F90-95D1-50B6D12B26A9}"/>
            </a:ext>
          </a:extLst>
        </xdr:cNvPr>
        <xdr:cNvSpPr/>
      </xdr:nvSpPr>
      <xdr:spPr>
        <a:xfrm>
          <a:off x="4617720" y="1943101"/>
          <a:ext cx="2179320" cy="1334610"/>
        </a:xfrm>
        <a:prstGeom prst="roundRect">
          <a:avLst>
            <a:gd name="adj" fmla="val 10976"/>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cs typeface="Calibri"/>
            </a:rPr>
            <a:t>T-Profit</a:t>
          </a:r>
          <a:br>
            <a:rPr lang="en-US" sz="1100" b="0" i="0" u="none" strike="noStrike">
              <a:solidFill>
                <a:srgbClr val="000000"/>
              </a:solidFill>
              <a:latin typeface="Calibri"/>
              <a:cs typeface="Calibri"/>
            </a:rPr>
          </a:br>
          <a:fld id="{2F82C364-EF04-49CC-B3BB-E070BF6CBDA2}" type="TxLink">
            <a:rPr lang="en-US" sz="2000" b="0" i="0" u="none" strike="noStrike">
              <a:solidFill>
                <a:srgbClr val="000000"/>
              </a:solidFill>
              <a:latin typeface="Calibri"/>
              <a:cs typeface="Calibri"/>
            </a:rPr>
            <a:pPr algn="ctr"/>
            <a:t> $286,397.02 </a:t>
          </a:fld>
          <a:endParaRPr lang="en-US" sz="2000"/>
        </a:p>
      </xdr:txBody>
    </xdr:sp>
    <xdr:clientData/>
  </xdr:twoCellAnchor>
  <xdr:twoCellAnchor>
    <xdr:from>
      <xdr:col>3</xdr:col>
      <xdr:colOff>350520</xdr:colOff>
      <xdr:row>19</xdr:row>
      <xdr:rowOff>38100</xdr:rowOff>
    </xdr:from>
    <xdr:to>
      <xdr:col>11</xdr:col>
      <xdr:colOff>76200</xdr:colOff>
      <xdr:row>34</xdr:row>
      <xdr:rowOff>60960</xdr:rowOff>
    </xdr:to>
    <xdr:grpSp>
      <xdr:nvGrpSpPr>
        <xdr:cNvPr id="18" name="Group 17">
          <a:extLst>
            <a:ext uri="{FF2B5EF4-FFF2-40B4-BE49-F238E27FC236}">
              <a16:creationId xmlns:a16="http://schemas.microsoft.com/office/drawing/2014/main" id="{C9565B1C-AB24-BA66-CB39-9A50391A1B6C}"/>
            </a:ext>
          </a:extLst>
        </xdr:cNvPr>
        <xdr:cNvGrpSpPr/>
      </xdr:nvGrpSpPr>
      <xdr:grpSpPr>
        <a:xfrm>
          <a:off x="2179320" y="3512820"/>
          <a:ext cx="4602480" cy="2766060"/>
          <a:chOff x="2179320" y="3512820"/>
          <a:chExt cx="4602480" cy="2766060"/>
        </a:xfrm>
      </xdr:grpSpPr>
      <xdr:graphicFrame macro="">
        <xdr:nvGraphicFramePr>
          <xdr:cNvPr id="13" name="Chart 12">
            <a:extLst>
              <a:ext uri="{FF2B5EF4-FFF2-40B4-BE49-F238E27FC236}">
                <a16:creationId xmlns:a16="http://schemas.microsoft.com/office/drawing/2014/main" id="{137594E6-D376-42F2-860F-1B384302D314}"/>
              </a:ext>
            </a:extLst>
          </xdr:cNvPr>
          <xdr:cNvGraphicFramePr>
            <a:graphicFrameLocks/>
          </xdr:cNvGraphicFramePr>
        </xdr:nvGraphicFramePr>
        <xdr:xfrm>
          <a:off x="2179320" y="3512820"/>
          <a:ext cx="4602480" cy="2766060"/>
        </xdr:xfrm>
        <a:graphic>
          <a:graphicData uri="http://schemas.openxmlformats.org/drawingml/2006/chart">
            <c:chart xmlns:c="http://schemas.openxmlformats.org/drawingml/2006/chart" xmlns:r="http://schemas.openxmlformats.org/officeDocument/2006/relationships" r:id="rId2"/>
          </a:graphicData>
        </a:graphic>
      </xdr:graphicFrame>
      <xdr:pic>
        <xdr:nvPicPr>
          <xdr:cNvPr id="16" name="Picture 15">
            <a:extLst>
              <a:ext uri="{FF2B5EF4-FFF2-40B4-BE49-F238E27FC236}">
                <a16:creationId xmlns:a16="http://schemas.microsoft.com/office/drawing/2014/main" id="{3F8FE409-42EF-7A4B-2FC3-8D0753BA29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16681" y="4457701"/>
            <a:ext cx="1146096" cy="1112519"/>
          </a:xfrm>
          <a:prstGeom prst="rect">
            <a:avLst/>
          </a:prstGeom>
        </xdr:spPr>
      </xdr:pic>
    </xdr:grpSp>
    <xdr:clientData/>
  </xdr:twoCellAnchor>
  <xdr:twoCellAnchor>
    <xdr:from>
      <xdr:col>11</xdr:col>
      <xdr:colOff>274320</xdr:colOff>
      <xdr:row>0</xdr:row>
      <xdr:rowOff>114300</xdr:rowOff>
    </xdr:from>
    <xdr:to>
      <xdr:col>22</xdr:col>
      <xdr:colOff>182880</xdr:colOff>
      <xdr:row>17</xdr:row>
      <xdr:rowOff>83820</xdr:rowOff>
    </xdr:to>
    <xdr:sp macro="" textlink="">
      <xdr:nvSpPr>
        <xdr:cNvPr id="19" name="Rectangle: Rounded Corners 18">
          <a:extLst>
            <a:ext uri="{FF2B5EF4-FFF2-40B4-BE49-F238E27FC236}">
              <a16:creationId xmlns:a16="http://schemas.microsoft.com/office/drawing/2014/main" id="{DB866BB0-72A0-471A-BC02-2FFB93CA21E9}"/>
            </a:ext>
          </a:extLst>
        </xdr:cNvPr>
        <xdr:cNvSpPr/>
      </xdr:nvSpPr>
      <xdr:spPr>
        <a:xfrm>
          <a:off x="6979920" y="114300"/>
          <a:ext cx="6614160" cy="3078480"/>
        </a:xfrm>
        <a:prstGeom prst="roundRect">
          <a:avLst>
            <a:gd name="adj" fmla="val 9468"/>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289560</xdr:colOff>
      <xdr:row>0</xdr:row>
      <xdr:rowOff>1</xdr:rowOff>
    </xdr:from>
    <xdr:ext cx="4808220" cy="403860"/>
    <xdr:sp macro="" textlink="">
      <xdr:nvSpPr>
        <xdr:cNvPr id="20" name="TextBox 19">
          <a:extLst>
            <a:ext uri="{FF2B5EF4-FFF2-40B4-BE49-F238E27FC236}">
              <a16:creationId xmlns:a16="http://schemas.microsoft.com/office/drawing/2014/main" id="{B6F8DED3-83E7-8C28-5A0C-F51408F96FB6}"/>
            </a:ext>
          </a:extLst>
        </xdr:cNvPr>
        <xdr:cNvSpPr txBox="1"/>
      </xdr:nvSpPr>
      <xdr:spPr>
        <a:xfrm>
          <a:off x="2118360" y="1"/>
          <a:ext cx="480822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accent6">
                  <a:lumMod val="75000"/>
                </a:schemeClr>
              </a:solidFill>
              <a:latin typeface="ADLaM Display" panose="02010000000000000000" pitchFamily="2" charset="0"/>
              <a:ea typeface="ADLaM Display" panose="02010000000000000000" pitchFamily="2" charset="0"/>
              <a:cs typeface="ADLaM Display" panose="02010000000000000000" pitchFamily="2" charset="0"/>
            </a:rPr>
            <a:t>SuperStore</a:t>
          </a:r>
          <a:r>
            <a:rPr lang="en-US" sz="2400" b="1" baseline="0">
              <a:solidFill>
                <a:schemeClr val="accent6">
                  <a:lumMod val="75000"/>
                </a:schemeClr>
              </a:solidFill>
              <a:latin typeface="ADLaM Display" panose="02010000000000000000" pitchFamily="2" charset="0"/>
              <a:ea typeface="ADLaM Display" panose="02010000000000000000" pitchFamily="2" charset="0"/>
              <a:cs typeface="ADLaM Display" panose="02010000000000000000" pitchFamily="2" charset="0"/>
            </a:rPr>
            <a:t> Market Performance</a:t>
          </a:r>
          <a:endParaRPr lang="en-US" sz="2400" b="1">
            <a:solidFill>
              <a:schemeClr val="accent6">
                <a:lumMod val="7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11</xdr:col>
      <xdr:colOff>335280</xdr:colOff>
      <xdr:row>1</xdr:row>
      <xdr:rowOff>53340</xdr:rowOff>
    </xdr:from>
    <xdr:to>
      <xdr:col>22</xdr:col>
      <xdr:colOff>121920</xdr:colOff>
      <xdr:row>16</xdr:row>
      <xdr:rowOff>53340</xdr:rowOff>
    </xdr:to>
    <xdr:graphicFrame macro="">
      <xdr:nvGraphicFramePr>
        <xdr:cNvPr id="21" name="Chart 20">
          <a:extLst>
            <a:ext uri="{FF2B5EF4-FFF2-40B4-BE49-F238E27FC236}">
              <a16:creationId xmlns:a16="http://schemas.microsoft.com/office/drawing/2014/main" id="{81D942C0-A5D6-4866-BCA8-84355D597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18</xdr:row>
      <xdr:rowOff>121920</xdr:rowOff>
    </xdr:from>
    <xdr:to>
      <xdr:col>17</xdr:col>
      <xdr:colOff>15240</xdr:colOff>
      <xdr:row>35</xdr:row>
      <xdr:rowOff>45720</xdr:rowOff>
    </xdr:to>
    <xdr:sp macro="" textlink="">
      <xdr:nvSpPr>
        <xdr:cNvPr id="23" name="Rectangle: Rounded Corners 22">
          <a:extLst>
            <a:ext uri="{FF2B5EF4-FFF2-40B4-BE49-F238E27FC236}">
              <a16:creationId xmlns:a16="http://schemas.microsoft.com/office/drawing/2014/main" id="{8ADFB182-39B9-49F8-8F74-BCEDF70FFC25}"/>
            </a:ext>
          </a:extLst>
        </xdr:cNvPr>
        <xdr:cNvSpPr/>
      </xdr:nvSpPr>
      <xdr:spPr>
        <a:xfrm>
          <a:off x="7048500" y="3413760"/>
          <a:ext cx="3329940" cy="3032760"/>
        </a:xfrm>
        <a:prstGeom prst="roundRect">
          <a:avLst>
            <a:gd name="adj" fmla="val 9468"/>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289560</xdr:colOff>
      <xdr:row>19</xdr:row>
      <xdr:rowOff>22860</xdr:rowOff>
    </xdr:from>
    <xdr:to>
      <xdr:col>17</xdr:col>
      <xdr:colOff>38100</xdr:colOff>
      <xdr:row>26</xdr:row>
      <xdr:rowOff>106680</xdr:rowOff>
    </xdr:to>
    <xdr:graphicFrame macro="">
      <xdr:nvGraphicFramePr>
        <xdr:cNvPr id="22" name="Chart 21">
          <a:extLst>
            <a:ext uri="{FF2B5EF4-FFF2-40B4-BE49-F238E27FC236}">
              <a16:creationId xmlns:a16="http://schemas.microsoft.com/office/drawing/2014/main" id="{2034B360-887F-4680-857F-C7B501662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xdr:colOff>
      <xdr:row>25</xdr:row>
      <xdr:rowOff>137160</xdr:rowOff>
    </xdr:from>
    <xdr:to>
      <xdr:col>17</xdr:col>
      <xdr:colOff>373380</xdr:colOff>
      <xdr:row>35</xdr:row>
      <xdr:rowOff>99060</xdr:rowOff>
    </xdr:to>
    <xdr:graphicFrame macro="">
      <xdr:nvGraphicFramePr>
        <xdr:cNvPr id="24" name="Chart 23">
          <a:extLst>
            <a:ext uri="{FF2B5EF4-FFF2-40B4-BE49-F238E27FC236}">
              <a16:creationId xmlns:a16="http://schemas.microsoft.com/office/drawing/2014/main" id="{50705A50-5015-48A9-B829-FEF7262F2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137160</xdr:colOff>
      <xdr:row>18</xdr:row>
      <xdr:rowOff>99060</xdr:rowOff>
    </xdr:from>
    <xdr:to>
      <xdr:col>22</xdr:col>
      <xdr:colOff>289560</xdr:colOff>
      <xdr:row>35</xdr:row>
      <xdr:rowOff>22860</xdr:rowOff>
    </xdr:to>
    <xdr:sp macro="" textlink="">
      <xdr:nvSpPr>
        <xdr:cNvPr id="26" name="Rectangle: Rounded Corners 25">
          <a:extLst>
            <a:ext uri="{FF2B5EF4-FFF2-40B4-BE49-F238E27FC236}">
              <a16:creationId xmlns:a16="http://schemas.microsoft.com/office/drawing/2014/main" id="{89C6F948-A631-4E9F-AF60-2B6B32833F75}"/>
            </a:ext>
          </a:extLst>
        </xdr:cNvPr>
        <xdr:cNvSpPr/>
      </xdr:nvSpPr>
      <xdr:spPr>
        <a:xfrm>
          <a:off x="10500360" y="3390900"/>
          <a:ext cx="3200400" cy="3032760"/>
        </a:xfrm>
        <a:prstGeom prst="roundRect">
          <a:avLst>
            <a:gd name="adj" fmla="val 9468"/>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114300</xdr:colOff>
      <xdr:row>18</xdr:row>
      <xdr:rowOff>175260</xdr:rowOff>
    </xdr:from>
    <xdr:to>
      <xdr:col>22</xdr:col>
      <xdr:colOff>320040</xdr:colOff>
      <xdr:row>35</xdr:row>
      <xdr:rowOff>22860</xdr:rowOff>
    </xdr:to>
    <xdr:graphicFrame macro="">
      <xdr:nvGraphicFramePr>
        <xdr:cNvPr id="25" name="Chart 24">
          <a:extLst>
            <a:ext uri="{FF2B5EF4-FFF2-40B4-BE49-F238E27FC236}">
              <a16:creationId xmlns:a16="http://schemas.microsoft.com/office/drawing/2014/main" id="{E4CA409B-05A2-42EC-99DD-D34125A0B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0</xdr:row>
      <xdr:rowOff>129540</xdr:rowOff>
    </xdr:from>
    <xdr:to>
      <xdr:col>22</xdr:col>
      <xdr:colOff>38100</xdr:colOff>
      <xdr:row>35</xdr:row>
      <xdr:rowOff>30480</xdr:rowOff>
    </xdr:to>
    <xdr:sp macro="" textlink="">
      <xdr:nvSpPr>
        <xdr:cNvPr id="2" name="Rectangle: Rounded Corners 1">
          <a:extLst>
            <a:ext uri="{FF2B5EF4-FFF2-40B4-BE49-F238E27FC236}">
              <a16:creationId xmlns:a16="http://schemas.microsoft.com/office/drawing/2014/main" id="{90901302-674A-4D9A-827B-F4E959754DFD}"/>
            </a:ext>
          </a:extLst>
        </xdr:cNvPr>
        <xdr:cNvSpPr/>
      </xdr:nvSpPr>
      <xdr:spPr>
        <a:xfrm>
          <a:off x="228600" y="129540"/>
          <a:ext cx="13220700" cy="6301740"/>
        </a:xfrm>
        <a:prstGeom prst="roundRect">
          <a:avLst>
            <a:gd name="adj" fmla="val 9468"/>
          </a:avLst>
        </a:prstGeom>
        <a:solidFill>
          <a:schemeClr val="bg1">
            <a:lumMod val="95000"/>
          </a:schemeClr>
        </a:solidFill>
        <a:ln>
          <a:solidFill>
            <a:schemeClr val="tx1">
              <a:lumMod val="65000"/>
              <a:lumOff val="35000"/>
            </a:schemeClr>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8154050923" backgroundQuery="1" createdVersion="8" refreshedVersion="8" minRefreshableVersion="3" recordCount="0" supportSubquery="1" supportAdvancedDrill="1" xr:uid="{427A3330-56C0-44C2-A57B-6074312D9241}">
  <cacheSource type="external" connectionId="6"/>
  <cacheFields count="3">
    <cacheField name="[Locations].[Region].[Region]" caption="Region" numFmtId="0" hierarchy="8" level="1">
      <sharedItems count="4">
        <s v="Central"/>
        <s v="East"/>
        <s v="South"/>
        <s v="West"/>
      </sharedItems>
    </cacheField>
    <cacheField name="[Measures].[Sum of T-Sales]" caption="Sum of T-Sales" numFmtId="0" hierarchy="36" level="32767"/>
    <cacheField name="[Customer].[Segment].[Segment]" caption="Segment" numFmtId="0" hierarchy="2" level="1">
      <sharedItems containsSemiMixedTypes="0" containsNonDate="0" containsString="0"/>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2"/>
      </fieldsUsage>
    </cacheHierarchy>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4583334" backgroundQuery="1" createdVersion="8" refreshedVersion="8" minRefreshableVersion="3" recordCount="0" supportSubquery="1" supportAdvancedDrill="1" xr:uid="{B7533D56-5263-413A-B6CA-C21235829643}">
  <cacheSource type="external" connectionId="6"/>
  <cacheFields count="2">
    <cacheField name="[Measures].[Sum of T-Sales]" caption="Sum of T-Sales" numFmtId="0" hierarchy="36" level="32767"/>
    <cacheField name="[Locations].[Region].[Region]" caption="Region" numFmtId="0" hierarchy="8" level="1">
      <sharedItems containsSemiMixedTypes="0" containsNonDate="0" containsString="0"/>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4583334" backgroundQuery="1" createdVersion="8" refreshedVersion="8" minRefreshableVersion="3" recordCount="0" supportSubquery="1" supportAdvancedDrill="1" xr:uid="{F3D0282D-45C2-4E91-9B8E-E06296A87026}">
  <cacheSource type="external" connectionId="6"/>
  <cacheFields count="2">
    <cacheField name="[Measures].[Sum of Profit]" caption="Sum of Profit" numFmtId="0" hierarchy="37" level="32767"/>
    <cacheField name="[Locations].[Region].[Region]" caption="Region" numFmtId="0" hierarchy="8" level="1">
      <sharedItems containsSemiMixedTypes="0" containsNonDate="0" containsString="0"/>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4699073" backgroundQuery="1" createdVersion="8" refreshedVersion="8" minRefreshableVersion="3" recordCount="0" supportSubquery="1" supportAdvancedDrill="1" xr:uid="{8E9AB4D7-FF79-4F5F-8C40-3ADE73822BA4}">
  <cacheSource type="external" connectionId="6"/>
  <cacheFields count="2">
    <cacheField name="[Measures].[Sum of Quantity]" caption="Sum of Quantity" numFmtId="0" hierarchy="38" level="32767"/>
    <cacheField name="[Locations].[Region].[Region]" caption="Region" numFmtId="0" hierarchy="8" level="1">
      <sharedItems containsSemiMixedTypes="0" containsNonDate="0" containsString="0"/>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4814812" backgroundQuery="1" createdVersion="8" refreshedVersion="8" minRefreshableVersion="3" recordCount="0" supportSubquery="1" supportAdvancedDrill="1" xr:uid="{22AE262C-0624-4305-8ADF-7C63D928A3AA}">
  <cacheSource type="external" connectionId="6"/>
  <cacheFields count="2">
    <cacheField name="[Measures].[Distinct Count of Order ID]" caption="Distinct Count of Order ID" numFmtId="0" hierarchy="42" level="32767"/>
    <cacheField name="[Locations].[Region].[Region]" caption="Region" numFmtId="0" hierarchy="8" level="1">
      <sharedItems containsSemiMixedTypes="0" containsNonDate="0" containsString="0"/>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5162035" backgroundQuery="1" createdVersion="8" refreshedVersion="8" minRefreshableVersion="3" recordCount="0" supportSubquery="1" supportAdvancedDrill="1" xr:uid="{A4470F0C-839E-43AC-8612-08C0906CE50A}">
  <cacheSource type="external" connectionId="6"/>
  <cacheFields count="3">
    <cacheField name="[Locations].[Region].[Region]" caption="Region" numFmtId="0" hierarchy="8" level="1">
      <sharedItems count="4">
        <s v="Central"/>
        <s v="East"/>
        <s v="South"/>
        <s v="West"/>
      </sharedItems>
    </cacheField>
    <cacheField name="[Measures].[Sum of T-Sales]" caption="Sum of T-Sales" numFmtId="0" hierarchy="36" level="32767"/>
    <cacheField name="[Customer].[Segment].[Segment]" caption="Segment" numFmtId="0" hierarchy="2" level="1">
      <sharedItems count="3">
        <s v="Consumer"/>
        <s v="Corporate"/>
        <s v="Home Office"/>
      </sharedItems>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2"/>
      </fieldsUsage>
    </cacheHierarchy>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5509258" backgroundQuery="1" createdVersion="8" refreshedVersion="8" minRefreshableVersion="3" recordCount="0" supportSubquery="1" supportAdvancedDrill="1" xr:uid="{94F696CA-DC22-4C97-BD70-42E81034BB91}">
  <cacheSource type="external" connectionId="6"/>
  <cacheFields count="4">
    <cacheField name="[Locations].[Region].[Region]" caption="Region" numFmtId="0" hierarchy="8" level="1">
      <sharedItems count="4">
        <s v="Central"/>
        <s v="East"/>
        <s v="South"/>
        <s v="West"/>
      </sharedItems>
    </cacheField>
    <cacheField name="[Measures].[Sum of T-Sales]" caption="Sum of T-Sales" numFmtId="0" hierarchy="36" level="32767"/>
    <cacheField name="[Customer].[Segment].[Segment]" caption="Segment" numFmtId="0" hierarchy="2" level="1">
      <sharedItems count="3">
        <s v="Consumer"/>
        <s v="Corporate"/>
        <s v="Home Office"/>
      </sharedItems>
    </cacheField>
    <cacheField name="[Product].[Category].[Category]" caption="Category" numFmtId="0" hierarchy="10" level="1">
      <sharedItems count="3">
        <s v="Furniture"/>
        <s v="Office Supplies"/>
        <s v="Technology"/>
      </sharedItems>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2"/>
      </fieldsUsage>
    </cacheHierarchy>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5856481" backgroundQuery="1" createdVersion="8" refreshedVersion="8" minRefreshableVersion="3" recordCount="0" supportSubquery="1" supportAdvancedDrill="1" xr:uid="{5ACDF604-B033-4737-9C57-D2242E1DABC8}">
  <cacheSource type="external" connectionId="6"/>
  <cacheFields count="4">
    <cacheField name="[Locations].[Region].[Region]" caption="Region" numFmtId="0" hierarchy="8" level="1">
      <sharedItems count="4">
        <s v="Central"/>
        <s v="East"/>
        <s v="South"/>
        <s v="West"/>
      </sharedItems>
    </cacheField>
    <cacheField name="[Measures].[Sum of T-Sales]" caption="Sum of T-Sales" numFmtId="0" hierarchy="36" level="32767"/>
    <cacheField name="[Customer].[Segment].[Segment]" caption="Segment" numFmtId="0" hierarchy="2" level="1">
      <sharedItems count="3">
        <s v="Consumer"/>
        <s v="Corporate"/>
        <s v="Home Office"/>
      </sharedItems>
    </cacheField>
    <cacheField name="[Ship].[Ship Mode].[Ship Mode]" caption="Ship Mode" numFmtId="0" hierarchy="14" level="1">
      <sharedItems count="4">
        <s v="First Class"/>
        <s v="Same Day"/>
        <s v="Second Class"/>
        <s v="Standard Class"/>
      </sharedItems>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2"/>
      </fieldsUsage>
    </cacheHierarchy>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2" memberValueDatatype="130" unbalanced="0">
      <fieldsUsage count="2">
        <fieldUsage x="-1"/>
        <fieldUsage x="3"/>
      </fieldsUsage>
    </cacheHierarchy>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6203705" backgroundQuery="1" createdVersion="8" refreshedVersion="8" minRefreshableVersion="3" recordCount="0" supportSubquery="1" supportAdvancedDrill="1" xr:uid="{F69C95B4-8C26-4D4D-BA6B-F7CD82B2EBCB}">
  <cacheSource type="external" connectionId="6"/>
  <cacheFields count="4">
    <cacheField name="[Locations].[Region].[Region]" caption="Region" numFmtId="0" hierarchy="8" level="1">
      <sharedItems count="4">
        <s v="Central"/>
        <s v="East"/>
        <s v="South"/>
        <s v="West"/>
      </sharedItems>
    </cacheField>
    <cacheField name="[Measures].[Sum of T-Sales]" caption="Sum of T-Sales" numFmtId="0" hierarchy="36" level="32767"/>
    <cacheField name="[Customer].[Segment].[Segment]" caption="Segment" numFmtId="0" hierarchy="2" level="1">
      <sharedItems count="3">
        <s v="Consumer"/>
        <s v="Corporate"/>
        <s v="Home Office"/>
      </sharedItems>
    </cacheField>
    <cacheField name="[Locations].[State].[State]" caption="State" numFmtId="0" hierarchy="6" level="1">
      <sharedItems count="10">
        <s v="California"/>
        <s v="Florida"/>
        <s v="Illinois"/>
        <s v="Michigan"/>
        <s v="New York"/>
        <s v="Ohio"/>
        <s v="Pennsylvania"/>
        <s v="Texas"/>
        <s v="Virginia"/>
        <s v="Washington"/>
      </sharedItems>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2"/>
      </fieldsUsage>
    </cacheHierarchy>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2" memberValueDatatype="130" unbalanced="0">
      <fieldsUsage count="2">
        <fieldUsage x="-1"/>
        <fieldUsage x="3"/>
      </fieldsUsage>
    </cacheHierarchy>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2"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6931701389" backgroundQuery="1" createdVersion="8" refreshedVersion="8" minRefreshableVersion="3" recordCount="0" supportSubquery="1" supportAdvancedDrill="1" xr:uid="{1DE18B47-6D87-4584-BFF1-088D9D96576D}">
  <cacheSource type="external" connectionId="6"/>
  <cacheFields count="5">
    <cacheField name="[Locations].[State].[State]" caption="State" numFmtId="0" hierarchy="6" level="1">
      <sharedItems count="10">
        <s v="California"/>
        <s v="Florida"/>
        <s v="Illinois"/>
        <s v="Michigan"/>
        <s v="New York"/>
        <s v="Ohio"/>
        <s v="Pennsylvania"/>
        <s v="Texas"/>
        <s v="Virginia"/>
        <s v="Washington"/>
      </sharedItems>
    </cacheField>
    <cacheField name="[Product].[Product Name].[Product Name]" caption="Product Name" numFmtId="0" hierarchy="12" level="1">
      <sharedItems count="5">
        <s v="Canon imageCLASS 2200 Advanced Copier"/>
        <s v="Canon PC1060 Personal Laser Copier"/>
        <s v="Fellowes PB500 Electric Punch Plastic Comb Binding Machine with Manual Bind"/>
        <s v="Hewlett Packard LaserJet 3310 Copier"/>
        <s v="Logitech G19 Programmable Gaming Keyboard"/>
      </sharedItems>
    </cacheField>
    <cacheField name="[Measures].[Sum of Profit]" caption="Sum of Profit" numFmtId="0" hierarchy="37" level="32767"/>
    <cacheField name="[Measures].[Sum of T-Sales]" caption="Sum of T-Sales" numFmtId="0" hierarchy="36" level="32767"/>
    <cacheField name="[Locations].[Region].[Region]" caption="Region" numFmtId="0" hierarchy="8" level="1">
      <sharedItems containsSemiMixedTypes="0" containsNonDate="0" containsString="0"/>
    </cacheField>
  </cacheFields>
  <cacheHierarchies count="43">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2" memberValueDatatype="130" unbalanced="0">
      <fieldsUsage count="2">
        <fieldUsage x="-1"/>
        <fieldUsage x="0"/>
      </fieldsUsage>
    </cacheHierarchy>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4"/>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1"/>
      </fieldsUsage>
    </cacheHierarchy>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2"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ransaction"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Transaction" count="0" hidden="1">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Transaction" count="0" hidden="1">
      <extLst>
        <ext xmlns:x15="http://schemas.microsoft.com/office/spreadsheetml/2010/11/main" uri="{B97F6D7D-B522-45F9-BDA1-12C45D357490}">
          <x15:cacheHierarchy aggregatedColumn="16"/>
        </ext>
      </extLst>
    </cacheHierarchy>
  </cacheHierarchies>
  <kpis count="0"/>
  <dimensions count="6">
    <dimension name="Customer" uniqueName="[Customer]" caption="Customer"/>
    <dimension name="Locations" uniqueName="[Locations]" caption="Locations"/>
    <dimension measure="1" name="Measures" uniqueName="[Measures]" caption="Measures"/>
    <dimension name="Product" uniqueName="[Product]" caption="Product"/>
    <dimension name="Ship" uniqueName="[Ship]" caption="Ship"/>
    <dimension name="Transaction" uniqueName="[Transaction]" caption="Transaction"/>
  </dimensions>
  <measureGroups count="5">
    <measureGroup name="Customer" caption="Customer"/>
    <measureGroup name="Locations" caption="Locations"/>
    <measureGroup name="Product" caption="Product"/>
    <measureGroup name="Ship" caption="Ship"/>
    <measureGroup name="Transaction" caption="Transaction"/>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33088310184" backgroundQuery="1" createdVersion="3" refreshedVersion="8" minRefreshableVersion="3" recordCount="0" supportSubquery="1" supportAdvancedDrill="1" xr:uid="{5999E07C-4D2F-48F1-83AA-BB36EBED4DB3}">
  <cacheSource type="external" connectionId="6">
    <extLst>
      <ext xmlns:x14="http://schemas.microsoft.com/office/spreadsheetml/2009/9/main" uri="{F057638F-6D5F-4e77-A914-E7F072B9BCA8}">
        <x14:sourceConnection name="ThisWorkbookDataModel"/>
      </ext>
    </extLst>
  </cacheSource>
  <cacheFields count="0"/>
  <cacheHierarchies count="37">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2"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0"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9603149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631453240741" backgroundQuery="1" createdVersion="3" refreshedVersion="8" minRefreshableVersion="3" recordCount="0" supportSubquery="1" supportAdvancedDrill="1" xr:uid="{DA1E0304-CE0F-48BB-9B94-F750F1D4589F}">
  <cacheSource type="external" connectionId="6">
    <extLst>
      <ext xmlns:x14="http://schemas.microsoft.com/office/spreadsheetml/2009/9/main" uri="{F057638F-6D5F-4e77-A914-E7F072B9BCA8}">
        <x14:sourceConnection name="ThisWorkbookDataModel"/>
      </ext>
    </extLst>
  </cacheSource>
  <cacheFields count="0"/>
  <cacheHierarchies count="37">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Locations].[Location id]" caption="Location id" attribute="1" defaultMemberUniqueName="[Locations].[Location id].[All]" allUniqueName="[Locations].[Location id].[All]" dimensionUniqueName="[Locations]" displayFolder="" count="0" memberValueDatatype="20" unbalanced="0"/>
    <cacheHierarchy uniqueName="[Locations].[Country]" caption="Country" attribute="1" defaultMemberUniqueName="[Locations].[Country].[All]" allUniqueName="[Locations].[Country].[All]" dimensionUniqueName="[Locations]" displayFolder="" count="0" memberValueDatatype="130" unbalanced="0"/>
    <cacheHierarchy uniqueName="[Locations].[City]" caption="City" attribute="1" defaultMemberUniqueName="[Locations].[City].[All]" allUniqueName="[Locations].[City].[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Postal Code]" caption="Postal Code" attribute="1" defaultMemberUniqueName="[Locations].[Postal Code].[All]" allUniqueName="[Locations].[Postal Code].[All]" dimensionUniqueName="[Locations]" displayFolder="" count="0" memberValueDatatype="20" unbalanced="0"/>
    <cacheHierarchy uniqueName="[Locations].[Region]" caption="Region" attribute="1" defaultMemberUniqueName="[Locations].[Region].[All]" allUniqueName="[Locations].[Region].[All]" dimensionUniqueName="[Locations]"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hip].[Ship id]" caption="Ship id" attribute="1" defaultMemberUniqueName="[Ship].[Ship id].[All]" allUniqueName="[Ship].[Ship id].[All]" dimensionUniqueName="[Ship]" displayFolder="" count="0" memberValueDatatype="20" unbalanced="0"/>
    <cacheHierarchy uniqueName="[Ship].[Ship Mode]" caption="Ship Mode" attribute="1" defaultMemberUniqueName="[Ship].[Ship Mode].[All]" allUniqueName="[Ship].[Ship Mode].[All]" dimensionUniqueName="[Ship]" displayFolder="" count="0" memberValueDatatype="13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Order Date]" caption="Order Date" attribute="1" time="1" defaultMemberUniqueName="[Transaction].[Order Date].[All]" allUniqueName="[Transaction].[Order Date].[All]" dimensionUniqueName="[Transaction]" displayFolder="" count="2" memberValueDatatype="7" unbalanced="0"/>
    <cacheHierarchy uniqueName="[Transaction].[Ship Date]" caption="Ship Date" attribute="1" time="1" defaultMemberUniqueName="[Transaction].[Ship Date].[All]" allUniqueName="[Transaction].[Ship Date].[All]" dimensionUniqueName="[Transaction]" displayFolder="" count="0" memberValueDatatype="7" unbalanced="0"/>
    <cacheHierarchy uniqueName="[Transaction].[Lead days]" caption="Lead days" attribute="1" defaultMemberUniqueName="[Transaction].[Lead days].[All]" allUniqueName="[Transaction].[Lead days].[All]" dimensionUniqueName="[Transaction]" displayFolder="" count="0" memberValueDatatype="20" unbalanced="0"/>
    <cacheHierarchy uniqueName="[Transaction].[Customer ID]" caption="Customer ID" attribute="1" defaultMemberUniqueName="[Transaction].[Customer ID].[All]" allUniqueName="[Transaction].[Custom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Ship id]" caption="Ship id" attribute="1" defaultMemberUniqueName="[Transaction].[Ship id].[All]" allUniqueName="[Transaction].[Ship id].[All]" dimensionUniqueName="[Transaction]" displayFolder="" count="0" memberValueDatatype="20" unbalanced="0"/>
    <cacheHierarchy uniqueName="[Transaction].[Location id]" caption="Location id" attribute="1" defaultMemberUniqueName="[Transaction].[Location id].[All]" allUniqueName="[Transaction].[Location id].[All]" dimensionUniqueName="[Transaction]" displayFolder="" count="0" memberValueDatatype="20" unbalanced="0"/>
    <cacheHierarchy uniqueName="[Transaction].[Sales]" caption="Sales" attribute="1" defaultMemberUniqueName="[Transaction].[Sales].[All]" allUniqueName="[Transaction].[Sales].[All]" dimensionUniqueName="[Transaction]" displayFolder="" count="0" memberValueDatatype="5"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T-Sales]" caption="T-Sales" attribute="1" defaultMemberUniqueName="[Transaction].[T-Sales].[All]" allUniqueName="[Transaction].[T-Sales].[All]" dimensionUniqueName="[Transaction]" displayFolder="" count="0" memberValueDatatype="5" unbalanced="0"/>
    <cacheHierarchy uniqueName="[Transaction].[Discount]" caption="Discount" attribute="1" defaultMemberUniqueName="[Transaction].[Discount].[All]" allUniqueName="[Transaction].[Discount].[All]" dimensionUniqueName="[Transaction]" displayFolder="" count="0" memberValueDatatype="5" unbalanced="0"/>
    <cacheHierarchy uniqueName="[Transaction].[Profit]" caption="Profit" attribute="1" defaultMemberUniqueName="[Transaction].[Profit].[All]" allUniqueName="[Transaction].[Profit].[All]" dimensionUniqueName="[Transaction]" displayFolder="" count="0" memberValueDatatype="5" unbalanced="0"/>
    <cacheHierarchy uniqueName="[Measures].[__XL_Count Transaction]" caption="__XL_Count Transaction" measure="1" displayFolder="" measureGroup="Transaction" count="0" hidden="1"/>
    <cacheHierarchy uniqueName="[Measures].[__XL_Count Ship]" caption="__XL_Count Ship" measure="1" displayFolder="" measureGroup="Ship" count="0" hidden="1"/>
    <cacheHierarchy uniqueName="[Measures].[__XL_Count Customer]" caption="__XL_Count Customer" measure="1" displayFolder="" measureGroup="Customer" count="0" hidden="1"/>
    <cacheHierarchy uniqueName="[Measures].[__XL_Count Locations]" caption="__XL_Count Locations" measure="1" displayFolder="" measureGroup="Location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Sales]" caption="Sum of Sales" measure="1" displayFolder="" measureGroup="Transaction" count="0" hidden="1">
      <extLst>
        <ext xmlns:x15="http://schemas.microsoft.com/office/spreadsheetml/2010/11/main" uri="{B97F6D7D-B522-45F9-BDA1-12C45D357490}">
          <x15:cacheHierarchy aggregatedColumn="24"/>
        </ext>
      </extLst>
    </cacheHierarchy>
    <cacheHierarchy uniqueName="[Measures].[Sum of T-Sales]" caption="Sum of T-Sales" measure="1" displayFolder="" measureGroup="Transaction"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7072297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CB97D8-C35F-46C5-A935-A79D4DD64ECE}" name="PivotTable10" cacheId="1519" applyNumberFormats="0" applyBorderFormats="0" applyFontFormats="0" applyPatternFormats="0" applyAlignmentFormats="0" applyWidthHeightFormats="1" dataCaption="Values" tag="69ea4047-ee29-4bf8-8823-6b47c0629364" updatedVersion="8" minRefreshableVersion="5" useAutoFormatting="1" itemPrintTitles="1" createdVersion="8" indent="0" outline="1" outlineData="1" multipleFieldFilters="0" chartFormat="10" rowHeaderCaption="Product">
  <location ref="B16:D22"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5">
        <item x="0"/>
        <item x="3"/>
        <item x="1"/>
        <item x="2"/>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Sum of Profit" fld="2" showDataAs="percentOfTotal" baseField="0" baseItem="0" numFmtId="10"/>
    <dataField name="Sum of T-Sales" fld="3" showDataAs="percentOfTotal" baseField="0" baseItem="0" numFmtId="10"/>
  </dataFields>
  <formats count="5">
    <format dxfId="809">
      <pivotArea outline="0" collapsedLevelsAreSubtotals="1" fieldPosition="0"/>
    </format>
    <format dxfId="810">
      <pivotArea dataOnly="0" labelOnly="1" outline="0" axis="axisValues" fieldPosition="0"/>
    </format>
    <format dxfId="811">
      <pivotArea dataOnly="0" labelOnly="1" outline="0" axis="axisValues" fieldPosition="0"/>
    </format>
    <format dxfId="805">
      <pivotArea outline="0" fieldPosition="0">
        <references count="1">
          <reference field="4294967294" count="1">
            <x v="0"/>
          </reference>
        </references>
      </pivotArea>
    </format>
    <format dxfId="80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filters count="2">
    <filter fld="0" type="count" id="1" iMeasureHier="36">
      <autoFilter ref="A1">
        <filterColumn colId="0">
          <top10 val="10" filterVal="10"/>
        </filterColumn>
      </autoFilter>
    </filter>
    <filter fld="1" type="count" id="2" iMeasureHier="37">
      <autoFilter ref="A1">
        <filterColumn colId="0">
          <top10 val="5" filterVal="5"/>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activeTabTopLevelEntity name="[Shi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23B800-B32A-47CF-8DF0-D5E8343F2FB3}" name="PivotTable9" cacheId="1516" applyNumberFormats="0" applyBorderFormats="0" applyFontFormats="0" applyPatternFormats="0" applyAlignmentFormats="0" applyWidthHeightFormats="1" dataCaption="Values" tag="587c3555-170b-4a5f-ae78-0eab5bb65d75" updatedVersion="8" minRefreshableVersion="5" useAutoFormatting="1" itemPrintTitles="1" createdVersion="8" indent="0" outline="1" outlineData="1" multipleFieldFilters="0" chartFormat="7" rowHeaderCaption="State">
  <location ref="N7:O18"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i>
    <i>
      <x v="4"/>
    </i>
    <i>
      <x v="7"/>
    </i>
    <i>
      <x v="9"/>
    </i>
    <i>
      <x v="6"/>
    </i>
    <i>
      <x v="1"/>
    </i>
    <i>
      <x v="3"/>
    </i>
    <i>
      <x v="8"/>
    </i>
    <i>
      <x v="2"/>
    </i>
    <i>
      <x v="5"/>
    </i>
    <i t="grand">
      <x/>
    </i>
  </rowItems>
  <colItems count="1">
    <i/>
  </colItems>
  <dataFields count="1">
    <dataField name="T-Sales" fld="1" baseField="0" baseItem="0"/>
  </dataFields>
  <formats count="3">
    <format dxfId="812">
      <pivotArea outline="0" collapsedLevelsAreSubtotals="1" fieldPosition="0"/>
    </format>
    <format dxfId="813">
      <pivotArea dataOnly="0" labelOnly="1" outline="0" axis="axisValues" fieldPosition="0"/>
    </format>
    <format dxfId="814">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3" count="10">
              <x v="0"/>
              <x v="1"/>
              <x v="2"/>
              <x v="3"/>
              <x v="4"/>
              <x v="5"/>
              <x v="6"/>
              <x v="7"/>
              <x v="8"/>
              <x v="9"/>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filters count="1">
    <filter fld="3" type="count" id="1" iMeasureHier="3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activeTabTopLevelEntity name="[Shi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E69552-2F37-4D8A-9534-44C8BFA1F871}" name="PivotTable8" cacheId="1513" applyNumberFormats="0" applyBorderFormats="0" applyFontFormats="0" applyPatternFormats="0" applyAlignmentFormats="0" applyWidthHeightFormats="1" dataCaption="Values" tag="3979d8e7-3385-4885-864f-6687686a9651" updatedVersion="8" minRefreshableVersion="5" useAutoFormatting="1" itemPrintTitles="1" createdVersion="8" indent="0" outline="1" outlineData="1" multipleFieldFilters="0" rowHeaderCaption="Ship Mode">
  <location ref="K7:L12"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dataFields count="1">
    <dataField name="T-Sales" fld="1" baseField="0" baseItem="0"/>
  </dataFields>
  <formats count="3">
    <format dxfId="815">
      <pivotArea outline="0" collapsedLevelsAreSubtotals="1" fieldPosition="0"/>
    </format>
    <format dxfId="816">
      <pivotArea dataOnly="0" labelOnly="1" outline="0" axis="axisValues" fieldPosition="0"/>
    </format>
    <format dxfId="817">
      <pivotArea dataOnly="0" labelOnly="1" outline="0" axis="axisValues" fieldPosition="0"/>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activeTabTopLevelEntity name="[Shi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6A12E7-C0D5-48FC-8ED9-09B4B1C56426}" name="PivotTable7" cacheId="1510" applyNumberFormats="0" applyBorderFormats="0" applyFontFormats="0" applyPatternFormats="0" applyAlignmentFormats="0" applyWidthHeightFormats="1" dataCaption="Values" tag="1a0b6f8b-e776-4022-8932-0d1ac88a8265" updatedVersion="8" minRefreshableVersion="5" useAutoFormatting="1" itemPrintTitles="1" createdVersion="8" indent="0" outline="1" outlineData="1" multipleFieldFilters="0" chartFormat="4" rowHeaderCaption="Category">
  <location ref="H7:I11"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T-Sales" fld="1" baseField="0" baseItem="0"/>
  </dataFields>
  <formats count="3">
    <format dxfId="818">
      <pivotArea outline="0" collapsedLevelsAreSubtotals="1" fieldPosition="0"/>
    </format>
    <format dxfId="819">
      <pivotArea dataOnly="0" labelOnly="1" outline="0" axis="axisValues" fieldPosition="0"/>
    </format>
    <format dxfId="820">
      <pivotArea dataOnly="0" labelOnly="1" outline="0" axis="axisValues" fieldPosition="0"/>
    </format>
  </formats>
  <chartFormats count="4">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3" count="1" selected="0">
            <x v="0"/>
          </reference>
        </references>
      </pivotArea>
    </chartFormat>
    <chartFormat chart="3" format="19">
      <pivotArea type="data" outline="0" fieldPosition="0">
        <references count="2">
          <reference field="4294967294" count="1" selected="0">
            <x v="0"/>
          </reference>
          <reference field="3" count="1" selected="0">
            <x v="1"/>
          </reference>
        </references>
      </pivotArea>
    </chartFormat>
    <chartFormat chart="3" format="20">
      <pivotArea type="data" outline="0" fieldPosition="0">
        <references count="2">
          <reference field="4294967294" count="1" selected="0">
            <x v="0"/>
          </reference>
          <reference field="3" count="1" selected="0">
            <x v="2"/>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8EB900-F763-4C6E-9C0B-065DEF02B027}" name="segment" cacheId="1507" applyNumberFormats="0" applyBorderFormats="0" applyFontFormats="0" applyPatternFormats="0" applyAlignmentFormats="0" applyWidthHeightFormats="1" dataCaption="Values" tag="5f3ad674-d3be-4e3d-819c-83363da75d27" updatedVersion="8" minRefreshableVersion="5" useAutoFormatting="1" itemPrintTitles="1" createdVersion="8" indent="0" outline="1" outlineData="1" multipleFieldFilters="0" chartFormat="6" rowHeaderCaption="Segment">
  <location ref="E7:F11" firstHeaderRow="1" firstDataRow="1" firstDataCol="1"/>
  <pivotFields count="3">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i>
    <i>
      <x v="1"/>
    </i>
    <i>
      <x v="2"/>
    </i>
    <i t="grand">
      <x/>
    </i>
  </rowItems>
  <colItems count="1">
    <i/>
  </colItems>
  <dataFields count="1">
    <dataField name="T-Sales" fld="1" baseField="0" baseItem="0"/>
  </dataFields>
  <formats count="3">
    <format dxfId="821">
      <pivotArea outline="0" collapsedLevelsAreSubtotals="1" fieldPosition="0"/>
    </format>
    <format dxfId="822">
      <pivotArea dataOnly="0" labelOnly="1" outline="0" axis="axisValues" fieldPosition="0"/>
    </format>
    <format dxfId="823">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1ACF35-2483-4116-AF82-E30CE2888791}" name="region" cacheId="1447" applyNumberFormats="0" applyBorderFormats="0" applyFontFormats="0" applyPatternFormats="0" applyAlignmentFormats="0" applyWidthHeightFormats="1" dataCaption="Values" tag="97dbc98d-725b-4dbe-8e0c-caeaf80c4417" updatedVersion="8" minRefreshableVersion="5" useAutoFormatting="1" itemPrintTitles="1" createdVersion="8" indent="0" outline="1" outlineData="1" multipleFieldFilters="0" chartFormat="4" rowHeaderCaption="Region">
  <location ref="B7:C1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T-Sales" fld="1" baseField="0" baseItem="0"/>
  </dataFields>
  <formats count="3">
    <format dxfId="824">
      <pivotArea outline="0" collapsedLevelsAreSubtotals="1" fieldPosition="0"/>
    </format>
    <format dxfId="825">
      <pivotArea dataOnly="0" labelOnly="1" outline="0" axis="axisValues" fieldPosition="0"/>
    </format>
    <format dxfId="826">
      <pivotArea dataOnly="0" labelOnly="1" outline="0" axis="axisValues" fieldPosition="0"/>
    </format>
  </formats>
  <chartFormats count="9">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0" count="1" selected="0">
            <x v="3"/>
          </reference>
        </references>
      </pivotArea>
    </chartFormat>
    <chartFormat chart="0" format="11">
      <pivotArea type="data" outline="0" fieldPosition="0">
        <references count="2">
          <reference field="4294967294" count="1" selected="0">
            <x v="0"/>
          </reference>
          <reference field="0" count="1" selected="0">
            <x v="1"/>
          </reference>
        </references>
      </pivotArea>
    </chartFormat>
    <chartFormat chart="0" format="12">
      <pivotArea type="data" outline="0" fieldPosition="0">
        <references count="2">
          <reference field="4294967294" count="1" selected="0">
            <x v="0"/>
          </reference>
          <reference field="0" count="1" selected="0">
            <x v="0"/>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3"/>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pivotArea type="data" outline="0" fieldPosition="0">
        <references count="2">
          <reference field="4294967294" count="1" selected="0">
            <x v="0"/>
          </reference>
          <reference field="0" count="1" selected="0">
            <x v="0"/>
          </reference>
        </references>
      </pivotArea>
    </chartFormat>
    <chartFormat chart="3" format="22">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AC1B70-7459-426B-B1D3-2BD34C367DAF}" name="PivotTable4" cacheId="1504" applyNumberFormats="0" applyBorderFormats="0" applyFontFormats="0" applyPatternFormats="0" applyAlignmentFormats="0" applyWidthHeightFormats="1" dataCaption="Values" tag="562e347a-6ac1-4396-8ffc-93684f849242" updatedVersion="8" minRefreshableVersion="5" useAutoFormatting="1" itemPrintTitles="1" createdVersion="8"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rders" fld="0" subtotal="count" baseField="0" baseItem="0">
      <extLst>
        <ext xmlns:x15="http://schemas.microsoft.com/office/spreadsheetml/2010/11/main" uri="{FABC7310-3BB5-11E1-824E-6D434824019B}">
          <x15:dataField isCountDistinct="1"/>
        </ext>
      </extLst>
    </dataField>
  </dataFields>
  <formats count="3">
    <format dxfId="827">
      <pivotArea dataOnly="0" labelOnly="1" outline="0" axis="axisValues" fieldPosition="0"/>
    </format>
    <format dxfId="828">
      <pivotArea dataOnly="0" labelOnly="1" outline="0" axis="axisValues" fieldPosition="0"/>
    </format>
    <format dxfId="829">
      <pivotArea outline="0" collapsedLevelsAreSubtotals="1" fieldPosition="0"/>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caption="Count of Row ID"/>
    <pivotHierarchy dragToData="1"/>
    <pivotHierarchy dragToData="1" caption="#Orders"/>
  </pivotHierarchie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889234-7F2B-40E6-BCE3-E39D10D68911}" name="PivotTable3" cacheId="1501" applyNumberFormats="0" applyBorderFormats="0" applyFontFormats="0" applyPatternFormats="0" applyAlignmentFormats="0" applyWidthHeightFormats="1" dataCaption="Values" tag="65cca0c4-098f-47d5-81b8-c91c54855a7b" updatedVersion="8" minRefreshableVersion="5"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numFmtId="43"/>
  </dataFields>
  <formats count="3">
    <format dxfId="831">
      <pivotArea dataOnly="0" labelOnly="1" outline="0" axis="axisValues" fieldPosition="0"/>
    </format>
    <format dxfId="832">
      <pivotArea dataOnly="0" labelOnly="1" outline="0" axis="axisValues" fieldPosition="0"/>
    </format>
    <format dxfId="830">
      <pivotArea outline="0" collapsedLevelsAreSubtotals="1" fieldPosition="0"/>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609E60-4BA2-478C-8CAC-B308A0ED0CA1}" name="PivotTable2" cacheId="1498" applyNumberFormats="0" applyBorderFormats="0" applyFontFormats="0" applyPatternFormats="0" applyAlignmentFormats="0" applyWidthHeightFormats="1" dataCaption="Values" tag="b3cba8be-fe09-4e4f-87db-992441f49cff" updatedVersion="8" minRefreshableVersion="5"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Profit" fld="0" baseField="0" baseItem="0"/>
  </dataFields>
  <formats count="3">
    <format dxfId="833">
      <pivotArea outline="0" collapsedLevelsAreSubtotals="1" fieldPosition="0"/>
    </format>
    <format dxfId="834">
      <pivotArea dataOnly="0" labelOnly="1" outline="0" axis="axisValues" fieldPosition="0"/>
    </format>
    <format dxfId="835">
      <pivotArea dataOnly="0" labelOnly="1" outline="0" axis="axisValues" fieldPosition="0"/>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caption="T-Profit"/>
    <pivotHierarchy dragToData="1"/>
    <pivotHierarchy dragToData="1"/>
    <pivotHierarchy dragToData="1"/>
    <pivotHierarchy dragToData="1"/>
    <pivotHierarchy dragToData="1"/>
  </pivotHierarchie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4B5843-8CC1-447E-9B3A-B3053F81B533}" name="PivotTable1" cacheId="1495" applyNumberFormats="0" applyBorderFormats="0" applyFontFormats="0" applyPatternFormats="0" applyAlignmentFormats="0" applyWidthHeightFormats="1" dataCaption="Values" tag="b807c325-a954-4d13-b48c-d35e403ec604" updatedVersion="8" minRefreshableVersion="5" useAutoFormatting="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Sales" fld="0" baseField="0" baseItem="0" numFmtId="44"/>
  </dataFields>
  <formats count="3">
    <format dxfId="838">
      <pivotArea outline="0" collapsedLevelsAreSubtotals="1" fieldPosition="0"/>
    </format>
    <format dxfId="837">
      <pivotArea dataOnly="0" labelOnly="1" outline="0" axis="axisValues" fieldPosition="0"/>
    </format>
    <format dxfId="836">
      <pivotArea dataOnly="0" labelOnly="1" outline="0" axis="axisValues" fieldPosition="0"/>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Sales"/>
    <pivotHierarchy dragToData="1" caption="T-Sales"/>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ustomer]"/>
        <x15:activeTabTopLevelEntity name="[Location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8DB961C-26FB-4D0F-8BBE-4247C1A60336}" sourceName="[Customer].[Segment]">
  <pivotTables>
    <pivotTable tabId="1" name="PivotTable1"/>
    <pivotTable tabId="1" name="PivotTable2"/>
    <pivotTable tabId="1" name="PivotTable3"/>
    <pivotTable tabId="1" name="PivotTable4"/>
    <pivotTable tabId="1" name="region"/>
    <pivotTable tabId="1" name="PivotTable7"/>
    <pivotTable tabId="1" name="PivotTable8"/>
    <pivotTable tabId="1" name="PivotTable9"/>
    <pivotTable tabId="1" name="PivotTable10"/>
  </pivotTables>
  <data>
    <olap pivotCacheId="196031497">
      <levels count="2">
        <level uniqueName="[Customer].[Segment].[(All)]" sourceCaption="(All)" count="0"/>
        <level uniqueName="[Customer].[Segment].[Segment]" sourceCaption="Segment" count="3">
          <ranges>
            <range startItem="0">
              <i n="[Customer].[Segment].&amp;[Consumer]" c="Consumer"/>
              <i n="[Customer].[Segment].&amp;[Corporate]" c="Corporate"/>
              <i n="[Customer].[Segment].&amp;[Home Office]" c="Home Office"/>
            </range>
          </ranges>
        </level>
      </levels>
      <selections count="1">
        <selection n="[Customer].[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8FA9D2-ED48-47A1-A416-B1520D9D06DA}" sourceName="[Locations].[Region]">
  <pivotTables>
    <pivotTable tabId="1" name="PivotTable1"/>
    <pivotTable tabId="1" name="PivotTable2"/>
    <pivotTable tabId="1" name="PivotTable3"/>
    <pivotTable tabId="1" name="PivotTable4"/>
    <pivotTable tabId="1" name="segment"/>
    <pivotTable tabId="1" name="PivotTable7"/>
    <pivotTable tabId="1" name="PivotTable8"/>
    <pivotTable tabId="1" name="PivotTable9"/>
    <pivotTable tabId="1" name="PivotTable10"/>
  </pivotTables>
  <data>
    <olap pivotCacheId="196031497">
      <levels count="2">
        <level uniqueName="[Locations].[Region].[(All)]" sourceCaption="(All)" count="0"/>
        <level uniqueName="[Locations].[Region].[Region]" sourceCaption="Region" count="4">
          <ranges>
            <range startItem="0">
              <i n="[Locations].[Region].&amp;[Central]" c="Central"/>
              <i n="[Locations].[Region].&amp;[East]" c="East"/>
              <i n="[Locations].[Region].&amp;[South]" c="South"/>
              <i n="[Locations].[Region].&amp;[West]" c="West"/>
            </range>
          </ranges>
        </level>
      </levels>
      <selections count="1">
        <selection n="[Location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2246A4-411E-4E4C-A205-49A8D606DF50}" sourceName="[Product].[Category]">
  <pivotTables>
    <pivotTable tabId="1" name="PivotTable1"/>
    <pivotTable tabId="1" name="PivotTable2"/>
    <pivotTable tabId="1" name="PivotTable3"/>
    <pivotTable tabId="1" name="PivotTable4"/>
    <pivotTable tabId="1" name="region"/>
    <pivotTable tabId="1" name="segment"/>
    <pivotTable tabId="1" name="PivotTable7"/>
    <pivotTable tabId="1" name="PivotTable8"/>
    <pivotTable tabId="1" name="PivotTable9"/>
    <pivotTable tabId="1" name="PivotTable10"/>
  </pivotTables>
  <data>
    <olap pivotCacheId="196031497">
      <levels count="2">
        <level uniqueName="[Product].[Category].[(All)]" sourceCaption="(All)" count="0"/>
        <level uniqueName="[Product].[Category].[Category]" sourceCaption="Category" count="3">
          <ranges>
            <range startItem="0">
              <i n="[Product].[Category].&amp;[Furniture]" c="Furniture"/>
              <i n="[Product].[Category].&amp;[Office Supplies]" c="Office Supplies"/>
              <i n="[Product].[Category].&amp;[Technology]" c="Technology"/>
            </range>
          </ranges>
        </level>
      </levels>
      <selections count="1">
        <selection n="[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E150385-44EC-4F9C-8A4D-CCB9DC329101}" cache="Slicer_Segment" caption="Segment" level="1" style="SlicerStyleLight6" rowHeight="234950"/>
  <slicer name="Region" xr10:uid="{C4BCE4E2-A80C-41B9-95E8-85F59D9CFAB5}" cache="Slicer_Region" caption="Region" columnCount="2" level="1" style="SlicerStyleLight6" rowHeight="234950"/>
  <slicer name="Category" xr10:uid="{C8D1C9BE-069A-4062-8E2C-611484345903}" cache="Slicer_Category" caption="Category" level="1"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1D75EB0-3753-40D9-85BD-060EC6098658}" sourceName="[Transaction].[Order Date]">
  <pivotTables>
    <pivotTable tabId="1" name="PivotTable1"/>
    <pivotTable tabId="1" name="PivotTable2"/>
    <pivotTable tabId="1" name="PivotTable3"/>
    <pivotTable tabId="1" name="PivotTable4"/>
    <pivotTable tabId="1" name="region"/>
    <pivotTable tabId="1" name="segment"/>
    <pivotTable tabId="1" name="PivotTable7"/>
    <pivotTable tabId="1" name="PivotTable8"/>
    <pivotTable tabId="1" name="PivotTable9"/>
    <pivotTable tabId="1" name="PivotTable10"/>
  </pivotTables>
  <state minimalRefreshVersion="6" lastRefreshVersion="6" pivotCacheId="707229742"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C20F74A-140E-47CE-AAB7-4A255EC08683}" cache="Timeline_Order_Date" caption="Order Date" level="0" selectionLevel="0" scrollPosition="2015-10-11T00:00:00" style="TimeSlicerStyleLight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22"/>
  <sheetViews>
    <sheetView showGridLines="0" zoomScale="79" workbookViewId="0">
      <selection activeCell="D25" sqref="D25"/>
    </sheetView>
  </sheetViews>
  <sheetFormatPr defaultRowHeight="14.4" x14ac:dyDescent="0.3"/>
  <cols>
    <col min="2" max="2" width="71.109375" bestFit="1" customWidth="1"/>
    <col min="3" max="3" width="15.109375" bestFit="1" customWidth="1"/>
    <col min="4" max="4" width="13.77734375" bestFit="1" customWidth="1"/>
    <col min="5" max="5" width="11.88671875" bestFit="1" customWidth="1"/>
    <col min="6" max="6" width="15.109375" bestFit="1" customWidth="1"/>
    <col min="8" max="8" width="14.33203125" bestFit="1" customWidth="1"/>
    <col min="9" max="9" width="15.109375" bestFit="1" customWidth="1"/>
    <col min="10" max="10" width="9.44140625" bestFit="1" customWidth="1"/>
    <col min="11" max="11" width="13.6640625" bestFit="1" customWidth="1"/>
    <col min="12" max="12" width="15.109375" bestFit="1" customWidth="1"/>
    <col min="14" max="14" width="12.44140625" bestFit="1" customWidth="1"/>
    <col min="15" max="15" width="14.109375" bestFit="1" customWidth="1"/>
  </cols>
  <sheetData>
    <row r="1" spans="2:21" ht="41.4" customHeight="1" thickBot="1" x14ac:dyDescent="0.35">
      <c r="B1" s="3" t="s">
        <v>2</v>
      </c>
      <c r="C1" s="3"/>
      <c r="D1" s="3"/>
      <c r="E1" s="3"/>
      <c r="F1" s="3"/>
      <c r="G1" s="3"/>
      <c r="H1" s="3"/>
      <c r="I1" s="3"/>
      <c r="J1" s="3"/>
      <c r="K1" s="3"/>
      <c r="L1" s="3"/>
      <c r="M1" s="3"/>
      <c r="N1" s="3"/>
      <c r="O1" s="3"/>
      <c r="P1" s="3"/>
      <c r="Q1" s="3"/>
      <c r="R1" s="3"/>
      <c r="S1" s="3"/>
      <c r="T1" s="3"/>
      <c r="U1" s="3"/>
    </row>
    <row r="2" spans="2:21" x14ac:dyDescent="0.3">
      <c r="B2" s="4" t="s">
        <v>0</v>
      </c>
      <c r="D2" s="4" t="s">
        <v>4</v>
      </c>
      <c r="F2" s="5" t="s">
        <v>5</v>
      </c>
      <c r="H2" s="4" t="s">
        <v>6</v>
      </c>
      <c r="J2" s="4" t="s">
        <v>20</v>
      </c>
      <c r="K2" t="str">
        <f t="shared" ref="K2:K3" si="0">J2</f>
        <v>#Orders</v>
      </c>
    </row>
    <row r="3" spans="2:21" ht="15" thickBot="1" x14ac:dyDescent="0.35">
      <c r="B3" s="2">
        <v>11488062.071900001</v>
      </c>
      <c r="D3" s="2">
        <v>286397.02169999998</v>
      </c>
      <c r="F3" s="6">
        <f>GETPIVOTDATA("[Measures].[Sum of Profit]",$D$2)/GETPIVOTDATA("[Measures].[Sum of T-Sales]",$B$2)</f>
        <v>2.4929968162387638E-2</v>
      </c>
      <c r="H3" s="1">
        <v>37873</v>
      </c>
      <c r="J3" s="1">
        <v>5012</v>
      </c>
      <c r="K3">
        <f t="shared" si="0"/>
        <v>5012</v>
      </c>
    </row>
    <row r="4" spans="2:21" x14ac:dyDescent="0.3">
      <c r="B4" s="2">
        <f>$B$3</f>
        <v>11488062.071900001</v>
      </c>
      <c r="D4" s="2">
        <f>$D$3</f>
        <v>286397.02169999998</v>
      </c>
      <c r="F4" s="10">
        <f>$F$3</f>
        <v>2.4929968162387638E-2</v>
      </c>
      <c r="H4" s="1">
        <f>$H$3</f>
        <v>37873</v>
      </c>
      <c r="J4" s="1">
        <f>$J$3</f>
        <v>5012</v>
      </c>
    </row>
    <row r="5" spans="2:21" ht="37.799999999999997" customHeight="1" x14ac:dyDescent="0.3">
      <c r="B5" s="3" t="s">
        <v>13</v>
      </c>
      <c r="C5" s="3"/>
      <c r="D5" s="3"/>
      <c r="E5" s="3"/>
      <c r="F5" s="3"/>
      <c r="G5" s="3"/>
      <c r="H5" s="3"/>
      <c r="I5" s="3"/>
      <c r="J5" s="3"/>
      <c r="K5" s="3"/>
      <c r="L5" s="3"/>
      <c r="M5" s="3"/>
      <c r="N5" s="3"/>
      <c r="O5" s="3"/>
      <c r="P5" s="3"/>
      <c r="Q5" s="3"/>
      <c r="R5" s="3"/>
      <c r="S5" s="3"/>
      <c r="T5" s="3"/>
      <c r="U5" s="3"/>
    </row>
    <row r="7" spans="2:21" x14ac:dyDescent="0.3">
      <c r="B7" s="7" t="s">
        <v>12</v>
      </c>
      <c r="C7" s="4" t="s">
        <v>0</v>
      </c>
      <c r="E7" s="7" t="s">
        <v>22</v>
      </c>
      <c r="F7" s="4" t="s">
        <v>0</v>
      </c>
      <c r="H7" s="7" t="s">
        <v>21</v>
      </c>
      <c r="I7" s="4" t="s">
        <v>0</v>
      </c>
      <c r="K7" s="7" t="s">
        <v>38</v>
      </c>
      <c r="L7" s="4" t="s">
        <v>0</v>
      </c>
      <c r="N7" s="7" t="s">
        <v>37</v>
      </c>
      <c r="O7" s="4" t="s">
        <v>0</v>
      </c>
    </row>
    <row r="8" spans="2:21" x14ac:dyDescent="0.3">
      <c r="B8" s="8" t="s">
        <v>10</v>
      </c>
      <c r="C8" s="2">
        <v>3595227.5235000001</v>
      </c>
      <c r="E8" s="8" t="s">
        <v>14</v>
      </c>
      <c r="F8" s="2">
        <v>5819347.4007999999</v>
      </c>
      <c r="H8" s="8" t="s">
        <v>17</v>
      </c>
      <c r="I8" s="2">
        <v>3859215.2289</v>
      </c>
      <c r="K8" s="8" t="s">
        <v>23</v>
      </c>
      <c r="L8" s="2">
        <v>1624621.2799</v>
      </c>
      <c r="N8" s="8" t="s">
        <v>27</v>
      </c>
      <c r="O8" s="2">
        <v>2301217.9844999998</v>
      </c>
    </row>
    <row r="9" spans="2:21" x14ac:dyDescent="0.3">
      <c r="B9" s="8" t="s">
        <v>8</v>
      </c>
      <c r="C9" s="2">
        <v>3379326.2540000002</v>
      </c>
      <c r="E9" s="8" t="s">
        <v>15</v>
      </c>
      <c r="F9" s="2">
        <v>3516107.6726000002</v>
      </c>
      <c r="H9" s="8" t="s">
        <v>18</v>
      </c>
      <c r="I9" s="2">
        <v>3548585.318</v>
      </c>
      <c r="K9" s="8" t="s">
        <v>24</v>
      </c>
      <c r="L9" s="2">
        <v>587734.67500000005</v>
      </c>
      <c r="N9" s="8" t="s">
        <v>31</v>
      </c>
      <c r="O9" s="2">
        <v>1561073.4029999999</v>
      </c>
    </row>
    <row r="10" spans="2:21" x14ac:dyDescent="0.3">
      <c r="B10" s="8" t="s">
        <v>7</v>
      </c>
      <c r="C10" s="2">
        <v>2475832.9443999999</v>
      </c>
      <c r="E10" s="8" t="s">
        <v>16</v>
      </c>
      <c r="F10" s="2">
        <v>2152606.9985000002</v>
      </c>
      <c r="H10" s="8" t="s">
        <v>19</v>
      </c>
      <c r="I10" s="2">
        <v>4080261.5249999999</v>
      </c>
      <c r="K10" s="8" t="s">
        <v>25</v>
      </c>
      <c r="L10" s="2">
        <v>2377170.3338000001</v>
      </c>
      <c r="N10" s="8" t="s">
        <v>34</v>
      </c>
      <c r="O10" s="2">
        <v>834088.33140000002</v>
      </c>
    </row>
    <row r="11" spans="2:21" x14ac:dyDescent="0.3">
      <c r="B11" s="8" t="s">
        <v>9</v>
      </c>
      <c r="C11" s="2">
        <v>2037675.35</v>
      </c>
      <c r="E11" s="8" t="s">
        <v>11</v>
      </c>
      <c r="F11" s="2">
        <v>11488062.071900001</v>
      </c>
      <c r="H11" s="8" t="s">
        <v>11</v>
      </c>
      <c r="I11" s="2">
        <v>11488062.071900001</v>
      </c>
      <c r="K11" s="8" t="s">
        <v>26</v>
      </c>
      <c r="L11" s="2">
        <v>6898535.7832000004</v>
      </c>
      <c r="N11" s="8" t="s">
        <v>36</v>
      </c>
      <c r="O11" s="2">
        <v>692360.18599999999</v>
      </c>
    </row>
    <row r="12" spans="2:21" x14ac:dyDescent="0.3">
      <c r="B12" s="8" t="s">
        <v>11</v>
      </c>
      <c r="C12" s="2">
        <v>11488062.071900001</v>
      </c>
      <c r="K12" s="8" t="s">
        <v>11</v>
      </c>
      <c r="L12" s="2">
        <v>11488062.071900001</v>
      </c>
      <c r="N12" s="8" t="s">
        <v>33</v>
      </c>
      <c r="O12" s="2">
        <v>602126.96</v>
      </c>
    </row>
    <row r="13" spans="2:21" x14ac:dyDescent="0.3">
      <c r="N13" s="8" t="s">
        <v>28</v>
      </c>
      <c r="O13" s="2">
        <v>472091.283</v>
      </c>
    </row>
    <row r="14" spans="2:21" x14ac:dyDescent="0.3">
      <c r="N14" s="8" t="s">
        <v>30</v>
      </c>
      <c r="O14" s="2">
        <v>410350.85200000001</v>
      </c>
    </row>
    <row r="15" spans="2:21" x14ac:dyDescent="0.3">
      <c r="N15" s="8" t="s">
        <v>35</v>
      </c>
      <c r="O15" s="2">
        <v>376453.76</v>
      </c>
    </row>
    <row r="16" spans="2:21" x14ac:dyDescent="0.3">
      <c r="B16" s="7" t="s">
        <v>44</v>
      </c>
      <c r="C16" t="s">
        <v>3</v>
      </c>
      <c r="D16" t="s">
        <v>1</v>
      </c>
      <c r="N16" s="8" t="s">
        <v>29</v>
      </c>
      <c r="O16" s="2">
        <v>365084.29100000003</v>
      </c>
    </row>
    <row r="17" spans="2:15" x14ac:dyDescent="0.3">
      <c r="B17" s="8" t="s">
        <v>39</v>
      </c>
      <c r="C17" s="11">
        <v>0.51498706035114838</v>
      </c>
      <c r="D17" s="11">
        <v>0.42983449228171106</v>
      </c>
      <c r="N17" s="8" t="s">
        <v>32</v>
      </c>
      <c r="O17" s="2">
        <v>362533.79800000001</v>
      </c>
    </row>
    <row r="18" spans="2:15" x14ac:dyDescent="0.3">
      <c r="B18" s="8" t="s">
        <v>42</v>
      </c>
      <c r="C18" s="11">
        <v>0.14272301432760426</v>
      </c>
      <c r="D18" s="11">
        <v>0.1890974249156043</v>
      </c>
      <c r="N18" s="8" t="s">
        <v>11</v>
      </c>
      <c r="O18" s="2">
        <v>7977380.8488999996</v>
      </c>
    </row>
    <row r="19" spans="2:15" x14ac:dyDescent="0.3">
      <c r="B19" s="8" t="s">
        <v>40</v>
      </c>
      <c r="C19" s="11">
        <v>9.3411863089849237E-2</v>
      </c>
      <c r="D19" s="11">
        <v>0.10947593166943281</v>
      </c>
    </row>
    <row r="20" spans="2:15" x14ac:dyDescent="0.3">
      <c r="B20" s="8" t="s">
        <v>41</v>
      </c>
      <c r="C20" s="11">
        <v>0.15844151472963761</v>
      </c>
      <c r="D20" s="11">
        <v>0.17075098128746999</v>
      </c>
    </row>
    <row r="21" spans="2:15" x14ac:dyDescent="0.3">
      <c r="B21" s="8" t="s">
        <v>43</v>
      </c>
      <c r="C21" s="11">
        <v>9.04365475017605E-2</v>
      </c>
      <c r="D21" s="11">
        <v>0.10084116984578186</v>
      </c>
    </row>
    <row r="22" spans="2:15" x14ac:dyDescent="0.3">
      <c r="B22" s="8" t="s">
        <v>11</v>
      </c>
      <c r="C22" s="11">
        <v>1</v>
      </c>
      <c r="D22" s="11">
        <v>1</v>
      </c>
    </row>
  </sheetData>
  <mergeCells count="2">
    <mergeCell ref="B1:U1"/>
    <mergeCell ref="B5:U5"/>
  </mergeCells>
  <conditionalFormatting pivot="1" sqref="O8:O17">
    <cfRule type="dataBar" priority="2">
      <dataBar>
        <cfvo type="min"/>
        <cfvo type="max"/>
        <color rgb="FF638EC6"/>
      </dataBar>
      <extLst>
        <ext xmlns:x14="http://schemas.microsoft.com/office/spreadsheetml/2009/9/main" uri="{B025F937-C7B1-47D3-B67F-A62EFF666E3E}">
          <x14:id>{345C0FF8-8ADF-4416-BBB3-1E2B8BAB4BCD}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45C0FF8-8ADF-4416-BBB3-1E2B8BAB4BCD}">
            <x14:dataBar minLength="0" maxLength="100" gradient="0">
              <x14:cfvo type="autoMin"/>
              <x14:cfvo type="autoMax"/>
              <x14:negativeFillColor rgb="FFFF0000"/>
              <x14:axisColor rgb="FF000000"/>
            </x14:dataBar>
          </x14:cfRule>
          <xm:sqref>O8:O17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DDF35-5024-4DFF-98C1-C5E80A6A9209}">
  <dimension ref="A1"/>
  <sheetViews>
    <sheetView showGridLines="0" tabSelected="1" workbookViewId="0">
      <selection activeCell="K30" sqref="K30"/>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93A74-6F00-464F-9D7B-77DA910B74FC}">
  <dimension ref="A1"/>
  <sheetViews>
    <sheetView workbookViewId="0">
      <selection activeCell="H24" sqref="H24"/>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94A19D2-1904-4400-8782-FAD3A575257A}">
  <ds:schemaRefs/>
</ds:datastoreItem>
</file>

<file path=customXml/itemProps2.xml><?xml version="1.0" encoding="utf-8"?>
<ds:datastoreItem xmlns:ds="http://schemas.openxmlformats.org/officeDocument/2006/customXml" ds:itemID="{B05A2B4B-BF11-47FD-AB47-ED7921D8C726}">
  <ds:schemaRefs/>
</ds:datastoreItem>
</file>

<file path=customXml/itemProps3.xml><?xml version="1.0" encoding="utf-8"?>
<ds:datastoreItem xmlns:ds="http://schemas.openxmlformats.org/officeDocument/2006/customXml" ds:itemID="{C56A7CDE-68D6-4DB3-B3F3-ABA6C56E063F}">
  <ds:schemaRefs/>
</ds:datastoreItem>
</file>

<file path=customXml/itemProps4.xml><?xml version="1.0" encoding="utf-8"?>
<ds:datastoreItem xmlns:ds="http://schemas.openxmlformats.org/officeDocument/2006/customXml" ds:itemID="{D30E6887-B1D7-4A4E-B4DD-74A16B59613D}">
  <ds:schemaRefs/>
</ds:datastoreItem>
</file>

<file path=customXml/itemProps5.xml><?xml version="1.0" encoding="utf-8"?>
<ds:datastoreItem xmlns:ds="http://schemas.openxmlformats.org/officeDocument/2006/customXml" ds:itemID="{A80CCE3C-DD0E-4C40-A685-6FA93021280F}">
  <ds:schemaRefs/>
</ds:datastoreItem>
</file>

<file path=customXml/itemProps6.xml><?xml version="1.0" encoding="utf-8"?>
<ds:datastoreItem xmlns:ds="http://schemas.openxmlformats.org/officeDocument/2006/customXml" ds:itemID="{54BA2813-29D0-4E08-984D-18D2A99851B6}">
  <ds:schemaRefs>
    <ds:schemaRef ds:uri="http://schemas.microsoft.com/DataMashup"/>
  </ds:schemaRefs>
</ds:datastoreItem>
</file>

<file path=customXml/itemProps7.xml><?xml version="1.0" encoding="utf-8"?>
<ds:datastoreItem xmlns:ds="http://schemas.openxmlformats.org/officeDocument/2006/customXml" ds:itemID="{A93FEEE6-E35C-490A-A64A-B1B23FD18B97}">
  <ds:schemaRefs/>
</ds:datastoreItem>
</file>

<file path=customXml/itemProps8.xml><?xml version="1.0" encoding="utf-8"?>
<ds:datastoreItem xmlns:ds="http://schemas.openxmlformats.org/officeDocument/2006/customXml" ds:itemID="{763F45CE-762C-40C4-88F2-709427AB7E6B}">
  <ds:schemaRefs/>
</ds:datastoreItem>
</file>

<file path=customXml/itemProps9.xml><?xml version="1.0" encoding="utf-8"?>
<ds:datastoreItem xmlns:ds="http://schemas.openxmlformats.org/officeDocument/2006/customXml" ds:itemID="{E5C2CC9C-7964-4CC9-A7A7-E41D0AEE1CD3}">
  <ds:schemaRefs/>
</ds:datastoreItem>
</file>

<file path=customXml/itemProps10.xml><?xml version="1.0" encoding="utf-8"?>
<ds:datastoreItem xmlns:ds="http://schemas.openxmlformats.org/officeDocument/2006/customXml" ds:itemID="{835EEC82-E9AD-453E-843A-56A8CF11080F}">
  <ds:schemaRefs/>
</ds:datastoreItem>
</file>

<file path=customXml/itemProps11.xml><?xml version="1.0" encoding="utf-8"?>
<ds:datastoreItem xmlns:ds="http://schemas.openxmlformats.org/officeDocument/2006/customXml" ds:itemID="{5A1D93DB-2F48-4DB0-833B-7CB94A2EE839}">
  <ds:schemaRefs/>
</ds:datastoreItem>
</file>

<file path=customXml/itemProps12.xml><?xml version="1.0" encoding="utf-8"?>
<ds:datastoreItem xmlns:ds="http://schemas.openxmlformats.org/officeDocument/2006/customXml" ds:itemID="{2E941227-38A0-45CC-B6CD-F1D3EFE94ABC}">
  <ds:schemaRefs/>
</ds:datastoreItem>
</file>

<file path=customXml/itemProps13.xml><?xml version="1.0" encoding="utf-8"?>
<ds:datastoreItem xmlns:ds="http://schemas.openxmlformats.org/officeDocument/2006/customXml" ds:itemID="{BAAB1EB9-66E8-4939-9EC6-0CC094C0A321}">
  <ds:schemaRefs/>
</ds:datastoreItem>
</file>

<file path=customXml/itemProps14.xml><?xml version="1.0" encoding="utf-8"?>
<ds:datastoreItem xmlns:ds="http://schemas.openxmlformats.org/officeDocument/2006/customXml" ds:itemID="{FA4760D8-9271-42D2-A29A-E654B31A9972}">
  <ds:schemaRefs/>
</ds:datastoreItem>
</file>

<file path=customXml/itemProps15.xml><?xml version="1.0" encoding="utf-8"?>
<ds:datastoreItem xmlns:ds="http://schemas.openxmlformats.org/officeDocument/2006/customXml" ds:itemID="{427235B6-808C-487A-8B24-FAAF03565030}">
  <ds:schemaRefs/>
</ds:datastoreItem>
</file>

<file path=customXml/itemProps16.xml><?xml version="1.0" encoding="utf-8"?>
<ds:datastoreItem xmlns:ds="http://schemas.openxmlformats.org/officeDocument/2006/customXml" ds:itemID="{B93040EF-3219-4CB1-B707-A08187B591EE}">
  <ds:schemaRefs/>
</ds:datastoreItem>
</file>

<file path=customXml/itemProps17.xml><?xml version="1.0" encoding="utf-8"?>
<ds:datastoreItem xmlns:ds="http://schemas.openxmlformats.org/officeDocument/2006/customXml" ds:itemID="{7F5903C1-9CEE-4B84-AC99-49A18A503082}">
  <ds:schemaRefs/>
</ds:datastoreItem>
</file>

<file path=customXml/itemProps18.xml><?xml version="1.0" encoding="utf-8"?>
<ds:datastoreItem xmlns:ds="http://schemas.openxmlformats.org/officeDocument/2006/customXml" ds:itemID="{141BE3C1-D92E-4555-A478-A50F2E6E68C6}">
  <ds:schemaRefs/>
</ds:datastoreItem>
</file>

<file path=customXml/itemProps19.xml><?xml version="1.0" encoding="utf-8"?>
<ds:datastoreItem xmlns:ds="http://schemas.openxmlformats.org/officeDocument/2006/customXml" ds:itemID="{B731B769-DB1B-41F0-BDA4-69D97FFFBF4C}">
  <ds:schemaRefs/>
</ds:datastoreItem>
</file>

<file path=customXml/itemProps20.xml><?xml version="1.0" encoding="utf-8"?>
<ds:datastoreItem xmlns:ds="http://schemas.openxmlformats.org/officeDocument/2006/customXml" ds:itemID="{0A1DE78A-842E-4239-81BB-AFC339B04CC1}">
  <ds:schemaRefs/>
</ds:datastoreItem>
</file>

<file path=customXml/itemProps21.xml><?xml version="1.0" encoding="utf-8"?>
<ds:datastoreItem xmlns:ds="http://schemas.openxmlformats.org/officeDocument/2006/customXml" ds:itemID="{4B1143B1-038D-4A71-9D3C-5993585F91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Dahsboard</vt:lpstr>
      <vt:lpstr>Recommedations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محمد احمد مجاهد محمد مجاهد</cp:lastModifiedBy>
  <dcterms:created xsi:type="dcterms:W3CDTF">2015-06-05T18:17:20Z</dcterms:created>
  <dcterms:modified xsi:type="dcterms:W3CDTF">2026-03-06T14:09:57Z</dcterms:modified>
</cp:coreProperties>
</file>