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 Amaral\Documents\NSS_Data_Analytics\projects\city-cemetery-burials-megan2\data\"/>
    </mc:Choice>
  </mc:AlternateContent>
  <xr:revisionPtr revIDLastSave="0" documentId="13_ncr:40009_{C9F4550B-6480-4C2B-A163-C1FF99BB62A0}" xr6:coauthVersionLast="46" xr6:coauthVersionMax="46" xr10:uidLastSave="{00000000-0000-0000-0000-000000000000}"/>
  <bookViews>
    <workbookView xWindow="2610" yWindow="1560" windowWidth="26925" windowHeight="13035" activeTab="2"/>
  </bookViews>
  <sheets>
    <sheet name="inaturalist_observ_at_cemetary" sheetId="1" r:id="rId1"/>
    <sheet name="Sheet2" sheetId="3" r:id="rId2"/>
    <sheet name="tree_species_at_cemetery" sheetId="2" r:id="rId3"/>
    <sheet name="Sheet3" sheetId="4" r:id="rId4"/>
  </sheets>
  <definedNames>
    <definedName name="_xlnm._FilterDatabase" localSheetId="2" hidden="1">tree_species_at_cemetery!$C$1:$C$41</definedName>
  </definedNames>
  <calcPr calcId="0"/>
  <pivotCaches>
    <pivotCache cacheId="67" r:id="rId5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E27" i="2"/>
  <c r="E28" i="2"/>
  <c r="E29" i="2"/>
  <c r="E30" i="2"/>
  <c r="E17" i="2"/>
  <c r="E31" i="2"/>
  <c r="E32" i="2"/>
  <c r="E33" i="2"/>
  <c r="E22" i="2"/>
  <c r="E34" i="2"/>
  <c r="E15" i="2"/>
  <c r="E35" i="2"/>
  <c r="E36" i="2"/>
  <c r="E18" i="2"/>
  <c r="E19" i="2"/>
  <c r="E2" i="2"/>
  <c r="E5" i="2"/>
  <c r="E6" i="2"/>
  <c r="E3" i="2"/>
  <c r="E23" i="2"/>
  <c r="E37" i="2"/>
  <c r="E24" i="2"/>
  <c r="E38" i="2"/>
  <c r="E4" i="2"/>
  <c r="E7" i="2"/>
  <c r="E39" i="2"/>
  <c r="E8" i="2"/>
  <c r="E9" i="2"/>
  <c r="E10" i="2"/>
  <c r="E25" i="2"/>
  <c r="E40" i="2"/>
  <c r="E41" i="2"/>
  <c r="E11" i="2"/>
  <c r="E12" i="2"/>
  <c r="E20" i="2"/>
  <c r="E21" i="2"/>
  <c r="E26" i="2"/>
  <c r="E13" i="2"/>
  <c r="E14" i="2"/>
  <c r="E16" i="2"/>
  <c r="C27" i="2"/>
  <c r="C28" i="2"/>
  <c r="C29" i="2"/>
  <c r="C30" i="2"/>
  <c r="C17" i="2"/>
  <c r="C31" i="2"/>
  <c r="C32" i="2"/>
  <c r="C33" i="2"/>
  <c r="C22" i="2"/>
  <c r="C34" i="2"/>
  <c r="C15" i="2"/>
  <c r="C35" i="2"/>
  <c r="C36" i="2"/>
  <c r="C18" i="2"/>
  <c r="C19" i="2"/>
  <c r="C2" i="2"/>
  <c r="C5" i="2"/>
  <c r="C6" i="2"/>
  <c r="C3" i="2"/>
  <c r="C23" i="2"/>
  <c r="C37" i="2"/>
  <c r="C24" i="2"/>
  <c r="C38" i="2"/>
  <c r="C4" i="2"/>
  <c r="C7" i="2"/>
  <c r="C39" i="2"/>
  <c r="C8" i="2"/>
  <c r="C9" i="2"/>
  <c r="C10" i="2"/>
  <c r="C25" i="2"/>
  <c r="C40" i="2"/>
  <c r="C41" i="2"/>
  <c r="C11" i="2"/>
  <c r="C12" i="2"/>
  <c r="C20" i="2"/>
  <c r="C21" i="2"/>
  <c r="C26" i="2"/>
  <c r="C13" i="2"/>
  <c r="C14" i="2"/>
  <c r="C16" i="2"/>
</calcChain>
</file>

<file path=xl/sharedStrings.xml><?xml version="1.0" encoding="utf-8"?>
<sst xmlns="http://schemas.openxmlformats.org/spreadsheetml/2006/main" count="449" uniqueCount="269">
  <si>
    <t>id</t>
  </si>
  <si>
    <t>observed_on_string</t>
  </si>
  <si>
    <t>observed_on</t>
  </si>
  <si>
    <t>time_observed_at</t>
  </si>
  <si>
    <t>time_zone</t>
  </si>
  <si>
    <t>user_id</t>
  </si>
  <si>
    <t>user_login</t>
  </si>
  <si>
    <t>created_at</t>
  </si>
  <si>
    <t>updated_at</t>
  </si>
  <si>
    <t>quality_grade</t>
  </si>
  <si>
    <t>license</t>
  </si>
  <si>
    <t>url</t>
  </si>
  <si>
    <t>image_url</t>
  </si>
  <si>
    <t>sound_url</t>
  </si>
  <si>
    <t>tag_list</t>
  </si>
  <si>
    <t>description</t>
  </si>
  <si>
    <t>num_identification_agreements</t>
  </si>
  <si>
    <t>num_identification_disagreements</t>
  </si>
  <si>
    <t>captive_cultivated</t>
  </si>
  <si>
    <t>oauth_application_id</t>
  </si>
  <si>
    <t>place_guess</t>
  </si>
  <si>
    <t>latitude</t>
  </si>
  <si>
    <t>longitude</t>
  </si>
  <si>
    <t>positional_accuracy</t>
  </si>
  <si>
    <t>public_positional_accuracy</t>
  </si>
  <si>
    <t>geoprivacy</t>
  </si>
  <si>
    <t>taxon_geoprivacy</t>
  </si>
  <si>
    <t>coordinates_obscured</t>
  </si>
  <si>
    <t>positioning_method</t>
  </si>
  <si>
    <t>positioning_device</t>
  </si>
  <si>
    <t>species_guess</t>
  </si>
  <si>
    <t>scientific_name</t>
  </si>
  <si>
    <t>common_name</t>
  </si>
  <si>
    <t>iconic_taxon_name</t>
  </si>
  <si>
    <t>taxon_id</t>
  </si>
  <si>
    <t>Sat Oct 15 2016 14:52:01 GMT-0500 (CDT)</t>
  </si>
  <si>
    <t>2016-10-15 19:52:01 UTC</t>
  </si>
  <si>
    <t>Central Time (US &amp; Canada)</t>
  </si>
  <si>
    <t>bugboysdad</t>
  </si>
  <si>
    <t>2016-10-15 19:52:22 UTC</t>
  </si>
  <si>
    <t>2019-09-12 17:44:40 UTC</t>
  </si>
  <si>
    <t>research</t>
  </si>
  <si>
    <t>CC-BY-NC</t>
  </si>
  <si>
    <t>http://www.inaturalist.org/observations/4364285</t>
  </si>
  <si>
    <t>https://static.inaturalist.org/photos/5228390/medium.jpg?1476561152</t>
  </si>
  <si>
    <t>1016 4th Ave S, Nashville, TN, US</t>
  </si>
  <si>
    <t>Giant Leaf-footed Bug</t>
  </si>
  <si>
    <t>Acanthocephala declivis</t>
  </si>
  <si>
    <t>Insecta</t>
  </si>
  <si>
    <t>Thu Apr 05 2018 09:16:34 GMT-0500 (CDT)</t>
  </si>
  <si>
    <t>2018-04-05 14:16:34 UTC</t>
  </si>
  <si>
    <t>merglap</t>
  </si>
  <si>
    <t>2018-04-06 00:52:08 UTC</t>
  </si>
  <si>
    <t>2018-05-31 09:12:34 UTC</t>
  </si>
  <si>
    <t>https://www.inaturalist.org/observations/10648823</t>
  </si>
  <si>
    <t>https://static.inaturalist.org/photos/14859201/medium.jpg?1522975968</t>
  </si>
  <si>
    <t>930 5th Ave S, Nashville, TN, US</t>
  </si>
  <si>
    <t>Heavenly bamboo</t>
  </si>
  <si>
    <t>Nandina domestica</t>
  </si>
  <si>
    <t>Plantae</t>
  </si>
  <si>
    <t>2018-04-27 5:27:53 PM CDT</t>
  </si>
  <si>
    <t>2018-04-27 22:27:53 UTC</t>
  </si>
  <si>
    <t>jgrubbs</t>
  </si>
  <si>
    <t>2018-04-27 23:10:11 UTC</t>
  </si>
  <si>
    <t>2019-05-03 02:12:56 UTC</t>
  </si>
  <si>
    <t>https://www.inaturalist.org/observations/11550125</t>
  </si>
  <si>
    <t>https://static.inaturalist.org/photos/16492011/medium.jpeg?1524870615</t>
  </si>
  <si>
    <t>Tennessee, US</t>
  </si>
  <si>
    <t>obscured</t>
  </si>
  <si>
    <t>gps</t>
  </si>
  <si>
    <t>common hibiscus</t>
  </si>
  <si>
    <t>Hibiscus syriacus</t>
  </si>
  <si>
    <t>Wed Aug 08 2018 19:24:12 GMT-0500 (CDT)</t>
  </si>
  <si>
    <t>2018-08-09 00:24:12 UTC</t>
  </si>
  <si>
    <t>destes</t>
  </si>
  <si>
    <t>2018-08-09 06:49:28 UTC</t>
  </si>
  <si>
    <t>2019-12-24 20:35:34 UTC</t>
  </si>
  <si>
    <t>https://www.inaturalist.org/observations/15255370</t>
  </si>
  <si>
    <t>https://static.inaturalist.org/photos/22826002/medium.jpg?1533797372</t>
  </si>
  <si>
    <t>Fort Negley Park, Nashville, TN, US</t>
  </si>
  <si>
    <t>horseweed</t>
  </si>
  <si>
    <t>Erigeron canadensis</t>
  </si>
  <si>
    <t>Wed Aug 08 2018 19:23:47 GMT-0500 (CDT)</t>
  </si>
  <si>
    <t>2018-08-09 00:23:47 UTC</t>
  </si>
  <si>
    <t>2018-08-09 06:53:43 UTC</t>
  </si>
  <si>
    <t>2019-12-24 20:35:27 UTC</t>
  </si>
  <si>
    <t>https://www.inaturalist.org/observations/15255427</t>
  </si>
  <si>
    <t>https://static.inaturalist.org/photos/22826045/medium.jpg?1533797634</t>
  </si>
  <si>
    <t>Brown-eyed Susan</t>
  </si>
  <si>
    <t>Rudbeckia triloba</t>
  </si>
  <si>
    <t>Wed Aug 08 2018 19:23:40 GMT-0500 (CDT)</t>
  </si>
  <si>
    <t>2018-08-09 00:23:40 UTC</t>
  </si>
  <si>
    <t>2018-08-09 06:54:00 UTC</t>
  </si>
  <si>
    <t>2019-12-24 20:35:23 UTC</t>
  </si>
  <si>
    <t>https://www.inaturalist.org/observations/15255428</t>
  </si>
  <si>
    <t>https://static.inaturalist.org/photos/22826050/medium.jpg?1533797652</t>
  </si>
  <si>
    <t>Liriope</t>
  </si>
  <si>
    <t>Liriope muscari</t>
  </si>
  <si>
    <t>Wed Aug 08 2018 19:23:21 GMT-0500 (CDT)</t>
  </si>
  <si>
    <t>2018-08-09 00:23:21 UTC</t>
  </si>
  <si>
    <t>2018-08-09 06:54:18 UTC</t>
  </si>
  <si>
    <t>2019-12-24 20:35:19 UTC</t>
  </si>
  <si>
    <t>https://www.inaturalist.org/observations/15255431</t>
  </si>
  <si>
    <t>https://static.inaturalist.org/photos/22826052/medium.jpg?1533797661</t>
  </si>
  <si>
    <t>eastern black walnut</t>
  </si>
  <si>
    <t>Juglans nigra</t>
  </si>
  <si>
    <t>Wed Aug 08 2018 19:23:02 GMT-0500 (CDT)</t>
  </si>
  <si>
    <t>2018-08-09 00:23:02 UTC</t>
  </si>
  <si>
    <t>2018-08-09 06:54:27 UTC</t>
  </si>
  <si>
    <t>2019-12-24 20:35:13 UTC</t>
  </si>
  <si>
    <t>https://www.inaturalist.org/observations/15255432</t>
  </si>
  <si>
    <t>https://static.inaturalist.org/photos/22826054/medium.jpg?1533797670</t>
  </si>
  <si>
    <t>Osage-orange</t>
  </si>
  <si>
    <t>Maclura pomifera</t>
  </si>
  <si>
    <t>Wed Aug 08 2018 19:22:31 GMT-0500 (CDT)</t>
  </si>
  <si>
    <t>2018-08-09 00:22:31 UTC</t>
  </si>
  <si>
    <t>2018-08-09 06:55:15 UTC</t>
  </si>
  <si>
    <t>2019-12-24 20:35:09 UTC</t>
  </si>
  <si>
    <t>https://www.inaturalist.org/observations/15255447</t>
  </si>
  <si>
    <t>https://static.inaturalist.org/photos/22826071/medium.jpg?1533797722</t>
  </si>
  <si>
    <t>African love grass</t>
  </si>
  <si>
    <t>Eragrostis curvula</t>
  </si>
  <si>
    <t>Wed Aug 08 2018 19:22:05 GMT-0500 (CDT)</t>
  </si>
  <si>
    <t>2018-08-09 00:22:05 UTC</t>
  </si>
  <si>
    <t>2018-08-09 06:58:11 UTC</t>
  </si>
  <si>
    <t>2019-12-24 20:35:04 UTC</t>
  </si>
  <si>
    <t>https://www.inaturalist.org/observations/15255472</t>
  </si>
  <si>
    <t>https://static.inaturalist.org/photos/22826113/medium.jpg?1533797903</t>
  </si>
  <si>
    <t>deertongue</t>
  </si>
  <si>
    <t>Dichanthelium clandestinum</t>
  </si>
  <si>
    <t>Wed Aug 08 2018 19:17:49 GMT-0500 (CDT)</t>
  </si>
  <si>
    <t>2018-08-09 00:17:49 UTC</t>
  </si>
  <si>
    <t>2018-08-09 06:59:49 UTC</t>
  </si>
  <si>
    <t>2019-12-24 20:33:09 UTC</t>
  </si>
  <si>
    <t>https://www.inaturalist.org/observations/15255491</t>
  </si>
  <si>
    <t>https://static.inaturalist.org/photos/22826138/medium.jpg?1533797993</t>
  </si>
  <si>
    <t>Wed Aug 08 2018 19:16:42 GMT-0500 (CDT)</t>
  </si>
  <si>
    <t>2018-08-09 00:16:42 UTC</t>
  </si>
  <si>
    <t>2018-08-09 07:04:20 UTC</t>
  </si>
  <si>
    <t>2019-12-24 20:31:31 UTC</t>
  </si>
  <si>
    <t>https://www.inaturalist.org/observations/15255520</t>
  </si>
  <si>
    <t>https://static.inaturalist.org/photos/22826209/medium.jpg?1533798264</t>
  </si>
  <si>
    <t>Callery pear</t>
  </si>
  <si>
    <t>Pyrus calleryana</t>
  </si>
  <si>
    <t>Tue Jul 23 2019 19:10:28 GMT-0500 (CDT)</t>
  </si>
  <si>
    <t>2019-07-23 19:10:28 UTC</t>
  </si>
  <si>
    <t>UTC</t>
  </si>
  <si>
    <t>kelly99</t>
  </si>
  <si>
    <t>2019-07-24 15:56:41 UTC</t>
  </si>
  <si>
    <t>2019-07-25 00:16:30 UTC</t>
  </si>
  <si>
    <t>https://www.inaturalist.org/observations/29448526</t>
  </si>
  <si>
    <t>https://static.inaturalist.org/photos/45959485/medium.jpg?1563983809</t>
  </si>
  <si>
    <t>Nashville City Cemetery, Nashville, TN, US</t>
  </si>
  <si>
    <t>Red Admiral</t>
  </si>
  <si>
    <t>Vanessa atalanta</t>
  </si>
  <si>
    <t>2020/09/04 10:25 PM UTC</t>
  </si>
  <si>
    <t>justjacobia</t>
  </si>
  <si>
    <t>2020-09-08 22:29:41 UTC</t>
  </si>
  <si>
    <t>2020-09-08 23:23:30 UTC</t>
  </si>
  <si>
    <t>https://www.inaturalist.org/observations/58995436</t>
  </si>
  <si>
    <t>https://static.inaturalist.org/photos/94225810/medium.jpg?1599604093</t>
  </si>
  <si>
    <t>Butterfly, Black Swallowtail</t>
  </si>
  <si>
    <t>Master Gardeners of Davidson County Flower garden at the Nashville City Cemetery</t>
  </si>
  <si>
    <t>Nation</t>
  </si>
  <si>
    <t>Pipevine Swallowtail</t>
  </si>
  <si>
    <t>Battus philenor</t>
  </si>
  <si>
    <t>Sat Sep 12 2020 10:14:34 GMT-0500 (CDT)</t>
  </si>
  <si>
    <t>2020-09-12 10:14:34 UTC</t>
  </si>
  <si>
    <t>2020-09-12 20:56:23 UTC</t>
  </si>
  <si>
    <t>2021-01-23 17:29:06 UTC</t>
  </si>
  <si>
    <t>https://www.inaturalist.org/observations/59367883</t>
  </si>
  <si>
    <t>https://static.inaturalist.org/photos/94852524/medium.jpg?1599944204</t>
  </si>
  <si>
    <t>Oak St, Nashville, TN, US</t>
  </si>
  <si>
    <t>Gulf Fritillary</t>
  </si>
  <si>
    <t>Agraulis vanillae</t>
  </si>
  <si>
    <t>Southern Magnolia</t>
  </si>
  <si>
    <t>Common Hackberry</t>
  </si>
  <si>
    <t>Black Cherry</t>
  </si>
  <si>
    <t>White Dogwood</t>
  </si>
  <si>
    <t>Trident Maple</t>
  </si>
  <si>
    <t>Mulberry</t>
  </si>
  <si>
    <t>Sassafras</t>
  </si>
  <si>
    <t>Tulip Poplar</t>
  </si>
  <si>
    <t>Sugar Maple</t>
  </si>
  <si>
    <t>Black Walnut</t>
  </si>
  <si>
    <t>October Glory Red Maple</t>
  </si>
  <si>
    <t>American Elm</t>
  </si>
  <si>
    <t>Cedar</t>
  </si>
  <si>
    <t>Bracken's Brown Beauty Magnolia</t>
  </si>
  <si>
    <t>Osage Orange</t>
  </si>
  <si>
    <t>Chinese Snowball</t>
  </si>
  <si>
    <t>Leatherleaf Viburnum</t>
  </si>
  <si>
    <t>Forsythia</t>
  </si>
  <si>
    <t>Doublefile Viburnum</t>
  </si>
  <si>
    <t>Redbud</t>
  </si>
  <si>
    <t>Sugarberry Hackberry</t>
  </si>
  <si>
    <t>Sweetgum</t>
  </si>
  <si>
    <t>Canadian Red Maple</t>
  </si>
  <si>
    <t>Ginkgo</t>
  </si>
  <si>
    <t>Bridal Wreath Spirea</t>
  </si>
  <si>
    <t>Stellar White Dogwood</t>
  </si>
  <si>
    <t>Weeping Willow</t>
  </si>
  <si>
    <t>Quince</t>
  </si>
  <si>
    <t>Bur Oak</t>
  </si>
  <si>
    <t>Willow Oak</t>
  </si>
  <si>
    <t>American Holly</t>
  </si>
  <si>
    <t>English Boxwood</t>
  </si>
  <si>
    <t>Korean Boxwood</t>
  </si>
  <si>
    <t xml:space="preserve">Eastern White Pine </t>
  </si>
  <si>
    <t>American Arborvitae</t>
  </si>
  <si>
    <t>White Crabapple</t>
  </si>
  <si>
    <t>Crape Myrtle</t>
  </si>
  <si>
    <t>Lilac Common Purple</t>
  </si>
  <si>
    <t>Native status</t>
  </si>
  <si>
    <t>native</t>
  </si>
  <si>
    <t>scientific name</t>
  </si>
  <si>
    <t>Prunus serotina</t>
  </si>
  <si>
    <t>Cornus florida</t>
  </si>
  <si>
    <t>Platanus occidentalis</t>
  </si>
  <si>
    <t>American Sycamore</t>
  </si>
  <si>
    <t>Morus rubra</t>
  </si>
  <si>
    <t>Sassafras albidum</t>
  </si>
  <si>
    <t>yes</t>
  </si>
  <si>
    <t>notes from wildflower.org</t>
  </si>
  <si>
    <t>Beneficial to Pollinators (generally)</t>
  </si>
  <si>
    <t>Acer saccharum</t>
  </si>
  <si>
    <t>favorite nesting tree for birds and the flowers attract hummingbirds. Special value to honey bees</t>
  </si>
  <si>
    <t>special value to honey bees</t>
  </si>
  <si>
    <t>Acer rubrum ‘October Glory'</t>
  </si>
  <si>
    <t xml:space="preserve">not mentioned </t>
  </si>
  <si>
    <t>native?</t>
  </si>
  <si>
    <t>Juniperus silicicola</t>
  </si>
  <si>
    <t>non-native</t>
  </si>
  <si>
    <t>Viburnum macrocephalum</t>
  </si>
  <si>
    <t>Forsythia suspense</t>
  </si>
  <si>
    <t>Viburnum plicatum ‘mariesii’</t>
  </si>
  <si>
    <t>Cercis Canadensis</t>
  </si>
  <si>
    <t>special value to native bees, bumble bees</t>
  </si>
  <si>
    <t>Celtis laevigata</t>
  </si>
  <si>
    <t>Liquidambar styraciflua</t>
  </si>
  <si>
    <t>Acer rubrum</t>
  </si>
  <si>
    <t>Ginkgo biloba</t>
  </si>
  <si>
    <t>no</t>
  </si>
  <si>
    <t>Spiraea prunifolia</t>
  </si>
  <si>
    <t>Salix babylonica</t>
  </si>
  <si>
    <t>American Boxwood</t>
  </si>
  <si>
    <t>Buxus sempervirens</t>
  </si>
  <si>
    <t xml:space="preserve"> Cydonia oblonga</t>
  </si>
  <si>
    <t>Quercus macrocarpa</t>
  </si>
  <si>
    <t>Quercus phellos</t>
  </si>
  <si>
    <t>Ilex opaca</t>
  </si>
  <si>
    <t>Buxus sempervirens ‘Suffruticosa’</t>
  </si>
  <si>
    <t>Buxus microphylla ‘koreana</t>
  </si>
  <si>
    <t>Pinus strobus L</t>
  </si>
  <si>
    <t>Thuja occidentalis</t>
  </si>
  <si>
    <t>Malus angustifolia</t>
  </si>
  <si>
    <t>Syringa vulgaris</t>
  </si>
  <si>
    <t>Magnolia grandiflora</t>
  </si>
  <si>
    <t>Celtis occidentalis</t>
  </si>
  <si>
    <t>Host species to pollinator (larvae or forage)</t>
  </si>
  <si>
    <t>Row Labels</t>
  </si>
  <si>
    <t>Grand Total</t>
  </si>
  <si>
    <t>Count of Tree Species</t>
  </si>
  <si>
    <t>TRUE/FALSE beneficial to pollinators</t>
  </si>
  <si>
    <t>TRUE/FALSE Host species to pollinator (larvae or forage)</t>
  </si>
  <si>
    <t>FALSE</t>
  </si>
  <si>
    <t>TRUE</t>
  </si>
  <si>
    <t>Plant Species</t>
  </si>
  <si>
    <t>TRUE/FALSE host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</si>
</sst>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 Amaral" refreshedDate="44233.506212499997" createdVersion="6" refreshedVersion="6" minRefreshableVersion="3" recordCount="40">
  <cacheSource type="worksheet">
    <worksheetSource ref="A1:I41" sheet="tree_species_at_cemetery"/>
  </cacheSource>
  <cacheFields count="8">
    <cacheField name="Tree Species" numFmtId="0">
      <sharedItems count="40">
        <s v="Southern Magnolia"/>
        <s v="Common Hackberry"/>
        <s v="Black Cherry"/>
        <s v="White Dogwood"/>
        <s v="Trident Maple"/>
        <s v="American Sycamore"/>
        <s v="Mulberry"/>
        <s v="Sassafras"/>
        <s v="Tulip Poplar"/>
        <s v="Sugar Maple"/>
        <s v="Black Walnut"/>
        <s v="October Glory Red Maple"/>
        <s v="American Elm"/>
        <s v="Cedar"/>
        <s v="Bracken's Brown Beauty Magnolia"/>
        <s v="Osage Orange"/>
        <s v="Chinese Snowball"/>
        <s v="Leatherleaf Viburnum"/>
        <s v="Forsythia"/>
        <s v="Doublefile Viburnum"/>
        <s v="Redbud"/>
        <s v="Sugarberry Hackberry"/>
        <s v="Sweetgum"/>
        <s v="Canadian Red Maple"/>
        <s v="Ginkgo"/>
        <s v="Bridal Wreath Spirea"/>
        <s v="Stellar White Dogwood"/>
        <s v="Weeping Willow"/>
        <s v="American Boxwood"/>
        <s v="Quince"/>
        <s v="Bur Oak"/>
        <s v="Willow Oak"/>
        <s v="American Holly"/>
        <s v="English Boxwood"/>
        <s v="Korean Boxwood"/>
        <s v="Eastern White Pine "/>
        <s v="American Arborvitae"/>
        <s v="White Crabapple"/>
        <s v="Crape Myrtle"/>
        <s v="Lilac Common Purple"/>
      </sharedItems>
    </cacheField>
    <cacheField name="Native status" numFmtId="0">
      <sharedItems/>
    </cacheField>
    <cacheField name="TRUE/FALSE beneficial to pollinators" numFmtId="0">
      <sharedItems count="2">
        <b v="0"/>
        <b v="1"/>
      </sharedItems>
    </cacheField>
    <cacheField name="Beneficial to Pollinators (generally)" numFmtId="0">
      <sharedItems/>
    </cacheField>
    <cacheField name="TRUE/FALSE Host species to pollinator (larvae or forage)" numFmtId="0">
      <sharedItems count="2">
        <b v="0"/>
        <b v="1"/>
      </sharedItems>
    </cacheField>
    <cacheField name="Host species to pollinator (larvae or forage)" numFmtId="0">
      <sharedItems containsBlank="1" count="2">
        <m/>
        <s v="yes"/>
      </sharedItems>
    </cacheField>
    <cacheField name="scientific name" numFmtId="0">
      <sharedItems containsBlank="1"/>
    </cacheField>
    <cacheField name="notes from wildflower.or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s v="native"/>
    <x v="0"/>
    <s v="not mentioned "/>
    <x v="0"/>
    <x v="0"/>
    <s v="Magnolia grandiflora"/>
    <m/>
  </r>
  <r>
    <x v="1"/>
    <s v="native"/>
    <x v="1"/>
    <s v="yes"/>
    <x v="1"/>
    <x v="1"/>
    <s v="Celtis occidentalis"/>
    <m/>
  </r>
  <r>
    <x v="2"/>
    <s v="native"/>
    <x v="1"/>
    <s v="yes"/>
    <x v="1"/>
    <x v="1"/>
    <s v="Prunus serotina"/>
    <s v="special valie to native bees, bumble bees"/>
  </r>
  <r>
    <x v="3"/>
    <s v="native"/>
    <x v="1"/>
    <s v="yes"/>
    <x v="1"/>
    <x v="1"/>
    <s v="Cornus florida"/>
    <m/>
  </r>
  <r>
    <x v="4"/>
    <s v="native"/>
    <x v="1"/>
    <s v="yes"/>
    <x v="1"/>
    <x v="1"/>
    <s v="Acer rubrum"/>
    <m/>
  </r>
  <r>
    <x v="5"/>
    <s v="native"/>
    <x v="0"/>
    <s v="not mentioned "/>
    <x v="0"/>
    <x v="0"/>
    <s v="Platanus occidentalis"/>
    <m/>
  </r>
  <r>
    <x v="6"/>
    <s v="native"/>
    <x v="1"/>
    <s v="yes"/>
    <x v="1"/>
    <x v="1"/>
    <s v="Morus rubra"/>
    <m/>
  </r>
  <r>
    <x v="7"/>
    <s v="native"/>
    <x v="1"/>
    <s v="yes"/>
    <x v="1"/>
    <x v="1"/>
    <s v="Sassafras albidum"/>
    <m/>
  </r>
  <r>
    <x v="8"/>
    <s v="native"/>
    <x v="1"/>
    <s v="yes"/>
    <x v="1"/>
    <x v="1"/>
    <m/>
    <s v="favorite nesting tree for birds and the flowers attract hummingbirds. Special value to honey bees"/>
  </r>
  <r>
    <x v="9"/>
    <s v="native"/>
    <x v="1"/>
    <s v="yes"/>
    <x v="0"/>
    <x v="0"/>
    <s v="Acer saccharum"/>
    <s v="special value to honey bees"/>
  </r>
  <r>
    <x v="10"/>
    <s v="native"/>
    <x v="1"/>
    <s v="yes"/>
    <x v="1"/>
    <x v="1"/>
    <m/>
    <m/>
  </r>
  <r>
    <x v="11"/>
    <s v="native?"/>
    <x v="0"/>
    <s v="not mentioned "/>
    <x v="0"/>
    <x v="0"/>
    <s v="Acer rubrum ‘October Glory'"/>
    <m/>
  </r>
  <r>
    <x v="12"/>
    <s v="native"/>
    <x v="1"/>
    <s v="yes"/>
    <x v="1"/>
    <x v="1"/>
    <m/>
    <m/>
  </r>
  <r>
    <x v="13"/>
    <s v="native"/>
    <x v="1"/>
    <s v="yes"/>
    <x v="1"/>
    <x v="1"/>
    <s v="Juniperus silicicola"/>
    <m/>
  </r>
  <r>
    <x v="14"/>
    <s v="native"/>
    <x v="0"/>
    <s v="not mentioned "/>
    <x v="0"/>
    <x v="0"/>
    <m/>
    <m/>
  </r>
  <r>
    <x v="15"/>
    <s v="native"/>
    <x v="0"/>
    <s v="not mentioned "/>
    <x v="0"/>
    <x v="0"/>
    <m/>
    <m/>
  </r>
  <r>
    <x v="16"/>
    <s v="non-native"/>
    <x v="0"/>
    <s v="not mentioned "/>
    <x v="0"/>
    <x v="0"/>
    <s v="Viburnum macrocephalum"/>
    <m/>
  </r>
  <r>
    <x v="17"/>
    <s v="non-native"/>
    <x v="1"/>
    <s v="yes"/>
    <x v="0"/>
    <x v="0"/>
    <m/>
    <m/>
  </r>
  <r>
    <x v="18"/>
    <s v="non-native"/>
    <x v="1"/>
    <s v="yes"/>
    <x v="0"/>
    <x v="0"/>
    <s v="Forsythia suspense"/>
    <m/>
  </r>
  <r>
    <x v="19"/>
    <s v="non-native"/>
    <x v="0"/>
    <s v="not mentioned "/>
    <x v="0"/>
    <x v="0"/>
    <s v="Viburnum plicatum ‘mariesii’"/>
    <m/>
  </r>
  <r>
    <x v="20"/>
    <s v="native"/>
    <x v="1"/>
    <s v="yes"/>
    <x v="0"/>
    <x v="0"/>
    <s v="Cercis Canadensis"/>
    <s v="special value to native bees, bumble bees"/>
  </r>
  <r>
    <x v="21"/>
    <s v="native"/>
    <x v="1"/>
    <s v="yes"/>
    <x v="1"/>
    <x v="1"/>
    <s v="Celtis laevigata"/>
    <m/>
  </r>
  <r>
    <x v="22"/>
    <s v="native"/>
    <x v="1"/>
    <s v="yes"/>
    <x v="0"/>
    <x v="0"/>
    <s v="Liquidambar styraciflua"/>
    <m/>
  </r>
  <r>
    <x v="23"/>
    <s v="native"/>
    <x v="1"/>
    <s v="yes"/>
    <x v="1"/>
    <x v="1"/>
    <s v="Acer rubrum"/>
    <m/>
  </r>
  <r>
    <x v="24"/>
    <s v="non-native"/>
    <x v="0"/>
    <s v="no"/>
    <x v="0"/>
    <x v="0"/>
    <s v="Ginkgo biloba"/>
    <m/>
  </r>
  <r>
    <x v="25"/>
    <s v="non-native"/>
    <x v="1"/>
    <s v="yes"/>
    <x v="0"/>
    <x v="0"/>
    <s v="Spiraea prunifolia"/>
    <m/>
  </r>
  <r>
    <x v="26"/>
    <s v="native"/>
    <x v="1"/>
    <s v="yes"/>
    <x v="1"/>
    <x v="1"/>
    <s v="Cornus florida"/>
    <m/>
  </r>
  <r>
    <x v="27"/>
    <s v="non-native"/>
    <x v="1"/>
    <s v="yes"/>
    <x v="0"/>
    <x v="0"/>
    <s v="Salix babylonica"/>
    <m/>
  </r>
  <r>
    <x v="28"/>
    <s v="non-native"/>
    <x v="1"/>
    <s v="yes"/>
    <x v="0"/>
    <x v="0"/>
    <s v="Buxus sempervirens"/>
    <m/>
  </r>
  <r>
    <x v="29"/>
    <s v="non-native"/>
    <x v="1"/>
    <s v="yes"/>
    <x v="0"/>
    <x v="0"/>
    <s v=" Cydonia oblonga"/>
    <m/>
  </r>
  <r>
    <x v="30"/>
    <s v="native"/>
    <x v="1"/>
    <s v="yes"/>
    <x v="0"/>
    <x v="0"/>
    <s v="Quercus macrocarpa"/>
    <m/>
  </r>
  <r>
    <x v="31"/>
    <s v="native"/>
    <x v="1"/>
    <s v="yes"/>
    <x v="1"/>
    <x v="1"/>
    <s v="Quercus phellos"/>
    <m/>
  </r>
  <r>
    <x v="32"/>
    <s v="native"/>
    <x v="1"/>
    <s v="yes"/>
    <x v="1"/>
    <x v="1"/>
    <s v="Ilex opaca"/>
    <s v="special value to honey bees"/>
  </r>
  <r>
    <x v="33"/>
    <s v="non-native"/>
    <x v="1"/>
    <s v="yes"/>
    <x v="0"/>
    <x v="0"/>
    <s v="Buxus sempervirens ‘Suffruticosa’"/>
    <m/>
  </r>
  <r>
    <x v="34"/>
    <s v="non-native"/>
    <x v="1"/>
    <s v="yes"/>
    <x v="0"/>
    <x v="0"/>
    <s v="Buxus microphylla ‘koreana"/>
    <m/>
  </r>
  <r>
    <x v="35"/>
    <s v="native"/>
    <x v="0"/>
    <s v="not mentioned "/>
    <x v="0"/>
    <x v="0"/>
    <s v="Pinus strobus L"/>
    <m/>
  </r>
  <r>
    <x v="36"/>
    <s v="native"/>
    <x v="0"/>
    <s v="not mentioned "/>
    <x v="0"/>
    <x v="0"/>
    <s v="Thuja occidentalis"/>
    <m/>
  </r>
  <r>
    <x v="37"/>
    <s v="native"/>
    <x v="1"/>
    <s v="yes"/>
    <x v="0"/>
    <x v="0"/>
    <s v="Malus angustifolia"/>
    <s v="special value to native bees, bumble bees"/>
  </r>
  <r>
    <x v="38"/>
    <s v="non-native"/>
    <x v="1"/>
    <s v="yes"/>
    <x v="0"/>
    <x v="0"/>
    <m/>
    <m/>
  </r>
  <r>
    <x v="39"/>
    <s v="non-native"/>
    <x v="1"/>
    <s v="yes"/>
    <x v="0"/>
    <x v="0"/>
    <s v="Syringa vulgari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8">
    <pivotField dataField="1" showAll="0">
      <items count="41">
        <item x="36"/>
        <item x="28"/>
        <item x="12"/>
        <item x="32"/>
        <item x="5"/>
        <item x="2"/>
        <item x="10"/>
        <item x="14"/>
        <item x="25"/>
        <item x="30"/>
        <item x="23"/>
        <item x="13"/>
        <item x="16"/>
        <item x="1"/>
        <item x="38"/>
        <item x="19"/>
        <item x="35"/>
        <item x="33"/>
        <item x="18"/>
        <item x="24"/>
        <item x="34"/>
        <item x="17"/>
        <item x="39"/>
        <item x="6"/>
        <item x="11"/>
        <item x="15"/>
        <item x="29"/>
        <item x="20"/>
        <item x="7"/>
        <item x="0"/>
        <item x="26"/>
        <item x="9"/>
        <item x="21"/>
        <item x="22"/>
        <item x="4"/>
        <item x="8"/>
        <item x="27"/>
        <item x="37"/>
        <item x="3"/>
        <item x="3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Tree Speci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AB1" workbookViewId="0">
      <selection activeCell="AG14" sqref="AG14"/>
    </sheetView>
  </sheetViews>
  <sheetFormatPr defaultRowHeight="14.25" x14ac:dyDescent="0.45"/>
  <cols>
    <col min="31" max="31" width="27.86328125" customWidth="1"/>
    <col min="32" max="32" width="27.19921875" customWidth="1"/>
    <col min="33" max="33" width="29.73046875" customWidth="1"/>
  </cols>
  <sheetData>
    <row r="1" spans="1:3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45">
      <c r="A2">
        <v>4364285</v>
      </c>
      <c r="B2" t="s">
        <v>35</v>
      </c>
      <c r="C2" s="1">
        <v>42658</v>
      </c>
      <c r="D2" t="s">
        <v>36</v>
      </c>
      <c r="E2" t="s">
        <v>37</v>
      </c>
      <c r="F2">
        <v>289462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Q2">
        <v>3</v>
      </c>
      <c r="R2">
        <v>1</v>
      </c>
      <c r="S2" t="b">
        <v>0</v>
      </c>
      <c r="T2">
        <v>3</v>
      </c>
      <c r="U2" t="s">
        <v>45</v>
      </c>
      <c r="V2">
        <v>36.148590222000003</v>
      </c>
      <c r="W2">
        <v>-86.769430115899993</v>
      </c>
      <c r="X2">
        <v>10</v>
      </c>
      <c r="Y2">
        <v>10</v>
      </c>
      <c r="AB2" t="b">
        <v>0</v>
      </c>
      <c r="AE2" t="s">
        <v>46</v>
      </c>
      <c r="AF2" t="s">
        <v>47</v>
      </c>
      <c r="AG2" t="s">
        <v>46</v>
      </c>
      <c r="AH2" t="s">
        <v>48</v>
      </c>
      <c r="AI2">
        <v>84994</v>
      </c>
    </row>
    <row r="3" spans="1:35" x14ac:dyDescent="0.45">
      <c r="A3">
        <v>10648823</v>
      </c>
      <c r="B3" t="s">
        <v>49</v>
      </c>
      <c r="C3" s="1">
        <v>43195</v>
      </c>
      <c r="D3" t="s">
        <v>50</v>
      </c>
      <c r="E3" t="s">
        <v>37</v>
      </c>
      <c r="F3">
        <v>826770</v>
      </c>
      <c r="G3" t="s">
        <v>51</v>
      </c>
      <c r="H3" t="s">
        <v>52</v>
      </c>
      <c r="I3" t="s">
        <v>53</v>
      </c>
      <c r="J3" t="s">
        <v>41</v>
      </c>
      <c r="L3" t="s">
        <v>54</v>
      </c>
      <c r="M3" t="s">
        <v>55</v>
      </c>
      <c r="Q3">
        <v>2</v>
      </c>
      <c r="R3">
        <v>0</v>
      </c>
      <c r="S3" t="b">
        <v>0</v>
      </c>
      <c r="T3">
        <v>3</v>
      </c>
      <c r="U3" t="s">
        <v>56</v>
      </c>
      <c r="V3">
        <v>36.148963833300002</v>
      </c>
      <c r="W3">
        <v>-86.770788333300004</v>
      </c>
      <c r="X3">
        <v>65</v>
      </c>
      <c r="Y3">
        <v>65</v>
      </c>
      <c r="AB3" t="b">
        <v>0</v>
      </c>
      <c r="AE3" t="s">
        <v>57</v>
      </c>
      <c r="AF3" t="s">
        <v>58</v>
      </c>
      <c r="AG3" t="s">
        <v>57</v>
      </c>
      <c r="AH3" t="s">
        <v>59</v>
      </c>
      <c r="AI3">
        <v>127010</v>
      </c>
    </row>
    <row r="4" spans="1:35" x14ac:dyDescent="0.45">
      <c r="A4">
        <v>11550125</v>
      </c>
      <c r="B4" t="s">
        <v>60</v>
      </c>
      <c r="C4" s="1">
        <v>43217</v>
      </c>
      <c r="D4" t="s">
        <v>61</v>
      </c>
      <c r="E4" t="s">
        <v>37</v>
      </c>
      <c r="F4">
        <v>583141</v>
      </c>
      <c r="G4" t="s">
        <v>62</v>
      </c>
      <c r="H4" t="s">
        <v>63</v>
      </c>
      <c r="I4" t="s">
        <v>64</v>
      </c>
      <c r="J4" t="s">
        <v>41</v>
      </c>
      <c r="L4" t="s">
        <v>65</v>
      </c>
      <c r="M4" t="s">
        <v>66</v>
      </c>
      <c r="Q4">
        <v>1</v>
      </c>
      <c r="R4">
        <v>0</v>
      </c>
      <c r="S4" t="b">
        <v>0</v>
      </c>
      <c r="T4">
        <v>2</v>
      </c>
      <c r="U4" t="s">
        <v>67</v>
      </c>
      <c r="V4">
        <v>36.145402730500003</v>
      </c>
      <c r="W4">
        <v>-86.767671978899997</v>
      </c>
      <c r="Y4">
        <v>28592</v>
      </c>
      <c r="Z4" t="s">
        <v>68</v>
      </c>
      <c r="AB4" t="b">
        <v>1</v>
      </c>
      <c r="AC4" t="s">
        <v>69</v>
      </c>
      <c r="AD4" t="s">
        <v>69</v>
      </c>
      <c r="AE4" t="s">
        <v>70</v>
      </c>
      <c r="AF4" t="s">
        <v>71</v>
      </c>
      <c r="AG4" t="s">
        <v>70</v>
      </c>
      <c r="AH4" t="s">
        <v>59</v>
      </c>
      <c r="AI4">
        <v>126585</v>
      </c>
    </row>
    <row r="5" spans="1:35" x14ac:dyDescent="0.45">
      <c r="A5">
        <v>15255370</v>
      </c>
      <c r="B5" t="s">
        <v>72</v>
      </c>
      <c r="C5" s="1">
        <v>43320</v>
      </c>
      <c r="D5" t="s">
        <v>73</v>
      </c>
      <c r="E5" t="s">
        <v>37</v>
      </c>
      <c r="F5">
        <v>109199</v>
      </c>
      <c r="G5" t="s">
        <v>74</v>
      </c>
      <c r="H5" t="s">
        <v>75</v>
      </c>
      <c r="I5" t="s">
        <v>76</v>
      </c>
      <c r="J5" t="s">
        <v>41</v>
      </c>
      <c r="K5" t="s">
        <v>42</v>
      </c>
      <c r="L5" t="s">
        <v>77</v>
      </c>
      <c r="M5" t="s">
        <v>78</v>
      </c>
      <c r="Q5">
        <v>2</v>
      </c>
      <c r="R5">
        <v>0</v>
      </c>
      <c r="S5" t="b">
        <v>0</v>
      </c>
      <c r="T5">
        <v>3</v>
      </c>
      <c r="U5" t="s">
        <v>79</v>
      </c>
      <c r="V5">
        <v>36.145247166700003</v>
      </c>
      <c r="W5">
        <v>-86.773278333299999</v>
      </c>
      <c r="X5">
        <v>5</v>
      </c>
      <c r="Y5">
        <v>5</v>
      </c>
      <c r="AB5" t="b">
        <v>0</v>
      </c>
      <c r="AE5" t="s">
        <v>80</v>
      </c>
      <c r="AF5" t="s">
        <v>81</v>
      </c>
      <c r="AG5" t="s">
        <v>80</v>
      </c>
      <c r="AH5" t="s">
        <v>59</v>
      </c>
      <c r="AI5">
        <v>76907</v>
      </c>
    </row>
    <row r="6" spans="1:35" x14ac:dyDescent="0.45">
      <c r="A6">
        <v>15255427</v>
      </c>
      <c r="B6" t="s">
        <v>82</v>
      </c>
      <c r="C6" s="1">
        <v>43320</v>
      </c>
      <c r="D6" t="s">
        <v>83</v>
      </c>
      <c r="E6" t="s">
        <v>37</v>
      </c>
      <c r="F6">
        <v>109199</v>
      </c>
      <c r="G6" t="s">
        <v>74</v>
      </c>
      <c r="H6" t="s">
        <v>84</v>
      </c>
      <c r="I6" t="s">
        <v>85</v>
      </c>
      <c r="J6" t="s">
        <v>41</v>
      </c>
      <c r="K6" t="s">
        <v>42</v>
      </c>
      <c r="L6" t="s">
        <v>86</v>
      </c>
      <c r="M6" t="s">
        <v>87</v>
      </c>
      <c r="Q6">
        <v>1</v>
      </c>
      <c r="R6">
        <v>0</v>
      </c>
      <c r="S6" t="b">
        <v>0</v>
      </c>
      <c r="T6">
        <v>3</v>
      </c>
      <c r="U6" t="s">
        <v>79</v>
      </c>
      <c r="V6">
        <v>36.145519499999999</v>
      </c>
      <c r="W6">
        <v>-86.773291666700004</v>
      </c>
      <c r="X6">
        <v>5</v>
      </c>
      <c r="Y6">
        <v>5</v>
      </c>
      <c r="AB6" t="b">
        <v>0</v>
      </c>
      <c r="AE6" t="s">
        <v>88</v>
      </c>
      <c r="AF6" t="s">
        <v>89</v>
      </c>
      <c r="AG6" t="s">
        <v>88</v>
      </c>
      <c r="AH6" t="s">
        <v>59</v>
      </c>
      <c r="AI6">
        <v>136376</v>
      </c>
    </row>
    <row r="7" spans="1:35" x14ac:dyDescent="0.45">
      <c r="A7">
        <v>15255428</v>
      </c>
      <c r="B7" t="s">
        <v>90</v>
      </c>
      <c r="C7" s="1">
        <v>43320</v>
      </c>
      <c r="D7" t="s">
        <v>91</v>
      </c>
      <c r="E7" t="s">
        <v>37</v>
      </c>
      <c r="F7">
        <v>109199</v>
      </c>
      <c r="G7" t="s">
        <v>74</v>
      </c>
      <c r="H7" t="s">
        <v>92</v>
      </c>
      <c r="I7" t="s">
        <v>93</v>
      </c>
      <c r="J7" t="s">
        <v>41</v>
      </c>
      <c r="K7" t="s">
        <v>42</v>
      </c>
      <c r="L7" t="s">
        <v>94</v>
      </c>
      <c r="M7" t="s">
        <v>95</v>
      </c>
      <c r="Q7">
        <v>1</v>
      </c>
      <c r="R7">
        <v>0</v>
      </c>
      <c r="S7" t="b">
        <v>0</v>
      </c>
      <c r="T7">
        <v>3</v>
      </c>
      <c r="U7" t="s">
        <v>79</v>
      </c>
      <c r="V7">
        <v>36.145519499999999</v>
      </c>
      <c r="W7">
        <v>-86.773291666700004</v>
      </c>
      <c r="X7">
        <v>5</v>
      </c>
      <c r="Y7">
        <v>5</v>
      </c>
      <c r="AB7" t="b">
        <v>0</v>
      </c>
      <c r="AE7" t="s">
        <v>96</v>
      </c>
      <c r="AF7" t="s">
        <v>97</v>
      </c>
      <c r="AG7" t="s">
        <v>96</v>
      </c>
      <c r="AH7" t="s">
        <v>59</v>
      </c>
      <c r="AI7">
        <v>223938</v>
      </c>
    </row>
    <row r="8" spans="1:35" x14ac:dyDescent="0.45">
      <c r="A8">
        <v>15255431</v>
      </c>
      <c r="B8" t="s">
        <v>98</v>
      </c>
      <c r="C8" s="1">
        <v>43320</v>
      </c>
      <c r="D8" t="s">
        <v>99</v>
      </c>
      <c r="E8" t="s">
        <v>37</v>
      </c>
      <c r="F8">
        <v>109199</v>
      </c>
      <c r="G8" t="s">
        <v>74</v>
      </c>
      <c r="H8" t="s">
        <v>100</v>
      </c>
      <c r="I8" t="s">
        <v>101</v>
      </c>
      <c r="J8" t="s">
        <v>41</v>
      </c>
      <c r="K8" t="s">
        <v>42</v>
      </c>
      <c r="L8" t="s">
        <v>102</v>
      </c>
      <c r="M8" t="s">
        <v>103</v>
      </c>
      <c r="Q8">
        <v>1</v>
      </c>
      <c r="R8">
        <v>0</v>
      </c>
      <c r="S8" t="b">
        <v>0</v>
      </c>
      <c r="T8">
        <v>3</v>
      </c>
      <c r="U8" t="s">
        <v>79</v>
      </c>
      <c r="V8">
        <v>36.145558333300002</v>
      </c>
      <c r="W8">
        <v>-86.773399999999995</v>
      </c>
      <c r="X8">
        <v>5</v>
      </c>
      <c r="Y8">
        <v>5</v>
      </c>
      <c r="AB8" t="b">
        <v>0</v>
      </c>
      <c r="AE8" t="s">
        <v>104</v>
      </c>
      <c r="AF8" t="s">
        <v>105</v>
      </c>
      <c r="AG8" t="s">
        <v>104</v>
      </c>
      <c r="AH8" t="s">
        <v>59</v>
      </c>
      <c r="AI8">
        <v>54504</v>
      </c>
    </row>
    <row r="9" spans="1:35" x14ac:dyDescent="0.45">
      <c r="A9">
        <v>15255432</v>
      </c>
      <c r="B9" t="s">
        <v>106</v>
      </c>
      <c r="C9" s="1">
        <v>43320</v>
      </c>
      <c r="D9" t="s">
        <v>107</v>
      </c>
      <c r="E9" t="s">
        <v>37</v>
      </c>
      <c r="F9">
        <v>109199</v>
      </c>
      <c r="G9" t="s">
        <v>74</v>
      </c>
      <c r="H9" t="s">
        <v>108</v>
      </c>
      <c r="I9" t="s">
        <v>109</v>
      </c>
      <c r="J9" t="s">
        <v>41</v>
      </c>
      <c r="K9" t="s">
        <v>42</v>
      </c>
      <c r="L9" t="s">
        <v>110</v>
      </c>
      <c r="M9" t="s">
        <v>111</v>
      </c>
      <c r="Q9">
        <v>3</v>
      </c>
      <c r="R9">
        <v>0</v>
      </c>
      <c r="S9" t="b">
        <v>0</v>
      </c>
      <c r="T9">
        <v>3</v>
      </c>
      <c r="U9" t="s">
        <v>79</v>
      </c>
      <c r="V9">
        <v>36.145602833300003</v>
      </c>
      <c r="W9">
        <v>-86.773391666699993</v>
      </c>
      <c r="X9">
        <v>10</v>
      </c>
      <c r="Y9">
        <v>10</v>
      </c>
      <c r="AB9" t="b">
        <v>0</v>
      </c>
      <c r="AE9" t="s">
        <v>112</v>
      </c>
      <c r="AF9" t="s">
        <v>113</v>
      </c>
      <c r="AG9" t="s">
        <v>112</v>
      </c>
      <c r="AH9" t="s">
        <v>59</v>
      </c>
      <c r="AI9">
        <v>58205</v>
      </c>
    </row>
    <row r="10" spans="1:35" x14ac:dyDescent="0.45">
      <c r="A10">
        <v>15255447</v>
      </c>
      <c r="B10" t="s">
        <v>114</v>
      </c>
      <c r="C10" s="1">
        <v>43320</v>
      </c>
      <c r="D10" t="s">
        <v>115</v>
      </c>
      <c r="E10" t="s">
        <v>37</v>
      </c>
      <c r="F10">
        <v>109199</v>
      </c>
      <c r="G10" t="s">
        <v>74</v>
      </c>
      <c r="H10" t="s">
        <v>116</v>
      </c>
      <c r="I10" t="s">
        <v>117</v>
      </c>
      <c r="J10" t="s">
        <v>41</v>
      </c>
      <c r="K10" t="s">
        <v>42</v>
      </c>
      <c r="L10" t="s">
        <v>118</v>
      </c>
      <c r="M10" t="s">
        <v>119</v>
      </c>
      <c r="Q10">
        <v>1</v>
      </c>
      <c r="R10">
        <v>0</v>
      </c>
      <c r="S10" t="b">
        <v>0</v>
      </c>
      <c r="T10">
        <v>3</v>
      </c>
      <c r="U10" t="s">
        <v>79</v>
      </c>
      <c r="V10">
        <v>36.145666666700002</v>
      </c>
      <c r="W10">
        <v>-86.773378333300002</v>
      </c>
      <c r="X10">
        <v>5</v>
      </c>
      <c r="Y10">
        <v>5</v>
      </c>
      <c r="AB10" t="b">
        <v>0</v>
      </c>
      <c r="AE10" t="s">
        <v>120</v>
      </c>
      <c r="AF10" t="s">
        <v>121</v>
      </c>
      <c r="AG10" t="s">
        <v>120</v>
      </c>
      <c r="AH10" t="s">
        <v>59</v>
      </c>
      <c r="AI10">
        <v>76850</v>
      </c>
    </row>
    <row r="11" spans="1:35" x14ac:dyDescent="0.45">
      <c r="A11">
        <v>15255472</v>
      </c>
      <c r="B11" t="s">
        <v>122</v>
      </c>
      <c r="C11" s="1">
        <v>43320</v>
      </c>
      <c r="D11" t="s">
        <v>123</v>
      </c>
      <c r="E11" t="s">
        <v>37</v>
      </c>
      <c r="F11">
        <v>109199</v>
      </c>
      <c r="G11" t="s">
        <v>74</v>
      </c>
      <c r="H11" t="s">
        <v>124</v>
      </c>
      <c r="I11" t="s">
        <v>125</v>
      </c>
      <c r="J11" t="s">
        <v>41</v>
      </c>
      <c r="K11" t="s">
        <v>42</v>
      </c>
      <c r="L11" t="s">
        <v>126</v>
      </c>
      <c r="M11" t="s">
        <v>127</v>
      </c>
      <c r="Q11">
        <v>1</v>
      </c>
      <c r="R11">
        <v>0</v>
      </c>
      <c r="S11" t="b">
        <v>0</v>
      </c>
      <c r="T11">
        <v>3</v>
      </c>
      <c r="U11" t="s">
        <v>79</v>
      </c>
      <c r="V11">
        <v>36.145744499999999</v>
      </c>
      <c r="W11">
        <v>-86.773528333300007</v>
      </c>
      <c r="X11">
        <v>5</v>
      </c>
      <c r="Y11">
        <v>5</v>
      </c>
      <c r="AB11" t="b">
        <v>0</v>
      </c>
      <c r="AE11" t="s">
        <v>128</v>
      </c>
      <c r="AF11" t="s">
        <v>129</v>
      </c>
      <c r="AG11" t="s">
        <v>128</v>
      </c>
      <c r="AH11" t="s">
        <v>59</v>
      </c>
      <c r="AI11">
        <v>131000</v>
      </c>
    </row>
    <row r="12" spans="1:35" x14ac:dyDescent="0.45">
      <c r="A12">
        <v>15255491</v>
      </c>
      <c r="B12" t="s">
        <v>130</v>
      </c>
      <c r="C12" s="1">
        <v>43320</v>
      </c>
      <c r="D12" t="s">
        <v>131</v>
      </c>
      <c r="E12" t="s">
        <v>37</v>
      </c>
      <c r="F12">
        <v>109199</v>
      </c>
      <c r="G12" t="s">
        <v>74</v>
      </c>
      <c r="H12" t="s">
        <v>132</v>
      </c>
      <c r="I12" t="s">
        <v>133</v>
      </c>
      <c r="J12" t="s">
        <v>41</v>
      </c>
      <c r="K12" t="s">
        <v>42</v>
      </c>
      <c r="L12" t="s">
        <v>134</v>
      </c>
      <c r="M12" t="s">
        <v>135</v>
      </c>
      <c r="Q12">
        <v>1</v>
      </c>
      <c r="R12">
        <v>0</v>
      </c>
      <c r="S12" t="b">
        <v>0</v>
      </c>
      <c r="T12">
        <v>3</v>
      </c>
      <c r="U12" t="s">
        <v>79</v>
      </c>
      <c r="V12">
        <v>36.145541666699998</v>
      </c>
      <c r="W12">
        <v>-86.773688333300001</v>
      </c>
      <c r="X12">
        <v>5</v>
      </c>
      <c r="Y12">
        <v>5</v>
      </c>
      <c r="AB12" t="b">
        <v>0</v>
      </c>
      <c r="AE12" t="s">
        <v>88</v>
      </c>
      <c r="AF12" t="s">
        <v>89</v>
      </c>
      <c r="AG12" t="s">
        <v>88</v>
      </c>
      <c r="AH12" t="s">
        <v>59</v>
      </c>
      <c r="AI12">
        <v>136376</v>
      </c>
    </row>
    <row r="13" spans="1:35" x14ac:dyDescent="0.45">
      <c r="A13">
        <v>15255520</v>
      </c>
      <c r="B13" t="s">
        <v>136</v>
      </c>
      <c r="C13" s="1">
        <v>43320</v>
      </c>
      <c r="D13" t="s">
        <v>137</v>
      </c>
      <c r="E13" t="s">
        <v>37</v>
      </c>
      <c r="F13">
        <v>109199</v>
      </c>
      <c r="G13" t="s">
        <v>74</v>
      </c>
      <c r="H13" t="s">
        <v>138</v>
      </c>
      <c r="I13" t="s">
        <v>139</v>
      </c>
      <c r="J13" t="s">
        <v>41</v>
      </c>
      <c r="K13" t="s">
        <v>42</v>
      </c>
      <c r="L13" t="s">
        <v>140</v>
      </c>
      <c r="M13" t="s">
        <v>141</v>
      </c>
      <c r="Q13">
        <v>2</v>
      </c>
      <c r="R13">
        <v>0</v>
      </c>
      <c r="S13" t="b">
        <v>0</v>
      </c>
      <c r="T13">
        <v>3</v>
      </c>
      <c r="U13" t="s">
        <v>79</v>
      </c>
      <c r="V13">
        <v>36.1453861667</v>
      </c>
      <c r="W13">
        <v>-86.773696666700005</v>
      </c>
      <c r="X13">
        <v>5</v>
      </c>
      <c r="Y13">
        <v>5</v>
      </c>
      <c r="AB13" t="b">
        <v>0</v>
      </c>
      <c r="AE13" t="s">
        <v>142</v>
      </c>
      <c r="AF13" t="s">
        <v>143</v>
      </c>
      <c r="AG13" t="s">
        <v>142</v>
      </c>
      <c r="AH13" t="s">
        <v>59</v>
      </c>
      <c r="AI13">
        <v>119793</v>
      </c>
    </row>
    <row r="14" spans="1:35" x14ac:dyDescent="0.45">
      <c r="A14">
        <v>29448526</v>
      </c>
      <c r="B14" t="s">
        <v>144</v>
      </c>
      <c r="C14" s="1">
        <v>43669</v>
      </c>
      <c r="D14" t="s">
        <v>145</v>
      </c>
      <c r="E14" t="s">
        <v>146</v>
      </c>
      <c r="F14">
        <v>344767</v>
      </c>
      <c r="G14" t="s">
        <v>147</v>
      </c>
      <c r="H14" t="s">
        <v>148</v>
      </c>
      <c r="I14" t="s">
        <v>149</v>
      </c>
      <c r="J14" t="s">
        <v>41</v>
      </c>
      <c r="L14" t="s">
        <v>150</v>
      </c>
      <c r="M14" t="s">
        <v>151</v>
      </c>
      <c r="Q14">
        <v>1</v>
      </c>
      <c r="R14">
        <v>0</v>
      </c>
      <c r="S14" t="b">
        <v>0</v>
      </c>
      <c r="T14">
        <v>3</v>
      </c>
      <c r="U14" t="s">
        <v>152</v>
      </c>
      <c r="V14">
        <v>36.146877833300003</v>
      </c>
      <c r="W14">
        <v>-86.769783333299998</v>
      </c>
      <c r="X14">
        <v>10</v>
      </c>
      <c r="Y14">
        <v>10</v>
      </c>
      <c r="AB14" t="b">
        <v>0</v>
      </c>
      <c r="AE14" t="s">
        <v>153</v>
      </c>
      <c r="AF14" t="s">
        <v>154</v>
      </c>
      <c r="AG14" t="s">
        <v>153</v>
      </c>
      <c r="AH14" t="s">
        <v>48</v>
      </c>
      <c r="AI14">
        <v>49133</v>
      </c>
    </row>
    <row r="15" spans="1:35" x14ac:dyDescent="0.45">
      <c r="A15">
        <v>58995436</v>
      </c>
      <c r="B15" t="s">
        <v>155</v>
      </c>
      <c r="C15" s="1">
        <v>44078</v>
      </c>
      <c r="E15" t="s">
        <v>146</v>
      </c>
      <c r="F15">
        <v>3569627</v>
      </c>
      <c r="G15" t="s">
        <v>156</v>
      </c>
      <c r="H15" t="s">
        <v>157</v>
      </c>
      <c r="I15" t="s">
        <v>158</v>
      </c>
      <c r="J15" t="s">
        <v>41</v>
      </c>
      <c r="K15" t="s">
        <v>42</v>
      </c>
      <c r="L15" t="s">
        <v>159</v>
      </c>
      <c r="M15" t="s">
        <v>160</v>
      </c>
      <c r="O15" t="s">
        <v>161</v>
      </c>
      <c r="P15" t="s">
        <v>162</v>
      </c>
      <c r="Q15">
        <v>1</v>
      </c>
      <c r="R15">
        <v>0</v>
      </c>
      <c r="S15" t="b">
        <v>0</v>
      </c>
      <c r="U15" t="s">
        <v>163</v>
      </c>
      <c r="V15">
        <v>36.147111099999996</v>
      </c>
      <c r="W15">
        <v>-86.769917000000007</v>
      </c>
      <c r="X15">
        <v>263</v>
      </c>
      <c r="Y15">
        <v>263</v>
      </c>
      <c r="AB15" t="b">
        <v>0</v>
      </c>
      <c r="AE15" t="s">
        <v>164</v>
      </c>
      <c r="AF15" t="s">
        <v>165</v>
      </c>
      <c r="AG15" t="s">
        <v>164</v>
      </c>
      <c r="AH15" t="s">
        <v>48</v>
      </c>
      <c r="AI15">
        <v>49972</v>
      </c>
    </row>
    <row r="16" spans="1:35" x14ac:dyDescent="0.45">
      <c r="A16">
        <v>59367883</v>
      </c>
      <c r="B16" t="s">
        <v>166</v>
      </c>
      <c r="C16" s="1">
        <v>44086</v>
      </c>
      <c r="D16" t="s">
        <v>167</v>
      </c>
      <c r="E16" t="s">
        <v>146</v>
      </c>
      <c r="F16">
        <v>3569627</v>
      </c>
      <c r="G16" t="s">
        <v>156</v>
      </c>
      <c r="H16" t="s">
        <v>168</v>
      </c>
      <c r="I16" t="s">
        <v>169</v>
      </c>
      <c r="J16" t="s">
        <v>41</v>
      </c>
      <c r="K16" t="s">
        <v>42</v>
      </c>
      <c r="L16" t="s">
        <v>170</v>
      </c>
      <c r="M16" t="s">
        <v>171</v>
      </c>
      <c r="Q16">
        <v>2</v>
      </c>
      <c r="R16">
        <v>0</v>
      </c>
      <c r="S16" t="b">
        <v>0</v>
      </c>
      <c r="T16">
        <v>3</v>
      </c>
      <c r="U16" t="s">
        <v>172</v>
      </c>
      <c r="V16">
        <v>36.147364682400003</v>
      </c>
      <c r="W16">
        <v>-86.769631416699994</v>
      </c>
      <c r="X16">
        <v>24</v>
      </c>
      <c r="Y16">
        <v>24</v>
      </c>
      <c r="AB16" t="b">
        <v>0</v>
      </c>
      <c r="AE16" t="s">
        <v>173</v>
      </c>
      <c r="AF16" t="s">
        <v>174</v>
      </c>
      <c r="AG16" t="s">
        <v>173</v>
      </c>
      <c r="AH16" t="s">
        <v>48</v>
      </c>
      <c r="AI16">
        <v>49150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10" sqref="A10"/>
    </sheetView>
  </sheetViews>
  <sheetFormatPr defaultRowHeight="14.25" x14ac:dyDescent="0.45"/>
  <cols>
    <col min="1" max="1" width="12.06640625" bestFit="1" customWidth="1"/>
    <col min="2" max="2" width="18.46484375" bestFit="1" customWidth="1"/>
    <col min="3" max="3" width="4.9296875" bestFit="1" customWidth="1"/>
    <col min="4" max="5" width="10.19921875" bestFit="1" customWidth="1"/>
  </cols>
  <sheetData>
    <row r="3" spans="1:2" x14ac:dyDescent="0.45">
      <c r="A3" s="3" t="s">
        <v>260</v>
      </c>
      <c r="B3" t="s">
        <v>262</v>
      </c>
    </row>
    <row r="4" spans="1:2" x14ac:dyDescent="0.45">
      <c r="A4" s="4" t="s">
        <v>265</v>
      </c>
      <c r="B4" s="5">
        <v>10</v>
      </c>
    </row>
    <row r="5" spans="1:2" x14ac:dyDescent="0.45">
      <c r="A5" s="4" t="s">
        <v>266</v>
      </c>
      <c r="B5" s="5">
        <v>30</v>
      </c>
    </row>
    <row r="6" spans="1:2" x14ac:dyDescent="0.45">
      <c r="A6" s="4" t="s">
        <v>261</v>
      </c>
      <c r="B6" s="5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F24" sqref="F24"/>
    </sheetView>
  </sheetViews>
  <sheetFormatPr defaultRowHeight="14.25" x14ac:dyDescent="0.45"/>
  <cols>
    <col min="1" max="1" width="38.1328125" customWidth="1"/>
    <col min="2" max="2" width="17.86328125" customWidth="1"/>
    <col min="3" max="3" width="31.33203125" customWidth="1"/>
    <col min="4" max="4" width="26.1328125" customWidth="1"/>
    <col min="5" max="5" width="35.59765625" customWidth="1"/>
    <col min="6" max="7" width="26.1328125" customWidth="1"/>
    <col min="8" max="8" width="17.59765625" customWidth="1"/>
    <col min="9" max="9" width="58" customWidth="1"/>
  </cols>
  <sheetData>
    <row r="1" spans="1:9" s="2" customFormat="1" x14ac:dyDescent="0.45">
      <c r="A1" s="2" t="s">
        <v>267</v>
      </c>
      <c r="B1" s="2" t="s">
        <v>213</v>
      </c>
      <c r="C1" s="2" t="s">
        <v>263</v>
      </c>
      <c r="D1" s="2" t="s">
        <v>224</v>
      </c>
      <c r="E1" s="2" t="s">
        <v>264</v>
      </c>
      <c r="F1" s="2" t="s">
        <v>259</v>
      </c>
      <c r="G1" s="2" t="s">
        <v>268</v>
      </c>
      <c r="H1" s="2" t="s">
        <v>215</v>
      </c>
      <c r="I1" s="2" t="s">
        <v>223</v>
      </c>
    </row>
    <row r="2" spans="1:9" x14ac:dyDescent="0.45">
      <c r="A2" t="s">
        <v>190</v>
      </c>
      <c r="B2" t="s">
        <v>232</v>
      </c>
      <c r="C2" t="b">
        <f>IF(D2="yes", TRUE, FALSE)</f>
        <v>0</v>
      </c>
      <c r="D2" t="s">
        <v>229</v>
      </c>
      <c r="E2" t="b">
        <f>IF(F2="yes",TRUE, FALSE)</f>
        <v>0</v>
      </c>
      <c r="G2" t="b">
        <f>IF(F2="", FALSE, TRUE)</f>
        <v>0</v>
      </c>
      <c r="H2" t="s">
        <v>233</v>
      </c>
    </row>
    <row r="3" spans="1:9" x14ac:dyDescent="0.45">
      <c r="A3" t="s">
        <v>193</v>
      </c>
      <c r="B3" t="s">
        <v>232</v>
      </c>
      <c r="C3" t="b">
        <f>IF(D3="yes", TRUE, FALSE)</f>
        <v>0</v>
      </c>
      <c r="D3" t="s">
        <v>229</v>
      </c>
      <c r="E3" t="b">
        <f>IF(F3="yes",TRUE, FALSE)</f>
        <v>0</v>
      </c>
      <c r="G3" t="b">
        <f t="shared" ref="G3:G41" si="0">IF(F3="", FALSE, TRUE)</f>
        <v>0</v>
      </c>
      <c r="H3" t="s">
        <v>235</v>
      </c>
    </row>
    <row r="4" spans="1:9" x14ac:dyDescent="0.45">
      <c r="A4" t="s">
        <v>198</v>
      </c>
      <c r="B4" t="s">
        <v>232</v>
      </c>
      <c r="C4" t="b">
        <f>IF(D4="yes", TRUE, FALSE)</f>
        <v>0</v>
      </c>
      <c r="D4" t="s">
        <v>242</v>
      </c>
      <c r="E4" t="b">
        <f>IF(F4="yes",TRUE, FALSE)</f>
        <v>0</v>
      </c>
      <c r="G4" t="b">
        <f t="shared" si="0"/>
        <v>0</v>
      </c>
      <c r="H4" t="s">
        <v>241</v>
      </c>
    </row>
    <row r="5" spans="1:9" x14ac:dyDescent="0.45">
      <c r="A5" t="s">
        <v>191</v>
      </c>
      <c r="B5" t="s">
        <v>232</v>
      </c>
      <c r="C5" t="b">
        <f>IF(D5="yes", TRUE, FALSE)</f>
        <v>1</v>
      </c>
      <c r="D5" t="s">
        <v>222</v>
      </c>
      <c r="E5" t="b">
        <f>IF(F5="yes",TRUE, FALSE)</f>
        <v>0</v>
      </c>
      <c r="G5" t="b">
        <f t="shared" si="0"/>
        <v>0</v>
      </c>
    </row>
    <row r="6" spans="1:9" x14ac:dyDescent="0.45">
      <c r="A6" t="s">
        <v>192</v>
      </c>
      <c r="B6" t="s">
        <v>232</v>
      </c>
      <c r="C6" t="b">
        <f>IF(D6="yes", TRUE, FALSE)</f>
        <v>1</v>
      </c>
      <c r="D6" t="s">
        <v>222</v>
      </c>
      <c r="E6" t="b">
        <f>IF(F6="yes",TRUE, FALSE)</f>
        <v>0</v>
      </c>
      <c r="G6" t="b">
        <f t="shared" si="0"/>
        <v>0</v>
      </c>
      <c r="H6" t="s">
        <v>234</v>
      </c>
    </row>
    <row r="7" spans="1:9" x14ac:dyDescent="0.45">
      <c r="A7" t="s">
        <v>199</v>
      </c>
      <c r="B7" t="s">
        <v>232</v>
      </c>
      <c r="C7" t="b">
        <f>IF(D7="yes", TRUE, FALSE)</f>
        <v>1</v>
      </c>
      <c r="D7" t="s">
        <v>222</v>
      </c>
      <c r="E7" t="b">
        <f>IF(F7="yes",TRUE, FALSE)</f>
        <v>0</v>
      </c>
      <c r="G7" t="b">
        <f t="shared" si="0"/>
        <v>0</v>
      </c>
      <c r="H7" t="s">
        <v>243</v>
      </c>
    </row>
    <row r="8" spans="1:9" x14ac:dyDescent="0.45">
      <c r="A8" t="s">
        <v>201</v>
      </c>
      <c r="B8" t="s">
        <v>232</v>
      </c>
      <c r="C8" t="b">
        <f>IF(D8="yes", TRUE, FALSE)</f>
        <v>1</v>
      </c>
      <c r="D8" t="s">
        <v>222</v>
      </c>
      <c r="E8" t="b">
        <f>IF(F8="yes",TRUE, FALSE)</f>
        <v>0</v>
      </c>
      <c r="G8" t="b">
        <f t="shared" si="0"/>
        <v>0</v>
      </c>
      <c r="H8" t="s">
        <v>244</v>
      </c>
    </row>
    <row r="9" spans="1:9" x14ac:dyDescent="0.45">
      <c r="A9" t="s">
        <v>245</v>
      </c>
      <c r="B9" t="s">
        <v>232</v>
      </c>
      <c r="C9" t="b">
        <f>IF(D9="yes", TRUE, FALSE)</f>
        <v>1</v>
      </c>
      <c r="D9" t="s">
        <v>222</v>
      </c>
      <c r="E9" t="b">
        <f>IF(F9="yes",TRUE, FALSE)</f>
        <v>0</v>
      </c>
      <c r="G9" t="b">
        <f t="shared" si="0"/>
        <v>0</v>
      </c>
      <c r="H9" t="s">
        <v>246</v>
      </c>
    </row>
    <row r="10" spans="1:9" x14ac:dyDescent="0.45">
      <c r="A10" t="s">
        <v>202</v>
      </c>
      <c r="B10" t="s">
        <v>232</v>
      </c>
      <c r="C10" t="b">
        <f>IF(D10="yes", TRUE, FALSE)</f>
        <v>1</v>
      </c>
      <c r="D10" t="s">
        <v>222</v>
      </c>
      <c r="E10" t="b">
        <f>IF(F10="yes",TRUE, FALSE)</f>
        <v>0</v>
      </c>
      <c r="G10" t="b">
        <f t="shared" si="0"/>
        <v>0</v>
      </c>
      <c r="H10" t="s">
        <v>247</v>
      </c>
    </row>
    <row r="11" spans="1:9" x14ac:dyDescent="0.45">
      <c r="A11" t="s">
        <v>206</v>
      </c>
      <c r="B11" t="s">
        <v>232</v>
      </c>
      <c r="C11" t="b">
        <f>IF(D11="yes", TRUE, FALSE)</f>
        <v>1</v>
      </c>
      <c r="D11" t="s">
        <v>222</v>
      </c>
      <c r="E11" t="b">
        <f>IF(F11="yes",TRUE, FALSE)</f>
        <v>0</v>
      </c>
      <c r="G11" t="b">
        <f t="shared" si="0"/>
        <v>0</v>
      </c>
      <c r="H11" t="s">
        <v>251</v>
      </c>
    </row>
    <row r="12" spans="1:9" x14ac:dyDescent="0.45">
      <c r="A12" t="s">
        <v>207</v>
      </c>
      <c r="B12" t="s">
        <v>232</v>
      </c>
      <c r="C12" t="b">
        <f>IF(D12="yes", TRUE, FALSE)</f>
        <v>1</v>
      </c>
      <c r="D12" t="s">
        <v>222</v>
      </c>
      <c r="E12" t="b">
        <f>IF(F12="yes",TRUE, FALSE)</f>
        <v>0</v>
      </c>
      <c r="G12" t="b">
        <f t="shared" si="0"/>
        <v>0</v>
      </c>
      <c r="H12" t="s">
        <v>252</v>
      </c>
    </row>
    <row r="13" spans="1:9" x14ac:dyDescent="0.45">
      <c r="A13" t="s">
        <v>211</v>
      </c>
      <c r="B13" t="s">
        <v>232</v>
      </c>
      <c r="C13" t="b">
        <f>IF(D13="yes", TRUE, FALSE)</f>
        <v>1</v>
      </c>
      <c r="D13" t="s">
        <v>222</v>
      </c>
      <c r="E13" t="b">
        <f>IF(F13="yes",TRUE, FALSE)</f>
        <v>0</v>
      </c>
      <c r="G13" t="b">
        <f t="shared" si="0"/>
        <v>0</v>
      </c>
    </row>
    <row r="14" spans="1:9" x14ac:dyDescent="0.45">
      <c r="A14" t="s">
        <v>212</v>
      </c>
      <c r="B14" t="s">
        <v>232</v>
      </c>
      <c r="C14" t="b">
        <f>IF(D14="yes", TRUE, FALSE)</f>
        <v>1</v>
      </c>
      <c r="D14" t="s">
        <v>222</v>
      </c>
      <c r="E14" t="b">
        <f>IF(F14="yes",TRUE, FALSE)</f>
        <v>0</v>
      </c>
      <c r="G14" t="b">
        <f t="shared" si="0"/>
        <v>0</v>
      </c>
      <c r="H14" t="s">
        <v>256</v>
      </c>
    </row>
    <row r="15" spans="1:9" x14ac:dyDescent="0.45">
      <c r="A15" t="s">
        <v>185</v>
      </c>
      <c r="B15" t="s">
        <v>230</v>
      </c>
      <c r="C15" t="b">
        <f>IF(D15="yes", TRUE, FALSE)</f>
        <v>0</v>
      </c>
      <c r="D15" t="s">
        <v>229</v>
      </c>
      <c r="E15" t="b">
        <f>IF(F15="yes",TRUE, FALSE)</f>
        <v>0</v>
      </c>
      <c r="G15" t="b">
        <f t="shared" si="0"/>
        <v>0</v>
      </c>
      <c r="H15" t="s">
        <v>228</v>
      </c>
    </row>
    <row r="16" spans="1:9" x14ac:dyDescent="0.45">
      <c r="A16" t="s">
        <v>175</v>
      </c>
      <c r="B16" t="s">
        <v>214</v>
      </c>
      <c r="C16" t="b">
        <f>IF(D16="yes", TRUE, FALSE)</f>
        <v>0</v>
      </c>
      <c r="D16" t="s">
        <v>229</v>
      </c>
      <c r="E16" t="b">
        <f>IF(F16="yes",TRUE, FALSE)</f>
        <v>0</v>
      </c>
      <c r="G16" t="b">
        <f t="shared" si="0"/>
        <v>0</v>
      </c>
      <c r="H16" t="s">
        <v>257</v>
      </c>
    </row>
    <row r="17" spans="1:9" x14ac:dyDescent="0.45">
      <c r="A17" t="s">
        <v>219</v>
      </c>
      <c r="B17" t="s">
        <v>214</v>
      </c>
      <c r="C17" t="b">
        <f>IF(D17="yes", TRUE, FALSE)</f>
        <v>0</v>
      </c>
      <c r="D17" t="s">
        <v>229</v>
      </c>
      <c r="E17" t="b">
        <f>IF(F17="yes",TRUE, FALSE)</f>
        <v>0</v>
      </c>
      <c r="G17" t="b">
        <f t="shared" si="0"/>
        <v>0</v>
      </c>
      <c r="H17" t="s">
        <v>218</v>
      </c>
    </row>
    <row r="18" spans="1:9" x14ac:dyDescent="0.45">
      <c r="A18" t="s">
        <v>188</v>
      </c>
      <c r="B18" t="s">
        <v>214</v>
      </c>
      <c r="C18" t="b">
        <f>IF(D18="yes", TRUE, FALSE)</f>
        <v>0</v>
      </c>
      <c r="D18" t="s">
        <v>229</v>
      </c>
      <c r="E18" t="b">
        <f>IF(F18="yes",TRUE, FALSE)</f>
        <v>0</v>
      </c>
      <c r="G18" t="b">
        <f t="shared" si="0"/>
        <v>0</v>
      </c>
    </row>
    <row r="19" spans="1:9" x14ac:dyDescent="0.45">
      <c r="A19" t="s">
        <v>189</v>
      </c>
      <c r="B19" t="s">
        <v>214</v>
      </c>
      <c r="C19" t="b">
        <f>IF(D19="yes", TRUE, FALSE)</f>
        <v>0</v>
      </c>
      <c r="D19" t="s">
        <v>229</v>
      </c>
      <c r="E19" t="b">
        <f>IF(F19="yes",TRUE, FALSE)</f>
        <v>0</v>
      </c>
      <c r="G19" t="b">
        <f t="shared" si="0"/>
        <v>0</v>
      </c>
    </row>
    <row r="20" spans="1:9" x14ac:dyDescent="0.45">
      <c r="A20" t="s">
        <v>208</v>
      </c>
      <c r="B20" t="s">
        <v>214</v>
      </c>
      <c r="C20" t="b">
        <f>IF(D20="yes", TRUE, FALSE)</f>
        <v>0</v>
      </c>
      <c r="D20" t="s">
        <v>229</v>
      </c>
      <c r="E20" t="b">
        <f>IF(F20="yes",TRUE, FALSE)</f>
        <v>0</v>
      </c>
      <c r="G20" t="b">
        <f t="shared" si="0"/>
        <v>0</v>
      </c>
      <c r="H20" t="s">
        <v>253</v>
      </c>
    </row>
    <row r="21" spans="1:9" x14ac:dyDescent="0.45">
      <c r="A21" t="s">
        <v>209</v>
      </c>
      <c r="B21" t="s">
        <v>214</v>
      </c>
      <c r="C21" t="b">
        <f>IF(D21="yes", TRUE, FALSE)</f>
        <v>0</v>
      </c>
      <c r="D21" t="s">
        <v>229</v>
      </c>
      <c r="E21" t="b">
        <f>IF(F21="yes",TRUE, FALSE)</f>
        <v>0</v>
      </c>
      <c r="G21" t="b">
        <f t="shared" si="0"/>
        <v>0</v>
      </c>
      <c r="H21" t="s">
        <v>254</v>
      </c>
    </row>
    <row r="22" spans="1:9" x14ac:dyDescent="0.45">
      <c r="A22" t="s">
        <v>183</v>
      </c>
      <c r="B22" t="s">
        <v>214</v>
      </c>
      <c r="C22" t="b">
        <f>IF(D22="yes", TRUE, FALSE)</f>
        <v>1</v>
      </c>
      <c r="D22" t="s">
        <v>222</v>
      </c>
      <c r="E22" t="b">
        <f>IF(F22="yes",TRUE, FALSE)</f>
        <v>0</v>
      </c>
      <c r="G22" t="b">
        <f t="shared" si="0"/>
        <v>0</v>
      </c>
      <c r="H22" t="s">
        <v>225</v>
      </c>
      <c r="I22" t="s">
        <v>227</v>
      </c>
    </row>
    <row r="23" spans="1:9" x14ac:dyDescent="0.45">
      <c r="A23" t="s">
        <v>194</v>
      </c>
      <c r="B23" t="s">
        <v>214</v>
      </c>
      <c r="C23" t="b">
        <f>IF(D23="yes", TRUE, FALSE)</f>
        <v>1</v>
      </c>
      <c r="D23" t="s">
        <v>222</v>
      </c>
      <c r="E23" t="b">
        <f>IF(F23="yes",TRUE, FALSE)</f>
        <v>0</v>
      </c>
      <c r="G23" t="b">
        <f t="shared" si="0"/>
        <v>0</v>
      </c>
      <c r="H23" t="s">
        <v>236</v>
      </c>
      <c r="I23" t="s">
        <v>237</v>
      </c>
    </row>
    <row r="24" spans="1:9" x14ac:dyDescent="0.45">
      <c r="A24" t="s">
        <v>196</v>
      </c>
      <c r="B24" t="s">
        <v>214</v>
      </c>
      <c r="C24" t="b">
        <f>IF(D24="yes", TRUE, FALSE)</f>
        <v>1</v>
      </c>
      <c r="D24" t="s">
        <v>222</v>
      </c>
      <c r="E24" t="b">
        <f>IF(F24="yes",TRUE, FALSE)</f>
        <v>0</v>
      </c>
      <c r="G24" t="b">
        <f t="shared" si="0"/>
        <v>0</v>
      </c>
      <c r="H24" t="s">
        <v>239</v>
      </c>
    </row>
    <row r="25" spans="1:9" x14ac:dyDescent="0.45">
      <c r="A25" t="s">
        <v>203</v>
      </c>
      <c r="B25" t="s">
        <v>214</v>
      </c>
      <c r="C25" t="b">
        <f>IF(D25="yes", TRUE, FALSE)</f>
        <v>1</v>
      </c>
      <c r="D25" t="s">
        <v>222</v>
      </c>
      <c r="E25" t="b">
        <f>IF(F25="yes",TRUE, FALSE)</f>
        <v>0</v>
      </c>
      <c r="G25" t="b">
        <f t="shared" si="0"/>
        <v>0</v>
      </c>
      <c r="H25" t="s">
        <v>248</v>
      </c>
    </row>
    <row r="26" spans="1:9" x14ac:dyDescent="0.45">
      <c r="A26" t="s">
        <v>210</v>
      </c>
      <c r="B26" t="s">
        <v>214</v>
      </c>
      <c r="C26" t="b">
        <f>IF(D26="yes", TRUE, FALSE)</f>
        <v>1</v>
      </c>
      <c r="D26" t="s">
        <v>222</v>
      </c>
      <c r="E26" t="b">
        <f>IF(F26="yes",TRUE, FALSE)</f>
        <v>0</v>
      </c>
      <c r="G26" t="b">
        <f t="shared" si="0"/>
        <v>0</v>
      </c>
      <c r="H26" t="s">
        <v>255</v>
      </c>
      <c r="I26" t="s">
        <v>237</v>
      </c>
    </row>
    <row r="27" spans="1:9" x14ac:dyDescent="0.45">
      <c r="A27" t="s">
        <v>176</v>
      </c>
      <c r="B27" t="s">
        <v>214</v>
      </c>
      <c r="C27" t="b">
        <f>IF(D27="yes", TRUE, FALSE)</f>
        <v>1</v>
      </c>
      <c r="D27" t="s">
        <v>222</v>
      </c>
      <c r="E27" t="b">
        <f>IF(F27="yes",TRUE, FALSE)</f>
        <v>1</v>
      </c>
      <c r="F27" t="s">
        <v>222</v>
      </c>
      <c r="G27" t="b">
        <f t="shared" si="0"/>
        <v>1</v>
      </c>
      <c r="H27" t="s">
        <v>258</v>
      </c>
    </row>
    <row r="28" spans="1:9" x14ac:dyDescent="0.45">
      <c r="A28" t="s">
        <v>177</v>
      </c>
      <c r="B28" t="s">
        <v>214</v>
      </c>
      <c r="C28" t="b">
        <f>IF(D28="yes", TRUE, FALSE)</f>
        <v>1</v>
      </c>
      <c r="D28" t="s">
        <v>222</v>
      </c>
      <c r="E28" t="b">
        <f>IF(F28="yes",TRUE, FALSE)</f>
        <v>1</v>
      </c>
      <c r="F28" t="s">
        <v>222</v>
      </c>
      <c r="G28" t="b">
        <f t="shared" si="0"/>
        <v>1</v>
      </c>
      <c r="H28" t="s">
        <v>216</v>
      </c>
      <c r="I28" t="s">
        <v>237</v>
      </c>
    </row>
    <row r="29" spans="1:9" x14ac:dyDescent="0.45">
      <c r="A29" t="s">
        <v>178</v>
      </c>
      <c r="B29" t="s">
        <v>214</v>
      </c>
      <c r="C29" t="b">
        <f>IF(D29="yes", TRUE, FALSE)</f>
        <v>1</v>
      </c>
      <c r="D29" t="s">
        <v>222</v>
      </c>
      <c r="E29" t="b">
        <f>IF(F29="yes",TRUE, FALSE)</f>
        <v>1</v>
      </c>
      <c r="F29" t="s">
        <v>222</v>
      </c>
      <c r="G29" t="b">
        <f t="shared" si="0"/>
        <v>1</v>
      </c>
      <c r="H29" t="s">
        <v>217</v>
      </c>
    </row>
    <row r="30" spans="1:9" x14ac:dyDescent="0.45">
      <c r="A30" t="s">
        <v>179</v>
      </c>
      <c r="B30" t="s">
        <v>214</v>
      </c>
      <c r="C30" t="b">
        <f>IF(D30="yes", TRUE, FALSE)</f>
        <v>1</v>
      </c>
      <c r="D30" t="s">
        <v>222</v>
      </c>
      <c r="E30" t="b">
        <f>IF(F30="yes",TRUE, FALSE)</f>
        <v>1</v>
      </c>
      <c r="F30" t="s">
        <v>222</v>
      </c>
      <c r="G30" t="b">
        <f t="shared" si="0"/>
        <v>1</v>
      </c>
      <c r="H30" t="s">
        <v>240</v>
      </c>
    </row>
    <row r="31" spans="1:9" x14ac:dyDescent="0.45">
      <c r="A31" t="s">
        <v>180</v>
      </c>
      <c r="B31" t="s">
        <v>214</v>
      </c>
      <c r="C31" t="b">
        <f>IF(D31="yes", TRUE, FALSE)</f>
        <v>1</v>
      </c>
      <c r="D31" t="s">
        <v>222</v>
      </c>
      <c r="E31" t="b">
        <f>IF(F31="yes",TRUE, FALSE)</f>
        <v>1</v>
      </c>
      <c r="F31" t="s">
        <v>222</v>
      </c>
      <c r="G31" t="b">
        <f t="shared" si="0"/>
        <v>1</v>
      </c>
      <c r="H31" t="s">
        <v>220</v>
      </c>
    </row>
    <row r="32" spans="1:9" x14ac:dyDescent="0.45">
      <c r="A32" t="s">
        <v>181</v>
      </c>
      <c r="B32" t="s">
        <v>214</v>
      </c>
      <c r="C32" t="b">
        <f>IF(D32="yes", TRUE, FALSE)</f>
        <v>1</v>
      </c>
      <c r="D32" t="s">
        <v>222</v>
      </c>
      <c r="E32" t="b">
        <f>IF(F32="yes",TRUE, FALSE)</f>
        <v>1</v>
      </c>
      <c r="F32" t="s">
        <v>222</v>
      </c>
      <c r="G32" t="b">
        <f t="shared" si="0"/>
        <v>1</v>
      </c>
      <c r="H32" t="s">
        <v>221</v>
      </c>
    </row>
    <row r="33" spans="1:9" x14ac:dyDescent="0.45">
      <c r="A33" t="s">
        <v>182</v>
      </c>
      <c r="B33" t="s">
        <v>214</v>
      </c>
      <c r="C33" t="b">
        <f>IF(D33="yes", TRUE, FALSE)</f>
        <v>1</v>
      </c>
      <c r="D33" t="s">
        <v>222</v>
      </c>
      <c r="E33" t="b">
        <f>IF(F33="yes",TRUE, FALSE)</f>
        <v>1</v>
      </c>
      <c r="F33" t="s">
        <v>222</v>
      </c>
      <c r="G33" t="b">
        <f t="shared" si="0"/>
        <v>1</v>
      </c>
      <c r="I33" t="s">
        <v>226</v>
      </c>
    </row>
    <row r="34" spans="1:9" x14ac:dyDescent="0.45">
      <c r="A34" t="s">
        <v>184</v>
      </c>
      <c r="B34" t="s">
        <v>214</v>
      </c>
      <c r="C34" t="b">
        <f>IF(D34="yes", TRUE, FALSE)</f>
        <v>1</v>
      </c>
      <c r="D34" t="s">
        <v>222</v>
      </c>
      <c r="E34" t="b">
        <f>IF(F34="yes",TRUE, FALSE)</f>
        <v>1</v>
      </c>
      <c r="F34" t="s">
        <v>222</v>
      </c>
      <c r="G34" t="b">
        <f t="shared" si="0"/>
        <v>1</v>
      </c>
    </row>
    <row r="35" spans="1:9" x14ac:dyDescent="0.45">
      <c r="A35" t="s">
        <v>186</v>
      </c>
      <c r="B35" t="s">
        <v>214</v>
      </c>
      <c r="C35" t="b">
        <f>IF(D35="yes", TRUE, FALSE)</f>
        <v>1</v>
      </c>
      <c r="D35" t="s">
        <v>222</v>
      </c>
      <c r="E35" t="b">
        <f>IF(F35="yes",TRUE, FALSE)</f>
        <v>1</v>
      </c>
      <c r="F35" t="s">
        <v>222</v>
      </c>
      <c r="G35" t="b">
        <f t="shared" si="0"/>
        <v>1</v>
      </c>
    </row>
    <row r="36" spans="1:9" x14ac:dyDescent="0.45">
      <c r="A36" t="s">
        <v>187</v>
      </c>
      <c r="B36" t="s">
        <v>214</v>
      </c>
      <c r="C36" t="b">
        <f>IF(D36="yes", TRUE, FALSE)</f>
        <v>1</v>
      </c>
      <c r="D36" t="s">
        <v>222</v>
      </c>
      <c r="E36" t="b">
        <f>IF(F36="yes",TRUE, FALSE)</f>
        <v>1</v>
      </c>
      <c r="F36" t="s">
        <v>222</v>
      </c>
      <c r="G36" t="b">
        <f t="shared" si="0"/>
        <v>1</v>
      </c>
      <c r="H36" t="s">
        <v>231</v>
      </c>
    </row>
    <row r="37" spans="1:9" x14ac:dyDescent="0.45">
      <c r="A37" t="s">
        <v>195</v>
      </c>
      <c r="B37" t="s">
        <v>214</v>
      </c>
      <c r="C37" t="b">
        <f>IF(D37="yes", TRUE, FALSE)</f>
        <v>1</v>
      </c>
      <c r="D37" t="s">
        <v>222</v>
      </c>
      <c r="E37" t="b">
        <f>IF(F37="yes",TRUE, FALSE)</f>
        <v>1</v>
      </c>
      <c r="F37" t="s">
        <v>222</v>
      </c>
      <c r="G37" t="b">
        <f t="shared" si="0"/>
        <v>1</v>
      </c>
      <c r="H37" t="s">
        <v>238</v>
      </c>
    </row>
    <row r="38" spans="1:9" x14ac:dyDescent="0.45">
      <c r="A38" t="s">
        <v>197</v>
      </c>
      <c r="B38" t="s">
        <v>214</v>
      </c>
      <c r="C38" t="b">
        <f>IF(D38="yes", TRUE, FALSE)</f>
        <v>1</v>
      </c>
      <c r="D38" t="s">
        <v>222</v>
      </c>
      <c r="E38" t="b">
        <f>IF(F38="yes",TRUE, FALSE)</f>
        <v>1</v>
      </c>
      <c r="F38" t="s">
        <v>222</v>
      </c>
      <c r="G38" t="b">
        <f t="shared" si="0"/>
        <v>1</v>
      </c>
      <c r="H38" t="s">
        <v>240</v>
      </c>
    </row>
    <row r="39" spans="1:9" x14ac:dyDescent="0.45">
      <c r="A39" t="s">
        <v>200</v>
      </c>
      <c r="B39" t="s">
        <v>214</v>
      </c>
      <c r="C39" t="b">
        <f>IF(D39="yes", TRUE, FALSE)</f>
        <v>1</v>
      </c>
      <c r="D39" t="s">
        <v>222</v>
      </c>
      <c r="E39" t="b">
        <f>IF(F39="yes",TRUE, FALSE)</f>
        <v>1</v>
      </c>
      <c r="F39" t="s">
        <v>222</v>
      </c>
      <c r="G39" t="b">
        <f t="shared" si="0"/>
        <v>1</v>
      </c>
      <c r="H39" t="s">
        <v>217</v>
      </c>
    </row>
    <row r="40" spans="1:9" x14ac:dyDescent="0.45">
      <c r="A40" t="s">
        <v>204</v>
      </c>
      <c r="B40" t="s">
        <v>214</v>
      </c>
      <c r="C40" t="b">
        <f>IF(D40="yes", TRUE, FALSE)</f>
        <v>1</v>
      </c>
      <c r="D40" t="s">
        <v>222</v>
      </c>
      <c r="E40" t="b">
        <f>IF(F40="yes",TRUE, FALSE)</f>
        <v>1</v>
      </c>
      <c r="F40" t="s">
        <v>222</v>
      </c>
      <c r="G40" t="b">
        <f t="shared" si="0"/>
        <v>1</v>
      </c>
      <c r="H40" t="s">
        <v>249</v>
      </c>
    </row>
    <row r="41" spans="1:9" x14ac:dyDescent="0.45">
      <c r="A41" t="s">
        <v>205</v>
      </c>
      <c r="B41" t="s">
        <v>214</v>
      </c>
      <c r="C41" t="b">
        <f>IF(D41="yes", TRUE, FALSE)</f>
        <v>1</v>
      </c>
      <c r="D41" t="s">
        <v>222</v>
      </c>
      <c r="E41" t="b">
        <f>IF(F41="yes",TRUE, FALSE)</f>
        <v>1</v>
      </c>
      <c r="F41" t="s">
        <v>222</v>
      </c>
      <c r="G41" t="b">
        <f t="shared" si="0"/>
        <v>1</v>
      </c>
      <c r="H41" t="s">
        <v>250</v>
      </c>
      <c r="I41" t="s">
        <v>227</v>
      </c>
    </row>
  </sheetData>
  <autoFilter ref="C1:C41"/>
  <sortState xmlns:xlrd2="http://schemas.microsoft.com/office/spreadsheetml/2017/richdata2" ref="A2:I43">
    <sortCondition ref="E1:E4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inaturalist_observ_at_cemetary</vt:lpstr>
      <vt:lpstr>Sheet2</vt:lpstr>
      <vt:lpstr>tree_species_at_cemetery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Amaral</dc:creator>
  <cp:lastModifiedBy>Megan Amaral</cp:lastModifiedBy>
  <dcterms:created xsi:type="dcterms:W3CDTF">2021-02-06T17:05:14Z</dcterms:created>
  <dcterms:modified xsi:type="dcterms:W3CDTF">2021-02-06T20:03:27Z</dcterms:modified>
</cp:coreProperties>
</file>