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6d1fcb0e1fdeb1/Documents/Data Science/Discussion Posts/Week 3/"/>
    </mc:Choice>
  </mc:AlternateContent>
  <xr:revisionPtr revIDLastSave="18" documentId="8_{0552A812-4A6A-435A-800D-0D1CE7E1C95D}" xr6:coauthVersionLast="40" xr6:coauthVersionMax="40" xr10:uidLastSave="{A436A3DF-1154-41D9-B5FD-F3C66526886F}"/>
  <bookViews>
    <workbookView xWindow="11530" yWindow="2870" windowWidth="14400" windowHeight="7360" firstSheet="1" activeTab="2" xr2:uid="{4325D523-8A51-40E3-AD4E-B2F531E465D8}"/>
  </bookViews>
  <sheets>
    <sheet name="Chapt4_18" sheetId="4" r:id="rId1"/>
    <sheet name="Chapt4_17" sheetId="3" r:id="rId2"/>
    <sheet name="Chapt3_Q1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I3" i="4"/>
  <c r="L3" i="4" s="1"/>
  <c r="I5" i="4"/>
  <c r="I10" i="4"/>
  <c r="I11" i="4"/>
  <c r="I13" i="4"/>
  <c r="I18" i="4"/>
  <c r="I19" i="4"/>
  <c r="L19" i="4" s="1"/>
  <c r="I21" i="4"/>
  <c r="I26" i="4"/>
  <c r="I27" i="4"/>
  <c r="L27" i="4"/>
  <c r="I29" i="4"/>
  <c r="J32" i="4"/>
  <c r="M32" i="4" s="1"/>
  <c r="I34" i="4"/>
  <c r="I35" i="4"/>
  <c r="L35" i="4"/>
  <c r="I37" i="4"/>
  <c r="J40" i="4"/>
  <c r="M40" i="4" s="1"/>
  <c r="I42" i="4"/>
  <c r="I43" i="4"/>
  <c r="I45" i="4"/>
  <c r="I50" i="4"/>
  <c r="I51" i="4"/>
  <c r="L51" i="4"/>
  <c r="I53" i="4"/>
  <c r="J53" i="4"/>
  <c r="M53" i="4" s="1"/>
  <c r="I58" i="4"/>
  <c r="I59" i="4"/>
  <c r="L59" i="4"/>
  <c r="I61" i="4"/>
  <c r="J61" i="4"/>
  <c r="M61" i="4" s="1"/>
  <c r="J62" i="4"/>
  <c r="M62" i="4" s="1"/>
  <c r="J64" i="4"/>
  <c r="M64" i="4" s="1"/>
  <c r="I66" i="4"/>
  <c r="I67" i="4"/>
  <c r="L67" i="4"/>
  <c r="I69" i="4"/>
  <c r="J70" i="4"/>
  <c r="M70" i="4" s="1"/>
  <c r="I74" i="4"/>
  <c r="I75" i="4"/>
  <c r="I77" i="4"/>
  <c r="D80" i="4"/>
  <c r="E80" i="4"/>
  <c r="F80" i="4"/>
  <c r="G80" i="4"/>
  <c r="H80" i="4"/>
  <c r="D81" i="4"/>
  <c r="I7" i="4" s="1"/>
  <c r="E81" i="4"/>
  <c r="F81" i="4"/>
  <c r="J8" i="4" s="1"/>
  <c r="M8" i="4" s="1"/>
  <c r="E80" i="3"/>
  <c r="E81" i="3" s="1"/>
  <c r="F80" i="3"/>
  <c r="F81" i="3" s="1"/>
  <c r="K11" i="4" l="1"/>
  <c r="L66" i="4"/>
  <c r="L45" i="4"/>
  <c r="K53" i="4"/>
  <c r="L53" i="4"/>
  <c r="K10" i="4"/>
  <c r="L10" i="4"/>
  <c r="J6" i="4"/>
  <c r="M6" i="4" s="1"/>
  <c r="J78" i="4"/>
  <c r="M78" i="4" s="1"/>
  <c r="J69" i="4"/>
  <c r="M69" i="4" s="1"/>
  <c r="K61" i="4"/>
  <c r="L61" i="4"/>
  <c r="J48" i="4"/>
  <c r="M48" i="4" s="1"/>
  <c r="L43" i="4"/>
  <c r="L18" i="4"/>
  <c r="J14" i="4"/>
  <c r="M14" i="4" s="1"/>
  <c r="J5" i="4"/>
  <c r="M5" i="4" s="1"/>
  <c r="J77" i="4"/>
  <c r="M77" i="4" s="1"/>
  <c r="L69" i="4"/>
  <c r="J56" i="4"/>
  <c r="M56" i="4" s="1"/>
  <c r="L26" i="4"/>
  <c r="J22" i="4"/>
  <c r="M22" i="4" s="1"/>
  <c r="J13" i="4"/>
  <c r="M13" i="4" s="1"/>
  <c r="K5" i="4"/>
  <c r="L5" i="4"/>
  <c r="L7" i="4"/>
  <c r="K7" i="4"/>
  <c r="K34" i="4"/>
  <c r="L34" i="4"/>
  <c r="J30" i="4"/>
  <c r="M30" i="4" s="1"/>
  <c r="J21" i="4"/>
  <c r="M21" i="4" s="1"/>
  <c r="K13" i="4"/>
  <c r="L13" i="4"/>
  <c r="J72" i="4"/>
  <c r="M72" i="4" s="1"/>
  <c r="K42" i="4"/>
  <c r="L42" i="4"/>
  <c r="J38" i="4"/>
  <c r="M38" i="4" s="1"/>
  <c r="J29" i="4"/>
  <c r="M29" i="4" s="1"/>
  <c r="K21" i="4"/>
  <c r="L21" i="4"/>
  <c r="L74" i="4"/>
  <c r="K77" i="4"/>
  <c r="L77" i="4"/>
  <c r="J2" i="4"/>
  <c r="M2" i="4" s="1"/>
  <c r="J10" i="4"/>
  <c r="M10" i="4" s="1"/>
  <c r="J18" i="4"/>
  <c r="M18" i="4" s="1"/>
  <c r="J26" i="4"/>
  <c r="M26" i="4" s="1"/>
  <c r="J34" i="4"/>
  <c r="M34" i="4" s="1"/>
  <c r="J42" i="4"/>
  <c r="M42" i="4" s="1"/>
  <c r="J50" i="4"/>
  <c r="M50" i="4" s="1"/>
  <c r="J58" i="4"/>
  <c r="M58" i="4" s="1"/>
  <c r="J66" i="4"/>
  <c r="M66" i="4" s="1"/>
  <c r="J74" i="4"/>
  <c r="M74" i="4" s="1"/>
  <c r="J7" i="4"/>
  <c r="M7" i="4" s="1"/>
  <c r="J15" i="4"/>
  <c r="M15" i="4" s="1"/>
  <c r="J23" i="4"/>
  <c r="M23" i="4" s="1"/>
  <c r="J31" i="4"/>
  <c r="M31" i="4" s="1"/>
  <c r="J39" i="4"/>
  <c r="M39" i="4" s="1"/>
  <c r="J47" i="4"/>
  <c r="M47" i="4" s="1"/>
  <c r="J55" i="4"/>
  <c r="M55" i="4" s="1"/>
  <c r="J63" i="4"/>
  <c r="M63" i="4" s="1"/>
  <c r="J71" i="4"/>
  <c r="M71" i="4" s="1"/>
  <c r="J79" i="4"/>
  <c r="M79" i="4" s="1"/>
  <c r="J60" i="4"/>
  <c r="M60" i="4" s="1"/>
  <c r="J68" i="4"/>
  <c r="M68" i="4" s="1"/>
  <c r="J76" i="4"/>
  <c r="M76" i="4" s="1"/>
  <c r="J17" i="4"/>
  <c r="M17" i="4" s="1"/>
  <c r="J33" i="4"/>
  <c r="M33" i="4" s="1"/>
  <c r="J49" i="4"/>
  <c r="M49" i="4" s="1"/>
  <c r="J57" i="4"/>
  <c r="M57" i="4" s="1"/>
  <c r="J65" i="4"/>
  <c r="M65" i="4" s="1"/>
  <c r="J73" i="4"/>
  <c r="M73" i="4" s="1"/>
  <c r="J4" i="4"/>
  <c r="M4" i="4" s="1"/>
  <c r="J12" i="4"/>
  <c r="M12" i="4" s="1"/>
  <c r="J20" i="4"/>
  <c r="M20" i="4" s="1"/>
  <c r="J28" i="4"/>
  <c r="M28" i="4" s="1"/>
  <c r="J36" i="4"/>
  <c r="M36" i="4" s="1"/>
  <c r="J44" i="4"/>
  <c r="M44" i="4" s="1"/>
  <c r="J52" i="4"/>
  <c r="M52" i="4" s="1"/>
  <c r="J9" i="4"/>
  <c r="M9" i="4" s="1"/>
  <c r="J25" i="4"/>
  <c r="M25" i="4" s="1"/>
  <c r="J41" i="4"/>
  <c r="M41" i="4" s="1"/>
  <c r="J3" i="4"/>
  <c r="M3" i="4" s="1"/>
  <c r="J11" i="4"/>
  <c r="M11" i="4" s="1"/>
  <c r="J19" i="4"/>
  <c r="J27" i="4"/>
  <c r="J35" i="4"/>
  <c r="J43" i="4"/>
  <c r="M43" i="4" s="1"/>
  <c r="J51" i="4"/>
  <c r="J59" i="4"/>
  <c r="M59" i="4" s="1"/>
  <c r="J67" i="4"/>
  <c r="J75" i="4"/>
  <c r="M75" i="4" s="1"/>
  <c r="L75" i="4"/>
  <c r="L50" i="4"/>
  <c r="J46" i="4"/>
  <c r="M46" i="4" s="1"/>
  <c r="J37" i="4"/>
  <c r="M37" i="4" s="1"/>
  <c r="K29" i="4"/>
  <c r="L29" i="4"/>
  <c r="J16" i="4"/>
  <c r="M16" i="4" s="1"/>
  <c r="L11" i="4"/>
  <c r="K3" i="4"/>
  <c r="K58" i="4"/>
  <c r="L58" i="4"/>
  <c r="J54" i="4"/>
  <c r="M54" i="4" s="1"/>
  <c r="J45" i="4"/>
  <c r="M45" i="4" s="1"/>
  <c r="L37" i="4"/>
  <c r="J24" i="4"/>
  <c r="M24" i="4" s="1"/>
  <c r="K2" i="4"/>
  <c r="L2" i="4"/>
  <c r="I72" i="4"/>
  <c r="I64" i="4"/>
  <c r="I56" i="4"/>
  <c r="I48" i="4"/>
  <c r="I40" i="4"/>
  <c r="I32" i="4"/>
  <c r="I24" i="4"/>
  <c r="I16" i="4"/>
  <c r="I8" i="4"/>
  <c r="I70" i="4"/>
  <c r="I62" i="4"/>
  <c r="I54" i="4"/>
  <c r="I38" i="4"/>
  <c r="I22" i="4"/>
  <c r="I6" i="4"/>
  <c r="I65" i="4"/>
  <c r="I49" i="4"/>
  <c r="I41" i="4"/>
  <c r="I33" i="4"/>
  <c r="I25" i="4"/>
  <c r="I17" i="4"/>
  <c r="I9" i="4"/>
  <c r="I78" i="4"/>
  <c r="I46" i="4"/>
  <c r="I30" i="4"/>
  <c r="I14" i="4"/>
  <c r="I73" i="4"/>
  <c r="I57" i="4"/>
  <c r="I76" i="4"/>
  <c r="I68" i="4"/>
  <c r="I60" i="4"/>
  <c r="I52" i="4"/>
  <c r="I44" i="4"/>
  <c r="I36" i="4"/>
  <c r="I28" i="4"/>
  <c r="I20" i="4"/>
  <c r="I12" i="4"/>
  <c r="I4" i="4"/>
  <c r="I79" i="4"/>
  <c r="I71" i="4"/>
  <c r="I63" i="4"/>
  <c r="I55" i="4"/>
  <c r="I47" i="4"/>
  <c r="I39" i="4"/>
  <c r="I31" i="4"/>
  <c r="I23" i="4"/>
  <c r="I15" i="4"/>
  <c r="I5" i="3"/>
  <c r="L5" i="3" s="1"/>
  <c r="I13" i="3"/>
  <c r="L13" i="3" s="1"/>
  <c r="I21" i="3"/>
  <c r="L21" i="3" s="1"/>
  <c r="I29" i="3"/>
  <c r="L29" i="3" s="1"/>
  <c r="I37" i="3"/>
  <c r="L37" i="3" s="1"/>
  <c r="I45" i="3"/>
  <c r="L45" i="3" s="1"/>
  <c r="I53" i="3"/>
  <c r="L53" i="3" s="1"/>
  <c r="I61" i="3"/>
  <c r="L61" i="3" s="1"/>
  <c r="I69" i="3"/>
  <c r="L69" i="3" s="1"/>
  <c r="I77" i="3"/>
  <c r="L77" i="3" s="1"/>
  <c r="I2" i="3"/>
  <c r="L2" i="3" s="1"/>
  <c r="I10" i="3"/>
  <c r="L10" i="3" s="1"/>
  <c r="I18" i="3"/>
  <c r="L18" i="3" s="1"/>
  <c r="I26" i="3"/>
  <c r="L26" i="3" s="1"/>
  <c r="I34" i="3"/>
  <c r="L34" i="3" s="1"/>
  <c r="I42" i="3"/>
  <c r="L42" i="3" s="1"/>
  <c r="I50" i="3"/>
  <c r="L50" i="3" s="1"/>
  <c r="I58" i="3"/>
  <c r="L58" i="3" s="1"/>
  <c r="I66" i="3"/>
  <c r="L66" i="3" s="1"/>
  <c r="I74" i="3"/>
  <c r="L74" i="3" s="1"/>
  <c r="I7" i="3"/>
  <c r="L7" i="3" s="1"/>
  <c r="I15" i="3"/>
  <c r="L15" i="3" s="1"/>
  <c r="I23" i="3"/>
  <c r="L23" i="3" s="1"/>
  <c r="I31" i="3"/>
  <c r="L31" i="3" s="1"/>
  <c r="I39" i="3"/>
  <c r="L39" i="3" s="1"/>
  <c r="I47" i="3"/>
  <c r="L47" i="3" s="1"/>
  <c r="I55" i="3"/>
  <c r="L55" i="3" s="1"/>
  <c r="I63" i="3"/>
  <c r="L63" i="3" s="1"/>
  <c r="I71" i="3"/>
  <c r="L71" i="3" s="1"/>
  <c r="I79" i="3"/>
  <c r="L79" i="3" s="1"/>
  <c r="I4" i="3"/>
  <c r="L4" i="3" s="1"/>
  <c r="I12" i="3"/>
  <c r="L12" i="3" s="1"/>
  <c r="I20" i="3"/>
  <c r="L20" i="3" s="1"/>
  <c r="I28" i="3"/>
  <c r="L28" i="3" s="1"/>
  <c r="I36" i="3"/>
  <c r="L36" i="3" s="1"/>
  <c r="I44" i="3"/>
  <c r="L44" i="3" s="1"/>
  <c r="I52" i="3"/>
  <c r="L52" i="3" s="1"/>
  <c r="I60" i="3"/>
  <c r="L60" i="3" s="1"/>
  <c r="I68" i="3"/>
  <c r="L68" i="3" s="1"/>
  <c r="I76" i="3"/>
  <c r="L76" i="3" s="1"/>
  <c r="I8" i="3"/>
  <c r="L8" i="3" s="1"/>
  <c r="I16" i="3"/>
  <c r="L16" i="3" s="1"/>
  <c r="I56" i="3"/>
  <c r="L56" i="3" s="1"/>
  <c r="I9" i="3"/>
  <c r="L9" i="3" s="1"/>
  <c r="I17" i="3"/>
  <c r="L17" i="3" s="1"/>
  <c r="I25" i="3"/>
  <c r="L25" i="3" s="1"/>
  <c r="I33" i="3"/>
  <c r="L33" i="3" s="1"/>
  <c r="I41" i="3"/>
  <c r="L41" i="3" s="1"/>
  <c r="I49" i="3"/>
  <c r="L49" i="3" s="1"/>
  <c r="I57" i="3"/>
  <c r="L57" i="3" s="1"/>
  <c r="I65" i="3"/>
  <c r="L65" i="3" s="1"/>
  <c r="I73" i="3"/>
  <c r="L73" i="3" s="1"/>
  <c r="I24" i="3"/>
  <c r="L24" i="3" s="1"/>
  <c r="I32" i="3"/>
  <c r="L32" i="3" s="1"/>
  <c r="I48" i="3"/>
  <c r="L48" i="3" s="1"/>
  <c r="I72" i="3"/>
  <c r="L72" i="3" s="1"/>
  <c r="I6" i="3"/>
  <c r="L6" i="3" s="1"/>
  <c r="I14" i="3"/>
  <c r="L14" i="3" s="1"/>
  <c r="I22" i="3"/>
  <c r="L22" i="3" s="1"/>
  <c r="I30" i="3"/>
  <c r="L30" i="3" s="1"/>
  <c r="I38" i="3"/>
  <c r="L38" i="3" s="1"/>
  <c r="I46" i="3"/>
  <c r="L46" i="3" s="1"/>
  <c r="I54" i="3"/>
  <c r="L54" i="3" s="1"/>
  <c r="I62" i="3"/>
  <c r="L62" i="3" s="1"/>
  <c r="I70" i="3"/>
  <c r="L70" i="3" s="1"/>
  <c r="I78" i="3"/>
  <c r="L78" i="3" s="1"/>
  <c r="I40" i="3"/>
  <c r="L40" i="3" s="1"/>
  <c r="I64" i="3"/>
  <c r="L64" i="3" s="1"/>
  <c r="I3" i="3"/>
  <c r="L3" i="3" s="1"/>
  <c r="I11" i="3"/>
  <c r="L11" i="3" s="1"/>
  <c r="I19" i="3"/>
  <c r="L19" i="3" s="1"/>
  <c r="I27" i="3"/>
  <c r="L27" i="3" s="1"/>
  <c r="I35" i="3"/>
  <c r="L35" i="3" s="1"/>
  <c r="I43" i="3"/>
  <c r="L43" i="3" s="1"/>
  <c r="I51" i="3"/>
  <c r="L51" i="3" s="1"/>
  <c r="I59" i="3"/>
  <c r="L59" i="3" s="1"/>
  <c r="I67" i="3"/>
  <c r="L67" i="3" s="1"/>
  <c r="I75" i="3"/>
  <c r="L75" i="3" s="1"/>
  <c r="H2" i="3"/>
  <c r="H10" i="3"/>
  <c r="H18" i="3"/>
  <c r="H26" i="3"/>
  <c r="H34" i="3"/>
  <c r="H42" i="3"/>
  <c r="H50" i="3"/>
  <c r="H58" i="3"/>
  <c r="H66" i="3"/>
  <c r="H74" i="3"/>
  <c r="H77" i="3"/>
  <c r="H7" i="3"/>
  <c r="H15" i="3"/>
  <c r="H23" i="3"/>
  <c r="H31" i="3"/>
  <c r="H39" i="3"/>
  <c r="H47" i="3"/>
  <c r="H55" i="3"/>
  <c r="H63" i="3"/>
  <c r="H71" i="3"/>
  <c r="H79" i="3"/>
  <c r="H4" i="3"/>
  <c r="H12" i="3"/>
  <c r="H20" i="3"/>
  <c r="H28" i="3"/>
  <c r="H36" i="3"/>
  <c r="H44" i="3"/>
  <c r="H52" i="3"/>
  <c r="H60" i="3"/>
  <c r="H68" i="3"/>
  <c r="H76" i="3"/>
  <c r="H9" i="3"/>
  <c r="H17" i="3"/>
  <c r="H25" i="3"/>
  <c r="H33" i="3"/>
  <c r="H41" i="3"/>
  <c r="H49" i="3"/>
  <c r="H57" i="3"/>
  <c r="H65" i="3"/>
  <c r="H73" i="3"/>
  <c r="H21" i="3"/>
  <c r="H29" i="3"/>
  <c r="H37" i="3"/>
  <c r="H69" i="3"/>
  <c r="H6" i="3"/>
  <c r="H14" i="3"/>
  <c r="H22" i="3"/>
  <c r="H30" i="3"/>
  <c r="H38" i="3"/>
  <c r="H46" i="3"/>
  <c r="H54" i="3"/>
  <c r="H62" i="3"/>
  <c r="H70" i="3"/>
  <c r="H78" i="3"/>
  <c r="H45" i="3"/>
  <c r="H53" i="3"/>
  <c r="H61" i="3"/>
  <c r="H3" i="3"/>
  <c r="H11" i="3"/>
  <c r="H19" i="3"/>
  <c r="H27" i="3"/>
  <c r="H35" i="3"/>
  <c r="H43" i="3"/>
  <c r="H51" i="3"/>
  <c r="H59" i="3"/>
  <c r="H67" i="3"/>
  <c r="H75" i="3"/>
  <c r="H5" i="3"/>
  <c r="H13" i="3"/>
  <c r="H8" i="3"/>
  <c r="H16" i="3"/>
  <c r="H24" i="3"/>
  <c r="H32" i="3"/>
  <c r="H40" i="3"/>
  <c r="H48" i="3"/>
  <c r="H56" i="3"/>
  <c r="H64" i="3"/>
  <c r="H72" i="3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L73" i="4" l="1"/>
  <c r="K73" i="4"/>
  <c r="K15" i="4"/>
  <c r="L15" i="4"/>
  <c r="K79" i="4"/>
  <c r="L79" i="4"/>
  <c r="K60" i="4"/>
  <c r="L60" i="4"/>
  <c r="K78" i="4"/>
  <c r="L78" i="4"/>
  <c r="K6" i="4"/>
  <c r="L6" i="4"/>
  <c r="L24" i="4"/>
  <c r="K24" i="4"/>
  <c r="K50" i="4"/>
  <c r="M27" i="4"/>
  <c r="K27" i="4"/>
  <c r="K45" i="4"/>
  <c r="L33" i="4"/>
  <c r="K33" i="4"/>
  <c r="L71" i="4"/>
  <c r="K71" i="4"/>
  <c r="L65" i="4"/>
  <c r="K65" i="4"/>
  <c r="M35" i="4"/>
  <c r="K35" i="4"/>
  <c r="K68" i="4"/>
  <c r="L68" i="4"/>
  <c r="K76" i="4"/>
  <c r="L76" i="4"/>
  <c r="K38" i="4"/>
  <c r="L38" i="4"/>
  <c r="K66" i="4"/>
  <c r="K47" i="4"/>
  <c r="L47" i="4"/>
  <c r="K62" i="4"/>
  <c r="L62" i="4"/>
  <c r="L56" i="4"/>
  <c r="K56" i="4"/>
  <c r="K52" i="4"/>
  <c r="L52" i="4"/>
  <c r="K46" i="4"/>
  <c r="L46" i="4"/>
  <c r="L16" i="4"/>
  <c r="K16" i="4"/>
  <c r="K80" i="4" s="1"/>
  <c r="J84" i="4" s="1"/>
  <c r="L23" i="4"/>
  <c r="K23" i="4"/>
  <c r="K4" i="4"/>
  <c r="L4" i="4"/>
  <c r="L80" i="4" s="1"/>
  <c r="L9" i="4"/>
  <c r="K9" i="4"/>
  <c r="K22" i="4"/>
  <c r="L22" i="4"/>
  <c r="L32" i="4"/>
  <c r="K32" i="4"/>
  <c r="M19" i="4"/>
  <c r="M80" i="4" s="1"/>
  <c r="K19" i="4"/>
  <c r="K31" i="4"/>
  <c r="L31" i="4"/>
  <c r="K12" i="4"/>
  <c r="K81" i="4" s="1"/>
  <c r="L12" i="4"/>
  <c r="L17" i="4"/>
  <c r="K17" i="4"/>
  <c r="L40" i="4"/>
  <c r="K40" i="4"/>
  <c r="L39" i="4"/>
  <c r="K39" i="4"/>
  <c r="K20" i="4"/>
  <c r="L20" i="4"/>
  <c r="L57" i="4"/>
  <c r="K57" i="4"/>
  <c r="L25" i="4"/>
  <c r="K25" i="4"/>
  <c r="K54" i="4"/>
  <c r="L54" i="4"/>
  <c r="L48" i="4"/>
  <c r="K48" i="4"/>
  <c r="K37" i="4"/>
  <c r="M67" i="4"/>
  <c r="K67" i="4"/>
  <c r="K26" i="4"/>
  <c r="K18" i="4"/>
  <c r="K43" i="4"/>
  <c r="K28" i="4"/>
  <c r="L28" i="4"/>
  <c r="K55" i="4"/>
  <c r="L55" i="4"/>
  <c r="K36" i="4"/>
  <c r="L36" i="4"/>
  <c r="K14" i="4"/>
  <c r="L14" i="4"/>
  <c r="L41" i="4"/>
  <c r="K41" i="4"/>
  <c r="K70" i="4"/>
  <c r="L70" i="4"/>
  <c r="L64" i="4"/>
  <c r="K64" i="4"/>
  <c r="M51" i="4"/>
  <c r="K51" i="4"/>
  <c r="K59" i="4"/>
  <c r="K63" i="4"/>
  <c r="L63" i="4"/>
  <c r="K44" i="4"/>
  <c r="L44" i="4"/>
  <c r="K30" i="4"/>
  <c r="L30" i="4"/>
  <c r="L49" i="4"/>
  <c r="K49" i="4"/>
  <c r="L8" i="4"/>
  <c r="K8" i="4"/>
  <c r="L72" i="4"/>
  <c r="K72" i="4"/>
  <c r="K74" i="4"/>
  <c r="K69" i="4"/>
  <c r="K75" i="4"/>
  <c r="J32" i="3"/>
  <c r="K32" i="3"/>
  <c r="K59" i="3"/>
  <c r="J59" i="3"/>
  <c r="J61" i="3"/>
  <c r="K61" i="3"/>
  <c r="K38" i="3"/>
  <c r="J38" i="3"/>
  <c r="J21" i="3"/>
  <c r="K21" i="3"/>
  <c r="J17" i="3"/>
  <c r="K17" i="3"/>
  <c r="J28" i="3"/>
  <c r="K28" i="3"/>
  <c r="J47" i="3"/>
  <c r="K47" i="3"/>
  <c r="J66" i="3"/>
  <c r="K66" i="3"/>
  <c r="J2" i="3"/>
  <c r="J80" i="3" s="1"/>
  <c r="K2" i="3"/>
  <c r="J48" i="3"/>
  <c r="K48" i="3"/>
  <c r="J40" i="3"/>
  <c r="K40" i="3"/>
  <c r="J29" i="3"/>
  <c r="K29" i="3"/>
  <c r="J55" i="3"/>
  <c r="K55" i="3"/>
  <c r="K30" i="3"/>
  <c r="J30" i="3"/>
  <c r="J58" i="3"/>
  <c r="K58" i="3"/>
  <c r="K67" i="3"/>
  <c r="J67" i="3"/>
  <c r="J25" i="3"/>
  <c r="K25" i="3"/>
  <c r="J74" i="3"/>
  <c r="K74" i="3"/>
  <c r="K51" i="3"/>
  <c r="J51" i="3"/>
  <c r="J73" i="3"/>
  <c r="K73" i="3"/>
  <c r="J39" i="3"/>
  <c r="K39" i="3"/>
  <c r="J16" i="3"/>
  <c r="K16" i="3"/>
  <c r="J45" i="3"/>
  <c r="K45" i="3"/>
  <c r="J65" i="3"/>
  <c r="K65" i="3"/>
  <c r="J12" i="3"/>
  <c r="K12" i="3"/>
  <c r="J31" i="3"/>
  <c r="K31" i="3"/>
  <c r="J72" i="3"/>
  <c r="K72" i="3"/>
  <c r="J8" i="3"/>
  <c r="K8" i="3"/>
  <c r="K35" i="3"/>
  <c r="J35" i="3"/>
  <c r="J78" i="3"/>
  <c r="K78" i="3"/>
  <c r="K14" i="3"/>
  <c r="J14" i="3"/>
  <c r="J57" i="3"/>
  <c r="K57" i="3"/>
  <c r="J68" i="3"/>
  <c r="K68" i="3"/>
  <c r="J4" i="3"/>
  <c r="K4" i="3"/>
  <c r="J23" i="3"/>
  <c r="K23" i="3"/>
  <c r="J42" i="3"/>
  <c r="K42" i="3"/>
  <c r="K11" i="3"/>
  <c r="J11" i="3"/>
  <c r="K3" i="3"/>
  <c r="J3" i="3"/>
  <c r="J36" i="3"/>
  <c r="K36" i="3"/>
  <c r="J10" i="3"/>
  <c r="K10" i="3"/>
  <c r="J53" i="3"/>
  <c r="K53" i="3"/>
  <c r="J20" i="3"/>
  <c r="K20" i="3"/>
  <c r="J64" i="3"/>
  <c r="K64" i="3"/>
  <c r="J13" i="3"/>
  <c r="K13" i="3"/>
  <c r="K27" i="3"/>
  <c r="J27" i="3"/>
  <c r="K70" i="3"/>
  <c r="J70" i="3"/>
  <c r="K6" i="3"/>
  <c r="J6" i="3"/>
  <c r="J49" i="3"/>
  <c r="K49" i="3"/>
  <c r="J60" i="3"/>
  <c r="K60" i="3"/>
  <c r="J79" i="3"/>
  <c r="K79" i="3"/>
  <c r="J15" i="3"/>
  <c r="K15" i="3"/>
  <c r="J34" i="3"/>
  <c r="K34" i="3"/>
  <c r="L80" i="3"/>
  <c r="K46" i="3"/>
  <c r="J46" i="3"/>
  <c r="J24" i="3"/>
  <c r="K24" i="3"/>
  <c r="J9" i="3"/>
  <c r="K9" i="3"/>
  <c r="K43" i="3"/>
  <c r="J43" i="3"/>
  <c r="K22" i="3"/>
  <c r="J22" i="3"/>
  <c r="J76" i="3"/>
  <c r="K76" i="3"/>
  <c r="J50" i="3"/>
  <c r="K50" i="3"/>
  <c r="J56" i="3"/>
  <c r="K56" i="3"/>
  <c r="J5" i="3"/>
  <c r="K5" i="3"/>
  <c r="K19" i="3"/>
  <c r="J19" i="3"/>
  <c r="K62" i="3"/>
  <c r="J62" i="3"/>
  <c r="J69" i="3"/>
  <c r="K69" i="3"/>
  <c r="J41" i="3"/>
  <c r="K41" i="3"/>
  <c r="J52" i="3"/>
  <c r="K52" i="3"/>
  <c r="J71" i="3"/>
  <c r="K71" i="3"/>
  <c r="J7" i="3"/>
  <c r="K7" i="3"/>
  <c r="J26" i="3"/>
  <c r="K26" i="3"/>
  <c r="K75" i="3"/>
  <c r="J75" i="3"/>
  <c r="K54" i="3"/>
  <c r="J54" i="3"/>
  <c r="J37" i="3"/>
  <c r="K37" i="3"/>
  <c r="J33" i="3"/>
  <c r="K33" i="3"/>
  <c r="J44" i="3"/>
  <c r="K44" i="3"/>
  <c r="J63" i="3"/>
  <c r="K63" i="3"/>
  <c r="J77" i="3"/>
  <c r="K77" i="3"/>
  <c r="J18" i="3"/>
  <c r="K18" i="3"/>
  <c r="L83" i="4" l="1"/>
  <c r="J85" i="4" s="1"/>
  <c r="J87" i="4" s="1"/>
  <c r="K80" i="3"/>
  <c r="J83" i="3" s="1"/>
  <c r="J84" i="3" s="1"/>
  <c r="J81" i="3"/>
  <c r="J82" i="3"/>
  <c r="K86" i="3" s="1"/>
</calcChain>
</file>

<file path=xl/sharedStrings.xml><?xml version="1.0" encoding="utf-8"?>
<sst xmlns="http://schemas.openxmlformats.org/spreadsheetml/2006/main" count="45" uniqueCount="34">
  <si>
    <t>More Spread Out</t>
  </si>
  <si>
    <t>Less Spread Out</t>
  </si>
  <si>
    <t>Least Spread Out</t>
  </si>
  <si>
    <t>Interquartile range</t>
  </si>
  <si>
    <t>Range</t>
  </si>
  <si>
    <t>Trimean</t>
  </si>
  <si>
    <t>Geometric Mean</t>
  </si>
  <si>
    <t>Mode</t>
  </si>
  <si>
    <t>Median</t>
  </si>
  <si>
    <t>Mean</t>
  </si>
  <si>
    <t>Tournament Players</t>
  </si>
  <si>
    <t>Beginners</t>
  </si>
  <si>
    <t>Non Players</t>
  </si>
  <si>
    <t>r=</t>
  </si>
  <si>
    <t>Sqrt of x^2*y^2 =</t>
  </si>
  <si>
    <t>Sum(xy) =</t>
  </si>
  <si>
    <t>y2</t>
  </si>
  <si>
    <t>x2</t>
  </si>
  <si>
    <t>xy</t>
  </si>
  <si>
    <t>y</t>
  </si>
  <si>
    <t>x</t>
  </si>
  <si>
    <t>Anger_Expression</t>
  </si>
  <si>
    <t>Y</t>
  </si>
  <si>
    <t>X</t>
  </si>
  <si>
    <t>Anger-In</t>
  </si>
  <si>
    <t>Anger-Out</t>
  </si>
  <si>
    <t>Sports</t>
  </si>
  <si>
    <t>Gender</t>
  </si>
  <si>
    <t>sqrt of (sum of all x^2)(sum of ally^2)</t>
  </si>
  <si>
    <t>sum of xy =</t>
  </si>
  <si>
    <t>Total</t>
  </si>
  <si>
    <t>Control-In</t>
  </si>
  <si>
    <t>Control-Out (Y)</t>
  </si>
  <si>
    <t>Anger-Out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</si>
</sst>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FFFE2947-1C21-4C7B-9BFD-D659850A0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C378-54A5-44B5-8382-35A23F6478EA}">
  <dimension ref="A1:M87"/>
  <sheetViews>
    <sheetView topLeftCell="C1" workbookViewId="0">
      <selection activeCell="K6" sqref="K6"/>
    </sheetView>
  </sheetViews>
  <sheetFormatPr defaultColWidth="13.08984375" defaultRowHeight="13.5" x14ac:dyDescent="0.3"/>
  <cols>
    <col min="1" max="2" width="13.08984375" style="1" hidden="1" customWidth="1"/>
    <col min="3" max="3" width="13.08984375" style="1" customWidth="1"/>
    <col min="4" max="4" width="14.6328125" style="1" customWidth="1"/>
    <col min="5" max="5" width="1.90625" style="1" hidden="1" customWidth="1"/>
    <col min="6" max="6" width="15.08984375" style="1" customWidth="1"/>
    <col min="7" max="8" width="13.08984375" style="1" hidden="1" customWidth="1"/>
    <col min="9" max="9" width="18.36328125" style="1" bestFit="1" customWidth="1"/>
    <col min="10" max="16384" width="13.08984375" style="1"/>
  </cols>
  <sheetData>
    <row r="1" spans="1:13" x14ac:dyDescent="0.3">
      <c r="A1" s="1" t="s">
        <v>27</v>
      </c>
      <c r="B1" s="1" t="s">
        <v>26</v>
      </c>
      <c r="D1" s="1" t="s">
        <v>33</v>
      </c>
      <c r="E1" s="1" t="s">
        <v>24</v>
      </c>
      <c r="F1" s="1" t="s">
        <v>32</v>
      </c>
      <c r="G1" s="1" t="s">
        <v>31</v>
      </c>
      <c r="H1" s="1" t="s">
        <v>21</v>
      </c>
      <c r="I1" s="1" t="s">
        <v>20</v>
      </c>
      <c r="J1" s="1" t="s">
        <v>19</v>
      </c>
      <c r="K1" s="1" t="s">
        <v>18</v>
      </c>
      <c r="L1" s="1" t="s">
        <v>17</v>
      </c>
      <c r="M1" s="1" t="s">
        <v>16</v>
      </c>
    </row>
    <row r="2" spans="1:13" x14ac:dyDescent="0.3">
      <c r="A2" s="1">
        <v>2</v>
      </c>
      <c r="B2" s="1">
        <v>1</v>
      </c>
      <c r="D2" s="1">
        <v>18</v>
      </c>
      <c r="E2" s="1">
        <v>13</v>
      </c>
      <c r="F2" s="1">
        <v>23</v>
      </c>
      <c r="G2" s="1">
        <v>20</v>
      </c>
      <c r="H2" s="1">
        <v>36</v>
      </c>
      <c r="I2" s="1">
        <f t="shared" ref="I2:I33" si="0">D2-$D$81</f>
        <v>1.9230769230769234</v>
      </c>
      <c r="J2" s="1">
        <f t="shared" ref="J2:J33" si="1">F2-$F$81</f>
        <v>-0.6923076923076934</v>
      </c>
      <c r="K2" s="1">
        <f t="shared" ref="K2:K33" si="2">I2*J2</f>
        <v>-1.3313609467455645</v>
      </c>
      <c r="L2" s="1">
        <f t="shared" ref="L2:L33" si="3">POWER(I2,2)</f>
        <v>3.6982248520710068</v>
      </c>
      <c r="M2" s="1">
        <f t="shared" ref="M2:M33" si="4">POWER(J2,2)</f>
        <v>0.47928994082840387</v>
      </c>
    </row>
    <row r="3" spans="1:13" x14ac:dyDescent="0.3">
      <c r="A3" s="1">
        <v>2</v>
      </c>
      <c r="B3" s="1">
        <v>1</v>
      </c>
      <c r="D3" s="1">
        <v>14</v>
      </c>
      <c r="E3" s="1">
        <v>17</v>
      </c>
      <c r="F3" s="1">
        <v>25</v>
      </c>
      <c r="G3" s="1">
        <v>24</v>
      </c>
      <c r="H3" s="1">
        <v>30</v>
      </c>
      <c r="I3" s="1">
        <f t="shared" si="0"/>
        <v>-2.0769230769230766</v>
      </c>
      <c r="J3" s="1">
        <f t="shared" si="1"/>
        <v>1.3076923076923066</v>
      </c>
      <c r="K3" s="1">
        <f t="shared" si="2"/>
        <v>-2.715976331360944</v>
      </c>
      <c r="L3" s="1">
        <f t="shared" si="3"/>
        <v>4.3136094674556205</v>
      </c>
      <c r="M3" s="1">
        <f t="shared" si="4"/>
        <v>1.7100591715976303</v>
      </c>
    </row>
    <row r="4" spans="1:13" x14ac:dyDescent="0.3">
      <c r="A4" s="1">
        <v>2</v>
      </c>
      <c r="B4" s="1">
        <v>1</v>
      </c>
      <c r="D4" s="1">
        <v>13</v>
      </c>
      <c r="E4" s="1">
        <v>14</v>
      </c>
      <c r="F4" s="1">
        <v>28</v>
      </c>
      <c r="G4" s="1">
        <v>28</v>
      </c>
      <c r="H4" s="1">
        <v>19</v>
      </c>
      <c r="I4" s="1">
        <f t="shared" si="0"/>
        <v>-3.0769230769230766</v>
      </c>
      <c r="J4" s="1">
        <f t="shared" si="1"/>
        <v>4.3076923076923066</v>
      </c>
      <c r="K4" s="1">
        <f t="shared" si="2"/>
        <v>-13.25443786982248</v>
      </c>
      <c r="L4" s="1">
        <f t="shared" si="3"/>
        <v>9.4674556213017738</v>
      </c>
      <c r="M4" s="1">
        <f t="shared" si="4"/>
        <v>18.556213017751471</v>
      </c>
    </row>
    <row r="5" spans="1:13" x14ac:dyDescent="0.3">
      <c r="A5" s="1">
        <v>2</v>
      </c>
      <c r="B5" s="1">
        <v>1</v>
      </c>
      <c r="D5" s="1">
        <v>17</v>
      </c>
      <c r="E5" s="1">
        <v>24</v>
      </c>
      <c r="F5" s="1">
        <v>23</v>
      </c>
      <c r="G5" s="1">
        <v>23</v>
      </c>
      <c r="H5" s="1">
        <v>43</v>
      </c>
      <c r="I5" s="1">
        <f t="shared" si="0"/>
        <v>0.92307692307692335</v>
      </c>
      <c r="J5" s="1">
        <f t="shared" si="1"/>
        <v>-0.6923076923076934</v>
      </c>
      <c r="K5" s="1">
        <f t="shared" si="2"/>
        <v>-0.63905325443787098</v>
      </c>
      <c r="L5" s="1">
        <f t="shared" si="3"/>
        <v>0.85207100591716023</v>
      </c>
      <c r="M5" s="1">
        <f t="shared" si="4"/>
        <v>0.47928994082840387</v>
      </c>
    </row>
    <row r="6" spans="1:13" x14ac:dyDescent="0.3">
      <c r="A6" s="1">
        <v>1</v>
      </c>
      <c r="B6" s="1">
        <v>1</v>
      </c>
      <c r="D6" s="1">
        <v>16</v>
      </c>
      <c r="E6" s="1">
        <v>17</v>
      </c>
      <c r="F6" s="1">
        <v>26</v>
      </c>
      <c r="G6" s="1">
        <v>28</v>
      </c>
      <c r="H6" s="1">
        <v>27</v>
      </c>
      <c r="I6" s="1">
        <f t="shared" si="0"/>
        <v>-7.692307692307665E-2</v>
      </c>
      <c r="J6" s="1">
        <f t="shared" si="1"/>
        <v>2.3076923076923066</v>
      </c>
      <c r="K6" s="1">
        <f t="shared" si="2"/>
        <v>-0.17751479289940758</v>
      </c>
      <c r="L6" s="1">
        <f t="shared" si="3"/>
        <v>5.9171597633135677E-3</v>
      </c>
      <c r="M6" s="1">
        <f t="shared" si="4"/>
        <v>5.3254437869822437</v>
      </c>
    </row>
    <row r="7" spans="1:13" x14ac:dyDescent="0.3">
      <c r="A7" s="1">
        <v>1</v>
      </c>
      <c r="B7" s="1">
        <v>1</v>
      </c>
      <c r="D7" s="1">
        <v>16</v>
      </c>
      <c r="E7" s="1">
        <v>22</v>
      </c>
      <c r="F7" s="1">
        <v>25</v>
      </c>
      <c r="G7" s="1">
        <v>23</v>
      </c>
      <c r="H7" s="1">
        <v>38</v>
      </c>
      <c r="I7" s="1">
        <f t="shared" si="0"/>
        <v>-7.692307692307665E-2</v>
      </c>
      <c r="J7" s="1">
        <f t="shared" si="1"/>
        <v>1.3076923076923066</v>
      </c>
      <c r="K7" s="1">
        <f t="shared" si="2"/>
        <v>-0.10059171597633092</v>
      </c>
      <c r="L7" s="1">
        <f t="shared" si="3"/>
        <v>5.9171597633135677E-3</v>
      </c>
      <c r="M7" s="1">
        <f t="shared" si="4"/>
        <v>1.7100591715976303</v>
      </c>
    </row>
    <row r="8" spans="1:13" x14ac:dyDescent="0.3">
      <c r="A8" s="1">
        <v>1</v>
      </c>
      <c r="B8" s="1">
        <v>1</v>
      </c>
      <c r="D8" s="1">
        <v>12</v>
      </c>
      <c r="E8" s="1">
        <v>12</v>
      </c>
      <c r="F8" s="1">
        <v>31</v>
      </c>
      <c r="G8" s="1">
        <v>27</v>
      </c>
      <c r="H8" s="1">
        <v>14</v>
      </c>
      <c r="I8" s="1">
        <f t="shared" si="0"/>
        <v>-4.0769230769230766</v>
      </c>
      <c r="J8" s="1">
        <f t="shared" si="1"/>
        <v>7.3076923076923066</v>
      </c>
      <c r="K8" s="1">
        <f t="shared" si="2"/>
        <v>-29.792899408284018</v>
      </c>
      <c r="L8" s="1">
        <f t="shared" si="3"/>
        <v>16.621301775147927</v>
      </c>
      <c r="M8" s="1">
        <f t="shared" si="4"/>
        <v>53.402366863905307</v>
      </c>
    </row>
    <row r="9" spans="1:13" x14ac:dyDescent="0.3">
      <c r="A9" s="1">
        <v>2</v>
      </c>
      <c r="B9" s="1">
        <v>1</v>
      </c>
      <c r="D9" s="1">
        <v>13</v>
      </c>
      <c r="E9" s="1">
        <v>16</v>
      </c>
      <c r="F9" s="1">
        <v>22</v>
      </c>
      <c r="G9" s="1">
        <v>31</v>
      </c>
      <c r="H9" s="1">
        <v>24</v>
      </c>
      <c r="I9" s="1">
        <f t="shared" si="0"/>
        <v>-3.0769230769230766</v>
      </c>
      <c r="J9" s="1">
        <f t="shared" si="1"/>
        <v>-1.6923076923076934</v>
      </c>
      <c r="K9" s="1">
        <f t="shared" si="2"/>
        <v>5.2071005917159789</v>
      </c>
      <c r="L9" s="1">
        <f t="shared" si="3"/>
        <v>9.4674556213017738</v>
      </c>
      <c r="M9" s="1">
        <f t="shared" si="4"/>
        <v>2.8639053254437905</v>
      </c>
    </row>
    <row r="10" spans="1:13" x14ac:dyDescent="0.3">
      <c r="A10" s="1">
        <v>2</v>
      </c>
      <c r="B10" s="1">
        <v>1</v>
      </c>
      <c r="D10" s="1">
        <v>16</v>
      </c>
      <c r="E10" s="1">
        <v>16</v>
      </c>
      <c r="F10" s="1">
        <v>22</v>
      </c>
      <c r="G10" s="1">
        <v>24</v>
      </c>
      <c r="H10" s="1">
        <v>34</v>
      </c>
      <c r="I10" s="1">
        <f t="shared" si="0"/>
        <v>-7.692307692307665E-2</v>
      </c>
      <c r="J10" s="1">
        <f t="shared" si="1"/>
        <v>-1.6923076923076934</v>
      </c>
      <c r="K10" s="1">
        <f t="shared" si="2"/>
        <v>0.13017751479289902</v>
      </c>
      <c r="L10" s="1">
        <f t="shared" si="3"/>
        <v>5.9171597633135677E-3</v>
      </c>
      <c r="M10" s="1">
        <f t="shared" si="4"/>
        <v>2.8639053254437905</v>
      </c>
    </row>
    <row r="11" spans="1:13" x14ac:dyDescent="0.3">
      <c r="A11" s="1">
        <v>2</v>
      </c>
      <c r="B11" s="1">
        <v>1</v>
      </c>
      <c r="D11" s="1">
        <v>12</v>
      </c>
      <c r="E11" s="1">
        <v>16</v>
      </c>
      <c r="F11" s="1">
        <v>29</v>
      </c>
      <c r="G11" s="1">
        <v>29</v>
      </c>
      <c r="H11" s="1">
        <v>18</v>
      </c>
      <c r="I11" s="1">
        <f t="shared" si="0"/>
        <v>-4.0769230769230766</v>
      </c>
      <c r="J11" s="1">
        <f t="shared" si="1"/>
        <v>5.3076923076923066</v>
      </c>
      <c r="K11" s="1">
        <f t="shared" si="2"/>
        <v>-21.639053254437865</v>
      </c>
      <c r="L11" s="1">
        <f t="shared" si="3"/>
        <v>16.621301775147927</v>
      </c>
      <c r="M11" s="1">
        <f t="shared" si="4"/>
        <v>28.171597633136084</v>
      </c>
    </row>
    <row r="12" spans="1:13" x14ac:dyDescent="0.3">
      <c r="A12" s="1">
        <v>1</v>
      </c>
      <c r="B12" s="1">
        <v>1</v>
      </c>
      <c r="D12" s="1">
        <v>12</v>
      </c>
      <c r="E12" s="1">
        <v>13</v>
      </c>
      <c r="F12" s="1">
        <v>24</v>
      </c>
      <c r="G12" s="1">
        <v>25</v>
      </c>
      <c r="H12" s="1">
        <v>24</v>
      </c>
      <c r="I12" s="1">
        <f t="shared" si="0"/>
        <v>-4.0769230769230766</v>
      </c>
      <c r="J12" s="1">
        <f t="shared" si="1"/>
        <v>0.3076923076923066</v>
      </c>
      <c r="K12" s="1">
        <f t="shared" si="2"/>
        <v>-1.2544378698224807</v>
      </c>
      <c r="L12" s="1">
        <f t="shared" si="3"/>
        <v>16.621301775147927</v>
      </c>
      <c r="M12" s="1">
        <f t="shared" si="4"/>
        <v>9.4674556213017083E-2</v>
      </c>
    </row>
    <row r="13" spans="1:13" x14ac:dyDescent="0.3">
      <c r="A13" s="1">
        <v>1</v>
      </c>
      <c r="B13" s="1">
        <v>1</v>
      </c>
      <c r="D13" s="1">
        <v>17</v>
      </c>
      <c r="E13" s="1">
        <v>23</v>
      </c>
      <c r="F13" s="1">
        <v>24</v>
      </c>
      <c r="G13" s="1">
        <v>22</v>
      </c>
      <c r="H13" s="1">
        <v>42</v>
      </c>
      <c r="I13" s="1">
        <f t="shared" si="0"/>
        <v>0.92307692307692335</v>
      </c>
      <c r="J13" s="1">
        <f t="shared" si="1"/>
        <v>0.3076923076923066</v>
      </c>
      <c r="K13" s="1">
        <f t="shared" si="2"/>
        <v>0.28402366863905232</v>
      </c>
      <c r="L13" s="1">
        <f t="shared" si="3"/>
        <v>0.85207100591716023</v>
      </c>
      <c r="M13" s="1">
        <f t="shared" si="4"/>
        <v>9.4674556213017083E-2</v>
      </c>
    </row>
    <row r="14" spans="1:13" x14ac:dyDescent="0.3">
      <c r="A14" s="1">
        <v>1</v>
      </c>
      <c r="B14" s="1">
        <v>1</v>
      </c>
      <c r="D14" s="1">
        <v>18</v>
      </c>
      <c r="E14" s="1">
        <v>19</v>
      </c>
      <c r="F14" s="1">
        <v>29</v>
      </c>
      <c r="G14" s="1">
        <v>30</v>
      </c>
      <c r="H14" s="1">
        <v>26</v>
      </c>
      <c r="I14" s="1">
        <f t="shared" si="0"/>
        <v>1.9230769230769234</v>
      </c>
      <c r="J14" s="1">
        <f t="shared" si="1"/>
        <v>5.3076923076923066</v>
      </c>
      <c r="K14" s="1">
        <f t="shared" si="2"/>
        <v>10.207100591715976</v>
      </c>
      <c r="L14" s="1">
        <f t="shared" si="3"/>
        <v>3.6982248520710068</v>
      </c>
      <c r="M14" s="1">
        <f t="shared" si="4"/>
        <v>28.171597633136084</v>
      </c>
    </row>
    <row r="15" spans="1:13" x14ac:dyDescent="0.3">
      <c r="A15" s="1">
        <v>1</v>
      </c>
      <c r="B15" s="1">
        <v>2</v>
      </c>
      <c r="D15" s="1">
        <v>27</v>
      </c>
      <c r="E15" s="1">
        <v>10</v>
      </c>
      <c r="F15" s="1">
        <v>23</v>
      </c>
      <c r="G15" s="1">
        <v>27</v>
      </c>
      <c r="H15" s="1">
        <v>35</v>
      </c>
      <c r="I15" s="1">
        <f t="shared" si="0"/>
        <v>10.923076923076923</v>
      </c>
      <c r="J15" s="1">
        <f t="shared" si="1"/>
        <v>-0.6923076923076934</v>
      </c>
      <c r="K15" s="1">
        <f t="shared" si="2"/>
        <v>-7.5621301775148053</v>
      </c>
      <c r="L15" s="1">
        <f t="shared" si="3"/>
        <v>119.31360946745562</v>
      </c>
      <c r="M15" s="1">
        <f t="shared" si="4"/>
        <v>0.47928994082840387</v>
      </c>
    </row>
    <row r="16" spans="1:13" x14ac:dyDescent="0.3">
      <c r="A16" s="1">
        <v>2</v>
      </c>
      <c r="B16" s="1">
        <v>2</v>
      </c>
      <c r="D16" s="1">
        <v>18</v>
      </c>
      <c r="E16" s="1">
        <v>14</v>
      </c>
      <c r="F16" s="1">
        <v>17</v>
      </c>
      <c r="G16" s="1">
        <v>11</v>
      </c>
      <c r="H16" s="1">
        <v>52</v>
      </c>
      <c r="I16" s="1">
        <f t="shared" si="0"/>
        <v>1.9230769230769234</v>
      </c>
      <c r="J16" s="1">
        <f t="shared" si="1"/>
        <v>-6.6923076923076934</v>
      </c>
      <c r="K16" s="1">
        <f t="shared" si="2"/>
        <v>-12.869822485207104</v>
      </c>
      <c r="L16" s="1">
        <f t="shared" si="3"/>
        <v>3.6982248520710068</v>
      </c>
      <c r="M16" s="1">
        <f t="shared" si="4"/>
        <v>44.786982248520722</v>
      </c>
    </row>
    <row r="17" spans="1:13" x14ac:dyDescent="0.3">
      <c r="A17" s="1">
        <v>1</v>
      </c>
      <c r="B17" s="1">
        <v>2</v>
      </c>
      <c r="D17" s="1">
        <v>9</v>
      </c>
      <c r="E17" s="1">
        <v>20</v>
      </c>
      <c r="F17" s="1">
        <v>28</v>
      </c>
      <c r="G17" s="1">
        <v>24</v>
      </c>
      <c r="H17" s="1">
        <v>25</v>
      </c>
      <c r="I17" s="1">
        <f t="shared" si="0"/>
        <v>-7.0769230769230766</v>
      </c>
      <c r="J17" s="1">
        <f t="shared" si="1"/>
        <v>4.3076923076923066</v>
      </c>
      <c r="K17" s="1">
        <f t="shared" si="2"/>
        <v>-30.485207100591708</v>
      </c>
      <c r="L17" s="1">
        <f t="shared" si="3"/>
        <v>50.082840236686387</v>
      </c>
      <c r="M17" s="1">
        <f t="shared" si="4"/>
        <v>18.556213017751471</v>
      </c>
    </row>
    <row r="18" spans="1:13" x14ac:dyDescent="0.3">
      <c r="A18" s="1">
        <v>2</v>
      </c>
      <c r="B18" s="1">
        <v>2</v>
      </c>
      <c r="D18" s="1">
        <v>13</v>
      </c>
      <c r="E18" s="1">
        <v>25</v>
      </c>
      <c r="F18" s="1">
        <v>27</v>
      </c>
      <c r="G18" s="1">
        <v>24</v>
      </c>
      <c r="H18" s="1">
        <v>35</v>
      </c>
      <c r="I18" s="1">
        <f t="shared" si="0"/>
        <v>-3.0769230769230766</v>
      </c>
      <c r="J18" s="1">
        <f t="shared" si="1"/>
        <v>3.3076923076923066</v>
      </c>
      <c r="K18" s="1">
        <f t="shared" si="2"/>
        <v>-10.177514792899403</v>
      </c>
      <c r="L18" s="1">
        <f t="shared" si="3"/>
        <v>9.4674556213017738</v>
      </c>
      <c r="M18" s="1">
        <f t="shared" si="4"/>
        <v>10.940828402366856</v>
      </c>
    </row>
    <row r="19" spans="1:13" x14ac:dyDescent="0.3">
      <c r="A19" s="1">
        <v>2</v>
      </c>
      <c r="B19" s="1">
        <v>2</v>
      </c>
      <c r="D19" s="1">
        <v>20</v>
      </c>
      <c r="E19" s="1">
        <v>21</v>
      </c>
      <c r="F19" s="1">
        <v>15</v>
      </c>
      <c r="G19" s="1">
        <v>18</v>
      </c>
      <c r="H19" s="1">
        <v>56</v>
      </c>
      <c r="I19" s="1">
        <f t="shared" si="0"/>
        <v>3.9230769230769234</v>
      </c>
      <c r="J19" s="1">
        <f t="shared" si="1"/>
        <v>-8.6923076923076934</v>
      </c>
      <c r="K19" s="1">
        <f t="shared" si="2"/>
        <v>-34.100591715976336</v>
      </c>
      <c r="L19" s="1">
        <f t="shared" si="3"/>
        <v>15.390532544378701</v>
      </c>
      <c r="M19" s="1">
        <f t="shared" si="4"/>
        <v>75.556213017751503</v>
      </c>
    </row>
    <row r="20" spans="1:13" x14ac:dyDescent="0.3">
      <c r="A20" s="1">
        <v>2</v>
      </c>
      <c r="B20" s="1">
        <v>2</v>
      </c>
      <c r="D20" s="1">
        <v>16</v>
      </c>
      <c r="E20" s="1">
        <v>24</v>
      </c>
      <c r="F20" s="1">
        <v>26</v>
      </c>
      <c r="G20" s="1">
        <v>26</v>
      </c>
      <c r="H20" s="1">
        <v>36</v>
      </c>
      <c r="I20" s="1">
        <f t="shared" si="0"/>
        <v>-7.692307692307665E-2</v>
      </c>
      <c r="J20" s="1">
        <f t="shared" si="1"/>
        <v>2.3076923076923066</v>
      </c>
      <c r="K20" s="1">
        <f t="shared" si="2"/>
        <v>-0.17751479289940758</v>
      </c>
      <c r="L20" s="1">
        <f t="shared" si="3"/>
        <v>5.9171597633135677E-3</v>
      </c>
      <c r="M20" s="1">
        <f t="shared" si="4"/>
        <v>5.3254437869822437</v>
      </c>
    </row>
    <row r="21" spans="1:13" x14ac:dyDescent="0.3">
      <c r="A21" s="1">
        <v>2</v>
      </c>
      <c r="B21" s="1">
        <v>2</v>
      </c>
      <c r="D21" s="1">
        <v>23</v>
      </c>
      <c r="E21" s="1">
        <v>16</v>
      </c>
      <c r="F21" s="1">
        <v>15</v>
      </c>
      <c r="G21" s="1">
        <v>14</v>
      </c>
      <c r="H21" s="1">
        <v>58</v>
      </c>
      <c r="I21" s="1">
        <f t="shared" si="0"/>
        <v>6.9230769230769234</v>
      </c>
      <c r="J21" s="1">
        <f t="shared" si="1"/>
        <v>-8.6923076923076934</v>
      </c>
      <c r="K21" s="1">
        <f t="shared" si="2"/>
        <v>-60.177514792899416</v>
      </c>
      <c r="L21" s="1">
        <f t="shared" si="3"/>
        <v>47.928994082840241</v>
      </c>
      <c r="M21" s="1">
        <f t="shared" si="4"/>
        <v>75.556213017751503</v>
      </c>
    </row>
    <row r="22" spans="1:13" x14ac:dyDescent="0.3">
      <c r="A22" s="1">
        <v>1</v>
      </c>
      <c r="B22" s="1">
        <v>2</v>
      </c>
      <c r="D22" s="1">
        <v>12</v>
      </c>
      <c r="E22" s="1">
        <v>21</v>
      </c>
      <c r="F22" s="1">
        <v>29</v>
      </c>
      <c r="G22" s="1">
        <v>15</v>
      </c>
      <c r="H22" s="1">
        <v>37</v>
      </c>
      <c r="I22" s="1">
        <f t="shared" si="0"/>
        <v>-4.0769230769230766</v>
      </c>
      <c r="J22" s="1">
        <f t="shared" si="1"/>
        <v>5.3076923076923066</v>
      </c>
      <c r="K22" s="1">
        <f t="shared" si="2"/>
        <v>-21.639053254437865</v>
      </c>
      <c r="L22" s="1">
        <f t="shared" si="3"/>
        <v>16.621301775147927</v>
      </c>
      <c r="M22" s="1">
        <f t="shared" si="4"/>
        <v>28.171597633136084</v>
      </c>
    </row>
    <row r="23" spans="1:13" x14ac:dyDescent="0.3">
      <c r="A23" s="1">
        <v>1</v>
      </c>
      <c r="B23" s="1">
        <v>2</v>
      </c>
      <c r="D23" s="1">
        <v>15</v>
      </c>
      <c r="E23" s="1">
        <v>29</v>
      </c>
      <c r="F23" s="1">
        <v>29</v>
      </c>
      <c r="G23" s="1">
        <v>23</v>
      </c>
      <c r="H23" s="1">
        <v>40</v>
      </c>
      <c r="I23" s="1">
        <f t="shared" si="0"/>
        <v>-1.0769230769230766</v>
      </c>
      <c r="J23" s="1">
        <f t="shared" si="1"/>
        <v>5.3076923076923066</v>
      </c>
      <c r="K23" s="1">
        <f t="shared" si="2"/>
        <v>-5.7159763313609444</v>
      </c>
      <c r="L23" s="1">
        <f t="shared" si="3"/>
        <v>1.1597633136094669</v>
      </c>
      <c r="M23" s="1">
        <f t="shared" si="4"/>
        <v>28.171597633136084</v>
      </c>
    </row>
    <row r="24" spans="1:13" x14ac:dyDescent="0.3">
      <c r="A24" s="1">
        <v>2</v>
      </c>
      <c r="B24" s="1">
        <v>2</v>
      </c>
      <c r="D24" s="1">
        <v>26</v>
      </c>
      <c r="E24" s="1">
        <v>21</v>
      </c>
      <c r="F24" s="1">
        <v>14</v>
      </c>
      <c r="G24" s="1">
        <v>13</v>
      </c>
      <c r="H24" s="1">
        <v>68</v>
      </c>
      <c r="I24" s="1">
        <f t="shared" si="0"/>
        <v>9.9230769230769234</v>
      </c>
      <c r="J24" s="1">
        <f t="shared" si="1"/>
        <v>-9.6923076923076934</v>
      </c>
      <c r="K24" s="1">
        <f t="shared" si="2"/>
        <v>-96.177514792899416</v>
      </c>
      <c r="L24" s="1">
        <f t="shared" si="3"/>
        <v>98.467455621301781</v>
      </c>
      <c r="M24" s="1">
        <f t="shared" si="4"/>
        <v>93.94082840236689</v>
      </c>
    </row>
    <row r="25" spans="1:13" x14ac:dyDescent="0.3">
      <c r="A25" s="1">
        <v>2</v>
      </c>
      <c r="B25" s="1">
        <v>2</v>
      </c>
      <c r="D25" s="1">
        <v>17</v>
      </c>
      <c r="E25" s="1">
        <v>30</v>
      </c>
      <c r="F25" s="1">
        <v>16</v>
      </c>
      <c r="G25" s="1">
        <v>18</v>
      </c>
      <c r="H25" s="1">
        <v>61</v>
      </c>
      <c r="I25" s="1">
        <f t="shared" si="0"/>
        <v>0.92307692307692335</v>
      </c>
      <c r="J25" s="1">
        <f t="shared" si="1"/>
        <v>-7.6923076923076934</v>
      </c>
      <c r="K25" s="1">
        <f t="shared" si="2"/>
        <v>-7.1005917159763348</v>
      </c>
      <c r="L25" s="1">
        <f t="shared" si="3"/>
        <v>0.85207100591716023</v>
      </c>
      <c r="M25" s="1">
        <f t="shared" si="4"/>
        <v>59.171597633136109</v>
      </c>
    </row>
    <row r="26" spans="1:13" x14ac:dyDescent="0.3">
      <c r="A26" s="1">
        <v>2</v>
      </c>
      <c r="B26" s="1">
        <v>2</v>
      </c>
      <c r="D26" s="1">
        <v>20</v>
      </c>
      <c r="E26" s="1">
        <v>19</v>
      </c>
      <c r="F26" s="1">
        <v>17</v>
      </c>
      <c r="G26" s="1">
        <v>14</v>
      </c>
      <c r="H26" s="1">
        <v>56</v>
      </c>
      <c r="I26" s="1">
        <f t="shared" si="0"/>
        <v>3.9230769230769234</v>
      </c>
      <c r="J26" s="1">
        <f t="shared" si="1"/>
        <v>-6.6923076923076934</v>
      </c>
      <c r="K26" s="1">
        <f t="shared" si="2"/>
        <v>-26.254437869822493</v>
      </c>
      <c r="L26" s="1">
        <f t="shared" si="3"/>
        <v>15.390532544378701</v>
      </c>
      <c r="M26" s="1">
        <f t="shared" si="4"/>
        <v>44.786982248520722</v>
      </c>
    </row>
    <row r="27" spans="1:13" x14ac:dyDescent="0.3">
      <c r="A27" s="1">
        <v>2</v>
      </c>
      <c r="B27" s="1">
        <v>2</v>
      </c>
      <c r="D27" s="1">
        <v>9</v>
      </c>
      <c r="E27" s="1">
        <v>24</v>
      </c>
      <c r="F27" s="1">
        <v>21</v>
      </c>
      <c r="G27" s="1">
        <v>21</v>
      </c>
      <c r="H27" s="1">
        <v>39</v>
      </c>
      <c r="I27" s="1">
        <f t="shared" si="0"/>
        <v>-7.0769230769230766</v>
      </c>
      <c r="J27" s="1">
        <f t="shared" si="1"/>
        <v>-2.6923076923076934</v>
      </c>
      <c r="K27" s="1">
        <f t="shared" si="2"/>
        <v>19.053254437869828</v>
      </c>
      <c r="L27" s="1">
        <f t="shared" si="3"/>
        <v>50.082840236686387</v>
      </c>
      <c r="M27" s="1">
        <f t="shared" si="4"/>
        <v>7.2485207100591778</v>
      </c>
    </row>
    <row r="28" spans="1:13" x14ac:dyDescent="0.3">
      <c r="A28" s="1">
        <v>1</v>
      </c>
      <c r="B28" s="1">
        <v>2</v>
      </c>
      <c r="D28" s="1">
        <v>24</v>
      </c>
      <c r="E28" s="1">
        <v>20</v>
      </c>
      <c r="F28" s="1">
        <v>18</v>
      </c>
      <c r="G28" s="1">
        <v>13</v>
      </c>
      <c r="H28" s="1">
        <v>61</v>
      </c>
      <c r="I28" s="1">
        <f t="shared" si="0"/>
        <v>7.9230769230769234</v>
      </c>
      <c r="J28" s="1">
        <f t="shared" si="1"/>
        <v>-5.6923076923076934</v>
      </c>
      <c r="K28" s="1">
        <f t="shared" si="2"/>
        <v>-45.100591715976343</v>
      </c>
      <c r="L28" s="1">
        <f t="shared" si="3"/>
        <v>62.775147928994087</v>
      </c>
      <c r="M28" s="1">
        <f t="shared" si="4"/>
        <v>32.402366863905335</v>
      </c>
    </row>
    <row r="29" spans="1:13" x14ac:dyDescent="0.3">
      <c r="A29" s="1">
        <v>1</v>
      </c>
      <c r="B29" s="1">
        <v>2</v>
      </c>
      <c r="D29" s="1">
        <v>12</v>
      </c>
      <c r="E29" s="1">
        <v>21</v>
      </c>
      <c r="F29" s="1">
        <v>26</v>
      </c>
      <c r="G29" s="1">
        <v>24</v>
      </c>
      <c r="H29" s="1">
        <v>31</v>
      </c>
      <c r="I29" s="1">
        <f t="shared" si="0"/>
        <v>-4.0769230769230766</v>
      </c>
      <c r="J29" s="1">
        <f t="shared" si="1"/>
        <v>2.3076923076923066</v>
      </c>
      <c r="K29" s="1">
        <f t="shared" si="2"/>
        <v>-9.4082840236686334</v>
      </c>
      <c r="L29" s="1">
        <f t="shared" si="3"/>
        <v>16.621301775147927</v>
      </c>
      <c r="M29" s="1">
        <f t="shared" si="4"/>
        <v>5.3254437869822437</v>
      </c>
    </row>
    <row r="30" spans="1:13" x14ac:dyDescent="0.3">
      <c r="A30" s="1">
        <v>2</v>
      </c>
      <c r="B30" s="1">
        <v>2</v>
      </c>
      <c r="D30" s="1">
        <v>23</v>
      </c>
      <c r="E30" s="1">
        <v>14</v>
      </c>
      <c r="F30" s="1">
        <v>17</v>
      </c>
      <c r="G30" s="1">
        <v>14</v>
      </c>
      <c r="H30" s="1">
        <v>54</v>
      </c>
      <c r="I30" s="1">
        <f t="shared" si="0"/>
        <v>6.9230769230769234</v>
      </c>
      <c r="J30" s="1">
        <f t="shared" si="1"/>
        <v>-6.6923076923076934</v>
      </c>
      <c r="K30" s="1">
        <f t="shared" si="2"/>
        <v>-46.331360946745569</v>
      </c>
      <c r="L30" s="1">
        <f t="shared" si="3"/>
        <v>47.928994082840241</v>
      </c>
      <c r="M30" s="1">
        <f t="shared" si="4"/>
        <v>44.786982248520722</v>
      </c>
    </row>
    <row r="31" spans="1:13" x14ac:dyDescent="0.3">
      <c r="A31" s="1">
        <v>2</v>
      </c>
      <c r="B31" s="1">
        <v>2</v>
      </c>
      <c r="D31" s="1">
        <v>14</v>
      </c>
      <c r="E31" s="1">
        <v>12</v>
      </c>
      <c r="F31" s="1">
        <v>22</v>
      </c>
      <c r="G31" s="1">
        <v>22</v>
      </c>
      <c r="H31" s="1">
        <v>30</v>
      </c>
      <c r="I31" s="1">
        <f t="shared" si="0"/>
        <v>-2.0769230769230766</v>
      </c>
      <c r="J31" s="1">
        <f t="shared" si="1"/>
        <v>-1.6923076923076934</v>
      </c>
      <c r="K31" s="1">
        <f t="shared" si="2"/>
        <v>3.514792899408286</v>
      </c>
      <c r="L31" s="1">
        <f t="shared" si="3"/>
        <v>4.3136094674556205</v>
      </c>
      <c r="M31" s="1">
        <f t="shared" si="4"/>
        <v>2.8639053254437905</v>
      </c>
    </row>
    <row r="32" spans="1:13" x14ac:dyDescent="0.3">
      <c r="A32" s="1">
        <v>2</v>
      </c>
      <c r="B32" s="1">
        <v>2</v>
      </c>
      <c r="D32" s="1">
        <v>23</v>
      </c>
      <c r="E32" s="1">
        <v>26</v>
      </c>
      <c r="F32" s="1">
        <v>28</v>
      </c>
      <c r="G32" s="1">
        <v>23</v>
      </c>
      <c r="H32" s="1">
        <v>46</v>
      </c>
      <c r="I32" s="1">
        <f t="shared" si="0"/>
        <v>6.9230769230769234</v>
      </c>
      <c r="J32" s="1">
        <f t="shared" si="1"/>
        <v>4.3076923076923066</v>
      </c>
      <c r="K32" s="1">
        <f t="shared" si="2"/>
        <v>29.822485207100584</v>
      </c>
      <c r="L32" s="1">
        <f t="shared" si="3"/>
        <v>47.928994082840241</v>
      </c>
      <c r="M32" s="1">
        <f t="shared" si="4"/>
        <v>18.556213017751471</v>
      </c>
    </row>
    <row r="33" spans="1:13" x14ac:dyDescent="0.3">
      <c r="A33" s="1">
        <v>2</v>
      </c>
      <c r="B33" s="1">
        <v>2</v>
      </c>
      <c r="D33" s="1">
        <v>13</v>
      </c>
      <c r="E33" s="1">
        <v>11</v>
      </c>
      <c r="F33" s="1">
        <v>27</v>
      </c>
      <c r="G33" s="1">
        <v>21</v>
      </c>
      <c r="H33" s="1">
        <v>24</v>
      </c>
      <c r="I33" s="1">
        <f t="shared" si="0"/>
        <v>-3.0769230769230766</v>
      </c>
      <c r="J33" s="1">
        <f t="shared" si="1"/>
        <v>3.3076923076923066</v>
      </c>
      <c r="K33" s="1">
        <f t="shared" si="2"/>
        <v>-10.177514792899403</v>
      </c>
      <c r="L33" s="1">
        <f t="shared" si="3"/>
        <v>9.4674556213017738</v>
      </c>
      <c r="M33" s="1">
        <f t="shared" si="4"/>
        <v>10.940828402366856</v>
      </c>
    </row>
    <row r="34" spans="1:13" x14ac:dyDescent="0.3">
      <c r="A34" s="1">
        <v>2</v>
      </c>
      <c r="B34" s="1">
        <v>2</v>
      </c>
      <c r="D34" s="1">
        <v>18</v>
      </c>
      <c r="E34" s="1">
        <v>19</v>
      </c>
      <c r="F34" s="1">
        <v>21</v>
      </c>
      <c r="G34" s="1">
        <v>19</v>
      </c>
      <c r="H34" s="1">
        <v>45</v>
      </c>
      <c r="I34" s="1">
        <f t="shared" ref="I34:I65" si="5">D34-$D$81</f>
        <v>1.9230769230769234</v>
      </c>
      <c r="J34" s="1">
        <f t="shared" ref="J34:J65" si="6">F34-$F$81</f>
        <v>-2.6923076923076934</v>
      </c>
      <c r="K34" s="1">
        <f t="shared" ref="K34:K65" si="7">I34*J34</f>
        <v>-5.1775147928994114</v>
      </c>
      <c r="L34" s="1">
        <f t="shared" ref="L34:L65" si="8">POWER(I34,2)</f>
        <v>3.6982248520710068</v>
      </c>
      <c r="M34" s="1">
        <f t="shared" ref="M34:M65" si="9">POWER(J34,2)</f>
        <v>7.2485207100591778</v>
      </c>
    </row>
    <row r="35" spans="1:13" x14ac:dyDescent="0.3">
      <c r="A35" s="1">
        <v>2</v>
      </c>
      <c r="B35" s="1">
        <v>2</v>
      </c>
      <c r="D35" s="1">
        <v>11</v>
      </c>
      <c r="E35" s="1">
        <v>22</v>
      </c>
      <c r="F35" s="1">
        <v>25</v>
      </c>
      <c r="G35" s="1">
        <v>24</v>
      </c>
      <c r="H35" s="1">
        <v>32</v>
      </c>
      <c r="I35" s="1">
        <f t="shared" si="5"/>
        <v>-5.0769230769230766</v>
      </c>
      <c r="J35" s="1">
        <f t="shared" si="6"/>
        <v>1.3076923076923066</v>
      </c>
      <c r="K35" s="1">
        <f t="shared" si="7"/>
        <v>-6.6390532544378642</v>
      </c>
      <c r="L35" s="1">
        <f t="shared" si="8"/>
        <v>25.77514792899408</v>
      </c>
      <c r="M35" s="1">
        <f t="shared" si="9"/>
        <v>1.7100591715976303</v>
      </c>
    </row>
    <row r="36" spans="1:13" x14ac:dyDescent="0.3">
      <c r="A36" s="1">
        <v>1</v>
      </c>
      <c r="B36" s="1">
        <v>2</v>
      </c>
      <c r="D36" s="1">
        <v>15</v>
      </c>
      <c r="E36" s="1">
        <v>27</v>
      </c>
      <c r="F36" s="1">
        <v>21</v>
      </c>
      <c r="G36" s="1">
        <v>16</v>
      </c>
      <c r="H36" s="1">
        <v>53</v>
      </c>
      <c r="I36" s="1">
        <f t="shared" si="5"/>
        <v>-1.0769230769230766</v>
      </c>
      <c r="J36" s="1">
        <f t="shared" si="6"/>
        <v>-2.6923076923076934</v>
      </c>
      <c r="K36" s="1">
        <f t="shared" si="7"/>
        <v>2.8994082840236692</v>
      </c>
      <c r="L36" s="1">
        <f t="shared" si="8"/>
        <v>1.1597633136094669</v>
      </c>
      <c r="M36" s="1">
        <f t="shared" si="9"/>
        <v>7.2485207100591778</v>
      </c>
    </row>
    <row r="37" spans="1:13" x14ac:dyDescent="0.3">
      <c r="A37" s="1">
        <v>1</v>
      </c>
      <c r="B37" s="1">
        <v>2</v>
      </c>
      <c r="D37" s="1">
        <v>20</v>
      </c>
      <c r="E37" s="1">
        <v>22</v>
      </c>
      <c r="F37" s="1">
        <v>16</v>
      </c>
      <c r="G37" s="1">
        <v>18</v>
      </c>
      <c r="H37" s="1">
        <v>56</v>
      </c>
      <c r="I37" s="1">
        <f t="shared" si="5"/>
        <v>3.9230769230769234</v>
      </c>
      <c r="J37" s="1">
        <f t="shared" si="6"/>
        <v>-7.6923076923076934</v>
      </c>
      <c r="K37" s="1">
        <f t="shared" si="7"/>
        <v>-30.177514792899416</v>
      </c>
      <c r="L37" s="1">
        <f t="shared" si="8"/>
        <v>15.390532544378701</v>
      </c>
      <c r="M37" s="1">
        <f t="shared" si="9"/>
        <v>59.171597633136109</v>
      </c>
    </row>
    <row r="38" spans="1:13" x14ac:dyDescent="0.3">
      <c r="A38" s="1">
        <v>2</v>
      </c>
      <c r="B38" s="1">
        <v>2</v>
      </c>
      <c r="D38" s="1">
        <v>11</v>
      </c>
      <c r="E38" s="1">
        <v>26</v>
      </c>
      <c r="F38" s="1">
        <v>24</v>
      </c>
      <c r="G38" s="1">
        <v>25</v>
      </c>
      <c r="H38" s="1">
        <v>36</v>
      </c>
      <c r="I38" s="1">
        <f t="shared" si="5"/>
        <v>-5.0769230769230766</v>
      </c>
      <c r="J38" s="1">
        <f t="shared" si="6"/>
        <v>0.3076923076923066</v>
      </c>
      <c r="K38" s="1">
        <f t="shared" si="7"/>
        <v>-1.5621301775147873</v>
      </c>
      <c r="L38" s="1">
        <f t="shared" si="8"/>
        <v>25.77514792899408</v>
      </c>
      <c r="M38" s="1">
        <f t="shared" si="9"/>
        <v>9.4674556213017083E-2</v>
      </c>
    </row>
    <row r="39" spans="1:13" x14ac:dyDescent="0.3">
      <c r="A39" s="1">
        <v>1</v>
      </c>
      <c r="B39" s="1">
        <v>2</v>
      </c>
      <c r="D39" s="1">
        <v>16</v>
      </c>
      <c r="E39" s="1">
        <v>15</v>
      </c>
      <c r="F39" s="1">
        <v>30</v>
      </c>
      <c r="G39" s="1">
        <v>26</v>
      </c>
      <c r="H39" s="1">
        <v>23</v>
      </c>
      <c r="I39" s="1">
        <f t="shared" si="5"/>
        <v>-7.692307692307665E-2</v>
      </c>
      <c r="J39" s="1">
        <f t="shared" si="6"/>
        <v>6.3076923076923066</v>
      </c>
      <c r="K39" s="1">
        <f t="shared" si="7"/>
        <v>-0.48520710059171418</v>
      </c>
      <c r="L39" s="1">
        <f t="shared" si="8"/>
        <v>5.9171597633135677E-3</v>
      </c>
      <c r="M39" s="1">
        <f t="shared" si="9"/>
        <v>39.786982248520694</v>
      </c>
    </row>
    <row r="40" spans="1:13" x14ac:dyDescent="0.3">
      <c r="A40" s="1">
        <v>2</v>
      </c>
      <c r="B40" s="1">
        <v>2</v>
      </c>
      <c r="D40" s="1">
        <v>11</v>
      </c>
      <c r="E40" s="1">
        <v>19</v>
      </c>
      <c r="F40" s="1">
        <v>22</v>
      </c>
      <c r="G40" s="1">
        <v>16</v>
      </c>
      <c r="H40" s="1">
        <v>40</v>
      </c>
      <c r="I40" s="1">
        <f t="shared" si="5"/>
        <v>-5.0769230769230766</v>
      </c>
      <c r="J40" s="1">
        <f t="shared" si="6"/>
        <v>-1.6923076923076934</v>
      </c>
      <c r="K40" s="1">
        <f t="shared" si="7"/>
        <v>8.5917159763313666</v>
      </c>
      <c r="L40" s="1">
        <f t="shared" si="8"/>
        <v>25.77514792899408</v>
      </c>
      <c r="M40" s="1">
        <f t="shared" si="9"/>
        <v>2.8639053254437905</v>
      </c>
    </row>
    <row r="41" spans="1:13" x14ac:dyDescent="0.3">
      <c r="A41" s="1">
        <v>2</v>
      </c>
      <c r="B41" s="1">
        <v>2</v>
      </c>
      <c r="D41" s="1">
        <v>15</v>
      </c>
      <c r="E41" s="1">
        <v>31</v>
      </c>
      <c r="F41" s="1">
        <v>21</v>
      </c>
      <c r="G41" s="1">
        <v>22</v>
      </c>
      <c r="H41" s="1">
        <v>51</v>
      </c>
      <c r="I41" s="1">
        <f t="shared" si="5"/>
        <v>-1.0769230769230766</v>
      </c>
      <c r="J41" s="1">
        <f t="shared" si="6"/>
        <v>-2.6923076923076934</v>
      </c>
      <c r="K41" s="1">
        <f t="shared" si="7"/>
        <v>2.8994082840236692</v>
      </c>
      <c r="L41" s="1">
        <f t="shared" si="8"/>
        <v>1.1597633136094669</v>
      </c>
      <c r="M41" s="1">
        <f t="shared" si="9"/>
        <v>7.2485207100591778</v>
      </c>
    </row>
    <row r="42" spans="1:13" x14ac:dyDescent="0.3">
      <c r="A42" s="1">
        <v>1</v>
      </c>
      <c r="B42" s="1">
        <v>2</v>
      </c>
      <c r="D42" s="1">
        <v>17</v>
      </c>
      <c r="E42" s="1">
        <v>22</v>
      </c>
      <c r="F42" s="1">
        <v>22</v>
      </c>
      <c r="G42" s="1">
        <v>19</v>
      </c>
      <c r="H42" s="1">
        <v>46</v>
      </c>
      <c r="I42" s="1">
        <f t="shared" si="5"/>
        <v>0.92307692307692335</v>
      </c>
      <c r="J42" s="1">
        <f t="shared" si="6"/>
        <v>-1.6923076923076934</v>
      </c>
      <c r="K42" s="1">
        <f t="shared" si="7"/>
        <v>-1.5621301775147944</v>
      </c>
      <c r="L42" s="1">
        <f t="shared" si="8"/>
        <v>0.85207100591716023</v>
      </c>
      <c r="M42" s="1">
        <f t="shared" si="9"/>
        <v>2.8639053254437905</v>
      </c>
    </row>
    <row r="43" spans="1:13" x14ac:dyDescent="0.3">
      <c r="A43" s="1">
        <v>1</v>
      </c>
      <c r="B43" s="1">
        <v>2</v>
      </c>
      <c r="D43" s="1">
        <v>18</v>
      </c>
      <c r="E43" s="1">
        <v>17</v>
      </c>
      <c r="F43" s="1">
        <v>27</v>
      </c>
      <c r="G43" s="1">
        <v>24</v>
      </c>
      <c r="H43" s="1">
        <v>32</v>
      </c>
      <c r="I43" s="1">
        <f t="shared" si="5"/>
        <v>1.9230769230769234</v>
      </c>
      <c r="J43" s="1">
        <f t="shared" si="6"/>
        <v>3.3076923076923066</v>
      </c>
      <c r="K43" s="1">
        <f t="shared" si="7"/>
        <v>6.3609467455621287</v>
      </c>
      <c r="L43" s="1">
        <f t="shared" si="8"/>
        <v>3.6982248520710068</v>
      </c>
      <c r="M43" s="1">
        <f t="shared" si="9"/>
        <v>10.940828402366856</v>
      </c>
    </row>
    <row r="44" spans="1:13" x14ac:dyDescent="0.3">
      <c r="A44" s="1">
        <v>1</v>
      </c>
      <c r="B44" s="1">
        <v>2</v>
      </c>
      <c r="D44" s="1">
        <v>16</v>
      </c>
      <c r="E44" s="1">
        <v>21</v>
      </c>
      <c r="F44" s="1">
        <v>30</v>
      </c>
      <c r="G44" s="1">
        <v>30</v>
      </c>
      <c r="H44" s="1">
        <v>25</v>
      </c>
      <c r="I44" s="1">
        <f t="shared" si="5"/>
        <v>-7.692307692307665E-2</v>
      </c>
      <c r="J44" s="1">
        <f t="shared" si="6"/>
        <v>6.3076923076923066</v>
      </c>
      <c r="K44" s="1">
        <f t="shared" si="7"/>
        <v>-0.48520710059171418</v>
      </c>
      <c r="L44" s="1">
        <f t="shared" si="8"/>
        <v>5.9171597633135677E-3</v>
      </c>
      <c r="M44" s="1">
        <f t="shared" si="9"/>
        <v>39.786982248520694</v>
      </c>
    </row>
    <row r="45" spans="1:13" x14ac:dyDescent="0.3">
      <c r="A45" s="1">
        <v>2</v>
      </c>
      <c r="B45" s="1">
        <v>2</v>
      </c>
      <c r="D45" s="1">
        <v>14</v>
      </c>
      <c r="E45" s="1">
        <v>18</v>
      </c>
      <c r="F45" s="1">
        <v>20</v>
      </c>
      <c r="G45" s="1">
        <v>17</v>
      </c>
      <c r="H45" s="1">
        <v>43</v>
      </c>
      <c r="I45" s="1">
        <f t="shared" si="5"/>
        <v>-2.0769230769230766</v>
      </c>
      <c r="J45" s="1">
        <f t="shared" si="6"/>
        <v>-3.6923076923076934</v>
      </c>
      <c r="K45" s="1">
        <f t="shared" si="7"/>
        <v>7.6686390532544388</v>
      </c>
      <c r="L45" s="1">
        <f t="shared" si="8"/>
        <v>4.3136094674556205</v>
      </c>
      <c r="M45" s="1">
        <f t="shared" si="9"/>
        <v>13.633136094674564</v>
      </c>
    </row>
    <row r="46" spans="1:13" x14ac:dyDescent="0.3">
      <c r="A46" s="1">
        <v>2</v>
      </c>
      <c r="B46" s="1">
        <v>2</v>
      </c>
      <c r="D46" s="1">
        <v>18</v>
      </c>
      <c r="E46" s="1">
        <v>13</v>
      </c>
      <c r="F46" s="1">
        <v>27</v>
      </c>
      <c r="G46" s="1">
        <v>20</v>
      </c>
      <c r="H46" s="1">
        <v>32</v>
      </c>
      <c r="I46" s="1">
        <f t="shared" si="5"/>
        <v>1.9230769230769234</v>
      </c>
      <c r="J46" s="1">
        <f t="shared" si="6"/>
        <v>3.3076923076923066</v>
      </c>
      <c r="K46" s="1">
        <f t="shared" si="7"/>
        <v>6.3609467455621287</v>
      </c>
      <c r="L46" s="1">
        <f t="shared" si="8"/>
        <v>3.6982248520710068</v>
      </c>
      <c r="M46" s="1">
        <f t="shared" si="9"/>
        <v>10.940828402366856</v>
      </c>
    </row>
    <row r="47" spans="1:13" x14ac:dyDescent="0.3">
      <c r="A47" s="1">
        <v>1</v>
      </c>
      <c r="B47" s="1">
        <v>2</v>
      </c>
      <c r="D47" s="1">
        <v>11</v>
      </c>
      <c r="E47" s="1">
        <v>22</v>
      </c>
      <c r="F47" s="1">
        <v>32</v>
      </c>
      <c r="G47" s="1">
        <v>22</v>
      </c>
      <c r="H47" s="1">
        <v>27</v>
      </c>
      <c r="I47" s="1">
        <f t="shared" si="5"/>
        <v>-5.0769230769230766</v>
      </c>
      <c r="J47" s="1">
        <f t="shared" si="6"/>
        <v>8.3076923076923066</v>
      </c>
      <c r="K47" s="1">
        <f t="shared" si="7"/>
        <v>-42.177514792899402</v>
      </c>
      <c r="L47" s="1">
        <f t="shared" si="8"/>
        <v>25.77514792899408</v>
      </c>
      <c r="M47" s="1">
        <f t="shared" si="9"/>
        <v>69.017751479289927</v>
      </c>
    </row>
    <row r="48" spans="1:13" x14ac:dyDescent="0.3">
      <c r="A48" s="1">
        <v>2</v>
      </c>
      <c r="B48" s="1">
        <v>2</v>
      </c>
      <c r="D48" s="1">
        <v>12</v>
      </c>
      <c r="E48" s="1">
        <v>13</v>
      </c>
      <c r="F48" s="1">
        <v>24</v>
      </c>
      <c r="G48" s="1">
        <v>22</v>
      </c>
      <c r="H48" s="1">
        <v>27</v>
      </c>
      <c r="I48" s="1">
        <f t="shared" si="5"/>
        <v>-4.0769230769230766</v>
      </c>
      <c r="J48" s="1">
        <f t="shared" si="6"/>
        <v>0.3076923076923066</v>
      </c>
      <c r="K48" s="1">
        <f t="shared" si="7"/>
        <v>-1.2544378698224807</v>
      </c>
      <c r="L48" s="1">
        <f t="shared" si="8"/>
        <v>16.621301775147927</v>
      </c>
      <c r="M48" s="1">
        <f t="shared" si="9"/>
        <v>9.4674556213017083E-2</v>
      </c>
    </row>
    <row r="49" spans="1:13" x14ac:dyDescent="0.3">
      <c r="A49" s="1">
        <v>2</v>
      </c>
      <c r="B49" s="1">
        <v>2</v>
      </c>
      <c r="D49" s="1">
        <v>18</v>
      </c>
      <c r="E49" s="1">
        <v>14</v>
      </c>
      <c r="F49" s="1">
        <v>19</v>
      </c>
      <c r="G49" s="1">
        <v>19</v>
      </c>
      <c r="H49" s="1">
        <v>42</v>
      </c>
      <c r="I49" s="1">
        <f t="shared" si="5"/>
        <v>1.9230769230769234</v>
      </c>
      <c r="J49" s="1">
        <f t="shared" si="6"/>
        <v>-4.6923076923076934</v>
      </c>
      <c r="K49" s="1">
        <f t="shared" si="7"/>
        <v>-9.0236686390532572</v>
      </c>
      <c r="L49" s="1">
        <f t="shared" si="8"/>
        <v>3.6982248520710068</v>
      </c>
      <c r="M49" s="1">
        <f t="shared" si="9"/>
        <v>22.017751479289952</v>
      </c>
    </row>
    <row r="50" spans="1:13" x14ac:dyDescent="0.3">
      <c r="A50" s="1">
        <v>2</v>
      </c>
      <c r="B50" s="1">
        <v>2</v>
      </c>
      <c r="D50" s="1">
        <v>21</v>
      </c>
      <c r="E50" s="1">
        <v>22</v>
      </c>
      <c r="F50" s="1">
        <v>25</v>
      </c>
      <c r="G50" s="1">
        <v>19</v>
      </c>
      <c r="H50" s="1">
        <v>47</v>
      </c>
      <c r="I50" s="1">
        <f t="shared" si="5"/>
        <v>4.9230769230769234</v>
      </c>
      <c r="J50" s="1">
        <f t="shared" si="6"/>
        <v>1.3076923076923066</v>
      </c>
      <c r="K50" s="1">
        <f t="shared" si="7"/>
        <v>6.4378698224852018</v>
      </c>
      <c r="L50" s="1">
        <f t="shared" si="8"/>
        <v>24.236686390532547</v>
      </c>
      <c r="M50" s="1">
        <f t="shared" si="9"/>
        <v>1.7100591715976303</v>
      </c>
    </row>
    <row r="51" spans="1:13" x14ac:dyDescent="0.3">
      <c r="A51" s="1">
        <v>1</v>
      </c>
      <c r="B51" s="1">
        <v>2</v>
      </c>
      <c r="D51" s="1">
        <v>22</v>
      </c>
      <c r="E51" s="1">
        <v>20</v>
      </c>
      <c r="F51" s="1">
        <v>17</v>
      </c>
      <c r="G51" s="1">
        <v>18</v>
      </c>
      <c r="H51" s="1">
        <v>55</v>
      </c>
      <c r="I51" s="1">
        <f t="shared" si="5"/>
        <v>5.9230769230769234</v>
      </c>
      <c r="J51" s="1">
        <f t="shared" si="6"/>
        <v>-6.6923076923076934</v>
      </c>
      <c r="K51" s="1">
        <f t="shared" si="7"/>
        <v>-39.639053254437876</v>
      </c>
      <c r="L51" s="1">
        <f t="shared" si="8"/>
        <v>35.082840236686394</v>
      </c>
      <c r="M51" s="1">
        <f t="shared" si="9"/>
        <v>44.786982248520722</v>
      </c>
    </row>
    <row r="52" spans="1:13" x14ac:dyDescent="0.3">
      <c r="A52" s="1">
        <v>2</v>
      </c>
      <c r="B52" s="1">
        <v>2</v>
      </c>
      <c r="D52" s="1">
        <v>22</v>
      </c>
      <c r="E52" s="1">
        <v>17</v>
      </c>
      <c r="F52" s="1">
        <v>22</v>
      </c>
      <c r="G52" s="1">
        <v>23</v>
      </c>
      <c r="H52" s="1">
        <v>42</v>
      </c>
      <c r="I52" s="1">
        <f t="shared" si="5"/>
        <v>5.9230769230769234</v>
      </c>
      <c r="J52" s="1">
        <f t="shared" si="6"/>
        <v>-1.6923076923076934</v>
      </c>
      <c r="K52" s="1">
        <f t="shared" si="7"/>
        <v>-10.023668639053261</v>
      </c>
      <c r="L52" s="1">
        <f t="shared" si="8"/>
        <v>35.082840236686394</v>
      </c>
      <c r="M52" s="1">
        <f t="shared" si="9"/>
        <v>2.8639053254437905</v>
      </c>
    </row>
    <row r="53" spans="1:13" x14ac:dyDescent="0.3">
      <c r="A53" s="1">
        <v>1</v>
      </c>
      <c r="B53" s="1">
        <v>2</v>
      </c>
      <c r="D53" s="1">
        <v>26</v>
      </c>
      <c r="E53" s="1">
        <v>24</v>
      </c>
      <c r="F53" s="1">
        <v>15</v>
      </c>
      <c r="G53" s="1">
        <v>16</v>
      </c>
      <c r="H53" s="1">
        <v>67</v>
      </c>
      <c r="I53" s="1">
        <f t="shared" si="5"/>
        <v>9.9230769230769234</v>
      </c>
      <c r="J53" s="1">
        <f t="shared" si="6"/>
        <v>-8.6923076923076934</v>
      </c>
      <c r="K53" s="1">
        <f t="shared" si="7"/>
        <v>-86.254437869822496</v>
      </c>
      <c r="L53" s="1">
        <f t="shared" si="8"/>
        <v>98.467455621301781</v>
      </c>
      <c r="M53" s="1">
        <f t="shared" si="9"/>
        <v>75.556213017751503</v>
      </c>
    </row>
    <row r="54" spans="1:13" x14ac:dyDescent="0.3">
      <c r="A54" s="1">
        <v>1</v>
      </c>
      <c r="B54" s="1">
        <v>2</v>
      </c>
      <c r="D54" s="1">
        <v>11</v>
      </c>
      <c r="E54" s="1">
        <v>15</v>
      </c>
      <c r="F54" s="1">
        <v>29</v>
      </c>
      <c r="G54" s="1">
        <v>19</v>
      </c>
      <c r="H54" s="1">
        <v>26</v>
      </c>
      <c r="I54" s="1">
        <f t="shared" si="5"/>
        <v>-5.0769230769230766</v>
      </c>
      <c r="J54" s="1">
        <f t="shared" si="6"/>
        <v>5.3076923076923066</v>
      </c>
      <c r="K54" s="1">
        <f t="shared" si="7"/>
        <v>-26.946745562130172</v>
      </c>
      <c r="L54" s="1">
        <f t="shared" si="8"/>
        <v>25.77514792899408</v>
      </c>
      <c r="M54" s="1">
        <f t="shared" si="9"/>
        <v>28.171597633136084</v>
      </c>
    </row>
    <row r="55" spans="1:13" x14ac:dyDescent="0.3">
      <c r="A55" s="1">
        <v>2</v>
      </c>
      <c r="B55" s="1">
        <v>2</v>
      </c>
      <c r="D55" s="1">
        <v>17</v>
      </c>
      <c r="E55" s="1">
        <v>18</v>
      </c>
      <c r="F55" s="1">
        <v>28</v>
      </c>
      <c r="G55" s="1">
        <v>20</v>
      </c>
      <c r="H55" s="1">
        <v>35</v>
      </c>
      <c r="I55" s="1">
        <f t="shared" si="5"/>
        <v>0.92307692307692335</v>
      </c>
      <c r="J55" s="1">
        <f t="shared" si="6"/>
        <v>4.3076923076923066</v>
      </c>
      <c r="K55" s="1">
        <f t="shared" si="7"/>
        <v>3.9763313609467459</v>
      </c>
      <c r="L55" s="1">
        <f t="shared" si="8"/>
        <v>0.85207100591716023</v>
      </c>
      <c r="M55" s="1">
        <f t="shared" si="9"/>
        <v>18.556213017751471</v>
      </c>
    </row>
    <row r="56" spans="1:13" x14ac:dyDescent="0.3">
      <c r="A56" s="1">
        <v>2</v>
      </c>
      <c r="B56" s="1">
        <v>2</v>
      </c>
      <c r="D56" s="1">
        <v>16</v>
      </c>
      <c r="E56" s="1">
        <v>18</v>
      </c>
      <c r="F56" s="1">
        <v>24</v>
      </c>
      <c r="G56" s="1">
        <v>22</v>
      </c>
      <c r="H56" s="1">
        <v>36</v>
      </c>
      <c r="I56" s="1">
        <f t="shared" si="5"/>
        <v>-7.692307692307665E-2</v>
      </c>
      <c r="J56" s="1">
        <f t="shared" si="6"/>
        <v>0.3076923076923066</v>
      </c>
      <c r="K56" s="1">
        <f t="shared" si="7"/>
        <v>-2.3668639053254271E-2</v>
      </c>
      <c r="L56" s="1">
        <f t="shared" si="8"/>
        <v>5.9171597633135677E-3</v>
      </c>
      <c r="M56" s="1">
        <f t="shared" si="9"/>
        <v>9.4674556213017083E-2</v>
      </c>
    </row>
    <row r="57" spans="1:13" x14ac:dyDescent="0.3">
      <c r="A57" s="1">
        <v>2</v>
      </c>
      <c r="B57" s="1">
        <v>2</v>
      </c>
      <c r="D57" s="1">
        <v>9</v>
      </c>
      <c r="E57" s="1">
        <v>14</v>
      </c>
      <c r="F57" s="1">
        <v>32</v>
      </c>
      <c r="G57" s="1">
        <v>32</v>
      </c>
      <c r="H57" s="1">
        <v>7</v>
      </c>
      <c r="I57" s="1">
        <f t="shared" si="5"/>
        <v>-7.0769230769230766</v>
      </c>
      <c r="J57" s="1">
        <f t="shared" si="6"/>
        <v>8.3076923076923066</v>
      </c>
      <c r="K57" s="1">
        <f t="shared" si="7"/>
        <v>-58.792899408284015</v>
      </c>
      <c r="L57" s="1">
        <f t="shared" si="8"/>
        <v>50.082840236686387</v>
      </c>
      <c r="M57" s="1">
        <f t="shared" si="9"/>
        <v>69.017751479289927</v>
      </c>
    </row>
    <row r="58" spans="1:13" x14ac:dyDescent="0.3">
      <c r="A58" s="1">
        <v>2</v>
      </c>
      <c r="B58" s="1">
        <v>2</v>
      </c>
      <c r="D58" s="1">
        <v>11</v>
      </c>
      <c r="E58" s="1">
        <v>23</v>
      </c>
      <c r="F58" s="1">
        <v>24</v>
      </c>
      <c r="G58" s="1">
        <v>16</v>
      </c>
      <c r="H58" s="1">
        <v>42</v>
      </c>
      <c r="I58" s="1">
        <f t="shared" si="5"/>
        <v>-5.0769230769230766</v>
      </c>
      <c r="J58" s="1">
        <f t="shared" si="6"/>
        <v>0.3076923076923066</v>
      </c>
      <c r="K58" s="1">
        <f t="shared" si="7"/>
        <v>-1.5621301775147873</v>
      </c>
      <c r="L58" s="1">
        <f t="shared" si="8"/>
        <v>25.77514792899408</v>
      </c>
      <c r="M58" s="1">
        <f t="shared" si="9"/>
        <v>9.4674556213017083E-2</v>
      </c>
    </row>
    <row r="59" spans="1:13" x14ac:dyDescent="0.3">
      <c r="A59" s="1">
        <v>2</v>
      </c>
      <c r="B59" s="1">
        <v>2</v>
      </c>
      <c r="D59" s="1">
        <v>17</v>
      </c>
      <c r="E59" s="1">
        <v>11</v>
      </c>
      <c r="F59" s="1">
        <v>21</v>
      </c>
      <c r="G59" s="1">
        <v>24</v>
      </c>
      <c r="H59" s="1">
        <v>31</v>
      </c>
      <c r="I59" s="1">
        <f t="shared" si="5"/>
        <v>0.92307692307692335</v>
      </c>
      <c r="J59" s="1">
        <f t="shared" si="6"/>
        <v>-2.6923076923076934</v>
      </c>
      <c r="K59" s="1">
        <f t="shared" si="7"/>
        <v>-2.4852071005917176</v>
      </c>
      <c r="L59" s="1">
        <f t="shared" si="8"/>
        <v>0.85207100591716023</v>
      </c>
      <c r="M59" s="1">
        <f t="shared" si="9"/>
        <v>7.2485207100591778</v>
      </c>
    </row>
    <row r="60" spans="1:13" x14ac:dyDescent="0.3">
      <c r="A60" s="1">
        <v>2</v>
      </c>
      <c r="B60" s="1">
        <v>2</v>
      </c>
      <c r="D60" s="1">
        <v>13</v>
      </c>
      <c r="E60" s="1">
        <v>22</v>
      </c>
      <c r="F60" s="1">
        <v>21</v>
      </c>
      <c r="G60" s="1">
        <v>21</v>
      </c>
      <c r="H60" s="1">
        <v>41</v>
      </c>
      <c r="I60" s="1">
        <f t="shared" si="5"/>
        <v>-3.0769230769230766</v>
      </c>
      <c r="J60" s="1">
        <f t="shared" si="6"/>
        <v>-2.6923076923076934</v>
      </c>
      <c r="K60" s="1">
        <f t="shared" si="7"/>
        <v>8.2840236686390565</v>
      </c>
      <c r="L60" s="1">
        <f t="shared" si="8"/>
        <v>9.4674556213017738</v>
      </c>
      <c r="M60" s="1">
        <f t="shared" si="9"/>
        <v>7.2485207100591778</v>
      </c>
    </row>
    <row r="61" spans="1:13" x14ac:dyDescent="0.3">
      <c r="A61" s="1">
        <v>2</v>
      </c>
      <c r="B61" s="1">
        <v>2</v>
      </c>
      <c r="D61" s="1">
        <v>18</v>
      </c>
      <c r="E61" s="1">
        <v>19</v>
      </c>
      <c r="F61" s="1">
        <v>27</v>
      </c>
      <c r="G61" s="1">
        <v>22</v>
      </c>
      <c r="H61" s="1">
        <v>36</v>
      </c>
      <c r="I61" s="1">
        <f t="shared" si="5"/>
        <v>1.9230769230769234</v>
      </c>
      <c r="J61" s="1">
        <f t="shared" si="6"/>
        <v>3.3076923076923066</v>
      </c>
      <c r="K61" s="1">
        <f t="shared" si="7"/>
        <v>6.3609467455621287</v>
      </c>
      <c r="L61" s="1">
        <f t="shared" si="8"/>
        <v>3.6982248520710068</v>
      </c>
      <c r="M61" s="1">
        <f t="shared" si="9"/>
        <v>10.940828402366856</v>
      </c>
    </row>
    <row r="62" spans="1:13" x14ac:dyDescent="0.3">
      <c r="A62" s="1">
        <v>1</v>
      </c>
      <c r="B62" s="1">
        <v>2</v>
      </c>
      <c r="D62" s="1">
        <v>19</v>
      </c>
      <c r="E62" s="1">
        <v>15</v>
      </c>
      <c r="F62" s="1">
        <v>19</v>
      </c>
      <c r="G62" s="1">
        <v>19</v>
      </c>
      <c r="H62" s="1">
        <v>44</v>
      </c>
      <c r="I62" s="1">
        <f t="shared" si="5"/>
        <v>2.9230769230769234</v>
      </c>
      <c r="J62" s="1">
        <f t="shared" si="6"/>
        <v>-4.6923076923076934</v>
      </c>
      <c r="K62" s="1">
        <f t="shared" si="7"/>
        <v>-13.715976331360951</v>
      </c>
      <c r="L62" s="1">
        <f t="shared" si="8"/>
        <v>8.544378698224854</v>
      </c>
      <c r="M62" s="1">
        <f t="shared" si="9"/>
        <v>22.017751479289952</v>
      </c>
    </row>
    <row r="63" spans="1:13" x14ac:dyDescent="0.3">
      <c r="A63" s="1">
        <v>2</v>
      </c>
      <c r="B63" s="1">
        <v>2</v>
      </c>
      <c r="D63" s="1">
        <v>15</v>
      </c>
      <c r="E63" s="1">
        <v>21</v>
      </c>
      <c r="F63" s="1">
        <v>25</v>
      </c>
      <c r="G63" s="1">
        <v>26</v>
      </c>
      <c r="H63" s="1">
        <v>33</v>
      </c>
      <c r="I63" s="1">
        <f t="shared" si="5"/>
        <v>-1.0769230769230766</v>
      </c>
      <c r="J63" s="1">
        <f t="shared" si="6"/>
        <v>1.3076923076923066</v>
      </c>
      <c r="K63" s="1">
        <f t="shared" si="7"/>
        <v>-1.4082840236686376</v>
      </c>
      <c r="L63" s="1">
        <f t="shared" si="8"/>
        <v>1.1597633136094669</v>
      </c>
      <c r="M63" s="1">
        <f t="shared" si="9"/>
        <v>1.7100591715976303</v>
      </c>
    </row>
    <row r="64" spans="1:13" x14ac:dyDescent="0.3">
      <c r="A64" s="1">
        <v>1</v>
      </c>
      <c r="B64" s="1">
        <v>2</v>
      </c>
      <c r="D64" s="1">
        <v>15</v>
      </c>
      <c r="E64" s="1">
        <v>22</v>
      </c>
      <c r="F64" s="1">
        <v>25</v>
      </c>
      <c r="G64" s="1">
        <v>24</v>
      </c>
      <c r="H64" s="1">
        <v>36</v>
      </c>
      <c r="I64" s="1">
        <f t="shared" si="5"/>
        <v>-1.0769230769230766</v>
      </c>
      <c r="J64" s="1">
        <f t="shared" si="6"/>
        <v>1.3076923076923066</v>
      </c>
      <c r="K64" s="1">
        <f t="shared" si="7"/>
        <v>-1.4082840236686376</v>
      </c>
      <c r="L64" s="1">
        <f t="shared" si="8"/>
        <v>1.1597633136094669</v>
      </c>
      <c r="M64" s="1">
        <f t="shared" si="9"/>
        <v>1.7100591715976303</v>
      </c>
    </row>
    <row r="65" spans="1:13" x14ac:dyDescent="0.3">
      <c r="A65" s="1">
        <v>1</v>
      </c>
      <c r="B65" s="1">
        <v>2</v>
      </c>
      <c r="D65" s="1">
        <v>18</v>
      </c>
      <c r="E65" s="1">
        <v>18</v>
      </c>
      <c r="F65" s="1">
        <v>20</v>
      </c>
      <c r="G65" s="1">
        <v>19</v>
      </c>
      <c r="H65" s="1">
        <v>45</v>
      </c>
      <c r="I65" s="1">
        <f t="shared" si="5"/>
        <v>1.9230769230769234</v>
      </c>
      <c r="J65" s="1">
        <f t="shared" si="6"/>
        <v>-3.6923076923076934</v>
      </c>
      <c r="K65" s="1">
        <f t="shared" si="7"/>
        <v>-7.1005917159763348</v>
      </c>
      <c r="L65" s="1">
        <f t="shared" si="8"/>
        <v>3.6982248520710068</v>
      </c>
      <c r="M65" s="1">
        <f t="shared" si="9"/>
        <v>13.633136094674564</v>
      </c>
    </row>
    <row r="66" spans="1:13" x14ac:dyDescent="0.3">
      <c r="A66" s="1">
        <v>2</v>
      </c>
      <c r="B66" s="1">
        <v>2</v>
      </c>
      <c r="D66" s="1">
        <v>12</v>
      </c>
      <c r="E66" s="1">
        <v>16</v>
      </c>
      <c r="F66" s="1">
        <v>31</v>
      </c>
      <c r="G66" s="1">
        <v>32</v>
      </c>
      <c r="H66" s="1">
        <v>13</v>
      </c>
      <c r="I66" s="1">
        <f t="shared" ref="I66:I79" si="10">D66-$D$81</f>
        <v>-4.0769230769230766</v>
      </c>
      <c r="J66" s="1">
        <f t="shared" ref="J66:J79" si="11">F66-$F$81</f>
        <v>7.3076923076923066</v>
      </c>
      <c r="K66" s="1">
        <f t="shared" ref="K66:K97" si="12">I66*J66</f>
        <v>-29.792899408284018</v>
      </c>
      <c r="L66" s="1">
        <f t="shared" ref="L66:L79" si="13">POWER(I66,2)</f>
        <v>16.621301775147927</v>
      </c>
      <c r="M66" s="1">
        <f t="shared" ref="M66:M79" si="14">POWER(J66,2)</f>
        <v>53.402366863905307</v>
      </c>
    </row>
    <row r="67" spans="1:13" x14ac:dyDescent="0.3">
      <c r="A67" s="1">
        <v>2</v>
      </c>
      <c r="B67" s="1">
        <v>2</v>
      </c>
      <c r="D67" s="1">
        <v>15</v>
      </c>
      <c r="E67" s="1">
        <v>18</v>
      </c>
      <c r="F67" s="1">
        <v>30</v>
      </c>
      <c r="G67" s="1">
        <v>29</v>
      </c>
      <c r="H67" s="1">
        <v>22</v>
      </c>
      <c r="I67" s="1">
        <f t="shared" si="10"/>
        <v>-1.0769230769230766</v>
      </c>
      <c r="J67" s="1">
        <f t="shared" si="11"/>
        <v>6.3076923076923066</v>
      </c>
      <c r="K67" s="1">
        <f t="shared" si="12"/>
        <v>-6.7928994082840211</v>
      </c>
      <c r="L67" s="1">
        <f t="shared" si="13"/>
        <v>1.1597633136094669</v>
      </c>
      <c r="M67" s="1">
        <f t="shared" si="14"/>
        <v>39.786982248520694</v>
      </c>
    </row>
    <row r="68" spans="1:13" x14ac:dyDescent="0.3">
      <c r="A68" s="1">
        <v>1</v>
      </c>
      <c r="B68" s="1">
        <v>1</v>
      </c>
      <c r="D68" s="1">
        <v>14</v>
      </c>
      <c r="E68" s="1">
        <v>14</v>
      </c>
      <c r="F68" s="1">
        <v>27</v>
      </c>
      <c r="G68" s="1">
        <v>23</v>
      </c>
      <c r="H68" s="1">
        <v>26</v>
      </c>
      <c r="I68" s="1">
        <f t="shared" si="10"/>
        <v>-2.0769230769230766</v>
      </c>
      <c r="J68" s="1">
        <f t="shared" si="11"/>
        <v>3.3076923076923066</v>
      </c>
      <c r="K68" s="1">
        <f t="shared" si="12"/>
        <v>-6.8698224852070977</v>
      </c>
      <c r="L68" s="1">
        <f t="shared" si="13"/>
        <v>4.3136094674556205</v>
      </c>
      <c r="M68" s="1">
        <f t="shared" si="14"/>
        <v>10.940828402366856</v>
      </c>
    </row>
    <row r="69" spans="1:13" x14ac:dyDescent="0.3">
      <c r="A69" s="1">
        <v>2</v>
      </c>
      <c r="B69" s="1">
        <v>1</v>
      </c>
      <c r="D69" s="1">
        <v>14</v>
      </c>
      <c r="E69" s="1">
        <v>22</v>
      </c>
      <c r="F69" s="1">
        <v>30</v>
      </c>
      <c r="G69" s="1">
        <v>29</v>
      </c>
      <c r="H69" s="1">
        <v>25</v>
      </c>
      <c r="I69" s="1">
        <f t="shared" si="10"/>
        <v>-2.0769230769230766</v>
      </c>
      <c r="J69" s="1">
        <f t="shared" si="11"/>
        <v>6.3076923076923066</v>
      </c>
      <c r="K69" s="1">
        <f t="shared" si="12"/>
        <v>-13.100591715976327</v>
      </c>
      <c r="L69" s="1">
        <f t="shared" si="13"/>
        <v>4.3136094674556205</v>
      </c>
      <c r="M69" s="1">
        <f t="shared" si="14"/>
        <v>39.786982248520694</v>
      </c>
    </row>
    <row r="70" spans="1:13" x14ac:dyDescent="0.3">
      <c r="A70" s="1">
        <v>1</v>
      </c>
      <c r="B70" s="1">
        <v>1</v>
      </c>
      <c r="D70" s="1">
        <v>15</v>
      </c>
      <c r="E70" s="1">
        <v>15</v>
      </c>
      <c r="F70" s="1">
        <v>27</v>
      </c>
      <c r="G70" s="1">
        <v>27</v>
      </c>
      <c r="H70" s="1">
        <v>24</v>
      </c>
      <c r="I70" s="1">
        <f t="shared" si="10"/>
        <v>-1.0769230769230766</v>
      </c>
      <c r="J70" s="1">
        <f t="shared" si="11"/>
        <v>3.3076923076923066</v>
      </c>
      <c r="K70" s="1">
        <f t="shared" si="12"/>
        <v>-3.5621301775147907</v>
      </c>
      <c r="L70" s="1">
        <f t="shared" si="13"/>
        <v>1.1597633136094669</v>
      </c>
      <c r="M70" s="1">
        <f t="shared" si="14"/>
        <v>10.940828402366856</v>
      </c>
    </row>
    <row r="71" spans="1:13" x14ac:dyDescent="0.3">
      <c r="A71" s="1">
        <v>1</v>
      </c>
      <c r="B71" s="1">
        <v>1</v>
      </c>
      <c r="D71" s="1">
        <v>21</v>
      </c>
      <c r="E71" s="1">
        <v>19</v>
      </c>
      <c r="F71" s="1">
        <v>21</v>
      </c>
      <c r="G71" s="1">
        <v>17</v>
      </c>
      <c r="H71" s="1">
        <v>50</v>
      </c>
      <c r="I71" s="1">
        <f t="shared" si="10"/>
        <v>4.9230769230769234</v>
      </c>
      <c r="J71" s="1">
        <f t="shared" si="11"/>
        <v>-2.6923076923076934</v>
      </c>
      <c r="K71" s="1">
        <f t="shared" si="12"/>
        <v>-13.254437869822491</v>
      </c>
      <c r="L71" s="1">
        <f t="shared" si="13"/>
        <v>24.236686390532547</v>
      </c>
      <c r="M71" s="1">
        <f t="shared" si="14"/>
        <v>7.2485207100591778</v>
      </c>
    </row>
    <row r="72" spans="1:13" x14ac:dyDescent="0.3">
      <c r="A72" s="1">
        <v>1</v>
      </c>
      <c r="B72" s="1">
        <v>1</v>
      </c>
      <c r="D72" s="1">
        <v>18</v>
      </c>
      <c r="E72" s="1">
        <v>19</v>
      </c>
      <c r="F72" s="1">
        <v>24</v>
      </c>
      <c r="G72" s="1">
        <v>23</v>
      </c>
      <c r="H72" s="1">
        <v>38</v>
      </c>
      <c r="I72" s="1">
        <f t="shared" si="10"/>
        <v>1.9230769230769234</v>
      </c>
      <c r="J72" s="1">
        <f t="shared" si="11"/>
        <v>0.3076923076923066</v>
      </c>
      <c r="K72" s="1">
        <f t="shared" si="12"/>
        <v>0.59171597633135897</v>
      </c>
      <c r="L72" s="1">
        <f t="shared" si="13"/>
        <v>3.6982248520710068</v>
      </c>
      <c r="M72" s="1">
        <f t="shared" si="14"/>
        <v>9.4674556213017083E-2</v>
      </c>
    </row>
    <row r="73" spans="1:13" x14ac:dyDescent="0.3">
      <c r="A73" s="1">
        <v>2</v>
      </c>
      <c r="B73" s="1">
        <v>1</v>
      </c>
      <c r="D73" s="1">
        <v>17</v>
      </c>
      <c r="E73" s="1">
        <v>10</v>
      </c>
      <c r="F73" s="1">
        <v>18</v>
      </c>
      <c r="G73" s="1">
        <v>17</v>
      </c>
      <c r="H73" s="1">
        <v>40</v>
      </c>
      <c r="I73" s="1">
        <f t="shared" si="10"/>
        <v>0.92307692307692335</v>
      </c>
      <c r="J73" s="1">
        <f t="shared" si="11"/>
        <v>-5.6923076923076934</v>
      </c>
      <c r="K73" s="1">
        <f t="shared" si="12"/>
        <v>-5.2544378698224881</v>
      </c>
      <c r="L73" s="1">
        <f t="shared" si="13"/>
        <v>0.85207100591716023</v>
      </c>
      <c r="M73" s="1">
        <f t="shared" si="14"/>
        <v>32.402366863905335</v>
      </c>
    </row>
    <row r="74" spans="1:13" x14ac:dyDescent="0.3">
      <c r="A74" s="1">
        <v>2</v>
      </c>
      <c r="B74" s="1">
        <v>1</v>
      </c>
      <c r="D74" s="1">
        <v>24</v>
      </c>
      <c r="E74" s="1">
        <v>19</v>
      </c>
      <c r="F74" s="1">
        <v>18</v>
      </c>
      <c r="G74" s="1">
        <v>23</v>
      </c>
      <c r="H74" s="1">
        <v>50</v>
      </c>
      <c r="I74" s="1">
        <f t="shared" si="10"/>
        <v>7.9230769230769234</v>
      </c>
      <c r="J74" s="1">
        <f t="shared" si="11"/>
        <v>-5.6923076923076934</v>
      </c>
      <c r="K74" s="1">
        <f t="shared" si="12"/>
        <v>-45.100591715976343</v>
      </c>
      <c r="L74" s="1">
        <f t="shared" si="13"/>
        <v>62.775147928994087</v>
      </c>
      <c r="M74" s="1">
        <f t="shared" si="14"/>
        <v>32.402366863905335</v>
      </c>
    </row>
    <row r="75" spans="1:13" x14ac:dyDescent="0.3">
      <c r="A75" s="1">
        <v>2</v>
      </c>
      <c r="B75" s="1">
        <v>1</v>
      </c>
      <c r="D75" s="1">
        <v>14</v>
      </c>
      <c r="E75" s="1">
        <v>11</v>
      </c>
      <c r="F75" s="1">
        <v>18</v>
      </c>
      <c r="G75" s="1">
        <v>15</v>
      </c>
      <c r="H75" s="1">
        <v>40</v>
      </c>
      <c r="I75" s="1">
        <f t="shared" si="10"/>
        <v>-2.0769230769230766</v>
      </c>
      <c r="J75" s="1">
        <f t="shared" si="11"/>
        <v>-5.6923076923076934</v>
      </c>
      <c r="K75" s="1">
        <f t="shared" si="12"/>
        <v>11.822485207100593</v>
      </c>
      <c r="L75" s="1">
        <f t="shared" si="13"/>
        <v>4.3136094674556205</v>
      </c>
      <c r="M75" s="1">
        <f t="shared" si="14"/>
        <v>32.402366863905335</v>
      </c>
    </row>
    <row r="76" spans="1:13" x14ac:dyDescent="0.3">
      <c r="A76" s="1">
        <v>2</v>
      </c>
      <c r="B76" s="1">
        <v>1</v>
      </c>
      <c r="D76" s="1">
        <v>10</v>
      </c>
      <c r="E76" s="1">
        <v>18</v>
      </c>
      <c r="F76" s="1">
        <v>30</v>
      </c>
      <c r="G76" s="1">
        <v>32</v>
      </c>
      <c r="H76" s="1">
        <v>14</v>
      </c>
      <c r="I76" s="1">
        <f t="shared" si="10"/>
        <v>-6.0769230769230766</v>
      </c>
      <c r="J76" s="1">
        <f t="shared" si="11"/>
        <v>6.3076923076923066</v>
      </c>
      <c r="K76" s="1">
        <f t="shared" si="12"/>
        <v>-38.331360946745555</v>
      </c>
      <c r="L76" s="1">
        <f t="shared" si="13"/>
        <v>36.928994082840234</v>
      </c>
      <c r="M76" s="1">
        <f t="shared" si="14"/>
        <v>39.786982248520694</v>
      </c>
    </row>
    <row r="77" spans="1:13" x14ac:dyDescent="0.3">
      <c r="A77" s="1">
        <v>2</v>
      </c>
      <c r="B77" s="1">
        <v>1</v>
      </c>
      <c r="D77" s="1">
        <v>11</v>
      </c>
      <c r="E77" s="1">
        <v>14</v>
      </c>
      <c r="F77" s="1">
        <v>29</v>
      </c>
      <c r="G77" s="1">
        <v>24</v>
      </c>
      <c r="H77" s="1">
        <v>20</v>
      </c>
      <c r="I77" s="1">
        <f t="shared" si="10"/>
        <v>-5.0769230769230766</v>
      </c>
      <c r="J77" s="1">
        <f t="shared" si="11"/>
        <v>5.3076923076923066</v>
      </c>
      <c r="K77" s="1">
        <f t="shared" si="12"/>
        <v>-26.946745562130172</v>
      </c>
      <c r="L77" s="1">
        <f t="shared" si="13"/>
        <v>25.77514792899408</v>
      </c>
      <c r="M77" s="1">
        <f t="shared" si="14"/>
        <v>28.171597633136084</v>
      </c>
    </row>
    <row r="78" spans="1:13" x14ac:dyDescent="0.3">
      <c r="A78" s="1">
        <v>1</v>
      </c>
      <c r="B78" s="1">
        <v>1</v>
      </c>
      <c r="D78" s="1">
        <v>15</v>
      </c>
      <c r="E78" s="1">
        <v>17</v>
      </c>
      <c r="F78" s="1">
        <v>20</v>
      </c>
      <c r="G78" s="1">
        <v>18</v>
      </c>
      <c r="H78" s="1">
        <v>42</v>
      </c>
      <c r="I78" s="1">
        <f t="shared" si="10"/>
        <v>-1.0769230769230766</v>
      </c>
      <c r="J78" s="1">
        <f t="shared" si="11"/>
        <v>-3.6923076923076934</v>
      </c>
      <c r="K78" s="1">
        <f t="shared" si="12"/>
        <v>3.9763313609467459</v>
      </c>
      <c r="L78" s="1">
        <f t="shared" si="13"/>
        <v>1.1597633136094669</v>
      </c>
      <c r="M78" s="1">
        <f t="shared" si="14"/>
        <v>13.633136094674564</v>
      </c>
    </row>
    <row r="79" spans="1:13" x14ac:dyDescent="0.3">
      <c r="A79" s="1">
        <v>2</v>
      </c>
      <c r="B79" s="1">
        <v>1</v>
      </c>
      <c r="D79" s="1">
        <v>15</v>
      </c>
      <c r="E79" s="1">
        <v>17</v>
      </c>
      <c r="F79" s="1">
        <v>24</v>
      </c>
      <c r="G79" s="1">
        <v>26</v>
      </c>
      <c r="H79" s="1">
        <v>30</v>
      </c>
      <c r="I79" s="1">
        <f t="shared" si="10"/>
        <v>-1.0769230769230766</v>
      </c>
      <c r="J79" s="1">
        <f t="shared" si="11"/>
        <v>0.3076923076923066</v>
      </c>
      <c r="K79" s="1">
        <f t="shared" si="12"/>
        <v>-0.33136094674556088</v>
      </c>
      <c r="L79" s="1">
        <f t="shared" si="13"/>
        <v>1.1597633136094669</v>
      </c>
      <c r="M79" s="1">
        <f t="shared" si="14"/>
        <v>9.4674556213017083E-2</v>
      </c>
    </row>
    <row r="80" spans="1:13" x14ac:dyDescent="0.3">
      <c r="C80" s="1" t="s">
        <v>30</v>
      </c>
      <c r="D80" s="1">
        <f>SUM(D2:D79)</f>
        <v>1254</v>
      </c>
      <c r="E80" s="1">
        <f>SUM(E2:E79)</f>
        <v>1449</v>
      </c>
      <c r="F80" s="1">
        <f>SUM(F2:F79)</f>
        <v>1848</v>
      </c>
      <c r="G80" s="1">
        <f>SUM(G2:G79)</f>
        <v>1713</v>
      </c>
      <c r="H80" s="1">
        <f>SUM(H2:H79)</f>
        <v>2886</v>
      </c>
      <c r="K80" s="1">
        <f>SUM(K2:K79)</f>
        <v>-887.15384615384608</v>
      </c>
      <c r="L80" s="1">
        <f>SUM(L2:L79)</f>
        <v>1369.5384615384621</v>
      </c>
      <c r="M80" s="1">
        <f>SUM(M2:M79)</f>
        <v>1692.6153846153838</v>
      </c>
    </row>
    <row r="81" spans="3:12" x14ac:dyDescent="0.3">
      <c r="C81" s="1" t="s">
        <v>9</v>
      </c>
      <c r="D81" s="1">
        <f>AVERAGE(D2:D79)</f>
        <v>16.076923076923077</v>
      </c>
      <c r="E81" s="1">
        <f>AVERAGE(E2:E79)</f>
        <v>18.576923076923077</v>
      </c>
      <c r="F81" s="1">
        <f>AVERAGE(F2:F79)</f>
        <v>23.692307692307693</v>
      </c>
      <c r="K81" s="1">
        <f>AVERAGE(K2:K79)</f>
        <v>-11.373767258382642</v>
      </c>
    </row>
    <row r="83" spans="3:12" x14ac:dyDescent="0.3">
      <c r="L83" s="1">
        <f>L80*M80</f>
        <v>2318101.8698224849</v>
      </c>
    </row>
    <row r="84" spans="3:12" x14ac:dyDescent="0.3">
      <c r="I84" s="1" t="s">
        <v>29</v>
      </c>
      <c r="J84" s="1">
        <f>K80</f>
        <v>-887.15384615384608</v>
      </c>
    </row>
    <row r="85" spans="3:12" x14ac:dyDescent="0.3">
      <c r="I85" s="1" t="s">
        <v>28</v>
      </c>
      <c r="J85" s="1">
        <f>SQRT(L83)</f>
        <v>1522.5314019167174</v>
      </c>
    </row>
    <row r="87" spans="3:12" x14ac:dyDescent="0.3">
      <c r="I87" s="1" t="s">
        <v>13</v>
      </c>
      <c r="J87" s="1">
        <f>J84/J85</f>
        <v>-0.58268344747241774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970F-C7FF-46C6-918D-35933AB812E9}">
  <dimension ref="A1:L86"/>
  <sheetViews>
    <sheetView topLeftCell="F68" workbookViewId="0">
      <selection activeCell="M74" sqref="M74"/>
    </sheetView>
  </sheetViews>
  <sheetFormatPr defaultColWidth="13.08984375" defaultRowHeight="13.5" x14ac:dyDescent="0.3"/>
  <cols>
    <col min="1" max="4" width="13.08984375" style="1" hidden="1" customWidth="1"/>
    <col min="5" max="6" width="13.08984375" style="1" customWidth="1"/>
    <col min="7" max="7" width="13.08984375" style="1" hidden="1" customWidth="1"/>
    <col min="8" max="8" width="18.7265625" style="1" bestFit="1" customWidth="1"/>
    <col min="9" max="16384" width="13.08984375" style="1"/>
  </cols>
  <sheetData>
    <row r="1" spans="1:12" x14ac:dyDescent="0.3">
      <c r="A1" s="1" t="s">
        <v>27</v>
      </c>
      <c r="B1" s="1" t="s">
        <v>26</v>
      </c>
      <c r="C1" s="1" t="s">
        <v>25</v>
      </c>
      <c r="D1" s="1" t="s">
        <v>24</v>
      </c>
      <c r="E1" s="1" t="s">
        <v>23</v>
      </c>
      <c r="F1" s="1" t="s">
        <v>22</v>
      </c>
      <c r="G1" s="1" t="s">
        <v>21</v>
      </c>
      <c r="H1" s="1" t="s">
        <v>20</v>
      </c>
      <c r="I1" s="1" t="s">
        <v>19</v>
      </c>
      <c r="J1" s="1" t="s">
        <v>18</v>
      </c>
      <c r="K1" s="1" t="s">
        <v>17</v>
      </c>
      <c r="L1" s="1" t="s">
        <v>16</v>
      </c>
    </row>
    <row r="2" spans="1:12" x14ac:dyDescent="0.3">
      <c r="A2" s="1">
        <v>2</v>
      </c>
      <c r="B2" s="1">
        <v>1</v>
      </c>
      <c r="C2" s="1">
        <v>18</v>
      </c>
      <c r="D2" s="1">
        <v>13</v>
      </c>
      <c r="E2" s="1">
        <v>23</v>
      </c>
      <c r="F2" s="1">
        <v>20</v>
      </c>
      <c r="G2" s="1">
        <v>36</v>
      </c>
      <c r="H2" s="1">
        <f t="shared" ref="H2:H33" si="0">E2-$E$81</f>
        <v>-0.6923076923076934</v>
      </c>
      <c r="I2" s="1">
        <f t="shared" ref="I2:I33" si="1">F2-$F$81</f>
        <v>-1.9615384615384599</v>
      </c>
      <c r="J2" s="1">
        <f t="shared" ref="J2:J33" si="2">H2*I2</f>
        <v>1.3579881656804744</v>
      </c>
      <c r="K2" s="1">
        <f t="shared" ref="K2:K33" si="3">POWER(H2,2)</f>
        <v>0.47928994082840387</v>
      </c>
      <c r="L2" s="1">
        <f t="shared" ref="L2:L33" si="4">POWER(I2,2)</f>
        <v>3.8476331360946681</v>
      </c>
    </row>
    <row r="3" spans="1:12" x14ac:dyDescent="0.3">
      <c r="A3" s="1">
        <v>2</v>
      </c>
      <c r="B3" s="1">
        <v>1</v>
      </c>
      <c r="C3" s="1">
        <v>14</v>
      </c>
      <c r="D3" s="1">
        <v>17</v>
      </c>
      <c r="E3" s="1">
        <v>25</v>
      </c>
      <c r="F3" s="1">
        <v>24</v>
      </c>
      <c r="G3" s="1">
        <v>30</v>
      </c>
      <c r="H3" s="1">
        <f t="shared" si="0"/>
        <v>1.3076923076923066</v>
      </c>
      <c r="I3" s="1">
        <f t="shared" si="1"/>
        <v>2.0384615384615401</v>
      </c>
      <c r="J3" s="1">
        <f t="shared" si="2"/>
        <v>2.665680473372781</v>
      </c>
      <c r="K3" s="1">
        <f t="shared" si="3"/>
        <v>1.7100591715976303</v>
      </c>
      <c r="L3" s="1">
        <f t="shared" si="4"/>
        <v>4.1553254437869889</v>
      </c>
    </row>
    <row r="4" spans="1:12" x14ac:dyDescent="0.3">
      <c r="A4" s="1">
        <v>2</v>
      </c>
      <c r="B4" s="1">
        <v>1</v>
      </c>
      <c r="C4" s="1">
        <v>13</v>
      </c>
      <c r="D4" s="1">
        <v>14</v>
      </c>
      <c r="E4" s="1">
        <v>28</v>
      </c>
      <c r="F4" s="1">
        <v>28</v>
      </c>
      <c r="G4" s="1">
        <v>19</v>
      </c>
      <c r="H4" s="1">
        <f t="shared" si="0"/>
        <v>4.3076923076923066</v>
      </c>
      <c r="I4" s="1">
        <f t="shared" si="1"/>
        <v>6.0384615384615401</v>
      </c>
      <c r="J4" s="1">
        <f t="shared" si="2"/>
        <v>26.011834319526628</v>
      </c>
      <c r="K4" s="1">
        <f t="shared" si="3"/>
        <v>18.556213017751471</v>
      </c>
      <c r="L4" s="1">
        <f t="shared" si="4"/>
        <v>36.463017751479313</v>
      </c>
    </row>
    <row r="5" spans="1:12" x14ac:dyDescent="0.3">
      <c r="A5" s="1">
        <v>2</v>
      </c>
      <c r="B5" s="1">
        <v>1</v>
      </c>
      <c r="C5" s="1">
        <v>17</v>
      </c>
      <c r="D5" s="1">
        <v>24</v>
      </c>
      <c r="E5" s="1">
        <v>23</v>
      </c>
      <c r="F5" s="1">
        <v>23</v>
      </c>
      <c r="G5" s="1">
        <v>43</v>
      </c>
      <c r="H5" s="1">
        <f t="shared" si="0"/>
        <v>-0.6923076923076934</v>
      </c>
      <c r="I5" s="1">
        <f t="shared" si="1"/>
        <v>1.0384615384615401</v>
      </c>
      <c r="J5" s="1">
        <f t="shared" si="2"/>
        <v>-0.71893491124260578</v>
      </c>
      <c r="K5" s="1">
        <f t="shared" si="3"/>
        <v>0.47928994082840387</v>
      </c>
      <c r="L5" s="1">
        <f t="shared" si="4"/>
        <v>1.0784023668639087</v>
      </c>
    </row>
    <row r="6" spans="1:12" x14ac:dyDescent="0.3">
      <c r="A6" s="1">
        <v>1</v>
      </c>
      <c r="B6" s="1">
        <v>1</v>
      </c>
      <c r="C6" s="1">
        <v>16</v>
      </c>
      <c r="D6" s="1">
        <v>17</v>
      </c>
      <c r="E6" s="1">
        <v>26</v>
      </c>
      <c r="F6" s="1">
        <v>28</v>
      </c>
      <c r="G6" s="1">
        <v>27</v>
      </c>
      <c r="H6" s="1">
        <f t="shared" si="0"/>
        <v>2.3076923076923066</v>
      </c>
      <c r="I6" s="1">
        <f t="shared" si="1"/>
        <v>6.0384615384615401</v>
      </c>
      <c r="J6" s="1">
        <f t="shared" si="2"/>
        <v>13.934911242603548</v>
      </c>
      <c r="K6" s="1">
        <f t="shared" si="3"/>
        <v>5.3254437869822437</v>
      </c>
      <c r="L6" s="1">
        <f t="shared" si="4"/>
        <v>36.463017751479313</v>
      </c>
    </row>
    <row r="7" spans="1:12" x14ac:dyDescent="0.3">
      <c r="A7" s="1">
        <v>1</v>
      </c>
      <c r="B7" s="1">
        <v>1</v>
      </c>
      <c r="C7" s="1">
        <v>16</v>
      </c>
      <c r="D7" s="1">
        <v>22</v>
      </c>
      <c r="E7" s="1">
        <v>25</v>
      </c>
      <c r="F7" s="1">
        <v>23</v>
      </c>
      <c r="G7" s="1">
        <v>38</v>
      </c>
      <c r="H7" s="1">
        <f t="shared" si="0"/>
        <v>1.3076923076923066</v>
      </c>
      <c r="I7" s="1">
        <f t="shared" si="1"/>
        <v>1.0384615384615401</v>
      </c>
      <c r="J7" s="1">
        <f t="shared" si="2"/>
        <v>1.3579881656804744</v>
      </c>
      <c r="K7" s="1">
        <f t="shared" si="3"/>
        <v>1.7100591715976303</v>
      </c>
      <c r="L7" s="1">
        <f t="shared" si="4"/>
        <v>1.0784023668639087</v>
      </c>
    </row>
    <row r="8" spans="1:12" x14ac:dyDescent="0.3">
      <c r="A8" s="1">
        <v>1</v>
      </c>
      <c r="B8" s="1">
        <v>1</v>
      </c>
      <c r="C8" s="1">
        <v>12</v>
      </c>
      <c r="D8" s="1">
        <v>12</v>
      </c>
      <c r="E8" s="1">
        <v>31</v>
      </c>
      <c r="F8" s="1">
        <v>27</v>
      </c>
      <c r="G8" s="1">
        <v>14</v>
      </c>
      <c r="H8" s="1">
        <f t="shared" si="0"/>
        <v>7.3076923076923066</v>
      </c>
      <c r="I8" s="1">
        <f t="shared" si="1"/>
        <v>5.0384615384615401</v>
      </c>
      <c r="J8" s="1">
        <f t="shared" si="2"/>
        <v>36.819526627218941</v>
      </c>
      <c r="K8" s="1">
        <f t="shared" si="3"/>
        <v>53.402366863905307</v>
      </c>
      <c r="L8" s="1">
        <f t="shared" si="4"/>
        <v>25.386094674556229</v>
      </c>
    </row>
    <row r="9" spans="1:12" x14ac:dyDescent="0.3">
      <c r="A9" s="1">
        <v>2</v>
      </c>
      <c r="B9" s="1">
        <v>1</v>
      </c>
      <c r="C9" s="1">
        <v>13</v>
      </c>
      <c r="D9" s="1">
        <v>16</v>
      </c>
      <c r="E9" s="1">
        <v>22</v>
      </c>
      <c r="F9" s="1">
        <v>31</v>
      </c>
      <c r="G9" s="1">
        <v>24</v>
      </c>
      <c r="H9" s="1">
        <f t="shared" si="0"/>
        <v>-1.6923076923076934</v>
      </c>
      <c r="I9" s="1">
        <f t="shared" si="1"/>
        <v>9.0384615384615401</v>
      </c>
      <c r="J9" s="1">
        <f t="shared" si="2"/>
        <v>-15.295857988165693</v>
      </c>
      <c r="K9" s="1">
        <f t="shared" si="3"/>
        <v>2.8639053254437905</v>
      </c>
      <c r="L9" s="1">
        <f t="shared" si="4"/>
        <v>81.693786982248554</v>
      </c>
    </row>
    <row r="10" spans="1:12" x14ac:dyDescent="0.3">
      <c r="A10" s="1">
        <v>2</v>
      </c>
      <c r="B10" s="1">
        <v>1</v>
      </c>
      <c r="C10" s="1">
        <v>16</v>
      </c>
      <c r="D10" s="1">
        <v>16</v>
      </c>
      <c r="E10" s="1">
        <v>22</v>
      </c>
      <c r="F10" s="1">
        <v>24</v>
      </c>
      <c r="G10" s="1">
        <v>34</v>
      </c>
      <c r="H10" s="1">
        <f t="shared" si="0"/>
        <v>-1.6923076923076934</v>
      </c>
      <c r="I10" s="1">
        <f t="shared" si="1"/>
        <v>2.0384615384615401</v>
      </c>
      <c r="J10" s="1">
        <f t="shared" si="2"/>
        <v>-3.4497041420118393</v>
      </c>
      <c r="K10" s="1">
        <f t="shared" si="3"/>
        <v>2.8639053254437905</v>
      </c>
      <c r="L10" s="1">
        <f t="shared" si="4"/>
        <v>4.1553254437869889</v>
      </c>
    </row>
    <row r="11" spans="1:12" x14ac:dyDescent="0.3">
      <c r="A11" s="1">
        <v>2</v>
      </c>
      <c r="B11" s="1">
        <v>1</v>
      </c>
      <c r="C11" s="1">
        <v>12</v>
      </c>
      <c r="D11" s="1">
        <v>16</v>
      </c>
      <c r="E11" s="1">
        <v>29</v>
      </c>
      <c r="F11" s="1">
        <v>29</v>
      </c>
      <c r="G11" s="1">
        <v>18</v>
      </c>
      <c r="H11" s="1">
        <f t="shared" si="0"/>
        <v>5.3076923076923066</v>
      </c>
      <c r="I11" s="1">
        <f t="shared" si="1"/>
        <v>7.0384615384615401</v>
      </c>
      <c r="J11" s="1">
        <f t="shared" si="2"/>
        <v>37.357988165680474</v>
      </c>
      <c r="K11" s="1">
        <f t="shared" si="3"/>
        <v>28.171597633136084</v>
      </c>
      <c r="L11" s="1">
        <f t="shared" si="4"/>
        <v>49.539940828402393</v>
      </c>
    </row>
    <row r="12" spans="1:12" x14ac:dyDescent="0.3">
      <c r="A12" s="1">
        <v>1</v>
      </c>
      <c r="B12" s="1">
        <v>1</v>
      </c>
      <c r="C12" s="1">
        <v>12</v>
      </c>
      <c r="D12" s="1">
        <v>13</v>
      </c>
      <c r="E12" s="1">
        <v>24</v>
      </c>
      <c r="F12" s="1">
        <v>25</v>
      </c>
      <c r="G12" s="1">
        <v>24</v>
      </c>
      <c r="H12" s="1">
        <f t="shared" si="0"/>
        <v>0.3076923076923066</v>
      </c>
      <c r="I12" s="1">
        <f t="shared" si="1"/>
        <v>3.0384615384615401</v>
      </c>
      <c r="J12" s="1">
        <f t="shared" si="2"/>
        <v>0.93491124260354752</v>
      </c>
      <c r="K12" s="1">
        <f t="shared" si="3"/>
        <v>9.4674556213017083E-2</v>
      </c>
      <c r="L12" s="1">
        <f t="shared" si="4"/>
        <v>9.2322485207100691</v>
      </c>
    </row>
    <row r="13" spans="1:12" x14ac:dyDescent="0.3">
      <c r="A13" s="1">
        <v>1</v>
      </c>
      <c r="B13" s="1">
        <v>1</v>
      </c>
      <c r="C13" s="1">
        <v>17</v>
      </c>
      <c r="D13" s="1">
        <v>23</v>
      </c>
      <c r="E13" s="1">
        <v>24</v>
      </c>
      <c r="F13" s="1">
        <v>22</v>
      </c>
      <c r="G13" s="1">
        <v>42</v>
      </c>
      <c r="H13" s="1">
        <f t="shared" si="0"/>
        <v>0.3076923076923066</v>
      </c>
      <c r="I13" s="1">
        <f t="shared" si="1"/>
        <v>3.8461538461540101E-2</v>
      </c>
      <c r="J13" s="1">
        <f t="shared" si="2"/>
        <v>1.1834319526627682E-2</v>
      </c>
      <c r="K13" s="1">
        <f t="shared" si="3"/>
        <v>9.4674556213017083E-2</v>
      </c>
      <c r="L13" s="1">
        <f t="shared" si="4"/>
        <v>1.4792899408285285E-3</v>
      </c>
    </row>
    <row r="14" spans="1:12" x14ac:dyDescent="0.3">
      <c r="A14" s="1">
        <v>1</v>
      </c>
      <c r="B14" s="1">
        <v>1</v>
      </c>
      <c r="C14" s="1">
        <v>18</v>
      </c>
      <c r="D14" s="1">
        <v>19</v>
      </c>
      <c r="E14" s="1">
        <v>29</v>
      </c>
      <c r="F14" s="1">
        <v>30</v>
      </c>
      <c r="G14" s="1">
        <v>26</v>
      </c>
      <c r="H14" s="1">
        <f t="shared" si="0"/>
        <v>5.3076923076923066</v>
      </c>
      <c r="I14" s="1">
        <f t="shared" si="1"/>
        <v>8.0384615384615401</v>
      </c>
      <c r="J14" s="1">
        <f t="shared" si="2"/>
        <v>42.665680473372781</v>
      </c>
      <c r="K14" s="1">
        <f t="shared" si="3"/>
        <v>28.171597633136084</v>
      </c>
      <c r="L14" s="1">
        <f t="shared" si="4"/>
        <v>64.616863905325474</v>
      </c>
    </row>
    <row r="15" spans="1:12" x14ac:dyDescent="0.3">
      <c r="A15" s="1">
        <v>1</v>
      </c>
      <c r="B15" s="1">
        <v>2</v>
      </c>
      <c r="C15" s="1">
        <v>27</v>
      </c>
      <c r="D15" s="1">
        <v>10</v>
      </c>
      <c r="E15" s="1">
        <v>23</v>
      </c>
      <c r="F15" s="1">
        <v>27</v>
      </c>
      <c r="G15" s="1">
        <v>35</v>
      </c>
      <c r="H15" s="1">
        <f t="shared" si="0"/>
        <v>-0.6923076923076934</v>
      </c>
      <c r="I15" s="1">
        <f t="shared" si="1"/>
        <v>5.0384615384615401</v>
      </c>
      <c r="J15" s="1">
        <f t="shared" si="2"/>
        <v>-3.4881656804733794</v>
      </c>
      <c r="K15" s="1">
        <f t="shared" si="3"/>
        <v>0.47928994082840387</v>
      </c>
      <c r="L15" s="1">
        <f t="shared" si="4"/>
        <v>25.386094674556229</v>
      </c>
    </row>
    <row r="16" spans="1:12" x14ac:dyDescent="0.3">
      <c r="A16" s="1">
        <v>2</v>
      </c>
      <c r="B16" s="1">
        <v>2</v>
      </c>
      <c r="C16" s="1">
        <v>18</v>
      </c>
      <c r="D16" s="1">
        <v>14</v>
      </c>
      <c r="E16" s="1">
        <v>17</v>
      </c>
      <c r="F16" s="1">
        <v>11</v>
      </c>
      <c r="G16" s="1">
        <v>52</v>
      </c>
      <c r="H16" s="1">
        <f t="shared" si="0"/>
        <v>-6.6923076923076934</v>
      </c>
      <c r="I16" s="1">
        <f t="shared" si="1"/>
        <v>-10.96153846153846</v>
      </c>
      <c r="J16" s="1">
        <f t="shared" si="2"/>
        <v>73.357988165680467</v>
      </c>
      <c r="K16" s="1">
        <f t="shared" si="3"/>
        <v>44.786982248520722</v>
      </c>
      <c r="L16" s="1">
        <f t="shared" si="4"/>
        <v>120.15532544378695</v>
      </c>
    </row>
    <row r="17" spans="1:12" x14ac:dyDescent="0.3">
      <c r="A17" s="1">
        <v>1</v>
      </c>
      <c r="B17" s="1">
        <v>2</v>
      </c>
      <c r="C17" s="1">
        <v>9</v>
      </c>
      <c r="D17" s="1">
        <v>20</v>
      </c>
      <c r="E17" s="1">
        <v>28</v>
      </c>
      <c r="F17" s="1">
        <v>24</v>
      </c>
      <c r="G17" s="1">
        <v>25</v>
      </c>
      <c r="H17" s="1">
        <f t="shared" si="0"/>
        <v>4.3076923076923066</v>
      </c>
      <c r="I17" s="1">
        <f t="shared" si="1"/>
        <v>2.0384615384615401</v>
      </c>
      <c r="J17" s="1">
        <f t="shared" si="2"/>
        <v>8.7810650887574013</v>
      </c>
      <c r="K17" s="1">
        <f t="shared" si="3"/>
        <v>18.556213017751471</v>
      </c>
      <c r="L17" s="1">
        <f t="shared" si="4"/>
        <v>4.1553254437869889</v>
      </c>
    </row>
    <row r="18" spans="1:12" x14ac:dyDescent="0.3">
      <c r="A18" s="1">
        <v>2</v>
      </c>
      <c r="B18" s="1">
        <v>2</v>
      </c>
      <c r="C18" s="1">
        <v>13</v>
      </c>
      <c r="D18" s="1">
        <v>25</v>
      </c>
      <c r="E18" s="1">
        <v>27</v>
      </c>
      <c r="F18" s="1">
        <v>24</v>
      </c>
      <c r="G18" s="1">
        <v>35</v>
      </c>
      <c r="H18" s="1">
        <f t="shared" si="0"/>
        <v>3.3076923076923066</v>
      </c>
      <c r="I18" s="1">
        <f t="shared" si="1"/>
        <v>2.0384615384615401</v>
      </c>
      <c r="J18" s="1">
        <f t="shared" si="2"/>
        <v>6.7426035502958612</v>
      </c>
      <c r="K18" s="1">
        <f t="shared" si="3"/>
        <v>10.940828402366856</v>
      </c>
      <c r="L18" s="1">
        <f t="shared" si="4"/>
        <v>4.1553254437869889</v>
      </c>
    </row>
    <row r="19" spans="1:12" x14ac:dyDescent="0.3">
      <c r="A19" s="1">
        <v>2</v>
      </c>
      <c r="B19" s="1">
        <v>2</v>
      </c>
      <c r="C19" s="1">
        <v>20</v>
      </c>
      <c r="D19" s="1">
        <v>21</v>
      </c>
      <c r="E19" s="1">
        <v>15</v>
      </c>
      <c r="F19" s="1">
        <v>18</v>
      </c>
      <c r="G19" s="1">
        <v>56</v>
      </c>
      <c r="H19" s="1">
        <f t="shared" si="0"/>
        <v>-8.6923076923076934</v>
      </c>
      <c r="I19" s="1">
        <f t="shared" si="1"/>
        <v>-3.9615384615384599</v>
      </c>
      <c r="J19" s="1">
        <f t="shared" si="2"/>
        <v>34.43491124260354</v>
      </c>
      <c r="K19" s="1">
        <f t="shared" si="3"/>
        <v>75.556213017751503</v>
      </c>
      <c r="L19" s="1">
        <f t="shared" si="4"/>
        <v>15.693786982248508</v>
      </c>
    </row>
    <row r="20" spans="1:12" x14ac:dyDescent="0.3">
      <c r="A20" s="1">
        <v>2</v>
      </c>
      <c r="B20" s="1">
        <v>2</v>
      </c>
      <c r="C20" s="1">
        <v>16</v>
      </c>
      <c r="D20" s="1">
        <v>24</v>
      </c>
      <c r="E20" s="1">
        <v>26</v>
      </c>
      <c r="F20" s="1">
        <v>26</v>
      </c>
      <c r="G20" s="1">
        <v>36</v>
      </c>
      <c r="H20" s="1">
        <f t="shared" si="0"/>
        <v>2.3076923076923066</v>
      </c>
      <c r="I20" s="1">
        <f t="shared" si="1"/>
        <v>4.0384615384615401</v>
      </c>
      <c r="J20" s="1">
        <f t="shared" si="2"/>
        <v>9.3195266272189343</v>
      </c>
      <c r="K20" s="1">
        <f t="shared" si="3"/>
        <v>5.3254437869822437</v>
      </c>
      <c r="L20" s="1">
        <f t="shared" si="4"/>
        <v>16.309171597633149</v>
      </c>
    </row>
    <row r="21" spans="1:12" x14ac:dyDescent="0.3">
      <c r="A21" s="1">
        <v>2</v>
      </c>
      <c r="B21" s="1">
        <v>2</v>
      </c>
      <c r="C21" s="1">
        <v>23</v>
      </c>
      <c r="D21" s="1">
        <v>16</v>
      </c>
      <c r="E21" s="1">
        <v>15</v>
      </c>
      <c r="F21" s="1">
        <v>14</v>
      </c>
      <c r="G21" s="1">
        <v>58</v>
      </c>
      <c r="H21" s="1">
        <f t="shared" si="0"/>
        <v>-8.6923076923076934</v>
      </c>
      <c r="I21" s="1">
        <f t="shared" si="1"/>
        <v>-7.9615384615384599</v>
      </c>
      <c r="J21" s="1">
        <f t="shared" si="2"/>
        <v>69.204142011834307</v>
      </c>
      <c r="K21" s="1">
        <f t="shared" si="3"/>
        <v>75.556213017751503</v>
      </c>
      <c r="L21" s="1">
        <f t="shared" si="4"/>
        <v>63.38609467455619</v>
      </c>
    </row>
    <row r="22" spans="1:12" x14ac:dyDescent="0.3">
      <c r="A22" s="1">
        <v>1</v>
      </c>
      <c r="B22" s="1">
        <v>2</v>
      </c>
      <c r="C22" s="1">
        <v>12</v>
      </c>
      <c r="D22" s="1">
        <v>21</v>
      </c>
      <c r="E22" s="1">
        <v>29</v>
      </c>
      <c r="F22" s="1">
        <v>15</v>
      </c>
      <c r="G22" s="1">
        <v>37</v>
      </c>
      <c r="H22" s="1">
        <f t="shared" si="0"/>
        <v>5.3076923076923066</v>
      </c>
      <c r="I22" s="1">
        <f t="shared" si="1"/>
        <v>-6.9615384615384599</v>
      </c>
      <c r="J22" s="1">
        <f t="shared" si="2"/>
        <v>-36.949704142011818</v>
      </c>
      <c r="K22" s="1">
        <f t="shared" si="3"/>
        <v>28.171597633136084</v>
      </c>
      <c r="L22" s="1">
        <f t="shared" si="4"/>
        <v>48.463017751479271</v>
      </c>
    </row>
    <row r="23" spans="1:12" x14ac:dyDescent="0.3">
      <c r="A23" s="1">
        <v>1</v>
      </c>
      <c r="B23" s="1">
        <v>2</v>
      </c>
      <c r="C23" s="1">
        <v>15</v>
      </c>
      <c r="D23" s="1">
        <v>29</v>
      </c>
      <c r="E23" s="1">
        <v>29</v>
      </c>
      <c r="F23" s="1">
        <v>23</v>
      </c>
      <c r="G23" s="1">
        <v>40</v>
      </c>
      <c r="H23" s="1">
        <f t="shared" si="0"/>
        <v>5.3076923076923066</v>
      </c>
      <c r="I23" s="1">
        <f t="shared" si="1"/>
        <v>1.0384615384615401</v>
      </c>
      <c r="J23" s="1">
        <f t="shared" si="2"/>
        <v>5.5118343195266348</v>
      </c>
      <c r="K23" s="1">
        <f t="shared" si="3"/>
        <v>28.171597633136084</v>
      </c>
      <c r="L23" s="1">
        <f t="shared" si="4"/>
        <v>1.0784023668639087</v>
      </c>
    </row>
    <row r="24" spans="1:12" x14ac:dyDescent="0.3">
      <c r="A24" s="1">
        <v>2</v>
      </c>
      <c r="B24" s="1">
        <v>2</v>
      </c>
      <c r="C24" s="1">
        <v>26</v>
      </c>
      <c r="D24" s="1">
        <v>21</v>
      </c>
      <c r="E24" s="1">
        <v>14</v>
      </c>
      <c r="F24" s="1">
        <v>13</v>
      </c>
      <c r="G24" s="1">
        <v>68</v>
      </c>
      <c r="H24" s="1">
        <f t="shared" si="0"/>
        <v>-9.6923076923076934</v>
      </c>
      <c r="I24" s="1">
        <f t="shared" si="1"/>
        <v>-8.9615384615384599</v>
      </c>
      <c r="J24" s="1">
        <f t="shared" si="2"/>
        <v>86.857988165680467</v>
      </c>
      <c r="K24" s="1">
        <f t="shared" si="3"/>
        <v>93.94082840236689</v>
      </c>
      <c r="L24" s="1">
        <f t="shared" si="4"/>
        <v>80.30917159763311</v>
      </c>
    </row>
    <row r="25" spans="1:12" x14ac:dyDescent="0.3">
      <c r="A25" s="1">
        <v>2</v>
      </c>
      <c r="B25" s="1">
        <v>2</v>
      </c>
      <c r="C25" s="1">
        <v>17</v>
      </c>
      <c r="D25" s="1">
        <v>30</v>
      </c>
      <c r="E25" s="1">
        <v>16</v>
      </c>
      <c r="F25" s="1">
        <v>18</v>
      </c>
      <c r="G25" s="1">
        <v>61</v>
      </c>
      <c r="H25" s="1">
        <f t="shared" si="0"/>
        <v>-7.6923076923076934</v>
      </c>
      <c r="I25" s="1">
        <f t="shared" si="1"/>
        <v>-3.9615384615384599</v>
      </c>
      <c r="J25" s="1">
        <f t="shared" si="2"/>
        <v>30.473372781065081</v>
      </c>
      <c r="K25" s="1">
        <f t="shared" si="3"/>
        <v>59.171597633136109</v>
      </c>
      <c r="L25" s="1">
        <f t="shared" si="4"/>
        <v>15.693786982248508</v>
      </c>
    </row>
    <row r="26" spans="1:12" x14ac:dyDescent="0.3">
      <c r="A26" s="1">
        <v>2</v>
      </c>
      <c r="B26" s="1">
        <v>2</v>
      </c>
      <c r="C26" s="1">
        <v>20</v>
      </c>
      <c r="D26" s="1">
        <v>19</v>
      </c>
      <c r="E26" s="1">
        <v>17</v>
      </c>
      <c r="F26" s="1">
        <v>14</v>
      </c>
      <c r="G26" s="1">
        <v>56</v>
      </c>
      <c r="H26" s="1">
        <f t="shared" si="0"/>
        <v>-6.6923076923076934</v>
      </c>
      <c r="I26" s="1">
        <f t="shared" si="1"/>
        <v>-7.9615384615384599</v>
      </c>
      <c r="J26" s="1">
        <f t="shared" si="2"/>
        <v>53.281065088757394</v>
      </c>
      <c r="K26" s="1">
        <f t="shared" si="3"/>
        <v>44.786982248520722</v>
      </c>
      <c r="L26" s="1">
        <f t="shared" si="4"/>
        <v>63.38609467455619</v>
      </c>
    </row>
    <row r="27" spans="1:12" x14ac:dyDescent="0.3">
      <c r="A27" s="1">
        <v>2</v>
      </c>
      <c r="B27" s="1">
        <v>2</v>
      </c>
      <c r="C27" s="1">
        <v>9</v>
      </c>
      <c r="D27" s="1">
        <v>24</v>
      </c>
      <c r="E27" s="1">
        <v>21</v>
      </c>
      <c r="F27" s="1">
        <v>21</v>
      </c>
      <c r="G27" s="1">
        <v>39</v>
      </c>
      <c r="H27" s="1">
        <f t="shared" si="0"/>
        <v>-2.6923076923076934</v>
      </c>
      <c r="I27" s="1">
        <f t="shared" si="1"/>
        <v>-0.9615384615384599</v>
      </c>
      <c r="J27" s="1">
        <f t="shared" si="2"/>
        <v>2.5887573964497008</v>
      </c>
      <c r="K27" s="1">
        <f t="shared" si="3"/>
        <v>7.2485207100591778</v>
      </c>
      <c r="L27" s="1">
        <f t="shared" si="4"/>
        <v>0.92455621301774837</v>
      </c>
    </row>
    <row r="28" spans="1:12" x14ac:dyDescent="0.3">
      <c r="A28" s="1">
        <v>1</v>
      </c>
      <c r="B28" s="1">
        <v>2</v>
      </c>
      <c r="C28" s="1">
        <v>24</v>
      </c>
      <c r="D28" s="1">
        <v>20</v>
      </c>
      <c r="E28" s="1">
        <v>18</v>
      </c>
      <c r="F28" s="1">
        <v>13</v>
      </c>
      <c r="G28" s="1">
        <v>61</v>
      </c>
      <c r="H28" s="1">
        <f t="shared" si="0"/>
        <v>-5.6923076923076934</v>
      </c>
      <c r="I28" s="1">
        <f t="shared" si="1"/>
        <v>-8.9615384615384599</v>
      </c>
      <c r="J28" s="1">
        <f t="shared" si="2"/>
        <v>51.011834319526628</v>
      </c>
      <c r="K28" s="1">
        <f t="shared" si="3"/>
        <v>32.402366863905335</v>
      </c>
      <c r="L28" s="1">
        <f t="shared" si="4"/>
        <v>80.30917159763311</v>
      </c>
    </row>
    <row r="29" spans="1:12" x14ac:dyDescent="0.3">
      <c r="A29" s="1">
        <v>1</v>
      </c>
      <c r="B29" s="1">
        <v>2</v>
      </c>
      <c r="C29" s="1">
        <v>12</v>
      </c>
      <c r="D29" s="1">
        <v>21</v>
      </c>
      <c r="E29" s="1">
        <v>26</v>
      </c>
      <c r="F29" s="1">
        <v>24</v>
      </c>
      <c r="G29" s="1">
        <v>31</v>
      </c>
      <c r="H29" s="1">
        <f t="shared" si="0"/>
        <v>2.3076923076923066</v>
      </c>
      <c r="I29" s="1">
        <f t="shared" si="1"/>
        <v>2.0384615384615401</v>
      </c>
      <c r="J29" s="1">
        <f t="shared" si="2"/>
        <v>4.7041420118343211</v>
      </c>
      <c r="K29" s="1">
        <f t="shared" si="3"/>
        <v>5.3254437869822437</v>
      </c>
      <c r="L29" s="1">
        <f t="shared" si="4"/>
        <v>4.1553254437869889</v>
      </c>
    </row>
    <row r="30" spans="1:12" x14ac:dyDescent="0.3">
      <c r="A30" s="1">
        <v>2</v>
      </c>
      <c r="B30" s="1">
        <v>2</v>
      </c>
      <c r="C30" s="1">
        <v>23</v>
      </c>
      <c r="D30" s="1">
        <v>14</v>
      </c>
      <c r="E30" s="1">
        <v>17</v>
      </c>
      <c r="F30" s="1">
        <v>14</v>
      </c>
      <c r="G30" s="1">
        <v>54</v>
      </c>
      <c r="H30" s="1">
        <f t="shared" si="0"/>
        <v>-6.6923076923076934</v>
      </c>
      <c r="I30" s="1">
        <f t="shared" si="1"/>
        <v>-7.9615384615384599</v>
      </c>
      <c r="J30" s="1">
        <f t="shared" si="2"/>
        <v>53.281065088757394</v>
      </c>
      <c r="K30" s="1">
        <f t="shared" si="3"/>
        <v>44.786982248520722</v>
      </c>
      <c r="L30" s="1">
        <f t="shared" si="4"/>
        <v>63.38609467455619</v>
      </c>
    </row>
    <row r="31" spans="1:12" x14ac:dyDescent="0.3">
      <c r="A31" s="1">
        <v>2</v>
      </c>
      <c r="B31" s="1">
        <v>2</v>
      </c>
      <c r="C31" s="1">
        <v>14</v>
      </c>
      <c r="D31" s="1">
        <v>12</v>
      </c>
      <c r="E31" s="1">
        <v>22</v>
      </c>
      <c r="F31" s="1">
        <v>22</v>
      </c>
      <c r="G31" s="1">
        <v>30</v>
      </c>
      <c r="H31" s="1">
        <f t="shared" si="0"/>
        <v>-1.6923076923076934</v>
      </c>
      <c r="I31" s="1">
        <f t="shared" si="1"/>
        <v>3.8461538461540101E-2</v>
      </c>
      <c r="J31" s="1">
        <f t="shared" si="2"/>
        <v>-6.5088757396452521E-2</v>
      </c>
      <c r="K31" s="1">
        <f t="shared" si="3"/>
        <v>2.8639053254437905</v>
      </c>
      <c r="L31" s="1">
        <f t="shared" si="4"/>
        <v>1.4792899408285285E-3</v>
      </c>
    </row>
    <row r="32" spans="1:12" x14ac:dyDescent="0.3">
      <c r="A32" s="1">
        <v>2</v>
      </c>
      <c r="B32" s="1">
        <v>2</v>
      </c>
      <c r="C32" s="1">
        <v>23</v>
      </c>
      <c r="D32" s="1">
        <v>26</v>
      </c>
      <c r="E32" s="1">
        <v>28</v>
      </c>
      <c r="F32" s="1">
        <v>23</v>
      </c>
      <c r="G32" s="1">
        <v>46</v>
      </c>
      <c r="H32" s="1">
        <f t="shared" si="0"/>
        <v>4.3076923076923066</v>
      </c>
      <c r="I32" s="1">
        <f t="shared" si="1"/>
        <v>1.0384615384615401</v>
      </c>
      <c r="J32" s="1">
        <f t="shared" si="2"/>
        <v>4.4733727810650947</v>
      </c>
      <c r="K32" s="1">
        <f t="shared" si="3"/>
        <v>18.556213017751471</v>
      </c>
      <c r="L32" s="1">
        <f t="shared" si="4"/>
        <v>1.0784023668639087</v>
      </c>
    </row>
    <row r="33" spans="1:12" x14ac:dyDescent="0.3">
      <c r="A33" s="1">
        <v>2</v>
      </c>
      <c r="B33" s="1">
        <v>2</v>
      </c>
      <c r="C33" s="1">
        <v>13</v>
      </c>
      <c r="D33" s="1">
        <v>11</v>
      </c>
      <c r="E33" s="1">
        <v>27</v>
      </c>
      <c r="F33" s="1">
        <v>21</v>
      </c>
      <c r="G33" s="1">
        <v>24</v>
      </c>
      <c r="H33" s="1">
        <f t="shared" si="0"/>
        <v>3.3076923076923066</v>
      </c>
      <c r="I33" s="1">
        <f t="shared" si="1"/>
        <v>-0.9615384615384599</v>
      </c>
      <c r="J33" s="1">
        <f t="shared" si="2"/>
        <v>-3.1804733727810586</v>
      </c>
      <c r="K33" s="1">
        <f t="shared" si="3"/>
        <v>10.940828402366856</v>
      </c>
      <c r="L33" s="1">
        <f t="shared" si="4"/>
        <v>0.92455621301774837</v>
      </c>
    </row>
    <row r="34" spans="1:12" x14ac:dyDescent="0.3">
      <c r="A34" s="1">
        <v>2</v>
      </c>
      <c r="B34" s="1">
        <v>2</v>
      </c>
      <c r="C34" s="1">
        <v>18</v>
      </c>
      <c r="D34" s="1">
        <v>19</v>
      </c>
      <c r="E34" s="1">
        <v>21</v>
      </c>
      <c r="F34" s="1">
        <v>19</v>
      </c>
      <c r="G34" s="1">
        <v>45</v>
      </c>
      <c r="H34" s="1">
        <f t="shared" ref="H34:H65" si="5">E34-$E$81</f>
        <v>-2.6923076923076934</v>
      </c>
      <c r="I34" s="1">
        <f t="shared" ref="I34:I65" si="6">F34-$F$81</f>
        <v>-2.9615384615384599</v>
      </c>
      <c r="J34" s="1">
        <f t="shared" ref="J34:J65" si="7">H34*I34</f>
        <v>7.9733727810650876</v>
      </c>
      <c r="K34" s="1">
        <f t="shared" ref="K34:K65" si="8">POWER(H34,2)</f>
        <v>7.2485207100591778</v>
      </c>
      <c r="L34" s="1">
        <f t="shared" ref="L34:L65" si="9">POWER(I34,2)</f>
        <v>8.7707100591715879</v>
      </c>
    </row>
    <row r="35" spans="1:12" x14ac:dyDescent="0.3">
      <c r="A35" s="1">
        <v>2</v>
      </c>
      <c r="B35" s="1">
        <v>2</v>
      </c>
      <c r="C35" s="1">
        <v>11</v>
      </c>
      <c r="D35" s="1">
        <v>22</v>
      </c>
      <c r="E35" s="1">
        <v>25</v>
      </c>
      <c r="F35" s="1">
        <v>24</v>
      </c>
      <c r="G35" s="1">
        <v>32</v>
      </c>
      <c r="H35" s="1">
        <f t="shared" si="5"/>
        <v>1.3076923076923066</v>
      </c>
      <c r="I35" s="1">
        <f t="shared" si="6"/>
        <v>2.0384615384615401</v>
      </c>
      <c r="J35" s="1">
        <f t="shared" si="7"/>
        <v>2.665680473372781</v>
      </c>
      <c r="K35" s="1">
        <f t="shared" si="8"/>
        <v>1.7100591715976303</v>
      </c>
      <c r="L35" s="1">
        <f t="shared" si="9"/>
        <v>4.1553254437869889</v>
      </c>
    </row>
    <row r="36" spans="1:12" x14ac:dyDescent="0.3">
      <c r="A36" s="1">
        <v>1</v>
      </c>
      <c r="B36" s="1">
        <v>2</v>
      </c>
      <c r="C36" s="1">
        <v>15</v>
      </c>
      <c r="D36" s="1">
        <v>27</v>
      </c>
      <c r="E36" s="1">
        <v>21</v>
      </c>
      <c r="F36" s="1">
        <v>16</v>
      </c>
      <c r="G36" s="1">
        <v>53</v>
      </c>
      <c r="H36" s="1">
        <f t="shared" si="5"/>
        <v>-2.6923076923076934</v>
      </c>
      <c r="I36" s="1">
        <f t="shared" si="6"/>
        <v>-5.9615384615384599</v>
      </c>
      <c r="J36" s="1">
        <f t="shared" si="7"/>
        <v>16.050295857988168</v>
      </c>
      <c r="K36" s="1">
        <f t="shared" si="8"/>
        <v>7.2485207100591778</v>
      </c>
      <c r="L36" s="1">
        <f t="shared" si="9"/>
        <v>35.539940828402351</v>
      </c>
    </row>
    <row r="37" spans="1:12" x14ac:dyDescent="0.3">
      <c r="A37" s="1">
        <v>1</v>
      </c>
      <c r="B37" s="1">
        <v>2</v>
      </c>
      <c r="C37" s="1">
        <v>20</v>
      </c>
      <c r="D37" s="1">
        <v>22</v>
      </c>
      <c r="E37" s="1">
        <v>16</v>
      </c>
      <c r="F37" s="1">
        <v>18</v>
      </c>
      <c r="G37" s="1">
        <v>56</v>
      </c>
      <c r="H37" s="1">
        <f t="shared" si="5"/>
        <v>-7.6923076923076934</v>
      </c>
      <c r="I37" s="1">
        <f t="shared" si="6"/>
        <v>-3.9615384615384599</v>
      </c>
      <c r="J37" s="1">
        <f t="shared" si="7"/>
        <v>30.473372781065081</v>
      </c>
      <c r="K37" s="1">
        <f t="shared" si="8"/>
        <v>59.171597633136109</v>
      </c>
      <c r="L37" s="1">
        <f t="shared" si="9"/>
        <v>15.693786982248508</v>
      </c>
    </row>
    <row r="38" spans="1:12" x14ac:dyDescent="0.3">
      <c r="A38" s="1">
        <v>2</v>
      </c>
      <c r="B38" s="1">
        <v>2</v>
      </c>
      <c r="C38" s="1">
        <v>11</v>
      </c>
      <c r="D38" s="1">
        <v>26</v>
      </c>
      <c r="E38" s="1">
        <v>24</v>
      </c>
      <c r="F38" s="1">
        <v>25</v>
      </c>
      <c r="G38" s="1">
        <v>36</v>
      </c>
      <c r="H38" s="1">
        <f t="shared" si="5"/>
        <v>0.3076923076923066</v>
      </c>
      <c r="I38" s="1">
        <f t="shared" si="6"/>
        <v>3.0384615384615401</v>
      </c>
      <c r="J38" s="1">
        <f t="shared" si="7"/>
        <v>0.93491124260354752</v>
      </c>
      <c r="K38" s="1">
        <f t="shared" si="8"/>
        <v>9.4674556213017083E-2</v>
      </c>
      <c r="L38" s="1">
        <f t="shared" si="9"/>
        <v>9.2322485207100691</v>
      </c>
    </row>
    <row r="39" spans="1:12" x14ac:dyDescent="0.3">
      <c r="A39" s="1">
        <v>1</v>
      </c>
      <c r="B39" s="1">
        <v>2</v>
      </c>
      <c r="C39" s="1">
        <v>16</v>
      </c>
      <c r="D39" s="1">
        <v>15</v>
      </c>
      <c r="E39" s="1">
        <v>30</v>
      </c>
      <c r="F39" s="1">
        <v>26</v>
      </c>
      <c r="G39" s="1">
        <v>23</v>
      </c>
      <c r="H39" s="1">
        <f t="shared" si="5"/>
        <v>6.3076923076923066</v>
      </c>
      <c r="I39" s="1">
        <f t="shared" si="6"/>
        <v>4.0384615384615401</v>
      </c>
      <c r="J39" s="1">
        <f t="shared" si="7"/>
        <v>25.473372781065095</v>
      </c>
      <c r="K39" s="1">
        <f t="shared" si="8"/>
        <v>39.786982248520694</v>
      </c>
      <c r="L39" s="1">
        <f t="shared" si="9"/>
        <v>16.309171597633149</v>
      </c>
    </row>
    <row r="40" spans="1:12" x14ac:dyDescent="0.3">
      <c r="A40" s="1">
        <v>2</v>
      </c>
      <c r="B40" s="1">
        <v>2</v>
      </c>
      <c r="C40" s="1">
        <v>11</v>
      </c>
      <c r="D40" s="1">
        <v>19</v>
      </c>
      <c r="E40" s="1">
        <v>22</v>
      </c>
      <c r="F40" s="1">
        <v>16</v>
      </c>
      <c r="G40" s="1">
        <v>40</v>
      </c>
      <c r="H40" s="1">
        <f t="shared" si="5"/>
        <v>-1.6923076923076934</v>
      </c>
      <c r="I40" s="1">
        <f t="shared" si="6"/>
        <v>-5.9615384615384599</v>
      </c>
      <c r="J40" s="1">
        <f t="shared" si="7"/>
        <v>10.088757396449708</v>
      </c>
      <c r="K40" s="1">
        <f t="shared" si="8"/>
        <v>2.8639053254437905</v>
      </c>
      <c r="L40" s="1">
        <f t="shared" si="9"/>
        <v>35.539940828402351</v>
      </c>
    </row>
    <row r="41" spans="1:12" x14ac:dyDescent="0.3">
      <c r="A41" s="1">
        <v>2</v>
      </c>
      <c r="B41" s="1">
        <v>2</v>
      </c>
      <c r="C41" s="1">
        <v>15</v>
      </c>
      <c r="D41" s="1">
        <v>31</v>
      </c>
      <c r="E41" s="1">
        <v>21</v>
      </c>
      <c r="F41" s="1">
        <v>22</v>
      </c>
      <c r="G41" s="1">
        <v>51</v>
      </c>
      <c r="H41" s="1">
        <f t="shared" si="5"/>
        <v>-2.6923076923076934</v>
      </c>
      <c r="I41" s="1">
        <f t="shared" si="6"/>
        <v>3.8461538461540101E-2</v>
      </c>
      <c r="J41" s="1">
        <f t="shared" si="7"/>
        <v>-0.10355029585799262</v>
      </c>
      <c r="K41" s="1">
        <f t="shared" si="8"/>
        <v>7.2485207100591778</v>
      </c>
      <c r="L41" s="1">
        <f t="shared" si="9"/>
        <v>1.4792899408285285E-3</v>
      </c>
    </row>
    <row r="42" spans="1:12" x14ac:dyDescent="0.3">
      <c r="A42" s="1">
        <v>1</v>
      </c>
      <c r="B42" s="1">
        <v>2</v>
      </c>
      <c r="C42" s="1">
        <v>17</v>
      </c>
      <c r="D42" s="1">
        <v>22</v>
      </c>
      <c r="E42" s="1">
        <v>22</v>
      </c>
      <c r="F42" s="1">
        <v>19</v>
      </c>
      <c r="G42" s="1">
        <v>46</v>
      </c>
      <c r="H42" s="1">
        <f t="shared" si="5"/>
        <v>-1.6923076923076934</v>
      </c>
      <c r="I42" s="1">
        <f t="shared" si="6"/>
        <v>-2.9615384615384599</v>
      </c>
      <c r="J42" s="1">
        <f t="shared" si="7"/>
        <v>5.0118343195266277</v>
      </c>
      <c r="K42" s="1">
        <f t="shared" si="8"/>
        <v>2.8639053254437905</v>
      </c>
      <c r="L42" s="1">
        <f t="shared" si="9"/>
        <v>8.7707100591715879</v>
      </c>
    </row>
    <row r="43" spans="1:12" x14ac:dyDescent="0.3">
      <c r="A43" s="1">
        <v>1</v>
      </c>
      <c r="B43" s="1">
        <v>2</v>
      </c>
      <c r="C43" s="1">
        <v>18</v>
      </c>
      <c r="D43" s="1">
        <v>17</v>
      </c>
      <c r="E43" s="1">
        <v>27</v>
      </c>
      <c r="F43" s="1">
        <v>24</v>
      </c>
      <c r="G43" s="1">
        <v>32</v>
      </c>
      <c r="H43" s="1">
        <f t="shared" si="5"/>
        <v>3.3076923076923066</v>
      </c>
      <c r="I43" s="1">
        <f t="shared" si="6"/>
        <v>2.0384615384615401</v>
      </c>
      <c r="J43" s="1">
        <f t="shared" si="7"/>
        <v>6.7426035502958612</v>
      </c>
      <c r="K43" s="1">
        <f t="shared" si="8"/>
        <v>10.940828402366856</v>
      </c>
      <c r="L43" s="1">
        <f t="shared" si="9"/>
        <v>4.1553254437869889</v>
      </c>
    </row>
    <row r="44" spans="1:12" x14ac:dyDescent="0.3">
      <c r="A44" s="1">
        <v>1</v>
      </c>
      <c r="B44" s="1">
        <v>2</v>
      </c>
      <c r="C44" s="1">
        <v>16</v>
      </c>
      <c r="D44" s="1">
        <v>21</v>
      </c>
      <c r="E44" s="1">
        <v>30</v>
      </c>
      <c r="F44" s="1">
        <v>30</v>
      </c>
      <c r="G44" s="1">
        <v>25</v>
      </c>
      <c r="H44" s="1">
        <f t="shared" si="5"/>
        <v>6.3076923076923066</v>
      </c>
      <c r="I44" s="1">
        <f t="shared" si="6"/>
        <v>8.0384615384615401</v>
      </c>
      <c r="J44" s="1">
        <f t="shared" si="7"/>
        <v>50.704142011834321</v>
      </c>
      <c r="K44" s="1">
        <f t="shared" si="8"/>
        <v>39.786982248520694</v>
      </c>
      <c r="L44" s="1">
        <f t="shared" si="9"/>
        <v>64.616863905325474</v>
      </c>
    </row>
    <row r="45" spans="1:12" x14ac:dyDescent="0.3">
      <c r="A45" s="1">
        <v>2</v>
      </c>
      <c r="B45" s="1">
        <v>2</v>
      </c>
      <c r="C45" s="1">
        <v>14</v>
      </c>
      <c r="D45" s="1">
        <v>18</v>
      </c>
      <c r="E45" s="1">
        <v>20</v>
      </c>
      <c r="F45" s="1">
        <v>17</v>
      </c>
      <c r="G45" s="1">
        <v>43</v>
      </c>
      <c r="H45" s="1">
        <f t="shared" si="5"/>
        <v>-3.6923076923076934</v>
      </c>
      <c r="I45" s="1">
        <f t="shared" si="6"/>
        <v>-4.9615384615384599</v>
      </c>
      <c r="J45" s="1">
        <f t="shared" si="7"/>
        <v>18.319526627218934</v>
      </c>
      <c r="K45" s="1">
        <f t="shared" si="8"/>
        <v>13.633136094674564</v>
      </c>
      <c r="L45" s="1">
        <f t="shared" si="9"/>
        <v>24.616863905325427</v>
      </c>
    </row>
    <row r="46" spans="1:12" x14ac:dyDescent="0.3">
      <c r="A46" s="1">
        <v>2</v>
      </c>
      <c r="B46" s="1">
        <v>2</v>
      </c>
      <c r="C46" s="1">
        <v>18</v>
      </c>
      <c r="D46" s="1">
        <v>13</v>
      </c>
      <c r="E46" s="1">
        <v>27</v>
      </c>
      <c r="F46" s="1">
        <v>20</v>
      </c>
      <c r="G46" s="1">
        <v>32</v>
      </c>
      <c r="H46" s="1">
        <f t="shared" si="5"/>
        <v>3.3076923076923066</v>
      </c>
      <c r="I46" s="1">
        <f t="shared" si="6"/>
        <v>-1.9615384615384599</v>
      </c>
      <c r="J46" s="1">
        <f t="shared" si="7"/>
        <v>-6.4881656804733652</v>
      </c>
      <c r="K46" s="1">
        <f t="shared" si="8"/>
        <v>10.940828402366856</v>
      </c>
      <c r="L46" s="1">
        <f t="shared" si="9"/>
        <v>3.8476331360946681</v>
      </c>
    </row>
    <row r="47" spans="1:12" x14ac:dyDescent="0.3">
      <c r="A47" s="1">
        <v>1</v>
      </c>
      <c r="B47" s="1">
        <v>2</v>
      </c>
      <c r="C47" s="1">
        <v>11</v>
      </c>
      <c r="D47" s="1">
        <v>22</v>
      </c>
      <c r="E47" s="1">
        <v>32</v>
      </c>
      <c r="F47" s="1">
        <v>22</v>
      </c>
      <c r="G47" s="1">
        <v>27</v>
      </c>
      <c r="H47" s="1">
        <f t="shared" si="5"/>
        <v>8.3076923076923066</v>
      </c>
      <c r="I47" s="1">
        <f t="shared" si="6"/>
        <v>3.8461538461540101E-2</v>
      </c>
      <c r="J47" s="1">
        <f t="shared" si="7"/>
        <v>0.31952662721894848</v>
      </c>
      <c r="K47" s="1">
        <f t="shared" si="8"/>
        <v>69.017751479289927</v>
      </c>
      <c r="L47" s="1">
        <f t="shared" si="9"/>
        <v>1.4792899408285285E-3</v>
      </c>
    </row>
    <row r="48" spans="1:12" x14ac:dyDescent="0.3">
      <c r="A48" s="1">
        <v>2</v>
      </c>
      <c r="B48" s="1">
        <v>2</v>
      </c>
      <c r="C48" s="1">
        <v>12</v>
      </c>
      <c r="D48" s="1">
        <v>13</v>
      </c>
      <c r="E48" s="1">
        <v>24</v>
      </c>
      <c r="F48" s="1">
        <v>22</v>
      </c>
      <c r="G48" s="1">
        <v>27</v>
      </c>
      <c r="H48" s="1">
        <f t="shared" si="5"/>
        <v>0.3076923076923066</v>
      </c>
      <c r="I48" s="1">
        <f t="shared" si="6"/>
        <v>3.8461538461540101E-2</v>
      </c>
      <c r="J48" s="1">
        <f t="shared" si="7"/>
        <v>1.1834319526627682E-2</v>
      </c>
      <c r="K48" s="1">
        <f t="shared" si="8"/>
        <v>9.4674556213017083E-2</v>
      </c>
      <c r="L48" s="1">
        <f t="shared" si="9"/>
        <v>1.4792899408285285E-3</v>
      </c>
    </row>
    <row r="49" spans="1:12" x14ac:dyDescent="0.3">
      <c r="A49" s="1">
        <v>2</v>
      </c>
      <c r="B49" s="1">
        <v>2</v>
      </c>
      <c r="C49" s="1">
        <v>18</v>
      </c>
      <c r="D49" s="1">
        <v>14</v>
      </c>
      <c r="E49" s="1">
        <v>19</v>
      </c>
      <c r="F49" s="1">
        <v>19</v>
      </c>
      <c r="G49" s="1">
        <v>42</v>
      </c>
      <c r="H49" s="1">
        <f t="shared" si="5"/>
        <v>-4.6923076923076934</v>
      </c>
      <c r="I49" s="1">
        <f t="shared" si="6"/>
        <v>-2.9615384615384599</v>
      </c>
      <c r="J49" s="1">
        <f t="shared" si="7"/>
        <v>13.896449704142007</v>
      </c>
      <c r="K49" s="1">
        <f t="shared" si="8"/>
        <v>22.017751479289952</v>
      </c>
      <c r="L49" s="1">
        <f t="shared" si="9"/>
        <v>8.7707100591715879</v>
      </c>
    </row>
    <row r="50" spans="1:12" x14ac:dyDescent="0.3">
      <c r="A50" s="1">
        <v>2</v>
      </c>
      <c r="B50" s="1">
        <v>2</v>
      </c>
      <c r="C50" s="1">
        <v>21</v>
      </c>
      <c r="D50" s="1">
        <v>22</v>
      </c>
      <c r="E50" s="1">
        <v>25</v>
      </c>
      <c r="F50" s="1">
        <v>19</v>
      </c>
      <c r="G50" s="1">
        <v>47</v>
      </c>
      <c r="H50" s="1">
        <f t="shared" si="5"/>
        <v>1.3076923076923066</v>
      </c>
      <c r="I50" s="1">
        <f t="shared" si="6"/>
        <v>-2.9615384615384599</v>
      </c>
      <c r="J50" s="1">
        <f t="shared" si="7"/>
        <v>-3.872781065088752</v>
      </c>
      <c r="K50" s="1">
        <f t="shared" si="8"/>
        <v>1.7100591715976303</v>
      </c>
      <c r="L50" s="1">
        <f t="shared" si="9"/>
        <v>8.7707100591715879</v>
      </c>
    </row>
    <row r="51" spans="1:12" x14ac:dyDescent="0.3">
      <c r="A51" s="1">
        <v>1</v>
      </c>
      <c r="B51" s="1">
        <v>2</v>
      </c>
      <c r="C51" s="1">
        <v>22</v>
      </c>
      <c r="D51" s="1">
        <v>20</v>
      </c>
      <c r="E51" s="1">
        <v>17</v>
      </c>
      <c r="F51" s="1">
        <v>18</v>
      </c>
      <c r="G51" s="1">
        <v>55</v>
      </c>
      <c r="H51" s="1">
        <f t="shared" si="5"/>
        <v>-6.6923076923076934</v>
      </c>
      <c r="I51" s="1">
        <f t="shared" si="6"/>
        <v>-3.9615384615384599</v>
      </c>
      <c r="J51" s="1">
        <f t="shared" si="7"/>
        <v>26.511834319526621</v>
      </c>
      <c r="K51" s="1">
        <f t="shared" si="8"/>
        <v>44.786982248520722</v>
      </c>
      <c r="L51" s="1">
        <f t="shared" si="9"/>
        <v>15.693786982248508</v>
      </c>
    </row>
    <row r="52" spans="1:12" x14ac:dyDescent="0.3">
      <c r="A52" s="1">
        <v>2</v>
      </c>
      <c r="B52" s="1">
        <v>2</v>
      </c>
      <c r="C52" s="1">
        <v>22</v>
      </c>
      <c r="D52" s="1">
        <v>17</v>
      </c>
      <c r="E52" s="1">
        <v>22</v>
      </c>
      <c r="F52" s="1">
        <v>23</v>
      </c>
      <c r="G52" s="1">
        <v>42</v>
      </c>
      <c r="H52" s="1">
        <f t="shared" si="5"/>
        <v>-1.6923076923076934</v>
      </c>
      <c r="I52" s="1">
        <f t="shared" si="6"/>
        <v>1.0384615384615401</v>
      </c>
      <c r="J52" s="1">
        <f t="shared" si="7"/>
        <v>-1.7573964497041459</v>
      </c>
      <c r="K52" s="1">
        <f t="shared" si="8"/>
        <v>2.8639053254437905</v>
      </c>
      <c r="L52" s="1">
        <f t="shared" si="9"/>
        <v>1.0784023668639087</v>
      </c>
    </row>
    <row r="53" spans="1:12" x14ac:dyDescent="0.3">
      <c r="A53" s="1">
        <v>1</v>
      </c>
      <c r="B53" s="1">
        <v>2</v>
      </c>
      <c r="C53" s="1">
        <v>26</v>
      </c>
      <c r="D53" s="1">
        <v>24</v>
      </c>
      <c r="E53" s="1">
        <v>15</v>
      </c>
      <c r="F53" s="1">
        <v>16</v>
      </c>
      <c r="G53" s="1">
        <v>67</v>
      </c>
      <c r="H53" s="1">
        <f t="shared" si="5"/>
        <v>-8.6923076923076934</v>
      </c>
      <c r="I53" s="1">
        <f t="shared" si="6"/>
        <v>-5.9615384615384599</v>
      </c>
      <c r="J53" s="1">
        <f t="shared" si="7"/>
        <v>51.819526627218927</v>
      </c>
      <c r="K53" s="1">
        <f t="shared" si="8"/>
        <v>75.556213017751503</v>
      </c>
      <c r="L53" s="1">
        <f t="shared" si="9"/>
        <v>35.539940828402351</v>
      </c>
    </row>
    <row r="54" spans="1:12" x14ac:dyDescent="0.3">
      <c r="A54" s="1">
        <v>1</v>
      </c>
      <c r="B54" s="1">
        <v>2</v>
      </c>
      <c r="C54" s="1">
        <v>11</v>
      </c>
      <c r="D54" s="1">
        <v>15</v>
      </c>
      <c r="E54" s="1">
        <v>29</v>
      </c>
      <c r="F54" s="1">
        <v>19</v>
      </c>
      <c r="G54" s="1">
        <v>26</v>
      </c>
      <c r="H54" s="1">
        <f t="shared" si="5"/>
        <v>5.3076923076923066</v>
      </c>
      <c r="I54" s="1">
        <f t="shared" si="6"/>
        <v>-2.9615384615384599</v>
      </c>
      <c r="J54" s="1">
        <f t="shared" si="7"/>
        <v>-15.718934911242592</v>
      </c>
      <c r="K54" s="1">
        <f t="shared" si="8"/>
        <v>28.171597633136084</v>
      </c>
      <c r="L54" s="1">
        <f t="shared" si="9"/>
        <v>8.7707100591715879</v>
      </c>
    </row>
    <row r="55" spans="1:12" x14ac:dyDescent="0.3">
      <c r="A55" s="1">
        <v>2</v>
      </c>
      <c r="B55" s="1">
        <v>2</v>
      </c>
      <c r="C55" s="1">
        <v>17</v>
      </c>
      <c r="D55" s="1">
        <v>18</v>
      </c>
      <c r="E55" s="1">
        <v>28</v>
      </c>
      <c r="F55" s="1">
        <v>20</v>
      </c>
      <c r="G55" s="1">
        <v>35</v>
      </c>
      <c r="H55" s="1">
        <f t="shared" si="5"/>
        <v>4.3076923076923066</v>
      </c>
      <c r="I55" s="1">
        <f t="shared" si="6"/>
        <v>-1.9615384615384599</v>
      </c>
      <c r="J55" s="1">
        <f t="shared" si="7"/>
        <v>-8.4497041420118251</v>
      </c>
      <c r="K55" s="1">
        <f t="shared" si="8"/>
        <v>18.556213017751471</v>
      </c>
      <c r="L55" s="1">
        <f t="shared" si="9"/>
        <v>3.8476331360946681</v>
      </c>
    </row>
    <row r="56" spans="1:12" x14ac:dyDescent="0.3">
      <c r="A56" s="1">
        <v>2</v>
      </c>
      <c r="B56" s="1">
        <v>2</v>
      </c>
      <c r="C56" s="1">
        <v>16</v>
      </c>
      <c r="D56" s="1">
        <v>18</v>
      </c>
      <c r="E56" s="1">
        <v>24</v>
      </c>
      <c r="F56" s="1">
        <v>22</v>
      </c>
      <c r="G56" s="1">
        <v>36</v>
      </c>
      <c r="H56" s="1">
        <f t="shared" si="5"/>
        <v>0.3076923076923066</v>
      </c>
      <c r="I56" s="1">
        <f t="shared" si="6"/>
        <v>3.8461538461540101E-2</v>
      </c>
      <c r="J56" s="1">
        <f t="shared" si="7"/>
        <v>1.1834319526627682E-2</v>
      </c>
      <c r="K56" s="1">
        <f t="shared" si="8"/>
        <v>9.4674556213017083E-2</v>
      </c>
      <c r="L56" s="1">
        <f t="shared" si="9"/>
        <v>1.4792899408285285E-3</v>
      </c>
    </row>
    <row r="57" spans="1:12" x14ac:dyDescent="0.3">
      <c r="A57" s="1">
        <v>2</v>
      </c>
      <c r="B57" s="1">
        <v>2</v>
      </c>
      <c r="C57" s="1">
        <v>9</v>
      </c>
      <c r="D57" s="1">
        <v>14</v>
      </c>
      <c r="E57" s="1">
        <v>32</v>
      </c>
      <c r="F57" s="1">
        <v>32</v>
      </c>
      <c r="G57" s="1">
        <v>7</v>
      </c>
      <c r="H57" s="1">
        <f t="shared" si="5"/>
        <v>8.3076923076923066</v>
      </c>
      <c r="I57" s="1">
        <f t="shared" si="6"/>
        <v>10.03846153846154</v>
      </c>
      <c r="J57" s="1">
        <f t="shared" si="7"/>
        <v>83.396449704142015</v>
      </c>
      <c r="K57" s="1">
        <f t="shared" si="8"/>
        <v>69.017751479289927</v>
      </c>
      <c r="L57" s="1">
        <f t="shared" si="9"/>
        <v>100.77071005917163</v>
      </c>
    </row>
    <row r="58" spans="1:12" x14ac:dyDescent="0.3">
      <c r="A58" s="1">
        <v>2</v>
      </c>
      <c r="B58" s="1">
        <v>2</v>
      </c>
      <c r="C58" s="1">
        <v>11</v>
      </c>
      <c r="D58" s="1">
        <v>23</v>
      </c>
      <c r="E58" s="1">
        <v>24</v>
      </c>
      <c r="F58" s="1">
        <v>16</v>
      </c>
      <c r="G58" s="1">
        <v>42</v>
      </c>
      <c r="H58" s="1">
        <f t="shared" si="5"/>
        <v>0.3076923076923066</v>
      </c>
      <c r="I58" s="1">
        <f t="shared" si="6"/>
        <v>-5.9615384615384599</v>
      </c>
      <c r="J58" s="1">
        <f t="shared" si="7"/>
        <v>-1.8343195266272119</v>
      </c>
      <c r="K58" s="1">
        <f t="shared" si="8"/>
        <v>9.4674556213017083E-2</v>
      </c>
      <c r="L58" s="1">
        <f t="shared" si="9"/>
        <v>35.539940828402351</v>
      </c>
    </row>
    <row r="59" spans="1:12" x14ac:dyDescent="0.3">
      <c r="A59" s="1">
        <v>2</v>
      </c>
      <c r="B59" s="1">
        <v>2</v>
      </c>
      <c r="C59" s="1">
        <v>17</v>
      </c>
      <c r="D59" s="1">
        <v>11</v>
      </c>
      <c r="E59" s="1">
        <v>21</v>
      </c>
      <c r="F59" s="1">
        <v>24</v>
      </c>
      <c r="G59" s="1">
        <v>31</v>
      </c>
      <c r="H59" s="1">
        <f t="shared" si="5"/>
        <v>-2.6923076923076934</v>
      </c>
      <c r="I59" s="1">
        <f t="shared" si="6"/>
        <v>2.0384615384615401</v>
      </c>
      <c r="J59" s="1">
        <f t="shared" si="7"/>
        <v>-5.4881656804733794</v>
      </c>
      <c r="K59" s="1">
        <f t="shared" si="8"/>
        <v>7.2485207100591778</v>
      </c>
      <c r="L59" s="1">
        <f t="shared" si="9"/>
        <v>4.1553254437869889</v>
      </c>
    </row>
    <row r="60" spans="1:12" x14ac:dyDescent="0.3">
      <c r="A60" s="1">
        <v>2</v>
      </c>
      <c r="B60" s="1">
        <v>2</v>
      </c>
      <c r="C60" s="1">
        <v>13</v>
      </c>
      <c r="D60" s="1">
        <v>22</v>
      </c>
      <c r="E60" s="1">
        <v>21</v>
      </c>
      <c r="F60" s="1">
        <v>21</v>
      </c>
      <c r="G60" s="1">
        <v>41</v>
      </c>
      <c r="H60" s="1">
        <f t="shared" si="5"/>
        <v>-2.6923076923076934</v>
      </c>
      <c r="I60" s="1">
        <f t="shared" si="6"/>
        <v>-0.9615384615384599</v>
      </c>
      <c r="J60" s="1">
        <f t="shared" si="7"/>
        <v>2.5887573964497008</v>
      </c>
      <c r="K60" s="1">
        <f t="shared" si="8"/>
        <v>7.2485207100591778</v>
      </c>
      <c r="L60" s="1">
        <f t="shared" si="9"/>
        <v>0.92455621301774837</v>
      </c>
    </row>
    <row r="61" spans="1:12" x14ac:dyDescent="0.3">
      <c r="A61" s="1">
        <v>2</v>
      </c>
      <c r="B61" s="1">
        <v>2</v>
      </c>
      <c r="C61" s="1">
        <v>18</v>
      </c>
      <c r="D61" s="1">
        <v>19</v>
      </c>
      <c r="E61" s="1">
        <v>27</v>
      </c>
      <c r="F61" s="1">
        <v>22</v>
      </c>
      <c r="G61" s="1">
        <v>36</v>
      </c>
      <c r="H61" s="1">
        <f t="shared" si="5"/>
        <v>3.3076923076923066</v>
      </c>
      <c r="I61" s="1">
        <f t="shared" si="6"/>
        <v>3.8461538461540101E-2</v>
      </c>
      <c r="J61" s="1">
        <f t="shared" si="7"/>
        <v>0.12721893491124797</v>
      </c>
      <c r="K61" s="1">
        <f t="shared" si="8"/>
        <v>10.940828402366856</v>
      </c>
      <c r="L61" s="1">
        <f t="shared" si="9"/>
        <v>1.4792899408285285E-3</v>
      </c>
    </row>
    <row r="62" spans="1:12" x14ac:dyDescent="0.3">
      <c r="A62" s="1">
        <v>1</v>
      </c>
      <c r="B62" s="1">
        <v>2</v>
      </c>
      <c r="C62" s="1">
        <v>19</v>
      </c>
      <c r="D62" s="1">
        <v>15</v>
      </c>
      <c r="E62" s="1">
        <v>19</v>
      </c>
      <c r="F62" s="1">
        <v>19</v>
      </c>
      <c r="G62" s="1">
        <v>44</v>
      </c>
      <c r="H62" s="1">
        <f t="shared" si="5"/>
        <v>-4.6923076923076934</v>
      </c>
      <c r="I62" s="1">
        <f t="shared" si="6"/>
        <v>-2.9615384615384599</v>
      </c>
      <c r="J62" s="1">
        <f t="shared" si="7"/>
        <v>13.896449704142007</v>
      </c>
      <c r="K62" s="1">
        <f t="shared" si="8"/>
        <v>22.017751479289952</v>
      </c>
      <c r="L62" s="1">
        <f t="shared" si="9"/>
        <v>8.7707100591715879</v>
      </c>
    </row>
    <row r="63" spans="1:12" x14ac:dyDescent="0.3">
      <c r="A63" s="1">
        <v>2</v>
      </c>
      <c r="B63" s="1">
        <v>2</v>
      </c>
      <c r="C63" s="1">
        <v>15</v>
      </c>
      <c r="D63" s="1">
        <v>21</v>
      </c>
      <c r="E63" s="1">
        <v>25</v>
      </c>
      <c r="F63" s="1">
        <v>26</v>
      </c>
      <c r="G63" s="1">
        <v>33</v>
      </c>
      <c r="H63" s="1">
        <f t="shared" si="5"/>
        <v>1.3076923076923066</v>
      </c>
      <c r="I63" s="1">
        <f t="shared" si="6"/>
        <v>4.0384615384615401</v>
      </c>
      <c r="J63" s="1">
        <f t="shared" si="7"/>
        <v>5.2810650887573942</v>
      </c>
      <c r="K63" s="1">
        <f t="shared" si="8"/>
        <v>1.7100591715976303</v>
      </c>
      <c r="L63" s="1">
        <f t="shared" si="9"/>
        <v>16.309171597633149</v>
      </c>
    </row>
    <row r="64" spans="1:12" x14ac:dyDescent="0.3">
      <c r="A64" s="1">
        <v>1</v>
      </c>
      <c r="B64" s="1">
        <v>2</v>
      </c>
      <c r="C64" s="1">
        <v>15</v>
      </c>
      <c r="D64" s="1">
        <v>22</v>
      </c>
      <c r="E64" s="1">
        <v>25</v>
      </c>
      <c r="F64" s="1">
        <v>24</v>
      </c>
      <c r="G64" s="1">
        <v>36</v>
      </c>
      <c r="H64" s="1">
        <f t="shared" si="5"/>
        <v>1.3076923076923066</v>
      </c>
      <c r="I64" s="1">
        <f t="shared" si="6"/>
        <v>2.0384615384615401</v>
      </c>
      <c r="J64" s="1">
        <f t="shared" si="7"/>
        <v>2.665680473372781</v>
      </c>
      <c r="K64" s="1">
        <f t="shared" si="8"/>
        <v>1.7100591715976303</v>
      </c>
      <c r="L64" s="1">
        <f t="shared" si="9"/>
        <v>4.1553254437869889</v>
      </c>
    </row>
    <row r="65" spans="1:12" x14ac:dyDescent="0.3">
      <c r="A65" s="1">
        <v>1</v>
      </c>
      <c r="B65" s="1">
        <v>2</v>
      </c>
      <c r="C65" s="1">
        <v>18</v>
      </c>
      <c r="D65" s="1">
        <v>18</v>
      </c>
      <c r="E65" s="1">
        <v>20</v>
      </c>
      <c r="F65" s="1">
        <v>19</v>
      </c>
      <c r="G65" s="1">
        <v>45</v>
      </c>
      <c r="H65" s="1">
        <f t="shared" si="5"/>
        <v>-3.6923076923076934</v>
      </c>
      <c r="I65" s="1">
        <f t="shared" si="6"/>
        <v>-2.9615384615384599</v>
      </c>
      <c r="J65" s="1">
        <f t="shared" si="7"/>
        <v>10.934911242603548</v>
      </c>
      <c r="K65" s="1">
        <f t="shared" si="8"/>
        <v>13.633136094674564</v>
      </c>
      <c r="L65" s="1">
        <f t="shared" si="9"/>
        <v>8.7707100591715879</v>
      </c>
    </row>
    <row r="66" spans="1:12" x14ac:dyDescent="0.3">
      <c r="A66" s="1">
        <v>2</v>
      </c>
      <c r="B66" s="1">
        <v>2</v>
      </c>
      <c r="C66" s="1">
        <v>12</v>
      </c>
      <c r="D66" s="1">
        <v>16</v>
      </c>
      <c r="E66" s="1">
        <v>31</v>
      </c>
      <c r="F66" s="1">
        <v>32</v>
      </c>
      <c r="G66" s="1">
        <v>13</v>
      </c>
      <c r="H66" s="1">
        <f t="shared" ref="H66:H79" si="10">E66-$E$81</f>
        <v>7.3076923076923066</v>
      </c>
      <c r="I66" s="1">
        <f t="shared" ref="I66:I79" si="11">F66-$F$81</f>
        <v>10.03846153846154</v>
      </c>
      <c r="J66" s="1">
        <f t="shared" ref="J66:J97" si="12">H66*I66</f>
        <v>73.357988165680467</v>
      </c>
      <c r="K66" s="1">
        <f t="shared" ref="K66:K79" si="13">POWER(H66,2)</f>
        <v>53.402366863905307</v>
      </c>
      <c r="L66" s="1">
        <f t="shared" ref="L66:L79" si="14">POWER(I66,2)</f>
        <v>100.77071005917163</v>
      </c>
    </row>
    <row r="67" spans="1:12" x14ac:dyDescent="0.3">
      <c r="A67" s="1">
        <v>2</v>
      </c>
      <c r="B67" s="1">
        <v>2</v>
      </c>
      <c r="C67" s="1">
        <v>15</v>
      </c>
      <c r="D67" s="1">
        <v>18</v>
      </c>
      <c r="E67" s="1">
        <v>30</v>
      </c>
      <c r="F67" s="1">
        <v>29</v>
      </c>
      <c r="G67" s="1">
        <v>22</v>
      </c>
      <c r="H67" s="1">
        <f t="shared" si="10"/>
        <v>6.3076923076923066</v>
      </c>
      <c r="I67" s="1">
        <f t="shared" si="11"/>
        <v>7.0384615384615401</v>
      </c>
      <c r="J67" s="1">
        <f t="shared" si="12"/>
        <v>44.396449704142015</v>
      </c>
      <c r="K67" s="1">
        <f t="shared" si="13"/>
        <v>39.786982248520694</v>
      </c>
      <c r="L67" s="1">
        <f t="shared" si="14"/>
        <v>49.539940828402393</v>
      </c>
    </row>
    <row r="68" spans="1:12" x14ac:dyDescent="0.3">
      <c r="A68" s="1">
        <v>1</v>
      </c>
      <c r="B68" s="1">
        <v>1</v>
      </c>
      <c r="C68" s="1">
        <v>14</v>
      </c>
      <c r="D68" s="1">
        <v>14</v>
      </c>
      <c r="E68" s="1">
        <v>27</v>
      </c>
      <c r="F68" s="1">
        <v>23</v>
      </c>
      <c r="G68" s="1">
        <v>26</v>
      </c>
      <c r="H68" s="1">
        <f t="shared" si="10"/>
        <v>3.3076923076923066</v>
      </c>
      <c r="I68" s="1">
        <f t="shared" si="11"/>
        <v>1.0384615384615401</v>
      </c>
      <c r="J68" s="1">
        <f t="shared" si="12"/>
        <v>3.4349112426035546</v>
      </c>
      <c r="K68" s="1">
        <f t="shared" si="13"/>
        <v>10.940828402366856</v>
      </c>
      <c r="L68" s="1">
        <f t="shared" si="14"/>
        <v>1.0784023668639087</v>
      </c>
    </row>
    <row r="69" spans="1:12" x14ac:dyDescent="0.3">
      <c r="A69" s="1">
        <v>2</v>
      </c>
      <c r="B69" s="1">
        <v>1</v>
      </c>
      <c r="C69" s="1">
        <v>14</v>
      </c>
      <c r="D69" s="1">
        <v>22</v>
      </c>
      <c r="E69" s="1">
        <v>30</v>
      </c>
      <c r="F69" s="1">
        <v>29</v>
      </c>
      <c r="G69" s="1">
        <v>25</v>
      </c>
      <c r="H69" s="1">
        <f t="shared" si="10"/>
        <v>6.3076923076923066</v>
      </c>
      <c r="I69" s="1">
        <f t="shared" si="11"/>
        <v>7.0384615384615401</v>
      </c>
      <c r="J69" s="1">
        <f t="shared" si="12"/>
        <v>44.396449704142015</v>
      </c>
      <c r="K69" s="1">
        <f t="shared" si="13"/>
        <v>39.786982248520694</v>
      </c>
      <c r="L69" s="1">
        <f t="shared" si="14"/>
        <v>49.539940828402393</v>
      </c>
    </row>
    <row r="70" spans="1:12" x14ac:dyDescent="0.3">
      <c r="A70" s="1">
        <v>1</v>
      </c>
      <c r="B70" s="1">
        <v>1</v>
      </c>
      <c r="C70" s="1">
        <v>15</v>
      </c>
      <c r="D70" s="1">
        <v>15</v>
      </c>
      <c r="E70" s="1">
        <v>27</v>
      </c>
      <c r="F70" s="1">
        <v>27</v>
      </c>
      <c r="G70" s="1">
        <v>24</v>
      </c>
      <c r="H70" s="1">
        <f t="shared" si="10"/>
        <v>3.3076923076923066</v>
      </c>
      <c r="I70" s="1">
        <f t="shared" si="11"/>
        <v>5.0384615384615401</v>
      </c>
      <c r="J70" s="1">
        <f t="shared" si="12"/>
        <v>16.665680473372781</v>
      </c>
      <c r="K70" s="1">
        <f t="shared" si="13"/>
        <v>10.940828402366856</v>
      </c>
      <c r="L70" s="1">
        <f t="shared" si="14"/>
        <v>25.386094674556229</v>
      </c>
    </row>
    <row r="71" spans="1:12" x14ac:dyDescent="0.3">
      <c r="A71" s="1">
        <v>1</v>
      </c>
      <c r="B71" s="1">
        <v>1</v>
      </c>
      <c r="C71" s="1">
        <v>21</v>
      </c>
      <c r="D71" s="1">
        <v>19</v>
      </c>
      <c r="E71" s="1">
        <v>21</v>
      </c>
      <c r="F71" s="1">
        <v>17</v>
      </c>
      <c r="G71" s="1">
        <v>50</v>
      </c>
      <c r="H71" s="1">
        <f t="shared" si="10"/>
        <v>-2.6923076923076934</v>
      </c>
      <c r="I71" s="1">
        <f t="shared" si="11"/>
        <v>-4.9615384615384599</v>
      </c>
      <c r="J71" s="1">
        <f t="shared" si="12"/>
        <v>13.357988165680474</v>
      </c>
      <c r="K71" s="1">
        <f t="shared" si="13"/>
        <v>7.2485207100591778</v>
      </c>
      <c r="L71" s="1">
        <f t="shared" si="14"/>
        <v>24.616863905325427</v>
      </c>
    </row>
    <row r="72" spans="1:12" x14ac:dyDescent="0.3">
      <c r="A72" s="1">
        <v>1</v>
      </c>
      <c r="B72" s="1">
        <v>1</v>
      </c>
      <c r="C72" s="1">
        <v>18</v>
      </c>
      <c r="D72" s="1">
        <v>19</v>
      </c>
      <c r="E72" s="1">
        <v>24</v>
      </c>
      <c r="F72" s="1">
        <v>23</v>
      </c>
      <c r="G72" s="1">
        <v>38</v>
      </c>
      <c r="H72" s="1">
        <f t="shared" si="10"/>
        <v>0.3076923076923066</v>
      </c>
      <c r="I72" s="1">
        <f t="shared" si="11"/>
        <v>1.0384615384615401</v>
      </c>
      <c r="J72" s="1">
        <f t="shared" si="12"/>
        <v>0.31952662721893427</v>
      </c>
      <c r="K72" s="1">
        <f t="shared" si="13"/>
        <v>9.4674556213017083E-2</v>
      </c>
      <c r="L72" s="1">
        <f t="shared" si="14"/>
        <v>1.0784023668639087</v>
      </c>
    </row>
    <row r="73" spans="1:12" x14ac:dyDescent="0.3">
      <c r="A73" s="1">
        <v>2</v>
      </c>
      <c r="B73" s="1">
        <v>1</v>
      </c>
      <c r="C73" s="1">
        <v>17</v>
      </c>
      <c r="D73" s="1">
        <v>10</v>
      </c>
      <c r="E73" s="1">
        <v>18</v>
      </c>
      <c r="F73" s="1">
        <v>17</v>
      </c>
      <c r="G73" s="1">
        <v>40</v>
      </c>
      <c r="H73" s="1">
        <f t="shared" si="10"/>
        <v>-5.6923076923076934</v>
      </c>
      <c r="I73" s="1">
        <f t="shared" si="11"/>
        <v>-4.9615384615384599</v>
      </c>
      <c r="J73" s="1">
        <f t="shared" si="12"/>
        <v>28.242603550295854</v>
      </c>
      <c r="K73" s="1">
        <f t="shared" si="13"/>
        <v>32.402366863905335</v>
      </c>
      <c r="L73" s="1">
        <f t="shared" si="14"/>
        <v>24.616863905325427</v>
      </c>
    </row>
    <row r="74" spans="1:12" x14ac:dyDescent="0.3">
      <c r="A74" s="1">
        <v>2</v>
      </c>
      <c r="B74" s="1">
        <v>1</v>
      </c>
      <c r="C74" s="1">
        <v>24</v>
      </c>
      <c r="D74" s="1">
        <v>19</v>
      </c>
      <c r="E74" s="1">
        <v>18</v>
      </c>
      <c r="F74" s="1">
        <v>23</v>
      </c>
      <c r="G74" s="1">
        <v>50</v>
      </c>
      <c r="H74" s="1">
        <f t="shared" si="10"/>
        <v>-5.6923076923076934</v>
      </c>
      <c r="I74" s="1">
        <f t="shared" si="11"/>
        <v>1.0384615384615401</v>
      </c>
      <c r="J74" s="1">
        <f t="shared" si="12"/>
        <v>-5.9112426035503063</v>
      </c>
      <c r="K74" s="1">
        <f t="shared" si="13"/>
        <v>32.402366863905335</v>
      </c>
      <c r="L74" s="1">
        <f t="shared" si="14"/>
        <v>1.0784023668639087</v>
      </c>
    </row>
    <row r="75" spans="1:12" x14ac:dyDescent="0.3">
      <c r="A75" s="1">
        <v>2</v>
      </c>
      <c r="B75" s="1">
        <v>1</v>
      </c>
      <c r="C75" s="1">
        <v>14</v>
      </c>
      <c r="D75" s="1">
        <v>11</v>
      </c>
      <c r="E75" s="1">
        <v>18</v>
      </c>
      <c r="F75" s="1">
        <v>15</v>
      </c>
      <c r="G75" s="1">
        <v>40</v>
      </c>
      <c r="H75" s="1">
        <f t="shared" si="10"/>
        <v>-5.6923076923076934</v>
      </c>
      <c r="I75" s="1">
        <f t="shared" si="11"/>
        <v>-6.9615384615384599</v>
      </c>
      <c r="J75" s="1">
        <f t="shared" si="12"/>
        <v>39.627218934911241</v>
      </c>
      <c r="K75" s="1">
        <f t="shared" si="13"/>
        <v>32.402366863905335</v>
      </c>
      <c r="L75" s="1">
        <f t="shared" si="14"/>
        <v>48.463017751479271</v>
      </c>
    </row>
    <row r="76" spans="1:12" x14ac:dyDescent="0.3">
      <c r="A76" s="1">
        <v>2</v>
      </c>
      <c r="B76" s="1">
        <v>1</v>
      </c>
      <c r="C76" s="1">
        <v>10</v>
      </c>
      <c r="D76" s="1">
        <v>18</v>
      </c>
      <c r="E76" s="1">
        <v>30</v>
      </c>
      <c r="F76" s="1">
        <v>32</v>
      </c>
      <c r="G76" s="1">
        <v>14</v>
      </c>
      <c r="H76" s="1">
        <f t="shared" si="10"/>
        <v>6.3076923076923066</v>
      </c>
      <c r="I76" s="1">
        <f t="shared" si="11"/>
        <v>10.03846153846154</v>
      </c>
      <c r="J76" s="1">
        <f t="shared" si="12"/>
        <v>63.319526627218934</v>
      </c>
      <c r="K76" s="1">
        <f t="shared" si="13"/>
        <v>39.786982248520694</v>
      </c>
      <c r="L76" s="1">
        <f t="shared" si="14"/>
        <v>100.77071005917163</v>
      </c>
    </row>
    <row r="77" spans="1:12" x14ac:dyDescent="0.3">
      <c r="A77" s="1">
        <v>2</v>
      </c>
      <c r="B77" s="1">
        <v>1</v>
      </c>
      <c r="C77" s="1">
        <v>11</v>
      </c>
      <c r="D77" s="1">
        <v>14</v>
      </c>
      <c r="E77" s="1">
        <v>29</v>
      </c>
      <c r="F77" s="1">
        <v>24</v>
      </c>
      <c r="G77" s="1">
        <v>20</v>
      </c>
      <c r="H77" s="1">
        <f t="shared" si="10"/>
        <v>5.3076923076923066</v>
      </c>
      <c r="I77" s="1">
        <f t="shared" si="11"/>
        <v>2.0384615384615401</v>
      </c>
      <c r="J77" s="1">
        <f t="shared" si="12"/>
        <v>10.819526627218941</v>
      </c>
      <c r="K77" s="1">
        <f t="shared" si="13"/>
        <v>28.171597633136084</v>
      </c>
      <c r="L77" s="1">
        <f t="shared" si="14"/>
        <v>4.1553254437869889</v>
      </c>
    </row>
    <row r="78" spans="1:12" x14ac:dyDescent="0.3">
      <c r="A78" s="1">
        <v>1</v>
      </c>
      <c r="B78" s="1">
        <v>1</v>
      </c>
      <c r="C78" s="1">
        <v>15</v>
      </c>
      <c r="D78" s="1">
        <v>17</v>
      </c>
      <c r="E78" s="1">
        <v>20</v>
      </c>
      <c r="F78" s="1">
        <v>18</v>
      </c>
      <c r="G78" s="1">
        <v>42</v>
      </c>
      <c r="H78" s="1">
        <f t="shared" si="10"/>
        <v>-3.6923076923076934</v>
      </c>
      <c r="I78" s="1">
        <f t="shared" si="11"/>
        <v>-3.9615384615384599</v>
      </c>
      <c r="J78" s="1">
        <f t="shared" si="12"/>
        <v>14.627218934911241</v>
      </c>
      <c r="K78" s="1">
        <f t="shared" si="13"/>
        <v>13.633136094674564</v>
      </c>
      <c r="L78" s="1">
        <f t="shared" si="14"/>
        <v>15.693786982248508</v>
      </c>
    </row>
    <row r="79" spans="1:12" x14ac:dyDescent="0.3">
      <c r="A79" s="1">
        <v>2</v>
      </c>
      <c r="B79" s="1">
        <v>1</v>
      </c>
      <c r="C79" s="1">
        <v>15</v>
      </c>
      <c r="D79" s="1">
        <v>17</v>
      </c>
      <c r="E79" s="1">
        <v>24</v>
      </c>
      <c r="F79" s="1">
        <v>26</v>
      </c>
      <c r="G79" s="1">
        <v>30</v>
      </c>
      <c r="H79" s="1">
        <f t="shared" si="10"/>
        <v>0.3076923076923066</v>
      </c>
      <c r="I79" s="1">
        <f t="shared" si="11"/>
        <v>4.0384615384615401</v>
      </c>
      <c r="J79" s="1">
        <f t="shared" si="12"/>
        <v>1.2426035502958541</v>
      </c>
      <c r="K79" s="1">
        <f t="shared" si="13"/>
        <v>9.4674556213017083E-2</v>
      </c>
      <c r="L79" s="1">
        <f t="shared" si="14"/>
        <v>16.309171597633149</v>
      </c>
    </row>
    <row r="80" spans="1:12" x14ac:dyDescent="0.3">
      <c r="E80" s="1">
        <f>SUM(E2:E79)</f>
        <v>1848</v>
      </c>
      <c r="F80" s="1">
        <f>SUM(F2:F79)</f>
        <v>1713</v>
      </c>
      <c r="J80" s="1">
        <f>SUM(J2:J79)</f>
        <v>1284.0769230769233</v>
      </c>
      <c r="K80" s="1">
        <f>SUM(K2:K79)</f>
        <v>1692.6153846153838</v>
      </c>
      <c r="L80" s="1">
        <f>SUM(L2:L79)</f>
        <v>1882.8846153846146</v>
      </c>
    </row>
    <row r="81" spans="5:11" x14ac:dyDescent="0.3">
      <c r="E81" s="1">
        <f>E80/78</f>
        <v>23.692307692307693</v>
      </c>
      <c r="F81" s="1">
        <f>F80/78</f>
        <v>21.96153846153846</v>
      </c>
      <c r="J81" s="1">
        <f>J80/78</f>
        <v>16.46252465483235</v>
      </c>
    </row>
    <row r="82" spans="5:11" x14ac:dyDescent="0.3">
      <c r="I82" s="1" t="s">
        <v>15</v>
      </c>
      <c r="J82" s="1">
        <f>J80</f>
        <v>1284.0769230769233</v>
      </c>
    </row>
    <row r="83" spans="5:11" x14ac:dyDescent="0.3">
      <c r="J83" s="1">
        <f>K80*L80</f>
        <v>3186999.4674556185</v>
      </c>
    </row>
    <row r="84" spans="5:11" x14ac:dyDescent="0.3">
      <c r="I84" s="1" t="s">
        <v>14</v>
      </c>
      <c r="J84" s="1">
        <f>SQRT(J83)</f>
        <v>1785.2169244816212</v>
      </c>
    </row>
    <row r="86" spans="5:11" x14ac:dyDescent="0.3">
      <c r="J86" s="1" t="s">
        <v>13</v>
      </c>
      <c r="K86" s="1">
        <f>J82/J84</f>
        <v>0.71928341338674273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A30F-34D0-4F5F-8438-ECDEA1EB4CC4}">
  <dimension ref="A1:D25"/>
  <sheetViews>
    <sheetView tabSelected="1" workbookViewId="0">
      <selection activeCell="K1" sqref="K1"/>
    </sheetView>
  </sheetViews>
  <sheetFormatPr defaultRowHeight="14.5" x14ac:dyDescent="0.35"/>
  <cols>
    <col min="1" max="1" width="15" bestFit="1" customWidth="1"/>
    <col min="2" max="2" width="14.1796875" bestFit="1" customWidth="1"/>
    <col min="3" max="3" width="17.7265625" bestFit="1" customWidth="1"/>
  </cols>
  <sheetData>
    <row r="1" spans="1:4" x14ac:dyDescent="0.35">
      <c r="A1" t="s">
        <v>12</v>
      </c>
      <c r="B1" t="s">
        <v>11</v>
      </c>
      <c r="C1" t="s">
        <v>10</v>
      </c>
    </row>
    <row r="2" spans="1:4" x14ac:dyDescent="0.35">
      <c r="A2">
        <v>22.1</v>
      </c>
      <c r="B2">
        <v>32.5</v>
      </c>
      <c r="C2">
        <v>40.1</v>
      </c>
    </row>
    <row r="3" spans="1:4" x14ac:dyDescent="0.35">
      <c r="A3">
        <v>22.3</v>
      </c>
      <c r="B3">
        <v>37.1</v>
      </c>
      <c r="C3">
        <v>45.6</v>
      </c>
    </row>
    <row r="4" spans="1:4" x14ac:dyDescent="0.35">
      <c r="A4">
        <v>26.2</v>
      </c>
      <c r="B4">
        <v>39.1</v>
      </c>
      <c r="C4">
        <v>51.2</v>
      </c>
    </row>
    <row r="5" spans="1:4" x14ac:dyDescent="0.35">
      <c r="A5">
        <v>29.6</v>
      </c>
      <c r="B5">
        <v>40.5</v>
      </c>
      <c r="C5">
        <v>56.4</v>
      </c>
    </row>
    <row r="6" spans="1:4" x14ac:dyDescent="0.35">
      <c r="A6">
        <v>31.7</v>
      </c>
      <c r="B6">
        <v>45.5</v>
      </c>
      <c r="C6">
        <v>58.1</v>
      </c>
    </row>
    <row r="7" spans="1:4" x14ac:dyDescent="0.35">
      <c r="A7">
        <v>33.5</v>
      </c>
      <c r="B7">
        <v>51.3</v>
      </c>
      <c r="C7">
        <v>71.099999999999994</v>
      </c>
    </row>
    <row r="8" spans="1:4" x14ac:dyDescent="0.35">
      <c r="A8">
        <v>38.9</v>
      </c>
      <c r="B8">
        <v>52.6</v>
      </c>
      <c r="C8">
        <v>74.900000000000006</v>
      </c>
    </row>
    <row r="9" spans="1:4" x14ac:dyDescent="0.35">
      <c r="A9">
        <v>39.700000000000003</v>
      </c>
      <c r="B9">
        <v>55.7</v>
      </c>
      <c r="C9">
        <v>75.900000000000006</v>
      </c>
    </row>
    <row r="10" spans="1:4" x14ac:dyDescent="0.35">
      <c r="A10">
        <v>43.2</v>
      </c>
      <c r="B10">
        <v>55.9</v>
      </c>
      <c r="C10">
        <v>80.3</v>
      </c>
    </row>
    <row r="11" spans="1:4" x14ac:dyDescent="0.35">
      <c r="A11">
        <v>43.2</v>
      </c>
      <c r="B11">
        <v>57.7</v>
      </c>
      <c r="C11">
        <v>85.3</v>
      </c>
    </row>
    <row r="13" spans="1:4" x14ac:dyDescent="0.35">
      <c r="A13">
        <f>AVERAGE(A2:A11)</f>
        <v>33.04</v>
      </c>
      <c r="B13">
        <f>AVERAGE(B2:B11)</f>
        <v>46.79</v>
      </c>
      <c r="C13">
        <f>AVERAGE(C2:C11)</f>
        <v>63.889999999999986</v>
      </c>
      <c r="D13" t="s">
        <v>9</v>
      </c>
    </row>
    <row r="14" spans="1:4" x14ac:dyDescent="0.35">
      <c r="A14">
        <f>MEDIAN(A2:A11)</f>
        <v>32.6</v>
      </c>
      <c r="B14">
        <f>MEDIAN(B2:B11)</f>
        <v>48.4</v>
      </c>
      <c r="C14">
        <f>MEDIAN(C2:C11)</f>
        <v>64.599999999999994</v>
      </c>
      <c r="D14" t="s">
        <v>8</v>
      </c>
    </row>
    <row r="15" spans="1:4" x14ac:dyDescent="0.35">
      <c r="A15">
        <f>MODE(A3:A12)</f>
        <v>43.2</v>
      </c>
      <c r="B15" t="e">
        <f>MODE(B3:B12)</f>
        <v>#N/A</v>
      </c>
      <c r="C15" t="e">
        <f>MODE(C3:C12)</f>
        <v>#N/A</v>
      </c>
      <c r="D15" t="s">
        <v>7</v>
      </c>
    </row>
    <row r="16" spans="1:4" x14ac:dyDescent="0.35">
      <c r="A16">
        <f>A2*A3*A4*A5*A6*A7*A8*A9*A10*A11</f>
        <v>1169773584671636</v>
      </c>
      <c r="B16">
        <f>B2*B3*B4*B5*B6*B7*B8*B9*B10*B11</f>
        <v>4.2115927882027296E+16</v>
      </c>
      <c r="C16">
        <f>C2*C3*C4*C5*C6*C7*C8*C9*C10*C11</f>
        <v>8.4936074132895488E+17</v>
      </c>
    </row>
    <row r="17" spans="1:4" x14ac:dyDescent="0.35">
      <c r="A17">
        <f>POWER(A16,1/10)</f>
        <v>32.122562368669023</v>
      </c>
      <c r="B17">
        <f>POWER(B16,1/10)</f>
        <v>45.966838753442573</v>
      </c>
      <c r="C17">
        <f>POWER(C16,1/10)</f>
        <v>62.073926598959062</v>
      </c>
      <c r="D17" t="s">
        <v>6</v>
      </c>
    </row>
    <row r="18" spans="1:4" x14ac:dyDescent="0.35">
      <c r="A18">
        <f>PERCENTILE($A$2:$A$11,0.25)</f>
        <v>27.05</v>
      </c>
      <c r="B18">
        <f>PERCENTILE($B$2:$B$11,0.25)</f>
        <v>39.450000000000003</v>
      </c>
      <c r="C18">
        <f>PERCENTILE($C$2:$C$11,0.25)</f>
        <v>52.5</v>
      </c>
    </row>
    <row r="19" spans="1:4" x14ac:dyDescent="0.35">
      <c r="A19">
        <f>PERCENTILE($A$2:$A$11,0.5)</f>
        <v>32.6</v>
      </c>
      <c r="B19">
        <f>PERCENTILE($B$2:$B$11,0.5)</f>
        <v>48.4</v>
      </c>
      <c r="C19">
        <f>PERCENTILE($C$2:$C$11,0.5)</f>
        <v>64.599999999999994</v>
      </c>
    </row>
    <row r="20" spans="1:4" x14ac:dyDescent="0.35">
      <c r="A20">
        <f>PERCENTILE($A$2:$A$11,0.75)</f>
        <v>39.5</v>
      </c>
      <c r="B20">
        <f>PERCENTILE($B$2:$B$11,0.75)</f>
        <v>54.925000000000004</v>
      </c>
      <c r="C20">
        <f>PERCENTILE($C$2:$C$11,0.75)</f>
        <v>75.650000000000006</v>
      </c>
    </row>
    <row r="21" spans="1:4" x14ac:dyDescent="0.35">
      <c r="A21">
        <f>(A18+(2*A19)+A20)/4</f>
        <v>32.9375</v>
      </c>
      <c r="B21">
        <f>(B18+(2*B19)+B20)/4</f>
        <v>47.793750000000003</v>
      </c>
      <c r="C21">
        <f>(C18+(2*C19)+C20)/4</f>
        <v>64.337500000000006</v>
      </c>
      <c r="D21" t="s">
        <v>5</v>
      </c>
    </row>
    <row r="22" spans="1:4" x14ac:dyDescent="0.35">
      <c r="A22">
        <f>A11-A2</f>
        <v>21.1</v>
      </c>
      <c r="B22">
        <f>B11-B2</f>
        <v>25.200000000000003</v>
      </c>
      <c r="C22">
        <f>C11-C2</f>
        <v>45.199999999999996</v>
      </c>
      <c r="D22" t="s">
        <v>4</v>
      </c>
    </row>
    <row r="23" spans="1:4" x14ac:dyDescent="0.35">
      <c r="A23">
        <f>A20-A18</f>
        <v>12.45</v>
      </c>
      <c r="B23">
        <f>B20-B18</f>
        <v>15.475000000000001</v>
      </c>
      <c r="C23">
        <f>C20-C18</f>
        <v>23.150000000000006</v>
      </c>
      <c r="D23" t="s">
        <v>3</v>
      </c>
    </row>
    <row r="25" spans="1:4" x14ac:dyDescent="0.35">
      <c r="A25" t="s">
        <v>2</v>
      </c>
      <c r="B25" t="s">
        <v>1</v>
      </c>
      <c r="C2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Chapt4_18</vt:lpstr>
      <vt:lpstr>Chapt4_17</vt:lpstr>
      <vt:lpstr>Chapt3_Q11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cusey</dc:creator>
  <cp:lastModifiedBy>cusey</cp:lastModifiedBy>
  <dcterms:created xsi:type="dcterms:W3CDTF">2019-02-23T01:24:30Z</dcterms:created>
  <dcterms:modified xsi:type="dcterms:W3CDTF">2019-02-23T01:43:21Z</dcterms:modified>
</cp:coreProperties>
</file>