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76 - Public Safety Outcomes/Raw Data/"/>
    </mc:Choice>
  </mc:AlternateContent>
  <xr:revisionPtr revIDLastSave="26" documentId="8_{98161A6D-D10B-4223-8955-715DD2D4CBF4}" xr6:coauthVersionLast="45" xr6:coauthVersionMax="45" xr10:uidLastSave="{5AF6CE89-4EDD-4E7A-BFF1-7A9B742FAF27}"/>
  <bookViews>
    <workbookView xWindow="-110" yWindow="-110" windowWidth="19420" windowHeight="10420" xr2:uid="{00000000-000D-0000-FFFF-FFFF00000000}"/>
  </bookViews>
  <sheets>
    <sheet name="Table 1" sheetId="1" r:id="rId1"/>
    <sheet name="Table 2" sheetId="2" r:id="rId2"/>
  </sheets>
  <definedNames>
    <definedName name="_xlnm.Print_Titles" localSheetId="0">'Table 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</calcChain>
</file>

<file path=xl/sharedStrings.xml><?xml version="1.0" encoding="utf-8"?>
<sst xmlns="http://schemas.openxmlformats.org/spreadsheetml/2006/main" count="207" uniqueCount="157">
  <si>
    <t/>
  </si>
  <si>
    <t>Source: U.S. Bureau of Economic Analysis</t>
  </si>
  <si>
    <t>Washington</t>
  </si>
  <si>
    <t>Calhoun</t>
  </si>
  <si>
    <t>Clay</t>
  </si>
  <si>
    <t>DeKalb</t>
  </si>
  <si>
    <t>Fayette</t>
  </si>
  <si>
    <t>Franklin</t>
  </si>
  <si>
    <t>Greene</t>
  </si>
  <si>
    <t>Henry</t>
  </si>
  <si>
    <t>Jackson</t>
  </si>
  <si>
    <t>Jefferson</t>
  </si>
  <si>
    <t>Lawrence</t>
  </si>
  <si>
    <t>Lee</t>
  </si>
  <si>
    <t>Macon</t>
  </si>
  <si>
    <t>Madison</t>
  </si>
  <si>
    <t>Marion</t>
  </si>
  <si>
    <t>Marshall</t>
  </si>
  <si>
    <t>Monroe</t>
  </si>
  <si>
    <t>Montgomery</t>
  </si>
  <si>
    <t>Morgan</t>
  </si>
  <si>
    <t>Perry</t>
  </si>
  <si>
    <t>Pike</t>
  </si>
  <si>
    <t>Randolph</t>
  </si>
  <si>
    <t>St. Clair</t>
  </si>
  <si>
    <t>Shelby</t>
  </si>
  <si>
    <t>Boone</t>
  </si>
  <si>
    <t>Carroll</t>
  </si>
  <si>
    <t>Clark</t>
  </si>
  <si>
    <t>Crawford</t>
  </si>
  <si>
    <t>Fulton</t>
  </si>
  <si>
    <t>Johnson</t>
  </si>
  <si>
    <t>Logan</t>
  </si>
  <si>
    <t>Pope</t>
  </si>
  <si>
    <t>Pulaski</t>
  </si>
  <si>
    <t>Saline</t>
  </si>
  <si>
    <t>Scott</t>
  </si>
  <si>
    <t>Union</t>
  </si>
  <si>
    <t>White</t>
  </si>
  <si>
    <t>Lake</t>
  </si>
  <si>
    <t>Adams</t>
  </si>
  <si>
    <t>Douglas</t>
  </si>
  <si>
    <t>Hamilton</t>
  </si>
  <si>
    <t>Putnam</t>
  </si>
  <si>
    <t>Cook</t>
  </si>
  <si>
    <t>Effingham</t>
  </si>
  <si>
    <t>Hancock</t>
  </si>
  <si>
    <t>Jasper</t>
  </si>
  <si>
    <t>Warren</t>
  </si>
  <si>
    <t>Wayne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</si>
  <si>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</si>
  <si>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</si>
  <si>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</si>
  <si>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</si>
  <si>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</si>
  <si>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</si>
  <si>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</si>
  <si>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</si>
  <si>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</si>
  <si>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</si>
  <si>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</si>
  <si>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</si>
  <si>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</si>
  <si>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</si>
  <si>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</si>
  <si>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</si>
  <si>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</si>
  <si>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</si>
  <si>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</si>
  <si>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</si>
  <si>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</si>
  <si>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</si>
  <si>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</si>
  <si>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</si>
  <si>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</si>
  <si>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</si>
  <si>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</si>
  <si>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</si>
  <si>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</si>
  <si>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</si>
  <si>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</si>
  <si>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</si>
  <si>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</si>
  <si>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</si>
  <si>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</si>
  <si>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</si>
  <si>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</si>
  <si>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</si>
  <si>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</si>
  <si>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</si>
  <si>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</si>
  <si>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</si>
  <si>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</si>
  <si>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</si>
  <si>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</si>
  <si>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</si>
  <si>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</si>
  <si>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</si>
  <si>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</si>
  <si>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</si>
  <si>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</si>
  <si>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</si>
  <si>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</si>
  <si>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Thousands of chained (2012) dollars</t>
  </si>
  <si>
    <t xml:space="preserve">	New York-Newark-Jersey City, NY-NJ-PA (Metropolitan Statistical Area)</t>
  </si>
  <si>
    <t>Kings County, NY</t>
  </si>
  <si>
    <t>All Industries</t>
  </si>
  <si>
    <t xml:space="preserve">  Private industries</t>
  </si>
  <si>
    <t xml:space="preserve">    Agriculture, forestry, fishing, and hunting</t>
  </si>
  <si>
    <t>(D)</t>
  </si>
  <si>
    <t xml:space="preserve">    Mining, quarrying, and oil and gas extraction</t>
  </si>
  <si>
    <t xml:space="preserve">    Utilities</t>
  </si>
  <si>
    <t xml:space="preserve">    Construction</t>
  </si>
  <si>
    <t xml:space="preserve">    Manufacturing</t>
  </si>
  <si>
    <t xml:space="preserve">      Durable goods manufacturing</t>
  </si>
  <si>
    <t xml:space="preserve">      Nondurable goods manufacturing</t>
  </si>
  <si>
    <t xml:space="preserve">    Wholesale trade</t>
  </si>
  <si>
    <t xml:space="preserve">    Retail trade</t>
  </si>
  <si>
    <t xml:space="preserve">    Transportation and warehousing</t>
  </si>
  <si>
    <t xml:space="preserve">    Information</t>
  </si>
  <si>
    <t xml:space="preserve">    Finance, insurance, real estate, rental, and leasing</t>
  </si>
  <si>
    <t xml:space="preserve">      Finance and insurance</t>
  </si>
  <si>
    <t xml:space="preserve">      Real estate and rental and leasing</t>
  </si>
  <si>
    <t xml:space="preserve">    Professional and business services</t>
  </si>
  <si>
    <t xml:space="preserve">      Professional, scientific, and technical services</t>
  </si>
  <si>
    <t xml:space="preserve">      Management of companies and enterprises</t>
  </si>
  <si>
    <t xml:space="preserve">      Administrative and support and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</si>
  <si>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</si>
  <si>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</si>
  <si>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</si>
  <si>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Arts, entertainment, recreation, accommodation, and food services</t>
  </si>
  <si>
    <t xml:space="preserve">      Arts, entertainment, and recreation</t>
  </si>
  <si>
    <t xml:space="preserve">      Accommodation and food services</t>
  </si>
  <si>
    <t xml:space="preserve">    Other services (except government and government enterprises)</t>
  </si>
  <si>
    <t xml:space="preserve">  Government and government enterprises</t>
  </si>
  <si>
    <t>Addenda:</t>
  </si>
  <si>
    <t xml:space="preserve">  Natural resources and mining</t>
  </si>
  <si>
    <t xml:space="preserve">  Trade</t>
  </si>
  <si>
    <t xml:space="preserve">  Transportation and utilities</t>
  </si>
  <si>
    <t xml:space="preserve">  Manufacturing and Information</t>
  </si>
  <si>
    <t xml:space="preserve">  Private goods-producing industries</t>
  </si>
  <si>
    <t xml:space="preserve">  Private services-providing industries</t>
  </si>
  <si>
    <t>(D) Not shown to avoid disclosure of confidential information, but the estimates for this item are included in the totals.</t>
  </si>
  <si>
    <t>Table 2. Real Gross Domestic Product (GDP) for a Selected Metropolitan Area and County, 2015 - 2018</t>
  </si>
  <si>
    <t>County</t>
  </si>
  <si>
    <t>Name</t>
  </si>
  <si>
    <t>GDP (thousands) - 2018</t>
  </si>
  <si>
    <t>GDP (thousands) - 2017</t>
  </si>
  <si>
    <t>GDP (thousands) - 2016</t>
  </si>
  <si>
    <t>GDP (thousands) - 2015</t>
  </si>
  <si>
    <t>Percent Change - 2016</t>
  </si>
  <si>
    <t>Percent Change - 2017</t>
  </si>
  <si>
    <t>Percent Change - 2018</t>
  </si>
  <si>
    <t>Rank in State for Percent Change - 2018</t>
  </si>
  <si>
    <t>GDP Rank in State 2018</t>
  </si>
  <si>
    <t>Normalize 2018 GDP</t>
  </si>
  <si>
    <t>DeWitt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</si>
</sst>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vertical="center" wrapText="1"/>
    </xf>
    <xf numFmtId="0" fontId="1" fillId="0" borderId="0" xfId="1"/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/>
    <xf numFmtId="3" fontId="3" fillId="0" borderId="9" xfId="1" applyNumberFormat="1" applyFont="1" applyBorder="1" applyAlignment="1">
      <alignment horizontal="right"/>
    </xf>
    <xf numFmtId="3" fontId="3" fillId="0" borderId="10" xfId="1" applyNumberFormat="1" applyFont="1" applyBorder="1" applyAlignment="1">
      <alignment horizontal="right"/>
    </xf>
    <xf numFmtId="0" fontId="3" fillId="0" borderId="11" xfId="1" applyFont="1" applyBorder="1"/>
    <xf numFmtId="3" fontId="3" fillId="0" borderId="12" xfId="1" applyNumberFormat="1" applyFont="1" applyBorder="1" applyAlignment="1">
      <alignment horizontal="right"/>
    </xf>
    <xf numFmtId="3" fontId="3" fillId="0" borderId="13" xfId="1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3" fillId="0" borderId="0" xfId="1" applyFont="1" applyAlignment="1">
      <alignment horizontal="left"/>
    </xf>
    <xf numFmtId="0" fontId="4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14" xfId="1" applyFont="1" applyBorder="1" applyAlignment="1">
      <alignment horizontal="center"/>
    </xf>
  </cellXfs>
  <cellStyles count="2">
    <cellStyle name="Normal" xfId="0" builtinId="0"/>
    <cellStyle name="Normal 2" xfId="1" xr:uid="{E8CC12DA-3658-4164-BFF1-3C33DB40A9F0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border diagonalUp="0" diagonalDown="0" outline="0">
        <left/>
        <right style="thin">
          <color indexed="64"/>
        </right>
        <top/>
        <bottom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3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64A1F-F73A-4524-8B9B-0AAAA7EBFC0E}" name="Table1" displayName="Table1" ref="B2:L103" headerRowCount="0" totalsRowShown="0" dataDxfId="44" tableBorderDxfId="43">
  <tableColumns count="11">
    <tableColumn id="1" xr3:uid="{FD596C30-D758-43C4-AD68-0E563801691B}" name="Column1" headerRowDxfId="42" dataDxfId="41"/>
    <tableColumn id="2" xr3:uid="{D186A2B0-A3E3-4126-A52B-026E1D7F10FC}" name="Column2" headerRowDxfId="40" dataDxfId="39"/>
    <tableColumn id="9" xr3:uid="{A52C7835-F09E-46C4-89DD-43FBEC1D9D33}" name="Column9" headerRowDxfId="38" dataDxfId="37"/>
    <tableColumn id="3" xr3:uid="{0D093578-DECA-4E36-B04F-85C84B063F5F}" name="Column3" headerRowDxfId="36" dataDxfId="35"/>
    <tableColumn id="11" xr3:uid="{AC3F29B9-D3F0-4FAA-82A6-9B839FCCE657}" name="Column11" headerRowDxfId="34" dataDxfId="33">
      <calculatedColumnFormula>AVERAGE(G:G)-Table1[[#This Row],[Column4]]</calculatedColumnFormula>
    </tableColumn>
    <tableColumn id="4" xr3:uid="{6A0B1CA2-ADF7-4867-BB99-3AAC4E3AC180}" name="Column4" headerRowDxfId="32" dataDxfId="31"/>
    <tableColumn id="5" xr3:uid="{7F3DA073-A572-4163-A6E8-C6CD7256B345}" name="Column5" headerRowDxfId="30" dataDxfId="29"/>
    <tableColumn id="10" xr3:uid="{26F0DD20-2304-4D65-B3D1-DF523E66D645}" name="Column10" headerRowDxfId="28" dataDxfId="27"/>
    <tableColumn id="6" xr3:uid="{DA99E27E-5659-453D-81D0-F2449B2CBE0D}" name="Column6" headerRowDxfId="26" dataDxfId="25"/>
    <tableColumn id="7" xr3:uid="{FBDE9235-EF05-4FC7-9B97-70C9974516F3}" name="Column7" headerRowDxfId="24" dataDxfId="23"/>
    <tableColumn id="8" xr3:uid="{3BEFD29E-2649-4778-822E-5BAC524A418E}" name="Column8" headerRowDxfId="22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E79A6-DC63-4F05-AD6C-57F7474D8381}" name="Table3" displayName="Table3" ref="A5:I39" headerRowCount="0" totalsRowShown="0" headerRowDxfId="20" dataDxfId="19" tableBorderDxfId="18">
  <tableColumns count="9">
    <tableColumn id="1" xr3:uid="{AC89F147-09A2-43F9-9B64-3A0FCBAA2C29}" name="Column1" headerRowDxfId="17" dataDxfId="16"/>
    <tableColumn id="2" xr3:uid="{0A2CD829-14F8-4394-8965-380A0321E33B}" name="Column2" headerRowDxfId="15" dataDxfId="14"/>
    <tableColumn id="3" xr3:uid="{123F3B66-BF35-4860-8A5A-7A20EEBCA5B0}" name="Column3" headerRowDxfId="13" dataDxfId="12"/>
    <tableColumn id="4" xr3:uid="{1500487C-E64D-4102-B052-27A297AC4F06}" name="Column4" headerRowDxfId="11" dataDxfId="10"/>
    <tableColumn id="5" xr3:uid="{0828A62A-AD09-41C9-AA69-B6DBB9299878}" name="Column5" headerRowDxfId="9" dataDxfId="8"/>
    <tableColumn id="6" xr3:uid="{00309058-DF76-4884-8D1C-77427558A9B2}" name="Column6" headerRowDxfId="7" dataDxfId="6"/>
    <tableColumn id="7" xr3:uid="{95CE1DE0-C723-4F92-AEE5-80AE31AC43FE}" name="Column7" headerRowDxfId="5" dataDxfId="4"/>
    <tableColumn id="8" xr3:uid="{3B888F18-2D3B-4704-A44F-DBA464FBB11E}" name="Column8" headerRowDxfId="3" dataDxfId="2"/>
    <tableColumn id="9" xr3:uid="{A73F740F-A162-4CC1-822F-F8EF5D4B46C9}" name="Column9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3"/>
  <sheetViews>
    <sheetView tabSelected="1" topLeftCell="A6" zoomScaleNormal="100" workbookViewId="0">
      <selection activeCell="B21" sqref="B21"/>
    </sheetView>
  </sheetViews>
  <sheetFormatPr defaultRowHeight="12.5" x14ac:dyDescent="0.25"/>
  <cols>
    <col min="2" max="2" width="32.1796875" bestFit="1" customWidth="1"/>
    <col min="3" max="7" width="12.7265625" customWidth="1"/>
    <col min="8" max="12" width="9.7265625" customWidth="1"/>
  </cols>
  <sheetData>
    <row r="1" spans="1:12" ht="65.5" thickBot="1" x14ac:dyDescent="0.35">
      <c r="A1" t="s">
        <v>144</v>
      </c>
      <c r="B1" s="15" t="s">
        <v>145</v>
      </c>
      <c r="C1" s="5" t="s">
        <v>149</v>
      </c>
      <c r="D1" s="5" t="s">
        <v>148</v>
      </c>
      <c r="E1" s="5" t="s">
        <v>147</v>
      </c>
      <c r="F1" s="5" t="s">
        <v>155</v>
      </c>
      <c r="G1" s="5" t="s">
        <v>146</v>
      </c>
      <c r="H1" s="5" t="s">
        <v>154</v>
      </c>
      <c r="I1" s="5" t="s">
        <v>150</v>
      </c>
      <c r="J1" s="5" t="s">
        <v>151</v>
      </c>
      <c r="K1" s="5" t="s">
        <v>152</v>
      </c>
      <c r="L1" s="5" t="s">
        <v>153</v>
      </c>
    </row>
    <row r="2" spans="1:12" ht="13.15" customHeight="1" x14ac:dyDescent="0.3">
      <c r="A2" t="str">
        <f>UPPER(Table1[[#This Row],[Column1]])</f>
        <v>ADAMS</v>
      </c>
      <c r="B2" s="3" t="s">
        <v>40</v>
      </c>
      <c r="C2" s="1">
        <v>3184014</v>
      </c>
      <c r="D2" s="1">
        <v>3120703</v>
      </c>
      <c r="E2" s="1">
        <v>3139643</v>
      </c>
      <c r="F2" s="1">
        <f>AVERAGE(G:G)-Table1[[#This Row],[Column4]]</f>
        <v>4261888.0196078429</v>
      </c>
      <c r="G2" s="1">
        <v>3284870</v>
      </c>
      <c r="H2" s="1">
        <v>21</v>
      </c>
      <c r="I2" s="2">
        <v>-2</v>
      </c>
      <c r="J2" s="2">
        <v>0.6</v>
      </c>
      <c r="K2" s="2">
        <v>4.5999999999999996</v>
      </c>
      <c r="L2" s="4">
        <v>27</v>
      </c>
    </row>
    <row r="3" spans="1:12" ht="13.15" customHeight="1" x14ac:dyDescent="0.3">
      <c r="A3" t="str">
        <f>UPPER(Table1[[#This Row],[Column1]])</f>
        <v>ALEXANDER</v>
      </c>
      <c r="B3" s="3" t="s">
        <v>50</v>
      </c>
      <c r="C3" s="1">
        <v>169523</v>
      </c>
      <c r="D3" s="1">
        <v>180046</v>
      </c>
      <c r="E3" s="1">
        <v>175907</v>
      </c>
      <c r="F3" s="1">
        <f>AVERAGE(G:G)-Table1[[#This Row],[Column4]]</f>
        <v>7366271.0196078429</v>
      </c>
      <c r="G3" s="1">
        <v>180487</v>
      </c>
      <c r="H3" s="1">
        <v>99</v>
      </c>
      <c r="I3" s="2">
        <v>6.2</v>
      </c>
      <c r="J3" s="2">
        <v>-2.2999999999999998</v>
      </c>
      <c r="K3" s="2">
        <v>2.6</v>
      </c>
      <c r="L3" s="4">
        <v>45</v>
      </c>
    </row>
    <row r="4" spans="1:12" ht="13.15" customHeight="1" x14ac:dyDescent="0.3">
      <c r="A4" t="str">
        <f>UPPER(Table1[[#This Row],[Column1]])</f>
        <v>BOND</v>
      </c>
      <c r="B4" s="3" t="s">
        <v>51</v>
      </c>
      <c r="C4" s="1">
        <v>538723</v>
      </c>
      <c r="D4" s="1">
        <v>505537</v>
      </c>
      <c r="E4" s="1">
        <v>510397</v>
      </c>
      <c r="F4" s="1">
        <f>AVERAGE(G:G)-Table1[[#This Row],[Column4]]</f>
        <v>6990617.0196078429</v>
      </c>
      <c r="G4" s="1">
        <v>556141</v>
      </c>
      <c r="H4" s="1">
        <v>76</v>
      </c>
      <c r="I4" s="2">
        <v>-6.2</v>
      </c>
      <c r="J4" s="2">
        <v>1</v>
      </c>
      <c r="K4" s="2">
        <v>9</v>
      </c>
      <c r="L4" s="4">
        <v>11</v>
      </c>
    </row>
    <row r="5" spans="1:12" ht="13.15" customHeight="1" x14ac:dyDescent="0.3">
      <c r="A5" t="str">
        <f>UPPER(Table1[[#This Row],[Column1]])</f>
        <v>BOONE</v>
      </c>
      <c r="B5" s="3" t="s">
        <v>26</v>
      </c>
      <c r="C5" s="1">
        <v>1539986</v>
      </c>
      <c r="D5" s="1">
        <v>1576573</v>
      </c>
      <c r="E5" s="1">
        <v>1494617</v>
      </c>
      <c r="F5" s="1">
        <f>AVERAGE(G:G)-Table1[[#This Row],[Column4]]</f>
        <v>5839789.0196078429</v>
      </c>
      <c r="G5" s="1">
        <v>1706969</v>
      </c>
      <c r="H5" s="1">
        <v>34</v>
      </c>
      <c r="I5" s="2">
        <v>2.4</v>
      </c>
      <c r="J5" s="2">
        <v>-5.2</v>
      </c>
      <c r="K5" s="2">
        <v>14.2</v>
      </c>
      <c r="L5" s="4">
        <v>4</v>
      </c>
    </row>
    <row r="6" spans="1:12" ht="13.15" customHeight="1" x14ac:dyDescent="0.3">
      <c r="A6" t="str">
        <f>UPPER(Table1[[#This Row],[Column1]])</f>
        <v>BROWN</v>
      </c>
      <c r="B6" s="3" t="s">
        <v>52</v>
      </c>
      <c r="C6" s="1">
        <v>399933</v>
      </c>
      <c r="D6" s="1">
        <v>387127</v>
      </c>
      <c r="E6" s="1">
        <v>403323</v>
      </c>
      <c r="F6" s="1">
        <f>AVERAGE(G:G)-Table1[[#This Row],[Column4]]</f>
        <v>7143426.0196078429</v>
      </c>
      <c r="G6" s="1">
        <v>403332</v>
      </c>
      <c r="H6" s="1">
        <v>85</v>
      </c>
      <c r="I6" s="2">
        <v>-3.2</v>
      </c>
      <c r="J6" s="2">
        <v>4.2</v>
      </c>
      <c r="K6" s="2">
        <v>0</v>
      </c>
      <c r="L6" s="4">
        <v>77</v>
      </c>
    </row>
    <row r="7" spans="1:12" ht="13.15" customHeight="1" x14ac:dyDescent="0.3">
      <c r="A7" t="str">
        <f>UPPER(Table1[[#This Row],[Column1]])</f>
        <v>BUREAU</v>
      </c>
      <c r="B7" s="3" t="s">
        <v>53</v>
      </c>
      <c r="C7" s="1">
        <v>1214852</v>
      </c>
      <c r="D7" s="1">
        <v>1156349</v>
      </c>
      <c r="E7" s="1">
        <v>1196240</v>
      </c>
      <c r="F7" s="1">
        <f>AVERAGE(G:G)-Table1[[#This Row],[Column4]]</f>
        <v>6346281.0196078429</v>
      </c>
      <c r="G7" s="1">
        <v>1200477</v>
      </c>
      <c r="H7" s="1">
        <v>45</v>
      </c>
      <c r="I7" s="2">
        <v>-4.8</v>
      </c>
      <c r="J7" s="2">
        <v>3.4</v>
      </c>
      <c r="K7" s="2">
        <v>0.4</v>
      </c>
      <c r="L7" s="4">
        <v>72</v>
      </c>
    </row>
    <row r="8" spans="1:12" ht="13.15" customHeight="1" x14ac:dyDescent="0.3">
      <c r="A8" t="str">
        <f>UPPER(Table1[[#This Row],[Column1]])</f>
        <v>CALHOUN</v>
      </c>
      <c r="B8" s="3" t="s">
        <v>3</v>
      </c>
      <c r="C8" s="1">
        <v>111252</v>
      </c>
      <c r="D8" s="1">
        <v>100621</v>
      </c>
      <c r="E8" s="1">
        <v>100905</v>
      </c>
      <c r="F8" s="1">
        <f>AVERAGE(G:G)-Table1[[#This Row],[Column4]]</f>
        <v>7437488.0196078429</v>
      </c>
      <c r="G8" s="1">
        <v>109270</v>
      </c>
      <c r="H8" s="1">
        <v>100</v>
      </c>
      <c r="I8" s="2">
        <v>-9.6</v>
      </c>
      <c r="J8" s="2">
        <v>0.3</v>
      </c>
      <c r="K8" s="2">
        <v>8.3000000000000007</v>
      </c>
      <c r="L8" s="4">
        <v>13</v>
      </c>
    </row>
    <row r="9" spans="1:12" ht="13.15" customHeight="1" x14ac:dyDescent="0.3">
      <c r="A9" t="str">
        <f>UPPER(Table1[[#This Row],[Column1]])</f>
        <v>CARROLL</v>
      </c>
      <c r="B9" s="3" t="s">
        <v>27</v>
      </c>
      <c r="C9" s="1">
        <v>486450</v>
      </c>
      <c r="D9" s="1">
        <v>561679</v>
      </c>
      <c r="E9" s="1">
        <v>530307</v>
      </c>
      <c r="F9" s="1">
        <f>AVERAGE(G:G)-Table1[[#This Row],[Column4]]</f>
        <v>7083412.0196078429</v>
      </c>
      <c r="G9" s="1">
        <v>463346</v>
      </c>
      <c r="H9" s="1">
        <v>80</v>
      </c>
      <c r="I9" s="2">
        <v>15.5</v>
      </c>
      <c r="J9" s="2">
        <v>-5.6</v>
      </c>
      <c r="K9" s="2">
        <v>-12.6</v>
      </c>
      <c r="L9" s="4">
        <v>102</v>
      </c>
    </row>
    <row r="10" spans="1:12" ht="13.15" customHeight="1" x14ac:dyDescent="0.3">
      <c r="A10" t="str">
        <f>UPPER(Table1[[#This Row],[Column1]])</f>
        <v>CASS</v>
      </c>
      <c r="B10" s="3" t="s">
        <v>54</v>
      </c>
      <c r="C10" s="1">
        <v>622333</v>
      </c>
      <c r="D10" s="1">
        <v>612636</v>
      </c>
      <c r="E10" s="1">
        <v>622070</v>
      </c>
      <c r="F10" s="1">
        <f>AVERAGE(G:G)-Table1[[#This Row],[Column4]]</f>
        <v>6908359.0196078429</v>
      </c>
      <c r="G10" s="1">
        <v>638399</v>
      </c>
      <c r="H10" s="1">
        <v>68</v>
      </c>
      <c r="I10" s="2">
        <v>-1.6</v>
      </c>
      <c r="J10" s="2">
        <v>1.5</v>
      </c>
      <c r="K10" s="2">
        <v>2.6</v>
      </c>
      <c r="L10" s="4">
        <v>44</v>
      </c>
    </row>
    <row r="11" spans="1:12" ht="13.15" customHeight="1" x14ac:dyDescent="0.3">
      <c r="A11" t="str">
        <f>UPPER(Table1[[#This Row],[Column1]])</f>
        <v>CHAMPAIGN</v>
      </c>
      <c r="B11" s="3" t="s">
        <v>55</v>
      </c>
      <c r="C11" s="1">
        <v>10426855</v>
      </c>
      <c r="D11" s="1">
        <v>10084549</v>
      </c>
      <c r="E11" s="1">
        <v>10009038</v>
      </c>
      <c r="F11" s="1">
        <f>AVERAGE(G:G)-Table1[[#This Row],[Column4]]</f>
        <v>-2809946.9803921571</v>
      </c>
      <c r="G11" s="1">
        <v>10356705</v>
      </c>
      <c r="H11" s="1">
        <v>13</v>
      </c>
      <c r="I11" s="2">
        <v>-3.3</v>
      </c>
      <c r="J11" s="2">
        <v>-0.7</v>
      </c>
      <c r="K11" s="2">
        <v>3.5</v>
      </c>
      <c r="L11" s="4">
        <v>40</v>
      </c>
    </row>
    <row r="12" spans="1:12" ht="13.15" customHeight="1" x14ac:dyDescent="0.3">
      <c r="A12" t="str">
        <f>UPPER(Table1[[#This Row],[Column1]])</f>
        <v>CHRISTIAN</v>
      </c>
      <c r="B12" s="3" t="s">
        <v>56</v>
      </c>
      <c r="C12" s="1">
        <v>1280011</v>
      </c>
      <c r="D12" s="1">
        <v>1291070</v>
      </c>
      <c r="E12" s="1">
        <v>1344448</v>
      </c>
      <c r="F12" s="1">
        <f>AVERAGE(G:G)-Table1[[#This Row],[Column4]]</f>
        <v>6200496.0196078429</v>
      </c>
      <c r="G12" s="1">
        <v>1346262</v>
      </c>
      <c r="H12" s="1">
        <v>41</v>
      </c>
      <c r="I12" s="2">
        <v>0.9</v>
      </c>
      <c r="J12" s="2">
        <v>4.0999999999999996</v>
      </c>
      <c r="K12" s="2">
        <v>0.1</v>
      </c>
      <c r="L12" s="4">
        <v>75</v>
      </c>
    </row>
    <row r="13" spans="1:12" ht="13.15" customHeight="1" x14ac:dyDescent="0.3">
      <c r="A13" t="str">
        <f>UPPER(Table1[[#This Row],[Column1]])</f>
        <v>CLARK</v>
      </c>
      <c r="B13" s="3" t="s">
        <v>28</v>
      </c>
      <c r="C13" s="1">
        <v>526704</v>
      </c>
      <c r="D13" s="1">
        <v>540468</v>
      </c>
      <c r="E13" s="1">
        <v>557592</v>
      </c>
      <c r="F13" s="1">
        <f>AVERAGE(G:G)-Table1[[#This Row],[Column4]]</f>
        <v>6938654.0196078429</v>
      </c>
      <c r="G13" s="1">
        <v>608104</v>
      </c>
      <c r="H13" s="1">
        <v>70</v>
      </c>
      <c r="I13" s="2">
        <v>2.6</v>
      </c>
      <c r="J13" s="2">
        <v>3.2</v>
      </c>
      <c r="K13" s="2">
        <v>9.1</v>
      </c>
      <c r="L13" s="4">
        <v>10</v>
      </c>
    </row>
    <row r="14" spans="1:12" ht="13.15" customHeight="1" x14ac:dyDescent="0.3">
      <c r="A14" t="str">
        <f>UPPER(Table1[[#This Row],[Column1]])</f>
        <v>CLAY</v>
      </c>
      <c r="B14" s="3" t="s">
        <v>4</v>
      </c>
      <c r="C14" s="1">
        <v>626606</v>
      </c>
      <c r="D14" s="1">
        <v>589274</v>
      </c>
      <c r="E14" s="1">
        <v>586556</v>
      </c>
      <c r="F14" s="1">
        <f>AVERAGE(G:G)-Table1[[#This Row],[Column4]]</f>
        <v>6958196.0196078429</v>
      </c>
      <c r="G14" s="1">
        <v>588562</v>
      </c>
      <c r="H14" s="1">
        <v>72</v>
      </c>
      <c r="I14" s="2">
        <v>-6</v>
      </c>
      <c r="J14" s="2">
        <v>-0.5</v>
      </c>
      <c r="K14" s="2">
        <v>0.3</v>
      </c>
      <c r="L14" s="4">
        <v>74</v>
      </c>
    </row>
    <row r="15" spans="1:12" ht="13.15" customHeight="1" x14ac:dyDescent="0.3">
      <c r="A15" t="str">
        <f>UPPER(Table1[[#This Row],[Column1]])</f>
        <v>CLINTON</v>
      </c>
      <c r="B15" s="3" t="s">
        <v>57</v>
      </c>
      <c r="C15" s="1">
        <v>1124530</v>
      </c>
      <c r="D15" s="1">
        <v>1196619</v>
      </c>
      <c r="E15" s="1">
        <v>1173145</v>
      </c>
      <c r="F15" s="1">
        <f>AVERAGE(G:G)-Table1[[#This Row],[Column4]]</f>
        <v>6335888.0196078429</v>
      </c>
      <c r="G15" s="1">
        <v>1210870</v>
      </c>
      <c r="H15" s="1">
        <v>44</v>
      </c>
      <c r="I15" s="2">
        <v>6.4</v>
      </c>
      <c r="J15" s="2">
        <v>-2</v>
      </c>
      <c r="K15" s="2">
        <v>3.2</v>
      </c>
      <c r="L15" s="4">
        <v>42</v>
      </c>
    </row>
    <row r="16" spans="1:12" ht="13.15" customHeight="1" x14ac:dyDescent="0.3">
      <c r="A16" t="str">
        <f>UPPER(Table1[[#This Row],[Column1]])</f>
        <v>COLES</v>
      </c>
      <c r="B16" s="3" t="s">
        <v>58</v>
      </c>
      <c r="C16" s="1">
        <v>2181513</v>
      </c>
      <c r="D16" s="1">
        <v>2178366</v>
      </c>
      <c r="E16" s="1">
        <v>2262329</v>
      </c>
      <c r="F16" s="1">
        <f>AVERAGE(G:G)-Table1[[#This Row],[Column4]]</f>
        <v>5240922.0196078429</v>
      </c>
      <c r="G16" s="1">
        <v>2305836</v>
      </c>
      <c r="H16" s="1">
        <v>28</v>
      </c>
      <c r="I16" s="2">
        <v>-0.1</v>
      </c>
      <c r="J16" s="2">
        <v>3.9</v>
      </c>
      <c r="K16" s="2">
        <v>1.9</v>
      </c>
      <c r="L16" s="4">
        <v>51</v>
      </c>
    </row>
    <row r="17" spans="1:12" ht="13.15" customHeight="1" x14ac:dyDescent="0.3">
      <c r="A17" t="str">
        <f>UPPER(Table1[[#This Row],[Column1]])</f>
        <v>COOK</v>
      </c>
      <c r="B17" s="3" t="s">
        <v>44</v>
      </c>
      <c r="C17" s="1">
        <v>348451260</v>
      </c>
      <c r="D17" s="1">
        <v>351380397</v>
      </c>
      <c r="E17" s="1">
        <v>354454887</v>
      </c>
      <c r="F17" s="1">
        <f>AVERAGE(G:G)-Table1[[#This Row],[Column4]]</f>
        <v>-354516810.98039216</v>
      </c>
      <c r="G17" s="1">
        <v>362063569</v>
      </c>
      <c r="H17" s="1">
        <v>1</v>
      </c>
      <c r="I17" s="2">
        <v>0.8</v>
      </c>
      <c r="J17" s="2">
        <v>0.9</v>
      </c>
      <c r="K17" s="2">
        <v>2.1</v>
      </c>
      <c r="L17" s="4">
        <v>50</v>
      </c>
    </row>
    <row r="18" spans="1:12" ht="13.15" customHeight="1" x14ac:dyDescent="0.3">
      <c r="A18" t="str">
        <f>UPPER(Table1[[#This Row],[Column1]])</f>
        <v>CRAWFORD</v>
      </c>
      <c r="B18" s="3" t="s">
        <v>29</v>
      </c>
      <c r="C18" s="1">
        <v>3453908</v>
      </c>
      <c r="D18" s="1">
        <v>2650746</v>
      </c>
      <c r="E18" s="1">
        <v>3037722</v>
      </c>
      <c r="F18" s="1">
        <f>AVERAGE(G:G)-Table1[[#This Row],[Column4]]</f>
        <v>4392264.0196078429</v>
      </c>
      <c r="G18" s="1">
        <v>3154494</v>
      </c>
      <c r="H18" s="1">
        <v>22</v>
      </c>
      <c r="I18" s="2">
        <v>-23.3</v>
      </c>
      <c r="J18" s="2">
        <v>14.6</v>
      </c>
      <c r="K18" s="2">
        <v>3.8</v>
      </c>
      <c r="L18" s="4">
        <v>37</v>
      </c>
    </row>
    <row r="19" spans="1:12" ht="13.15" customHeight="1" x14ac:dyDescent="0.3">
      <c r="A19" t="str">
        <f>UPPER(Table1[[#This Row],[Column1]])</f>
        <v>CUMBERLAND</v>
      </c>
      <c r="B19" s="3" t="s">
        <v>59</v>
      </c>
      <c r="C19" s="1">
        <v>313014</v>
      </c>
      <c r="D19" s="1">
        <v>308883</v>
      </c>
      <c r="E19" s="1">
        <v>331514</v>
      </c>
      <c r="F19" s="1">
        <f>AVERAGE(G:G)-Table1[[#This Row],[Column4]]</f>
        <v>7202919.0196078429</v>
      </c>
      <c r="G19" s="1">
        <v>343839</v>
      </c>
      <c r="H19" s="1">
        <v>88</v>
      </c>
      <c r="I19" s="2">
        <v>-1.3</v>
      </c>
      <c r="J19" s="2">
        <v>7.3</v>
      </c>
      <c r="K19" s="2">
        <v>3.7</v>
      </c>
      <c r="L19" s="4">
        <v>38</v>
      </c>
    </row>
    <row r="20" spans="1:12" ht="13.15" customHeight="1" x14ac:dyDescent="0.3">
      <c r="A20" t="str">
        <f>UPPER(Table1[[#This Row],[Column1]])</f>
        <v>DEKALB</v>
      </c>
      <c r="B20" s="3" t="s">
        <v>5</v>
      </c>
      <c r="C20" s="1">
        <v>3630041</v>
      </c>
      <c r="D20" s="1">
        <v>3542208</v>
      </c>
      <c r="E20" s="1">
        <v>3523477</v>
      </c>
      <c r="F20" s="1">
        <f>AVERAGE(G:G)-Table1[[#This Row],[Column4]]</f>
        <v>3932188.0196078429</v>
      </c>
      <c r="G20" s="1">
        <v>3614570</v>
      </c>
      <c r="H20" s="1">
        <v>19</v>
      </c>
      <c r="I20" s="2">
        <v>-2.4</v>
      </c>
      <c r="J20" s="2">
        <v>-0.5</v>
      </c>
      <c r="K20" s="2">
        <v>2.6</v>
      </c>
      <c r="L20" s="4">
        <v>46</v>
      </c>
    </row>
    <row r="21" spans="1:12" ht="13.15" customHeight="1" x14ac:dyDescent="0.3">
      <c r="A21" t="str">
        <f>UPPER(Table1[[#This Row],[Column1]])</f>
        <v>DEWITT</v>
      </c>
      <c r="B21" s="3" t="s">
        <v>156</v>
      </c>
      <c r="C21" s="1">
        <v>1083952</v>
      </c>
      <c r="D21" s="1">
        <v>1160793</v>
      </c>
      <c r="E21" s="1">
        <v>1103938</v>
      </c>
      <c r="F21" s="1">
        <f>AVERAGE(G:G)-Table1[[#This Row],[Column4]]</f>
        <v>6417013.0196078429</v>
      </c>
      <c r="G21" s="1">
        <v>1129745</v>
      </c>
      <c r="H21" s="1">
        <v>49</v>
      </c>
      <c r="I21" s="2">
        <v>7.1</v>
      </c>
      <c r="J21" s="2">
        <v>-4.9000000000000004</v>
      </c>
      <c r="K21" s="2">
        <v>2.2999999999999998</v>
      </c>
      <c r="L21" s="4">
        <v>49</v>
      </c>
    </row>
    <row r="22" spans="1:12" ht="13.15" customHeight="1" x14ac:dyDescent="0.3">
      <c r="A22" t="str">
        <f>UPPER(Table1[[#This Row],[Column1]])</f>
        <v>DOUGLAS</v>
      </c>
      <c r="B22" s="3" t="s">
        <v>41</v>
      </c>
      <c r="C22" s="1">
        <v>914455</v>
      </c>
      <c r="D22" s="1">
        <v>918981</v>
      </c>
      <c r="E22" s="1">
        <v>950619</v>
      </c>
      <c r="F22" s="1">
        <f>AVERAGE(G:G)-Table1[[#This Row],[Column4]]</f>
        <v>6544543.0196078429</v>
      </c>
      <c r="G22" s="1">
        <v>1002215</v>
      </c>
      <c r="H22" s="1">
        <v>53</v>
      </c>
      <c r="I22" s="2">
        <v>0.5</v>
      </c>
      <c r="J22" s="2">
        <v>3.4</v>
      </c>
      <c r="K22" s="2">
        <v>5.4</v>
      </c>
      <c r="L22" s="4">
        <v>20</v>
      </c>
    </row>
    <row r="23" spans="1:12" ht="13.15" customHeight="1" x14ac:dyDescent="0.3">
      <c r="A23" t="str">
        <f>UPPER(Table1[[#This Row],[Column1]])</f>
        <v>DUPAGE</v>
      </c>
      <c r="B23" s="3" t="s">
        <v>60</v>
      </c>
      <c r="C23" s="1">
        <v>79834105</v>
      </c>
      <c r="D23" s="1">
        <v>80271717</v>
      </c>
      <c r="E23" s="1">
        <v>81750103</v>
      </c>
      <c r="F23" s="1">
        <f>AVERAGE(G:G)-Table1[[#This Row],[Column4]]</f>
        <v>-75049462.980392158</v>
      </c>
      <c r="G23" s="1">
        <v>82596221</v>
      </c>
      <c r="H23" s="1">
        <v>2</v>
      </c>
      <c r="I23" s="2">
        <v>0.5</v>
      </c>
      <c r="J23" s="2">
        <v>1.8</v>
      </c>
      <c r="K23" s="2">
        <v>1</v>
      </c>
      <c r="L23" s="4">
        <v>60</v>
      </c>
    </row>
    <row r="24" spans="1:12" ht="13.15" customHeight="1" x14ac:dyDescent="0.3">
      <c r="A24" t="str">
        <f>UPPER(Table1[[#This Row],[Column1]])</f>
        <v>EDGAR</v>
      </c>
      <c r="B24" s="3" t="s">
        <v>61</v>
      </c>
      <c r="C24" s="1">
        <v>698730</v>
      </c>
      <c r="D24" s="1">
        <v>690176</v>
      </c>
      <c r="E24" s="1">
        <v>744879</v>
      </c>
      <c r="F24" s="1">
        <f>AVERAGE(G:G)-Table1[[#This Row],[Column4]]</f>
        <v>6790143.0196078429</v>
      </c>
      <c r="G24" s="1">
        <v>756615</v>
      </c>
      <c r="H24" s="1">
        <v>61</v>
      </c>
      <c r="I24" s="2">
        <v>-1.2</v>
      </c>
      <c r="J24" s="2">
        <v>7.9</v>
      </c>
      <c r="K24" s="2">
        <v>1.6</v>
      </c>
      <c r="L24" s="4">
        <v>56</v>
      </c>
    </row>
    <row r="25" spans="1:12" ht="13.15" customHeight="1" x14ac:dyDescent="0.3">
      <c r="A25" t="str">
        <f>UPPER(Table1[[#This Row],[Column1]])</f>
        <v>EDWARDS</v>
      </c>
      <c r="B25" s="3" t="s">
        <v>62</v>
      </c>
      <c r="C25" s="1">
        <v>269148</v>
      </c>
      <c r="D25" s="1">
        <v>267365</v>
      </c>
      <c r="E25" s="1">
        <v>288114</v>
      </c>
      <c r="F25" s="1">
        <f>AVERAGE(G:G)-Table1[[#This Row],[Column4]]</f>
        <v>7266954.0196078429</v>
      </c>
      <c r="G25" s="1">
        <v>279804</v>
      </c>
      <c r="H25" s="1">
        <v>92</v>
      </c>
      <c r="I25" s="2">
        <v>-0.7</v>
      </c>
      <c r="J25" s="2">
        <v>7.8</v>
      </c>
      <c r="K25" s="2">
        <v>-2.9</v>
      </c>
      <c r="L25" s="4">
        <v>90</v>
      </c>
    </row>
    <row r="26" spans="1:12" ht="13.15" customHeight="1" x14ac:dyDescent="0.3">
      <c r="A26" t="str">
        <f>UPPER(Table1[[#This Row],[Column1]])</f>
        <v>EFFINGHAM</v>
      </c>
      <c r="B26" s="3" t="s">
        <v>45</v>
      </c>
      <c r="C26" s="1">
        <v>1838013</v>
      </c>
      <c r="D26" s="1">
        <v>1848777</v>
      </c>
      <c r="E26" s="1">
        <v>1961274</v>
      </c>
      <c r="F26" s="1">
        <f>AVERAGE(G:G)-Table1[[#This Row],[Column4]]</f>
        <v>5504798.0196078429</v>
      </c>
      <c r="G26" s="1">
        <v>2041960</v>
      </c>
      <c r="H26" s="1">
        <v>30</v>
      </c>
      <c r="I26" s="2">
        <v>0.6</v>
      </c>
      <c r="J26" s="2">
        <v>6.1</v>
      </c>
      <c r="K26" s="2">
        <v>4.0999999999999996</v>
      </c>
      <c r="L26" s="4">
        <v>34</v>
      </c>
    </row>
    <row r="27" spans="1:12" ht="13.15" customHeight="1" x14ac:dyDescent="0.3">
      <c r="A27" t="str">
        <f>UPPER(Table1[[#This Row],[Column1]])</f>
        <v>FAYETTE</v>
      </c>
      <c r="B27" s="3" t="s">
        <v>6</v>
      </c>
      <c r="C27" s="1">
        <v>537250</v>
      </c>
      <c r="D27" s="1">
        <v>556309</v>
      </c>
      <c r="E27" s="1">
        <v>571792</v>
      </c>
      <c r="F27" s="1">
        <f>AVERAGE(G:G)-Table1[[#This Row],[Column4]]</f>
        <v>6947743.0196078429</v>
      </c>
      <c r="G27" s="1">
        <v>599015</v>
      </c>
      <c r="H27" s="1">
        <v>71</v>
      </c>
      <c r="I27" s="2">
        <v>3.5</v>
      </c>
      <c r="J27" s="2">
        <v>2.8</v>
      </c>
      <c r="K27" s="2">
        <v>4.8</v>
      </c>
      <c r="L27" s="4">
        <v>24</v>
      </c>
    </row>
    <row r="28" spans="1:12" ht="13.15" customHeight="1" x14ac:dyDescent="0.3">
      <c r="A28" t="str">
        <f>UPPER(Table1[[#This Row],[Column1]])</f>
        <v>FORD</v>
      </c>
      <c r="B28" s="3" t="s">
        <v>63</v>
      </c>
      <c r="C28" s="1">
        <v>712640</v>
      </c>
      <c r="D28" s="1">
        <v>786186</v>
      </c>
      <c r="E28" s="1">
        <v>751179</v>
      </c>
      <c r="F28" s="1">
        <f>AVERAGE(G:G)-Table1[[#This Row],[Column4]]</f>
        <v>6758147.0196078429</v>
      </c>
      <c r="G28" s="1">
        <v>788611</v>
      </c>
      <c r="H28" s="1">
        <v>60</v>
      </c>
      <c r="I28" s="2">
        <v>10.3</v>
      </c>
      <c r="J28" s="2">
        <v>-4.5</v>
      </c>
      <c r="K28" s="2">
        <v>5</v>
      </c>
      <c r="L28" s="4">
        <v>23</v>
      </c>
    </row>
    <row r="29" spans="1:12" ht="13.15" customHeight="1" x14ac:dyDescent="0.3">
      <c r="A29" t="str">
        <f>UPPER(Table1[[#This Row],[Column1]])</f>
        <v>FRANKLIN</v>
      </c>
      <c r="B29" s="3" t="s">
        <v>7</v>
      </c>
      <c r="C29" s="1">
        <v>1053082</v>
      </c>
      <c r="D29" s="1">
        <v>1093603</v>
      </c>
      <c r="E29" s="1">
        <v>1129146</v>
      </c>
      <c r="F29" s="1">
        <f>AVERAGE(G:G)-Table1[[#This Row],[Column4]]</f>
        <v>6298798.0196078429</v>
      </c>
      <c r="G29" s="1">
        <v>1247960</v>
      </c>
      <c r="H29" s="1">
        <v>43</v>
      </c>
      <c r="I29" s="2">
        <v>3.8</v>
      </c>
      <c r="J29" s="2">
        <v>3.3</v>
      </c>
      <c r="K29" s="2">
        <v>10.5</v>
      </c>
      <c r="L29" s="4">
        <v>8</v>
      </c>
    </row>
    <row r="30" spans="1:12" ht="13.15" customHeight="1" x14ac:dyDescent="0.3">
      <c r="A30" t="str">
        <f>UPPER(Table1[[#This Row],[Column1]])</f>
        <v>FULTON</v>
      </c>
      <c r="B30" s="3" t="s">
        <v>30</v>
      </c>
      <c r="C30" s="1">
        <v>923587</v>
      </c>
      <c r="D30" s="1">
        <v>869606</v>
      </c>
      <c r="E30" s="1">
        <v>877634</v>
      </c>
      <c r="F30" s="1">
        <f>AVERAGE(G:G)-Table1[[#This Row],[Column4]]</f>
        <v>6629222.0196078429</v>
      </c>
      <c r="G30" s="1">
        <v>917536</v>
      </c>
      <c r="H30" s="1">
        <v>56</v>
      </c>
      <c r="I30" s="2">
        <v>-5.8</v>
      </c>
      <c r="J30" s="2">
        <v>0.9</v>
      </c>
      <c r="K30" s="2">
        <v>4.5</v>
      </c>
      <c r="L30" s="4">
        <v>31</v>
      </c>
    </row>
    <row r="31" spans="1:12" ht="13.15" customHeight="1" x14ac:dyDescent="0.3">
      <c r="A31" t="str">
        <f>UPPER(Table1[[#This Row],[Column1]])</f>
        <v>GALLATIN</v>
      </c>
      <c r="B31" s="3" t="s">
        <v>64</v>
      </c>
      <c r="C31" s="1">
        <v>281032</v>
      </c>
      <c r="D31" s="1">
        <v>296067</v>
      </c>
      <c r="E31" s="1">
        <v>296363</v>
      </c>
      <c r="F31" s="1">
        <f>AVERAGE(G:G)-Table1[[#This Row],[Column4]]</f>
        <v>7270055.0196078429</v>
      </c>
      <c r="G31" s="1">
        <v>276703</v>
      </c>
      <c r="H31" s="1">
        <v>93</v>
      </c>
      <c r="I31" s="2">
        <v>5.3</v>
      </c>
      <c r="J31" s="2">
        <v>0.1</v>
      </c>
      <c r="K31" s="2">
        <v>-6.6</v>
      </c>
      <c r="L31" s="4">
        <v>98</v>
      </c>
    </row>
    <row r="32" spans="1:12" ht="13.15" customHeight="1" x14ac:dyDescent="0.3">
      <c r="A32" t="str">
        <f>UPPER(Table1[[#This Row],[Column1]])</f>
        <v>GREENE</v>
      </c>
      <c r="B32" s="3" t="s">
        <v>8</v>
      </c>
      <c r="C32" s="1">
        <v>311613</v>
      </c>
      <c r="D32" s="1">
        <v>335338</v>
      </c>
      <c r="E32" s="1">
        <v>348085</v>
      </c>
      <c r="F32" s="1">
        <f>AVERAGE(G:G)-Table1[[#This Row],[Column4]]</f>
        <v>7169668.0196078429</v>
      </c>
      <c r="G32" s="1">
        <v>377090</v>
      </c>
      <c r="H32" s="1">
        <v>86</v>
      </c>
      <c r="I32" s="2">
        <v>7.6</v>
      </c>
      <c r="J32" s="2">
        <v>3.8</v>
      </c>
      <c r="K32" s="2">
        <v>8.3000000000000007</v>
      </c>
      <c r="L32" s="4">
        <v>12</v>
      </c>
    </row>
    <row r="33" spans="1:12" ht="13.15" customHeight="1" x14ac:dyDescent="0.3">
      <c r="A33" t="str">
        <f>UPPER(Table1[[#This Row],[Column1]])</f>
        <v>GRUNDY</v>
      </c>
      <c r="B33" s="3" t="s">
        <v>65</v>
      </c>
      <c r="C33" s="1">
        <v>3043557</v>
      </c>
      <c r="D33" s="1">
        <v>3177894</v>
      </c>
      <c r="E33" s="1">
        <v>3179509</v>
      </c>
      <c r="F33" s="1">
        <f>AVERAGE(G:G)-Table1[[#This Row],[Column4]]</f>
        <v>4400827.0196078429</v>
      </c>
      <c r="G33" s="1">
        <v>3145931</v>
      </c>
      <c r="H33" s="1">
        <v>23</v>
      </c>
      <c r="I33" s="2">
        <v>4.4000000000000004</v>
      </c>
      <c r="J33" s="2">
        <v>0.1</v>
      </c>
      <c r="K33" s="2">
        <v>-1.1000000000000001</v>
      </c>
      <c r="L33" s="4">
        <v>87</v>
      </c>
    </row>
    <row r="34" spans="1:12" ht="13.15" customHeight="1" x14ac:dyDescent="0.3">
      <c r="A34" t="str">
        <f>UPPER(Table1[[#This Row],[Column1]])</f>
        <v>HAMILTON</v>
      </c>
      <c r="B34" s="3" t="s">
        <v>42</v>
      </c>
      <c r="C34" s="1">
        <v>421809</v>
      </c>
      <c r="D34" s="1">
        <v>350296</v>
      </c>
      <c r="E34" s="1">
        <v>454792</v>
      </c>
      <c r="F34" s="1">
        <f>AVERAGE(G:G)-Table1[[#This Row],[Column4]]</f>
        <v>7086225.0196078429</v>
      </c>
      <c r="G34" s="1">
        <v>460533</v>
      </c>
      <c r="H34" s="1">
        <v>81</v>
      </c>
      <c r="I34" s="2">
        <v>-17</v>
      </c>
      <c r="J34" s="2">
        <v>29.8</v>
      </c>
      <c r="K34" s="2">
        <v>1.3</v>
      </c>
      <c r="L34" s="4">
        <v>58</v>
      </c>
    </row>
    <row r="35" spans="1:12" ht="13.15" customHeight="1" x14ac:dyDescent="0.3">
      <c r="A35" t="str">
        <f>UPPER(Table1[[#This Row],[Column1]])</f>
        <v>HANCOCK</v>
      </c>
      <c r="B35" s="3" t="s">
        <v>46</v>
      </c>
      <c r="C35" s="1">
        <v>514828</v>
      </c>
      <c r="D35" s="1">
        <v>593121</v>
      </c>
      <c r="E35" s="1">
        <v>641336</v>
      </c>
      <c r="F35" s="1">
        <f>AVERAGE(G:G)-Table1[[#This Row],[Column4]]</f>
        <v>6863536.0196078429</v>
      </c>
      <c r="G35" s="1">
        <v>683222</v>
      </c>
      <c r="H35" s="1">
        <v>66</v>
      </c>
      <c r="I35" s="2">
        <v>15.2</v>
      </c>
      <c r="J35" s="2">
        <v>8.1</v>
      </c>
      <c r="K35" s="2">
        <v>6.5</v>
      </c>
      <c r="L35" s="4">
        <v>17</v>
      </c>
    </row>
    <row r="36" spans="1:12" ht="13.15" customHeight="1" x14ac:dyDescent="0.3">
      <c r="A36" t="str">
        <f>UPPER(Table1[[#This Row],[Column1]])</f>
        <v>HARDIN</v>
      </c>
      <c r="B36" s="3" t="s">
        <v>66</v>
      </c>
      <c r="C36" s="1">
        <v>112469</v>
      </c>
      <c r="D36" s="1">
        <v>107120</v>
      </c>
      <c r="E36" s="1">
        <v>106132</v>
      </c>
      <c r="F36" s="1">
        <f>AVERAGE(G:G)-Table1[[#This Row],[Column4]]</f>
        <v>7441041.0196078429</v>
      </c>
      <c r="G36" s="1">
        <v>105717</v>
      </c>
      <c r="H36" s="1">
        <v>101</v>
      </c>
      <c r="I36" s="2">
        <v>-4.8</v>
      </c>
      <c r="J36" s="2">
        <v>-0.9</v>
      </c>
      <c r="K36" s="2">
        <v>-0.4</v>
      </c>
      <c r="L36" s="4">
        <v>83</v>
      </c>
    </row>
    <row r="37" spans="1:12" ht="13.15" customHeight="1" x14ac:dyDescent="0.3">
      <c r="A37" t="str">
        <f>UPPER(Table1[[#This Row],[Column1]])</f>
        <v>HENDERSON</v>
      </c>
      <c r="B37" s="3" t="s">
        <v>67</v>
      </c>
      <c r="C37" s="1">
        <v>178910</v>
      </c>
      <c r="D37" s="1">
        <v>205747</v>
      </c>
      <c r="E37" s="1">
        <v>223328</v>
      </c>
      <c r="F37" s="1">
        <f>AVERAGE(G:G)-Table1[[#This Row],[Column4]]</f>
        <v>7345693.0196078429</v>
      </c>
      <c r="G37" s="1">
        <v>201065</v>
      </c>
      <c r="H37" s="1">
        <v>97</v>
      </c>
      <c r="I37" s="2">
        <v>15</v>
      </c>
      <c r="J37" s="2">
        <v>8.5</v>
      </c>
      <c r="K37" s="2">
        <v>-10</v>
      </c>
      <c r="L37" s="4">
        <v>101</v>
      </c>
    </row>
    <row r="38" spans="1:12" ht="13.15" customHeight="1" x14ac:dyDescent="0.3">
      <c r="A38" t="str">
        <f>UPPER(Table1[[#This Row],[Column1]])</f>
        <v>HENRY</v>
      </c>
      <c r="B38" s="3" t="s">
        <v>9</v>
      </c>
      <c r="C38" s="1">
        <v>1475718</v>
      </c>
      <c r="D38" s="1">
        <v>1482948</v>
      </c>
      <c r="E38" s="1">
        <v>1501490</v>
      </c>
      <c r="F38" s="1">
        <f>AVERAGE(G:G)-Table1[[#This Row],[Column4]]</f>
        <v>6109841.0196078429</v>
      </c>
      <c r="G38" s="1">
        <v>1436917</v>
      </c>
      <c r="H38" s="1">
        <v>39</v>
      </c>
      <c r="I38" s="2">
        <v>0.5</v>
      </c>
      <c r="J38" s="2">
        <v>1.3</v>
      </c>
      <c r="K38" s="2">
        <v>-4.3</v>
      </c>
      <c r="L38" s="4">
        <v>96</v>
      </c>
    </row>
    <row r="39" spans="1:12" ht="13.15" customHeight="1" x14ac:dyDescent="0.3">
      <c r="A39" t="str">
        <f>UPPER(Table1[[#This Row],[Column1]])</f>
        <v>IROQUOIS</v>
      </c>
      <c r="B39" s="3" t="s">
        <v>68</v>
      </c>
      <c r="C39" s="1">
        <v>1033837</v>
      </c>
      <c r="D39" s="1">
        <v>1185885</v>
      </c>
      <c r="E39" s="1">
        <v>1076897</v>
      </c>
      <c r="F39" s="1">
        <f>AVERAGE(G:G)-Table1[[#This Row],[Column4]]</f>
        <v>6490362.0196078429</v>
      </c>
      <c r="G39" s="1">
        <v>1056396</v>
      </c>
      <c r="H39" s="1">
        <v>51</v>
      </c>
      <c r="I39" s="2">
        <v>14.7</v>
      </c>
      <c r="J39" s="2">
        <v>-9.1999999999999993</v>
      </c>
      <c r="K39" s="2">
        <v>-1.9</v>
      </c>
      <c r="L39" s="4">
        <v>89</v>
      </c>
    </row>
    <row r="40" spans="1:12" ht="13.15" customHeight="1" x14ac:dyDescent="0.3">
      <c r="A40" t="str">
        <f>UPPER(Table1[[#This Row],[Column1]])</f>
        <v>JACKSON</v>
      </c>
      <c r="B40" s="3" t="s">
        <v>10</v>
      </c>
      <c r="C40" s="1">
        <v>2629683</v>
      </c>
      <c r="D40" s="1">
        <v>2772570</v>
      </c>
      <c r="E40" s="1">
        <v>2662323</v>
      </c>
      <c r="F40" s="1">
        <f>AVERAGE(G:G)-Table1[[#This Row],[Column4]]</f>
        <v>4740837.0196078429</v>
      </c>
      <c r="G40" s="1">
        <v>2805921</v>
      </c>
      <c r="H40" s="1">
        <v>25</v>
      </c>
      <c r="I40" s="2">
        <v>5.4</v>
      </c>
      <c r="J40" s="2">
        <v>-4</v>
      </c>
      <c r="K40" s="2">
        <v>5.4</v>
      </c>
      <c r="L40" s="4">
        <v>21</v>
      </c>
    </row>
    <row r="41" spans="1:12" ht="13.15" customHeight="1" x14ac:dyDescent="0.3">
      <c r="A41" t="str">
        <f>UPPER(Table1[[#This Row],[Column1]])</f>
        <v>JASPER</v>
      </c>
      <c r="B41" s="3" t="s">
        <v>47</v>
      </c>
      <c r="C41" s="1">
        <v>543385</v>
      </c>
      <c r="D41" s="1">
        <v>515877</v>
      </c>
      <c r="E41" s="1">
        <v>542544</v>
      </c>
      <c r="F41" s="1">
        <f>AVERAGE(G:G)-Table1[[#This Row],[Column4]]</f>
        <v>6978476.0196078429</v>
      </c>
      <c r="G41" s="1">
        <v>568282</v>
      </c>
      <c r="H41" s="1">
        <v>75</v>
      </c>
      <c r="I41" s="2">
        <v>-5.0999999999999996</v>
      </c>
      <c r="J41" s="2">
        <v>5.2</v>
      </c>
      <c r="K41" s="2">
        <v>4.7</v>
      </c>
      <c r="L41" s="4">
        <v>25</v>
      </c>
    </row>
    <row r="42" spans="1:12" ht="13.15" customHeight="1" x14ac:dyDescent="0.3">
      <c r="A42" t="str">
        <f>UPPER(Table1[[#This Row],[Column1]])</f>
        <v>JEFFERSON</v>
      </c>
      <c r="B42" s="3" t="s">
        <v>11</v>
      </c>
      <c r="C42" s="1">
        <v>1690280</v>
      </c>
      <c r="D42" s="1">
        <v>1686122</v>
      </c>
      <c r="E42" s="1">
        <v>1680172</v>
      </c>
      <c r="F42" s="1">
        <f>AVERAGE(G:G)-Table1[[#This Row],[Column4]]</f>
        <v>5851276.0196078429</v>
      </c>
      <c r="G42" s="1">
        <v>1695482</v>
      </c>
      <c r="H42" s="1">
        <v>35</v>
      </c>
      <c r="I42" s="2">
        <v>-0.2</v>
      </c>
      <c r="J42" s="2">
        <v>-0.4</v>
      </c>
      <c r="K42" s="2">
        <v>0.9</v>
      </c>
      <c r="L42" s="4">
        <v>61</v>
      </c>
    </row>
    <row r="43" spans="1:12" ht="13.15" customHeight="1" x14ac:dyDescent="0.3">
      <c r="A43" t="str">
        <f>UPPER(Table1[[#This Row],[Column1]])</f>
        <v>JERSEY</v>
      </c>
      <c r="B43" s="3" t="s">
        <v>69</v>
      </c>
      <c r="C43" s="1">
        <v>508360</v>
      </c>
      <c r="D43" s="1">
        <v>487948</v>
      </c>
      <c r="E43" s="1">
        <v>493367</v>
      </c>
      <c r="F43" s="1">
        <f>AVERAGE(G:G)-Table1[[#This Row],[Column4]]</f>
        <v>7044643.0196078429</v>
      </c>
      <c r="G43" s="1">
        <v>502115</v>
      </c>
      <c r="H43" s="1">
        <v>78</v>
      </c>
      <c r="I43" s="2">
        <v>-4</v>
      </c>
      <c r="J43" s="2">
        <v>1.1000000000000001</v>
      </c>
      <c r="K43" s="2">
        <v>1.8</v>
      </c>
      <c r="L43" s="4">
        <v>53</v>
      </c>
    </row>
    <row r="44" spans="1:12" ht="13.15" customHeight="1" x14ac:dyDescent="0.3">
      <c r="A44" t="str">
        <f>UPPER(Table1[[#This Row],[Column1]])</f>
        <v>JO DAVIESS</v>
      </c>
      <c r="B44" s="3" t="s">
        <v>70</v>
      </c>
      <c r="C44" s="1">
        <v>852024</v>
      </c>
      <c r="D44" s="1">
        <v>862970</v>
      </c>
      <c r="E44" s="1">
        <v>812410</v>
      </c>
      <c r="F44" s="1">
        <f>AVERAGE(G:G)-Table1[[#This Row],[Column4]]</f>
        <v>6727526.0196078429</v>
      </c>
      <c r="G44" s="1">
        <v>819232</v>
      </c>
      <c r="H44" s="1">
        <v>58</v>
      </c>
      <c r="I44" s="2">
        <v>1.3</v>
      </c>
      <c r="J44" s="2">
        <v>-5.9</v>
      </c>
      <c r="K44" s="2">
        <v>0.8</v>
      </c>
      <c r="L44" s="4">
        <v>63</v>
      </c>
    </row>
    <row r="45" spans="1:12" ht="13.15" customHeight="1" x14ac:dyDescent="0.3">
      <c r="A45" t="str">
        <f>UPPER(Table1[[#This Row],[Column1]])</f>
        <v>JOHNSON</v>
      </c>
      <c r="B45" s="3" t="s">
        <v>31</v>
      </c>
      <c r="C45" s="1">
        <v>237706</v>
      </c>
      <c r="D45" s="1">
        <v>229919</v>
      </c>
      <c r="E45" s="1">
        <v>225677</v>
      </c>
      <c r="F45" s="1">
        <f>AVERAGE(G:G)-Table1[[#This Row],[Column4]]</f>
        <v>7319783.0196078429</v>
      </c>
      <c r="G45" s="1">
        <v>226975</v>
      </c>
      <c r="H45" s="1">
        <v>96</v>
      </c>
      <c r="I45" s="2">
        <v>-3.3</v>
      </c>
      <c r="J45" s="2">
        <v>-1.8</v>
      </c>
      <c r="K45" s="2">
        <v>0.6</v>
      </c>
      <c r="L45" s="4">
        <v>71</v>
      </c>
    </row>
    <row r="46" spans="1:12" ht="13.15" customHeight="1" x14ac:dyDescent="0.3">
      <c r="A46" t="str">
        <f>UPPER(Table1[[#This Row],[Column1]])</f>
        <v>KANE</v>
      </c>
      <c r="B46" s="3" t="s">
        <v>71</v>
      </c>
      <c r="C46" s="1">
        <v>21202757</v>
      </c>
      <c r="D46" s="1">
        <v>21140553</v>
      </c>
      <c r="E46" s="1">
        <v>21471957</v>
      </c>
      <c r="F46" s="1">
        <f>AVERAGE(G:G)-Table1[[#This Row],[Column4]]</f>
        <v>-14300088.980392158</v>
      </c>
      <c r="G46" s="1">
        <v>21846847</v>
      </c>
      <c r="H46" s="1">
        <v>5</v>
      </c>
      <c r="I46" s="2">
        <v>-0.3</v>
      </c>
      <c r="J46" s="2">
        <v>1.6</v>
      </c>
      <c r="K46" s="2">
        <v>1.7</v>
      </c>
      <c r="L46" s="4">
        <v>54</v>
      </c>
    </row>
    <row r="47" spans="1:12" ht="13.15" customHeight="1" x14ac:dyDescent="0.3">
      <c r="A47" t="str">
        <f>UPPER(Table1[[#This Row],[Column1]])</f>
        <v>KANKAKEE</v>
      </c>
      <c r="B47" s="3" t="s">
        <v>72</v>
      </c>
      <c r="C47" s="1">
        <v>4261711</v>
      </c>
      <c r="D47" s="1">
        <v>4383459</v>
      </c>
      <c r="E47" s="1">
        <v>4366489</v>
      </c>
      <c r="F47" s="1">
        <f>AVERAGE(G:G)-Table1[[#This Row],[Column4]]</f>
        <v>3176147.0196078429</v>
      </c>
      <c r="G47" s="1">
        <v>4370611</v>
      </c>
      <c r="H47" s="1">
        <v>18</v>
      </c>
      <c r="I47" s="2">
        <v>2.9</v>
      </c>
      <c r="J47" s="2">
        <v>-0.4</v>
      </c>
      <c r="K47" s="2">
        <v>0.1</v>
      </c>
      <c r="L47" s="4">
        <v>76</v>
      </c>
    </row>
    <row r="48" spans="1:12" ht="13.15" customHeight="1" x14ac:dyDescent="0.3">
      <c r="A48" t="str">
        <f>UPPER(Table1[[#This Row],[Column1]])</f>
        <v>KENDALL</v>
      </c>
      <c r="B48" s="3" t="s">
        <v>73</v>
      </c>
      <c r="C48" s="1">
        <v>2783139</v>
      </c>
      <c r="D48" s="1">
        <v>2826945</v>
      </c>
      <c r="E48" s="1">
        <v>2877800</v>
      </c>
      <c r="F48" s="1">
        <f>AVERAGE(G:G)-Table1[[#This Row],[Column4]]</f>
        <v>4636197.0196078429</v>
      </c>
      <c r="G48" s="1">
        <v>2910561</v>
      </c>
      <c r="H48" s="1">
        <v>24</v>
      </c>
      <c r="I48" s="2">
        <v>1.6</v>
      </c>
      <c r="J48" s="2">
        <v>1.8</v>
      </c>
      <c r="K48" s="2">
        <v>1.1000000000000001</v>
      </c>
      <c r="L48" s="4">
        <v>59</v>
      </c>
    </row>
    <row r="49" spans="1:12" ht="13.15" customHeight="1" x14ac:dyDescent="0.3">
      <c r="A49" t="str">
        <f>UPPER(Table1[[#This Row],[Column1]])</f>
        <v>KNOX</v>
      </c>
      <c r="B49" s="3" t="s">
        <v>74</v>
      </c>
      <c r="C49" s="1">
        <v>1789162</v>
      </c>
      <c r="D49" s="1">
        <v>1834303</v>
      </c>
      <c r="E49" s="1">
        <v>1763589</v>
      </c>
      <c r="F49" s="1">
        <f>AVERAGE(G:G)-Table1[[#This Row],[Column4]]</f>
        <v>5795773.0196078429</v>
      </c>
      <c r="G49" s="1">
        <v>1750985</v>
      </c>
      <c r="H49" s="1">
        <v>33</v>
      </c>
      <c r="I49" s="2">
        <v>2.5</v>
      </c>
      <c r="J49" s="2">
        <v>-3.9</v>
      </c>
      <c r="K49" s="2">
        <v>-0.7</v>
      </c>
      <c r="L49" s="4">
        <v>85</v>
      </c>
    </row>
    <row r="50" spans="1:12" ht="13.15" customHeight="1" x14ac:dyDescent="0.3">
      <c r="A50" t="str">
        <f>UPPER(Table1[[#This Row],[Column1]])</f>
        <v>LAKE</v>
      </c>
      <c r="B50" s="3" t="s">
        <v>39</v>
      </c>
      <c r="C50" s="1">
        <v>57300737</v>
      </c>
      <c r="D50" s="1">
        <v>57791108</v>
      </c>
      <c r="E50" s="1">
        <v>58704142</v>
      </c>
      <c r="F50" s="1">
        <f>AVERAGE(G:G)-Table1[[#This Row],[Column4]]</f>
        <v>-52559883.980392158</v>
      </c>
      <c r="G50" s="1">
        <v>60106642</v>
      </c>
      <c r="H50" s="1">
        <v>3</v>
      </c>
      <c r="I50" s="2">
        <v>0.9</v>
      </c>
      <c r="J50" s="2">
        <v>1.6</v>
      </c>
      <c r="K50" s="2">
        <v>2.4</v>
      </c>
      <c r="L50" s="4">
        <v>48</v>
      </c>
    </row>
    <row r="51" spans="1:12" ht="13.15" customHeight="1" x14ac:dyDescent="0.3">
      <c r="A51" t="str">
        <f>UPPER(Table1[[#This Row],[Column1]])</f>
        <v>LASALLE</v>
      </c>
      <c r="B51" s="3" t="s">
        <v>75</v>
      </c>
      <c r="C51" s="1">
        <v>5271458</v>
      </c>
      <c r="D51" s="1">
        <v>5282238</v>
      </c>
      <c r="E51" s="1">
        <v>5362331</v>
      </c>
      <c r="F51" s="1">
        <f>AVERAGE(G:G)-Table1[[#This Row],[Column4]]</f>
        <v>2148244.0196078429</v>
      </c>
      <c r="G51" s="1">
        <v>5398514</v>
      </c>
      <c r="H51" s="1">
        <v>17</v>
      </c>
      <c r="I51" s="2">
        <v>0.2</v>
      </c>
      <c r="J51" s="2">
        <v>1.5</v>
      </c>
      <c r="K51" s="2">
        <v>0.7</v>
      </c>
      <c r="L51" s="4">
        <v>67</v>
      </c>
    </row>
    <row r="52" spans="1:12" ht="13.15" customHeight="1" x14ac:dyDescent="0.3">
      <c r="A52" t="str">
        <f>UPPER(Table1[[#This Row],[Column1]])</f>
        <v>LAWRENCE</v>
      </c>
      <c r="B52" s="3" t="s">
        <v>12</v>
      </c>
      <c r="C52" s="1">
        <v>527142</v>
      </c>
      <c r="D52" s="1">
        <v>505490</v>
      </c>
      <c r="E52" s="1">
        <v>516322</v>
      </c>
      <c r="F52" s="1">
        <f>AVERAGE(G:G)-Table1[[#This Row],[Column4]]</f>
        <v>7035805.0196078429</v>
      </c>
      <c r="G52" s="1">
        <v>510953</v>
      </c>
      <c r="H52" s="1">
        <v>77</v>
      </c>
      <c r="I52" s="2">
        <v>-4.0999999999999996</v>
      </c>
      <c r="J52" s="2">
        <v>2.1</v>
      </c>
      <c r="K52" s="2">
        <v>-1</v>
      </c>
      <c r="L52" s="4">
        <v>86</v>
      </c>
    </row>
    <row r="53" spans="1:12" ht="13.15" customHeight="1" x14ac:dyDescent="0.3">
      <c r="A53" t="str">
        <f>UPPER(Table1[[#This Row],[Column1]])</f>
        <v>LEE</v>
      </c>
      <c r="B53" s="3" t="s">
        <v>13</v>
      </c>
      <c r="C53" s="1">
        <v>1339798</v>
      </c>
      <c r="D53" s="1">
        <v>1335417</v>
      </c>
      <c r="E53" s="1">
        <v>1445488</v>
      </c>
      <c r="F53" s="1">
        <f>AVERAGE(G:G)-Table1[[#This Row],[Column4]]</f>
        <v>6038400.0196078429</v>
      </c>
      <c r="G53" s="1">
        <v>1508358</v>
      </c>
      <c r="H53" s="1">
        <v>36</v>
      </c>
      <c r="I53" s="2">
        <v>-0.3</v>
      </c>
      <c r="J53" s="2">
        <v>8.1999999999999993</v>
      </c>
      <c r="K53" s="2">
        <v>4.3</v>
      </c>
      <c r="L53" s="4">
        <v>33</v>
      </c>
    </row>
    <row r="54" spans="1:12" ht="13.15" customHeight="1" x14ac:dyDescent="0.3">
      <c r="A54" t="str">
        <f>UPPER(Table1[[#This Row],[Column1]])</f>
        <v>LIVINGSTON</v>
      </c>
      <c r="B54" s="3" t="s">
        <v>76</v>
      </c>
      <c r="C54" s="1">
        <v>1787533</v>
      </c>
      <c r="D54" s="1">
        <v>1900803</v>
      </c>
      <c r="E54" s="1">
        <v>1764773</v>
      </c>
      <c r="F54" s="1">
        <f>AVERAGE(G:G)-Table1[[#This Row],[Column4]]</f>
        <v>5792859.0196078429</v>
      </c>
      <c r="G54" s="1">
        <v>1753899</v>
      </c>
      <c r="H54" s="1">
        <v>32</v>
      </c>
      <c r="I54" s="2">
        <v>6.3</v>
      </c>
      <c r="J54" s="2">
        <v>-7.2</v>
      </c>
      <c r="K54" s="2">
        <v>-0.6</v>
      </c>
      <c r="L54" s="4">
        <v>84</v>
      </c>
    </row>
    <row r="55" spans="1:12" ht="13.15" customHeight="1" x14ac:dyDescent="0.3">
      <c r="A55" t="str">
        <f>UPPER(Table1[[#This Row],[Column1]])</f>
        <v>LOGAN</v>
      </c>
      <c r="B55" s="3" t="s">
        <v>32</v>
      </c>
      <c r="C55" s="1">
        <v>943786</v>
      </c>
      <c r="D55" s="1">
        <v>1106815</v>
      </c>
      <c r="E55" s="1">
        <v>1055645</v>
      </c>
      <c r="F55" s="1">
        <f>AVERAGE(G:G)-Table1[[#This Row],[Column4]]</f>
        <v>6435907.0196078429</v>
      </c>
      <c r="G55" s="1">
        <v>1110851</v>
      </c>
      <c r="H55" s="1">
        <v>50</v>
      </c>
      <c r="I55" s="2">
        <v>17.3</v>
      </c>
      <c r="J55" s="2">
        <v>-4.5999999999999996</v>
      </c>
      <c r="K55" s="2">
        <v>5.2</v>
      </c>
      <c r="L55" s="4">
        <v>22</v>
      </c>
    </row>
    <row r="56" spans="1:12" ht="13.15" customHeight="1" x14ac:dyDescent="0.3">
      <c r="A56" t="str">
        <f>UPPER(Table1[[#This Row],[Column1]])</f>
        <v>MCDONOUGH</v>
      </c>
      <c r="B56" s="3" t="s">
        <v>77</v>
      </c>
      <c r="C56" s="1">
        <v>1137526</v>
      </c>
      <c r="D56" s="1">
        <v>1179808</v>
      </c>
      <c r="E56" s="1">
        <v>1150678</v>
      </c>
      <c r="F56" s="1">
        <f>AVERAGE(G:G)-Table1[[#This Row],[Column4]]</f>
        <v>6396336.0196078429</v>
      </c>
      <c r="G56" s="1">
        <v>1150422</v>
      </c>
      <c r="H56" s="1">
        <v>48</v>
      </c>
      <c r="I56" s="2">
        <v>3.7</v>
      </c>
      <c r="J56" s="2">
        <v>-2.5</v>
      </c>
      <c r="K56" s="2">
        <v>0</v>
      </c>
      <c r="L56" s="4">
        <v>78</v>
      </c>
    </row>
    <row r="57" spans="1:12" ht="13.15" customHeight="1" x14ac:dyDescent="0.3">
      <c r="A57" t="str">
        <f>UPPER(Table1[[#This Row],[Column1]])</f>
        <v>MCHENRY</v>
      </c>
      <c r="B57" s="3" t="s">
        <v>78</v>
      </c>
      <c r="C57" s="1">
        <v>10178110</v>
      </c>
      <c r="D57" s="1">
        <v>10098988</v>
      </c>
      <c r="E57" s="1">
        <v>10166494</v>
      </c>
      <c r="F57" s="1">
        <f>AVERAGE(G:G)-Table1[[#This Row],[Column4]]</f>
        <v>-2694676.9803921571</v>
      </c>
      <c r="G57" s="1">
        <v>10241435</v>
      </c>
      <c r="H57" s="1">
        <v>14</v>
      </c>
      <c r="I57" s="2">
        <v>-0.8</v>
      </c>
      <c r="J57" s="2">
        <v>0.7</v>
      </c>
      <c r="K57" s="2">
        <v>0.7</v>
      </c>
      <c r="L57" s="4">
        <v>66</v>
      </c>
    </row>
    <row r="58" spans="1:12" ht="13.15" customHeight="1" x14ac:dyDescent="0.3">
      <c r="A58" t="str">
        <f>UPPER(Table1[[#This Row],[Column1]])</f>
        <v>MCLEAN</v>
      </c>
      <c r="B58" s="3" t="s">
        <v>79</v>
      </c>
      <c r="C58" s="1">
        <v>11869056</v>
      </c>
      <c r="D58" s="1">
        <v>12002700</v>
      </c>
      <c r="E58" s="1">
        <v>11826318</v>
      </c>
      <c r="F58" s="1">
        <f>AVERAGE(G:G)-Table1[[#This Row],[Column4]]</f>
        <v>-4255740.9803921571</v>
      </c>
      <c r="G58" s="1">
        <v>11802499</v>
      </c>
      <c r="H58" s="1">
        <v>8</v>
      </c>
      <c r="I58" s="2">
        <v>1.1000000000000001</v>
      </c>
      <c r="J58" s="2">
        <v>-1.5</v>
      </c>
      <c r="K58" s="2">
        <v>-0.2</v>
      </c>
      <c r="L58" s="4">
        <v>81</v>
      </c>
    </row>
    <row r="59" spans="1:12" ht="13.15" customHeight="1" x14ac:dyDescent="0.3">
      <c r="A59" t="str">
        <f>UPPER(Table1[[#This Row],[Column1]])</f>
        <v>MACON</v>
      </c>
      <c r="B59" s="3" t="s">
        <v>14</v>
      </c>
      <c r="C59" s="1">
        <v>6554747</v>
      </c>
      <c r="D59" s="1">
        <v>6405913</v>
      </c>
      <c r="E59" s="1">
        <v>6238665</v>
      </c>
      <c r="F59" s="1">
        <f>AVERAGE(G:G)-Table1[[#This Row],[Column4]]</f>
        <v>1023272.0196078429</v>
      </c>
      <c r="G59" s="1">
        <v>6523486</v>
      </c>
      <c r="H59" s="1">
        <v>16</v>
      </c>
      <c r="I59" s="2">
        <v>-2.2999999999999998</v>
      </c>
      <c r="J59" s="2">
        <v>-2.6</v>
      </c>
      <c r="K59" s="2">
        <v>4.5999999999999996</v>
      </c>
      <c r="L59" s="4">
        <v>30</v>
      </c>
    </row>
    <row r="60" spans="1:12" ht="13.15" customHeight="1" x14ac:dyDescent="0.3">
      <c r="A60" t="str">
        <f>UPPER(Table1[[#This Row],[Column1]])</f>
        <v>MACOUPIN</v>
      </c>
      <c r="B60" s="3" t="s">
        <v>80</v>
      </c>
      <c r="C60" s="1">
        <v>1195334</v>
      </c>
      <c r="D60" s="1">
        <v>1074504</v>
      </c>
      <c r="E60" s="1">
        <v>1096295</v>
      </c>
      <c r="F60" s="1">
        <f>AVERAGE(G:G)-Table1[[#This Row],[Column4]]</f>
        <v>6383660.0196078429</v>
      </c>
      <c r="G60" s="1">
        <v>1163098</v>
      </c>
      <c r="H60" s="1">
        <v>46</v>
      </c>
      <c r="I60" s="2">
        <v>-10.1</v>
      </c>
      <c r="J60" s="2">
        <v>2</v>
      </c>
      <c r="K60" s="2">
        <v>6.1</v>
      </c>
      <c r="L60" s="4">
        <v>18</v>
      </c>
    </row>
    <row r="61" spans="1:12" ht="13.15" customHeight="1" x14ac:dyDescent="0.3">
      <c r="A61" t="str">
        <f>UPPER(Table1[[#This Row],[Column1]])</f>
        <v>MADISON</v>
      </c>
      <c r="B61" s="3" t="s">
        <v>15</v>
      </c>
      <c r="C61" s="1">
        <v>11100623</v>
      </c>
      <c r="D61" s="1">
        <v>10721584</v>
      </c>
      <c r="E61" s="1">
        <v>10794089</v>
      </c>
      <c r="F61" s="1">
        <f>AVERAGE(G:G)-Table1[[#This Row],[Column4]]</f>
        <v>-3746880.9803921571</v>
      </c>
      <c r="G61" s="1">
        <v>11293639</v>
      </c>
      <c r="H61" s="1">
        <v>9</v>
      </c>
      <c r="I61" s="2">
        <v>-3.4</v>
      </c>
      <c r="J61" s="2">
        <v>0.7</v>
      </c>
      <c r="K61" s="2">
        <v>4.5999999999999996</v>
      </c>
      <c r="L61" s="4">
        <v>26</v>
      </c>
    </row>
    <row r="62" spans="1:12" ht="13.15" customHeight="1" x14ac:dyDescent="0.3">
      <c r="A62" t="str">
        <f>UPPER(Table1[[#This Row],[Column1]])</f>
        <v>MARION</v>
      </c>
      <c r="B62" s="3" t="s">
        <v>16</v>
      </c>
      <c r="C62" s="1">
        <v>1277650</v>
      </c>
      <c r="D62" s="1">
        <v>1280697</v>
      </c>
      <c r="E62" s="1">
        <v>1287918</v>
      </c>
      <c r="F62" s="1">
        <f>AVERAGE(G:G)-Table1[[#This Row],[Column4]]</f>
        <v>6174358.0196078429</v>
      </c>
      <c r="G62" s="1">
        <v>1372400</v>
      </c>
      <c r="H62" s="1">
        <v>40</v>
      </c>
      <c r="I62" s="2">
        <v>0.2</v>
      </c>
      <c r="J62" s="2">
        <v>0.6</v>
      </c>
      <c r="K62" s="2">
        <v>6.6</v>
      </c>
      <c r="L62" s="4">
        <v>16</v>
      </c>
    </row>
    <row r="63" spans="1:12" ht="13.15" customHeight="1" x14ac:dyDescent="0.3">
      <c r="A63" t="str">
        <f>UPPER(Table1[[#This Row],[Column1]])</f>
        <v>MARSHALL</v>
      </c>
      <c r="B63" s="3" t="s">
        <v>17</v>
      </c>
      <c r="C63" s="1">
        <v>395690</v>
      </c>
      <c r="D63" s="1">
        <v>453634</v>
      </c>
      <c r="E63" s="1">
        <v>416978</v>
      </c>
      <c r="F63" s="1">
        <f>AVERAGE(G:G)-Table1[[#This Row],[Column4]]</f>
        <v>7143084.0196078429</v>
      </c>
      <c r="G63" s="1">
        <v>403674</v>
      </c>
      <c r="H63" s="1">
        <v>84</v>
      </c>
      <c r="I63" s="2">
        <v>14.6</v>
      </c>
      <c r="J63" s="2">
        <v>-8.1</v>
      </c>
      <c r="K63" s="2">
        <v>-3.2</v>
      </c>
      <c r="L63" s="4">
        <v>93</v>
      </c>
    </row>
    <row r="64" spans="1:12" ht="13.15" customHeight="1" x14ac:dyDescent="0.3">
      <c r="A64" t="str">
        <f>UPPER(Table1[[#This Row],[Column1]])</f>
        <v>MASON</v>
      </c>
      <c r="B64" s="3" t="s">
        <v>81</v>
      </c>
      <c r="C64" s="1">
        <v>468271</v>
      </c>
      <c r="D64" s="1">
        <v>544718</v>
      </c>
      <c r="E64" s="1">
        <v>579311</v>
      </c>
      <c r="F64" s="1">
        <f>AVERAGE(G:G)-Table1[[#This Row],[Column4]]</f>
        <v>6968943.0196078429</v>
      </c>
      <c r="G64" s="1">
        <v>577815</v>
      </c>
      <c r="H64" s="1">
        <v>73</v>
      </c>
      <c r="I64" s="2">
        <v>16.3</v>
      </c>
      <c r="J64" s="2">
        <v>6.4</v>
      </c>
      <c r="K64" s="2">
        <v>-0.3</v>
      </c>
      <c r="L64" s="4">
        <v>82</v>
      </c>
    </row>
    <row r="65" spans="1:12" ht="13.15" customHeight="1" x14ac:dyDescent="0.3">
      <c r="A65" t="str">
        <f>UPPER(Table1[[#This Row],[Column1]])</f>
        <v>MASSAC</v>
      </c>
      <c r="B65" s="3" t="s">
        <v>82</v>
      </c>
      <c r="C65" s="1">
        <v>741026</v>
      </c>
      <c r="D65" s="1">
        <v>694090</v>
      </c>
      <c r="E65" s="1">
        <v>685117</v>
      </c>
      <c r="F65" s="1">
        <f>AVERAGE(G:G)-Table1[[#This Row],[Column4]]</f>
        <v>6856432.0196078429</v>
      </c>
      <c r="G65" s="1">
        <v>690326</v>
      </c>
      <c r="H65" s="1">
        <v>65</v>
      </c>
      <c r="I65" s="2">
        <v>-6.3</v>
      </c>
      <c r="J65" s="2">
        <v>-1.3</v>
      </c>
      <c r="K65" s="2">
        <v>0.8</v>
      </c>
      <c r="L65" s="4">
        <v>64</v>
      </c>
    </row>
    <row r="66" spans="1:12" ht="13.15" customHeight="1" x14ac:dyDescent="0.3">
      <c r="A66" t="str">
        <f>UPPER(Table1[[#This Row],[Column1]])</f>
        <v>MENARD</v>
      </c>
      <c r="B66" s="3" t="s">
        <v>83</v>
      </c>
      <c r="C66" s="1">
        <v>267013</v>
      </c>
      <c r="D66" s="1">
        <v>236933</v>
      </c>
      <c r="E66" s="1">
        <v>250856</v>
      </c>
      <c r="F66" s="1">
        <f>AVERAGE(G:G)-Table1[[#This Row],[Column4]]</f>
        <v>7257624.0196078429</v>
      </c>
      <c r="G66" s="1">
        <v>289134</v>
      </c>
      <c r="H66" s="1">
        <v>90</v>
      </c>
      <c r="I66" s="2">
        <v>-11.3</v>
      </c>
      <c r="J66" s="2">
        <v>5.9</v>
      </c>
      <c r="K66" s="2">
        <v>15.3</v>
      </c>
      <c r="L66" s="4">
        <v>1</v>
      </c>
    </row>
    <row r="67" spans="1:12" ht="13.15" customHeight="1" x14ac:dyDescent="0.3">
      <c r="A67" t="str">
        <f>UPPER(Table1[[#This Row],[Column1]])</f>
        <v>MERCER</v>
      </c>
      <c r="B67" s="3" t="s">
        <v>84</v>
      </c>
      <c r="C67" s="1">
        <v>412809</v>
      </c>
      <c r="D67" s="1">
        <v>377800</v>
      </c>
      <c r="E67" s="1">
        <v>420641</v>
      </c>
      <c r="F67" s="1">
        <f>AVERAGE(G:G)-Table1[[#This Row],[Column4]]</f>
        <v>7142904.0196078429</v>
      </c>
      <c r="G67" s="1">
        <v>403854</v>
      </c>
      <c r="H67" s="1">
        <v>83</v>
      </c>
      <c r="I67" s="2">
        <v>-8.5</v>
      </c>
      <c r="J67" s="2">
        <v>11.3</v>
      </c>
      <c r="K67" s="2">
        <v>-4</v>
      </c>
      <c r="L67" s="4">
        <v>94</v>
      </c>
    </row>
    <row r="68" spans="1:12" ht="13.15" customHeight="1" x14ac:dyDescent="0.3">
      <c r="A68" t="str">
        <f>UPPER(Table1[[#This Row],[Column1]])</f>
        <v>MONROE</v>
      </c>
      <c r="B68" s="3" t="s">
        <v>18</v>
      </c>
      <c r="C68" s="1">
        <v>896581</v>
      </c>
      <c r="D68" s="1">
        <v>865997</v>
      </c>
      <c r="E68" s="1">
        <v>882959</v>
      </c>
      <c r="F68" s="1">
        <f>AVERAGE(G:G)-Table1[[#This Row],[Column4]]</f>
        <v>6623461.0196078429</v>
      </c>
      <c r="G68" s="1">
        <v>923297</v>
      </c>
      <c r="H68" s="1">
        <v>55</v>
      </c>
      <c r="I68" s="2">
        <v>-3.4</v>
      </c>
      <c r="J68" s="2">
        <v>2</v>
      </c>
      <c r="K68" s="2">
        <v>4.5999999999999996</v>
      </c>
      <c r="L68" s="4">
        <v>29</v>
      </c>
    </row>
    <row r="69" spans="1:12" ht="13.15" customHeight="1" x14ac:dyDescent="0.3">
      <c r="A69" t="str">
        <f>UPPER(Table1[[#This Row],[Column1]])</f>
        <v>MONTGOMERY</v>
      </c>
      <c r="B69" s="3" t="s">
        <v>19</v>
      </c>
      <c r="C69" s="1">
        <v>1093283</v>
      </c>
      <c r="D69" s="1">
        <v>1188741</v>
      </c>
      <c r="E69" s="1">
        <v>1274122</v>
      </c>
      <c r="F69" s="1">
        <f>AVERAGE(G:G)-Table1[[#This Row],[Column4]]</f>
        <v>6222021.0196078429</v>
      </c>
      <c r="G69" s="1">
        <v>1324737</v>
      </c>
      <c r="H69" s="1">
        <v>42</v>
      </c>
      <c r="I69" s="2">
        <v>8.6999999999999993</v>
      </c>
      <c r="J69" s="2">
        <v>7.2</v>
      </c>
      <c r="K69" s="2">
        <v>4</v>
      </c>
      <c r="L69" s="4">
        <v>36</v>
      </c>
    </row>
    <row r="70" spans="1:12" ht="13.15" customHeight="1" x14ac:dyDescent="0.3">
      <c r="A70" t="str">
        <f>UPPER(Table1[[#This Row],[Column1]])</f>
        <v>MORGAN</v>
      </c>
      <c r="B70" s="3" t="s">
        <v>20</v>
      </c>
      <c r="C70" s="1">
        <v>1378474</v>
      </c>
      <c r="D70" s="1">
        <v>1376639</v>
      </c>
      <c r="E70" s="1">
        <v>1365793</v>
      </c>
      <c r="F70" s="1">
        <f>AVERAGE(G:G)-Table1[[#This Row],[Column4]]</f>
        <v>6100860.0196078429</v>
      </c>
      <c r="G70" s="1">
        <v>1445898</v>
      </c>
      <c r="H70" s="1">
        <v>38</v>
      </c>
      <c r="I70" s="2">
        <v>-0.1</v>
      </c>
      <c r="J70" s="2">
        <v>-0.8</v>
      </c>
      <c r="K70" s="2">
        <v>5.9</v>
      </c>
      <c r="L70" s="4">
        <v>19</v>
      </c>
    </row>
    <row r="71" spans="1:12" ht="13.15" customHeight="1" x14ac:dyDescent="0.3">
      <c r="A71" t="str">
        <f>UPPER(Table1[[#This Row],[Column1]])</f>
        <v>MOULTRIE</v>
      </c>
      <c r="B71" s="3" t="s">
        <v>85</v>
      </c>
      <c r="C71" s="1">
        <v>581590</v>
      </c>
      <c r="D71" s="1">
        <v>571325</v>
      </c>
      <c r="E71" s="1">
        <v>623786</v>
      </c>
      <c r="F71" s="1">
        <f>AVERAGE(G:G)-Table1[[#This Row],[Column4]]</f>
        <v>6853935.0196078429</v>
      </c>
      <c r="G71" s="1">
        <v>692823</v>
      </c>
      <c r="H71" s="1">
        <v>64</v>
      </c>
      <c r="I71" s="2">
        <v>-1.8</v>
      </c>
      <c r="J71" s="2">
        <v>9.1999999999999993</v>
      </c>
      <c r="K71" s="2">
        <v>11.1</v>
      </c>
      <c r="L71" s="4">
        <v>7</v>
      </c>
    </row>
    <row r="72" spans="1:12" ht="13.15" customHeight="1" x14ac:dyDescent="0.3">
      <c r="A72" t="str">
        <f>UPPER(Table1[[#This Row],[Column1]])</f>
        <v>OGLE</v>
      </c>
      <c r="B72" s="3" t="s">
        <v>86</v>
      </c>
      <c r="C72" s="1">
        <v>2722574</v>
      </c>
      <c r="D72" s="1">
        <v>2735223</v>
      </c>
      <c r="E72" s="1">
        <v>2701069</v>
      </c>
      <c r="F72" s="1">
        <f>AVERAGE(G:G)-Table1[[#This Row],[Column4]]</f>
        <v>4825429.0196078429</v>
      </c>
      <c r="G72" s="1">
        <v>2721329</v>
      </c>
      <c r="H72" s="1">
        <v>27</v>
      </c>
      <c r="I72" s="2">
        <v>0.5</v>
      </c>
      <c r="J72" s="2">
        <v>-1.2</v>
      </c>
      <c r="K72" s="2">
        <v>0.8</v>
      </c>
      <c r="L72" s="4">
        <v>65</v>
      </c>
    </row>
    <row r="73" spans="1:12" ht="13.15" customHeight="1" x14ac:dyDescent="0.3">
      <c r="A73" t="str">
        <f>UPPER(Table1[[#This Row],[Column1]])</f>
        <v>PEORIA</v>
      </c>
      <c r="B73" s="3" t="s">
        <v>87</v>
      </c>
      <c r="C73" s="1">
        <v>10936082</v>
      </c>
      <c r="D73" s="1">
        <v>10717177</v>
      </c>
      <c r="E73" s="1">
        <v>11186444</v>
      </c>
      <c r="F73" s="1">
        <f>AVERAGE(G:G)-Table1[[#This Row],[Column4]]</f>
        <v>-4493605.9803921571</v>
      </c>
      <c r="G73" s="1">
        <v>12040364</v>
      </c>
      <c r="H73" s="1">
        <v>7</v>
      </c>
      <c r="I73" s="2">
        <v>-2</v>
      </c>
      <c r="J73" s="2">
        <v>4.4000000000000004</v>
      </c>
      <c r="K73" s="2">
        <v>7.6</v>
      </c>
      <c r="L73" s="4">
        <v>14</v>
      </c>
    </row>
    <row r="74" spans="1:12" ht="13.15" customHeight="1" x14ac:dyDescent="0.3">
      <c r="A74" t="str">
        <f>UPPER(Table1[[#This Row],[Column1]])</f>
        <v>PERRY</v>
      </c>
      <c r="B74" s="3" t="s">
        <v>21</v>
      </c>
      <c r="C74" s="1">
        <v>638393</v>
      </c>
      <c r="D74" s="1">
        <v>647016</v>
      </c>
      <c r="E74" s="1">
        <v>651924</v>
      </c>
      <c r="F74" s="1">
        <f>AVERAGE(G:G)-Table1[[#This Row],[Column4]]</f>
        <v>6834693.0196078429</v>
      </c>
      <c r="G74" s="1">
        <v>712065</v>
      </c>
      <c r="H74" s="1">
        <v>63</v>
      </c>
      <c r="I74" s="2">
        <v>1.4</v>
      </c>
      <c r="J74" s="2">
        <v>0.8</v>
      </c>
      <c r="K74" s="2">
        <v>9.1999999999999993</v>
      </c>
      <c r="L74" s="4">
        <v>9</v>
      </c>
    </row>
    <row r="75" spans="1:12" ht="13.15" customHeight="1" x14ac:dyDescent="0.3">
      <c r="A75" t="str">
        <f>UPPER(Table1[[#This Row],[Column1]])</f>
        <v>PIATT</v>
      </c>
      <c r="B75" s="3" t="s">
        <v>88</v>
      </c>
      <c r="C75" s="1">
        <v>443287</v>
      </c>
      <c r="D75" s="1">
        <v>424724</v>
      </c>
      <c r="E75" s="1">
        <v>426637</v>
      </c>
      <c r="F75" s="1">
        <f>AVERAGE(G:G)-Table1[[#This Row],[Column4]]</f>
        <v>7069238.0196078429</v>
      </c>
      <c r="G75" s="1">
        <v>477520</v>
      </c>
      <c r="H75" s="1">
        <v>79</v>
      </c>
      <c r="I75" s="2">
        <v>-4.2</v>
      </c>
      <c r="J75" s="2">
        <v>0.5</v>
      </c>
      <c r="K75" s="2">
        <v>11.9</v>
      </c>
      <c r="L75" s="4">
        <v>6</v>
      </c>
    </row>
    <row r="76" spans="1:12" ht="13.15" customHeight="1" x14ac:dyDescent="0.3">
      <c r="A76" t="str">
        <f>UPPER(Table1[[#This Row],[Column1]])</f>
        <v>PIKE</v>
      </c>
      <c r="B76" s="3" t="s">
        <v>22</v>
      </c>
      <c r="C76" s="1">
        <v>545855</v>
      </c>
      <c r="D76" s="1">
        <v>629663</v>
      </c>
      <c r="E76" s="1">
        <v>613389</v>
      </c>
      <c r="F76" s="1">
        <f>AVERAGE(G:G)-Table1[[#This Row],[Column4]]</f>
        <v>6922981.0196078429</v>
      </c>
      <c r="G76" s="1">
        <v>623777</v>
      </c>
      <c r="H76" s="1">
        <v>69</v>
      </c>
      <c r="I76" s="2">
        <v>15.4</v>
      </c>
      <c r="J76" s="2">
        <v>-2.6</v>
      </c>
      <c r="K76" s="2">
        <v>1.7</v>
      </c>
      <c r="L76" s="4">
        <v>55</v>
      </c>
    </row>
    <row r="77" spans="1:12" ht="13.15" customHeight="1" x14ac:dyDescent="0.3">
      <c r="A77" t="str">
        <f>UPPER(Table1[[#This Row],[Column1]])</f>
        <v>POPE</v>
      </c>
      <c r="B77" s="3" t="s">
        <v>33</v>
      </c>
      <c r="C77" s="1">
        <v>103258</v>
      </c>
      <c r="D77" s="1">
        <v>93027</v>
      </c>
      <c r="E77" s="1">
        <v>99490</v>
      </c>
      <c r="F77" s="1">
        <f>AVERAGE(G:G)-Table1[[#This Row],[Column4]]</f>
        <v>7450420.0196078429</v>
      </c>
      <c r="G77" s="1">
        <v>96338</v>
      </c>
      <c r="H77" s="1">
        <v>102</v>
      </c>
      <c r="I77" s="2">
        <v>-9.9</v>
      </c>
      <c r="J77" s="2">
        <v>6.9</v>
      </c>
      <c r="K77" s="2">
        <v>-3.2</v>
      </c>
      <c r="L77" s="4">
        <v>92</v>
      </c>
    </row>
    <row r="78" spans="1:12" ht="13.15" customHeight="1" x14ac:dyDescent="0.3">
      <c r="A78" t="str">
        <f>UPPER(Table1[[#This Row],[Column1]])</f>
        <v>PULASKI</v>
      </c>
      <c r="B78" s="3" t="s">
        <v>34</v>
      </c>
      <c r="C78" s="1">
        <v>233971</v>
      </c>
      <c r="D78" s="1">
        <v>246211</v>
      </c>
      <c r="E78" s="1">
        <v>258663</v>
      </c>
      <c r="F78" s="1">
        <f>AVERAGE(G:G)-Table1[[#This Row],[Column4]]</f>
        <v>7310578.0196078429</v>
      </c>
      <c r="G78" s="1">
        <v>236180</v>
      </c>
      <c r="H78" s="1">
        <v>94</v>
      </c>
      <c r="I78" s="2">
        <v>5.2</v>
      </c>
      <c r="J78" s="2">
        <v>5.0999999999999996</v>
      </c>
      <c r="K78" s="2">
        <v>-8.6999999999999993</v>
      </c>
      <c r="L78" s="4">
        <v>99</v>
      </c>
    </row>
    <row r="79" spans="1:12" ht="13.15" customHeight="1" x14ac:dyDescent="0.3">
      <c r="A79" t="str">
        <f>UPPER(Table1[[#This Row],[Column1]])</f>
        <v>PUTNAM</v>
      </c>
      <c r="B79" s="3" t="s">
        <v>43</v>
      </c>
      <c r="C79" s="1">
        <v>323396</v>
      </c>
      <c r="D79" s="1">
        <v>351440</v>
      </c>
      <c r="E79" s="1">
        <v>348240</v>
      </c>
      <c r="F79" s="1">
        <f>AVERAGE(G:G)-Table1[[#This Row],[Column4]]</f>
        <v>7208724.0196078429</v>
      </c>
      <c r="G79" s="1">
        <v>338034</v>
      </c>
      <c r="H79" s="1">
        <v>89</v>
      </c>
      <c r="I79" s="2">
        <v>8.6999999999999993</v>
      </c>
      <c r="J79" s="2">
        <v>-0.9</v>
      </c>
      <c r="K79" s="2">
        <v>-2.9</v>
      </c>
      <c r="L79" s="4">
        <v>91</v>
      </c>
    </row>
    <row r="80" spans="1:12" ht="13.15" customHeight="1" x14ac:dyDescent="0.3">
      <c r="A80" t="str">
        <f>UPPER(Table1[[#This Row],[Column1]])</f>
        <v>RANDOLPH</v>
      </c>
      <c r="B80" s="3" t="s">
        <v>23</v>
      </c>
      <c r="C80" s="1">
        <v>1540865</v>
      </c>
      <c r="D80" s="1">
        <v>1510682</v>
      </c>
      <c r="E80" s="1">
        <v>1423239</v>
      </c>
      <c r="F80" s="1">
        <f>AVERAGE(G:G)-Table1[[#This Row],[Column4]]</f>
        <v>6076649.0196078429</v>
      </c>
      <c r="G80" s="1">
        <v>1470109</v>
      </c>
      <c r="H80" s="1">
        <v>37</v>
      </c>
      <c r="I80" s="2">
        <v>-2</v>
      </c>
      <c r="J80" s="2">
        <v>-5.8</v>
      </c>
      <c r="K80" s="2">
        <v>3.3</v>
      </c>
      <c r="L80" s="4">
        <v>41</v>
      </c>
    </row>
    <row r="81" spans="1:12" ht="13.15" customHeight="1" x14ac:dyDescent="0.3">
      <c r="A81" t="str">
        <f>UPPER(Table1[[#This Row],[Column1]])</f>
        <v>RICHLAND</v>
      </c>
      <c r="B81" s="3" t="s">
        <v>89</v>
      </c>
      <c r="C81" s="1">
        <v>812538</v>
      </c>
      <c r="D81" s="1">
        <v>898151</v>
      </c>
      <c r="E81" s="1">
        <v>925273</v>
      </c>
      <c r="F81" s="1">
        <f>AVERAGE(G:G)-Table1[[#This Row],[Column4]]</f>
        <v>6584548.0196078429</v>
      </c>
      <c r="G81" s="1">
        <v>962210</v>
      </c>
      <c r="H81" s="1">
        <v>54</v>
      </c>
      <c r="I81" s="2">
        <v>10.5</v>
      </c>
      <c r="J81" s="2">
        <v>3</v>
      </c>
      <c r="K81" s="2">
        <v>4</v>
      </c>
      <c r="L81" s="4">
        <v>35</v>
      </c>
    </row>
    <row r="82" spans="1:12" ht="13.15" customHeight="1" x14ac:dyDescent="0.3">
      <c r="A82" t="str">
        <f>UPPER(Table1[[#This Row],[Column1]])</f>
        <v>ROCK ISLAND</v>
      </c>
      <c r="B82" s="3" t="s">
        <v>90</v>
      </c>
      <c r="C82" s="1">
        <v>10216326</v>
      </c>
      <c r="D82" s="1">
        <v>10199947</v>
      </c>
      <c r="E82" s="1">
        <v>10404094</v>
      </c>
      <c r="F82" s="1">
        <f>AVERAGE(G:G)-Table1[[#This Row],[Column4]]</f>
        <v>-2949421.9803921571</v>
      </c>
      <c r="G82" s="1">
        <v>10496180</v>
      </c>
      <c r="H82" s="1">
        <v>12</v>
      </c>
      <c r="I82" s="2">
        <v>-0.2</v>
      </c>
      <c r="J82" s="2">
        <v>2</v>
      </c>
      <c r="K82" s="2">
        <v>0.9</v>
      </c>
      <c r="L82" s="4">
        <v>62</v>
      </c>
    </row>
    <row r="83" spans="1:12" ht="13.15" customHeight="1" x14ac:dyDescent="0.3">
      <c r="A83" t="str">
        <f>UPPER(Table1[[#This Row],[Column1]])</f>
        <v>ST. CLAIR</v>
      </c>
      <c r="B83" s="3" t="s">
        <v>24</v>
      </c>
      <c r="C83" s="1">
        <v>10538141</v>
      </c>
      <c r="D83" s="1">
        <v>10525960</v>
      </c>
      <c r="E83" s="1">
        <v>10616286</v>
      </c>
      <c r="F83" s="1">
        <f>AVERAGE(G:G)-Table1[[#This Row],[Column4]]</f>
        <v>-3132735.9803921571</v>
      </c>
      <c r="G83" s="1">
        <v>10679494</v>
      </c>
      <c r="H83" s="1">
        <v>10</v>
      </c>
      <c r="I83" s="2">
        <v>-0.1</v>
      </c>
      <c r="J83" s="2">
        <v>0.9</v>
      </c>
      <c r="K83" s="2">
        <v>0.6</v>
      </c>
      <c r="L83" s="4">
        <v>70</v>
      </c>
    </row>
    <row r="84" spans="1:12" ht="13.15" customHeight="1" x14ac:dyDescent="0.3">
      <c r="A84" t="str">
        <f>UPPER(Table1[[#This Row],[Column1]])</f>
        <v>SALINE</v>
      </c>
      <c r="B84" s="3" t="s">
        <v>35</v>
      </c>
      <c r="C84" s="1">
        <v>982085</v>
      </c>
      <c r="D84" s="1">
        <v>871157</v>
      </c>
      <c r="E84" s="1">
        <v>889487</v>
      </c>
      <c r="F84" s="1">
        <f>AVERAGE(G:G)-Table1[[#This Row],[Column4]]</f>
        <v>6696971.0196078429</v>
      </c>
      <c r="G84" s="1">
        <v>849787</v>
      </c>
      <c r="H84" s="1">
        <v>57</v>
      </c>
      <c r="I84" s="2">
        <v>-11.3</v>
      </c>
      <c r="J84" s="2">
        <v>2.1</v>
      </c>
      <c r="K84" s="2">
        <v>-4.5</v>
      </c>
      <c r="L84" s="4">
        <v>97</v>
      </c>
    </row>
    <row r="85" spans="1:12" ht="13.15" customHeight="1" x14ac:dyDescent="0.3">
      <c r="A85" t="str">
        <f>UPPER(Table1[[#This Row],[Column1]])</f>
        <v>SANGAMON</v>
      </c>
      <c r="B85" s="3" t="s">
        <v>91</v>
      </c>
      <c r="C85" s="1">
        <v>10218497</v>
      </c>
      <c r="D85" s="1">
        <v>10058948</v>
      </c>
      <c r="E85" s="1">
        <v>10125082</v>
      </c>
      <c r="F85" s="1">
        <f>AVERAGE(G:G)-Table1[[#This Row],[Column4]]</f>
        <v>-3024032.9803921571</v>
      </c>
      <c r="G85" s="1">
        <v>10570791</v>
      </c>
      <c r="H85" s="1">
        <v>11</v>
      </c>
      <c r="I85" s="2">
        <v>-1.6</v>
      </c>
      <c r="J85" s="2">
        <v>0.7</v>
      </c>
      <c r="K85" s="2">
        <v>4.4000000000000004</v>
      </c>
      <c r="L85" s="4">
        <v>32</v>
      </c>
    </row>
    <row r="86" spans="1:12" ht="13.15" customHeight="1" x14ac:dyDescent="0.3">
      <c r="A86" t="str">
        <f>UPPER(Table1[[#This Row],[Column1]])</f>
        <v>SCHUYLER</v>
      </c>
      <c r="B86" s="3" t="s">
        <v>92</v>
      </c>
      <c r="C86" s="1">
        <v>271538</v>
      </c>
      <c r="D86" s="1">
        <v>285042</v>
      </c>
      <c r="E86" s="1">
        <v>286222</v>
      </c>
      <c r="F86" s="1">
        <f>AVERAGE(G:G)-Table1[[#This Row],[Column4]]</f>
        <v>7261041.0196078429</v>
      </c>
      <c r="G86" s="1">
        <v>285717</v>
      </c>
      <c r="H86" s="1">
        <v>91</v>
      </c>
      <c r="I86" s="2">
        <v>5</v>
      </c>
      <c r="J86" s="2">
        <v>0.4</v>
      </c>
      <c r="K86" s="2">
        <v>-0.2</v>
      </c>
      <c r="L86" s="4">
        <v>80</v>
      </c>
    </row>
    <row r="87" spans="1:12" ht="13.15" customHeight="1" x14ac:dyDescent="0.3">
      <c r="A87" t="str">
        <f>UPPER(Table1[[#This Row],[Column1]])</f>
        <v>SCOTT</v>
      </c>
      <c r="B87" s="3" t="s">
        <v>36</v>
      </c>
      <c r="C87" s="1">
        <v>146400</v>
      </c>
      <c r="D87" s="1">
        <v>166408</v>
      </c>
      <c r="E87" s="1">
        <v>166276</v>
      </c>
      <c r="F87" s="1">
        <f>AVERAGE(G:G)-Table1[[#This Row],[Column4]]</f>
        <v>7356802.0196078429</v>
      </c>
      <c r="G87" s="1">
        <v>189956</v>
      </c>
      <c r="H87" s="1">
        <v>98</v>
      </c>
      <c r="I87" s="2">
        <v>13.7</v>
      </c>
      <c r="J87" s="2">
        <v>-0.1</v>
      </c>
      <c r="K87" s="2">
        <v>14.2</v>
      </c>
      <c r="L87" s="4">
        <v>3</v>
      </c>
    </row>
    <row r="88" spans="1:12" ht="13.15" customHeight="1" x14ac:dyDescent="0.3">
      <c r="A88" t="str">
        <f>UPPER(Table1[[#This Row],[Column1]])</f>
        <v>SHELBY</v>
      </c>
      <c r="B88" s="3" t="s">
        <v>25</v>
      </c>
      <c r="C88" s="1">
        <v>681757</v>
      </c>
      <c r="D88" s="1">
        <v>684249</v>
      </c>
      <c r="E88" s="1">
        <v>705315</v>
      </c>
      <c r="F88" s="1">
        <f>AVERAGE(G:G)-Table1[[#This Row],[Column4]]</f>
        <v>6736476.0196078429</v>
      </c>
      <c r="G88" s="1">
        <v>810282</v>
      </c>
      <c r="H88" s="1">
        <v>59</v>
      </c>
      <c r="I88" s="2">
        <v>0.4</v>
      </c>
      <c r="J88" s="2">
        <v>3.1</v>
      </c>
      <c r="K88" s="2">
        <v>14.9</v>
      </c>
      <c r="L88" s="4">
        <v>2</v>
      </c>
    </row>
    <row r="89" spans="1:12" ht="13.15" customHeight="1" x14ac:dyDescent="0.3">
      <c r="A89" t="str">
        <f>UPPER(Table1[[#This Row],[Column1]])</f>
        <v>STARK</v>
      </c>
      <c r="B89" s="3" t="s">
        <v>93</v>
      </c>
      <c r="C89" s="1">
        <v>226737</v>
      </c>
      <c r="D89" s="1">
        <v>237581</v>
      </c>
      <c r="E89" s="1">
        <v>251750</v>
      </c>
      <c r="F89" s="1">
        <f>AVERAGE(G:G)-Table1[[#This Row],[Column4]]</f>
        <v>7319293.0196078429</v>
      </c>
      <c r="G89" s="1">
        <v>227465</v>
      </c>
      <c r="H89" s="1">
        <v>95</v>
      </c>
      <c r="I89" s="2">
        <v>4.8</v>
      </c>
      <c r="J89" s="2">
        <v>6</v>
      </c>
      <c r="K89" s="2">
        <v>-9.6</v>
      </c>
      <c r="L89" s="4">
        <v>100</v>
      </c>
    </row>
    <row r="90" spans="1:12" ht="13.15" customHeight="1" x14ac:dyDescent="0.3">
      <c r="A90" t="str">
        <f>UPPER(Table1[[#This Row],[Column1]])</f>
        <v>STEPHENSON</v>
      </c>
      <c r="B90" s="3" t="s">
        <v>94</v>
      </c>
      <c r="C90" s="1">
        <v>1981416</v>
      </c>
      <c r="D90" s="1">
        <v>1994216</v>
      </c>
      <c r="E90" s="1">
        <v>1897427</v>
      </c>
      <c r="F90" s="1">
        <f>AVERAGE(G:G)-Table1[[#This Row],[Column4]]</f>
        <v>5623302.0196078429</v>
      </c>
      <c r="G90" s="1">
        <v>1923456</v>
      </c>
      <c r="H90" s="1">
        <v>31</v>
      </c>
      <c r="I90" s="2">
        <v>0.6</v>
      </c>
      <c r="J90" s="2">
        <v>-4.9000000000000004</v>
      </c>
      <c r="K90" s="2">
        <v>1.4</v>
      </c>
      <c r="L90" s="4">
        <v>57</v>
      </c>
    </row>
    <row r="91" spans="1:12" ht="13.15" customHeight="1" x14ac:dyDescent="0.3">
      <c r="A91" t="str">
        <f>UPPER(Table1[[#This Row],[Column1]])</f>
        <v>TAZEWELL</v>
      </c>
      <c r="B91" s="3" t="s">
        <v>95</v>
      </c>
      <c r="C91" s="1">
        <v>10118112</v>
      </c>
      <c r="D91" s="1">
        <v>9108186</v>
      </c>
      <c r="E91" s="1">
        <v>8177447</v>
      </c>
      <c r="F91" s="1">
        <f>AVERAGE(G:G)-Table1[[#This Row],[Column4]]</f>
        <v>-659337.9803921571</v>
      </c>
      <c r="G91" s="1">
        <v>8206096</v>
      </c>
      <c r="H91" s="1">
        <v>15</v>
      </c>
      <c r="I91" s="2">
        <v>-10</v>
      </c>
      <c r="J91" s="2">
        <v>-10.199999999999999</v>
      </c>
      <c r="K91" s="2">
        <v>0.4</v>
      </c>
      <c r="L91" s="4">
        <v>73</v>
      </c>
    </row>
    <row r="92" spans="1:12" ht="13.15" customHeight="1" x14ac:dyDescent="0.3">
      <c r="A92" t="str">
        <f>UPPER(Table1[[#This Row],[Column1]])</f>
        <v>UNION</v>
      </c>
      <c r="B92" s="3" t="s">
        <v>37</v>
      </c>
      <c r="C92" s="1">
        <v>456061</v>
      </c>
      <c r="D92" s="1">
        <v>480356</v>
      </c>
      <c r="E92" s="1">
        <v>455045</v>
      </c>
      <c r="F92" s="1">
        <f>AVERAGE(G:G)-Table1[[#This Row],[Column4]]</f>
        <v>7098293.0196078429</v>
      </c>
      <c r="G92" s="1">
        <v>448465</v>
      </c>
      <c r="H92" s="1">
        <v>82</v>
      </c>
      <c r="I92" s="2">
        <v>5.3</v>
      </c>
      <c r="J92" s="2">
        <v>-5.3</v>
      </c>
      <c r="K92" s="2">
        <v>-1.4</v>
      </c>
      <c r="L92" s="4">
        <v>88</v>
      </c>
    </row>
    <row r="93" spans="1:12" ht="13.15" customHeight="1" x14ac:dyDescent="0.3">
      <c r="A93" t="str">
        <f>UPPER(Table1[[#This Row],[Column1]])</f>
        <v>VERMILION</v>
      </c>
      <c r="B93" s="3" t="s">
        <v>96</v>
      </c>
      <c r="C93" s="1">
        <v>3180311</v>
      </c>
      <c r="D93" s="1">
        <v>3214461</v>
      </c>
      <c r="E93" s="1">
        <v>3196706</v>
      </c>
      <c r="F93" s="1">
        <f>AVERAGE(G:G)-Table1[[#This Row],[Column4]]</f>
        <v>4261035.0196078429</v>
      </c>
      <c r="G93" s="1">
        <v>3285723</v>
      </c>
      <c r="H93" s="1">
        <v>20</v>
      </c>
      <c r="I93" s="2">
        <v>1.1000000000000001</v>
      </c>
      <c r="J93" s="2">
        <v>-0.6</v>
      </c>
      <c r="K93" s="2">
        <v>2.8</v>
      </c>
      <c r="L93" s="4">
        <v>43</v>
      </c>
    </row>
    <row r="94" spans="1:12" ht="13.15" customHeight="1" x14ac:dyDescent="0.3">
      <c r="A94" t="str">
        <f>UPPER(Table1[[#This Row],[Column1]])</f>
        <v>WABASH</v>
      </c>
      <c r="B94" s="3" t="s">
        <v>97</v>
      </c>
      <c r="C94" s="1">
        <v>350236</v>
      </c>
      <c r="D94" s="1">
        <v>350747</v>
      </c>
      <c r="E94" s="1">
        <v>373729</v>
      </c>
      <c r="F94" s="1">
        <f>AVERAGE(G:G)-Table1[[#This Row],[Column4]]</f>
        <v>7170577.0196078429</v>
      </c>
      <c r="G94" s="1">
        <v>376181</v>
      </c>
      <c r="H94" s="1">
        <v>87</v>
      </c>
      <c r="I94" s="2">
        <v>0.1</v>
      </c>
      <c r="J94" s="2">
        <v>6.6</v>
      </c>
      <c r="K94" s="2">
        <v>0.7</v>
      </c>
      <c r="L94" s="4">
        <v>68</v>
      </c>
    </row>
    <row r="95" spans="1:12" ht="13.15" customHeight="1" x14ac:dyDescent="0.3">
      <c r="A95" t="str">
        <f>UPPER(Table1[[#This Row],[Column1]])</f>
        <v>WARREN</v>
      </c>
      <c r="B95" s="3" t="s">
        <v>48</v>
      </c>
      <c r="C95" s="1">
        <v>639761</v>
      </c>
      <c r="D95" s="1">
        <v>689555</v>
      </c>
      <c r="E95" s="1">
        <v>718109</v>
      </c>
      <c r="F95" s="1">
        <f>AVERAGE(G:G)-Table1[[#This Row],[Column4]]</f>
        <v>6795810.0196078429</v>
      </c>
      <c r="G95" s="1">
        <v>750948</v>
      </c>
      <c r="H95" s="1">
        <v>62</v>
      </c>
      <c r="I95" s="2">
        <v>7.8</v>
      </c>
      <c r="J95" s="2">
        <v>4.0999999999999996</v>
      </c>
      <c r="K95" s="2">
        <v>4.5999999999999996</v>
      </c>
      <c r="L95" s="4">
        <v>28</v>
      </c>
    </row>
    <row r="96" spans="1:12" ht="13.15" customHeight="1" x14ac:dyDescent="0.3">
      <c r="A96" t="str">
        <f>UPPER(Table1[[#This Row],[Column1]])</f>
        <v>WASHINGTON</v>
      </c>
      <c r="B96" s="3" t="s">
        <v>2</v>
      </c>
      <c r="C96" s="1">
        <v>742961</v>
      </c>
      <c r="D96" s="1">
        <v>833583</v>
      </c>
      <c r="E96" s="1">
        <v>898282</v>
      </c>
      <c r="F96" s="1">
        <f>AVERAGE(G:G)-Table1[[#This Row],[Column4]]</f>
        <v>6533258.0196078429</v>
      </c>
      <c r="G96" s="1">
        <v>1013500</v>
      </c>
      <c r="H96" s="1">
        <v>52</v>
      </c>
      <c r="I96" s="2">
        <v>12.2</v>
      </c>
      <c r="J96" s="2">
        <v>7.8</v>
      </c>
      <c r="K96" s="2">
        <v>12.8</v>
      </c>
      <c r="L96" s="4">
        <v>5</v>
      </c>
    </row>
    <row r="97" spans="1:12" ht="13.15" customHeight="1" x14ac:dyDescent="0.3">
      <c r="A97" t="str">
        <f>UPPER(Table1[[#This Row],[Column1]])</f>
        <v>WAYNE</v>
      </c>
      <c r="B97" s="3" t="s">
        <v>49</v>
      </c>
      <c r="C97" s="1">
        <v>663586</v>
      </c>
      <c r="D97" s="1">
        <v>649001</v>
      </c>
      <c r="E97" s="1">
        <v>604981</v>
      </c>
      <c r="F97" s="1">
        <f>AVERAGE(G:G)-Table1[[#This Row],[Column4]]</f>
        <v>6898416.0196078429</v>
      </c>
      <c r="G97" s="1">
        <v>648342</v>
      </c>
      <c r="H97" s="1">
        <v>67</v>
      </c>
      <c r="I97" s="2">
        <v>-2.2000000000000002</v>
      </c>
      <c r="J97" s="2">
        <v>-6.8</v>
      </c>
      <c r="K97" s="2">
        <v>7.2</v>
      </c>
      <c r="L97" s="4">
        <v>15</v>
      </c>
    </row>
    <row r="98" spans="1:12" ht="13.15" customHeight="1" x14ac:dyDescent="0.3">
      <c r="A98" t="str">
        <f>UPPER(Table1[[#This Row],[Column1]])</f>
        <v>WHITE</v>
      </c>
      <c r="B98" s="3" t="s">
        <v>38</v>
      </c>
      <c r="C98" s="1">
        <v>607841</v>
      </c>
      <c r="D98" s="1">
        <v>594068</v>
      </c>
      <c r="E98" s="1">
        <v>597729</v>
      </c>
      <c r="F98" s="1">
        <f>AVERAGE(G:G)-Table1[[#This Row],[Column4]]</f>
        <v>6973600.0196078429</v>
      </c>
      <c r="G98" s="1">
        <v>573158</v>
      </c>
      <c r="H98" s="1">
        <v>74</v>
      </c>
      <c r="I98" s="2">
        <v>-2.2999999999999998</v>
      </c>
      <c r="J98" s="2">
        <v>0.6</v>
      </c>
      <c r="K98" s="2">
        <v>-4.0999999999999996</v>
      </c>
      <c r="L98" s="4">
        <v>95</v>
      </c>
    </row>
    <row r="99" spans="1:12" ht="13.15" customHeight="1" x14ac:dyDescent="0.3">
      <c r="A99" t="str">
        <f>UPPER(Table1[[#This Row],[Column1]])</f>
        <v>WHITESIDE</v>
      </c>
      <c r="B99" s="3" t="s">
        <v>98</v>
      </c>
      <c r="C99" s="1">
        <v>2130629</v>
      </c>
      <c r="D99" s="1">
        <v>1997881</v>
      </c>
      <c r="E99" s="1">
        <v>2077581</v>
      </c>
      <c r="F99" s="1">
        <f>AVERAGE(G:G)-Table1[[#This Row],[Column4]]</f>
        <v>5456287.0196078429</v>
      </c>
      <c r="G99" s="1">
        <v>2090471</v>
      </c>
      <c r="H99" s="1">
        <v>29</v>
      </c>
      <c r="I99" s="2">
        <v>-6.2</v>
      </c>
      <c r="J99" s="2">
        <v>4</v>
      </c>
      <c r="K99" s="2">
        <v>0.6</v>
      </c>
      <c r="L99" s="4">
        <v>69</v>
      </c>
    </row>
    <row r="100" spans="1:12" ht="13.15" customHeight="1" x14ac:dyDescent="0.3">
      <c r="A100" t="str">
        <f>UPPER(Table1[[#This Row],[Column1]])</f>
        <v>WILL</v>
      </c>
      <c r="B100" s="3" t="s">
        <v>99</v>
      </c>
      <c r="C100" s="1">
        <v>26858890</v>
      </c>
      <c r="D100" s="1">
        <v>27399059</v>
      </c>
      <c r="E100" s="1">
        <v>27685330</v>
      </c>
      <c r="F100" s="1">
        <f>AVERAGE(G:G)-Table1[[#This Row],[Column4]]</f>
        <v>-20662615.980392158</v>
      </c>
      <c r="G100" s="1">
        <v>28209374</v>
      </c>
      <c r="H100" s="1">
        <v>4</v>
      </c>
      <c r="I100" s="2">
        <v>2</v>
      </c>
      <c r="J100" s="2">
        <v>1</v>
      </c>
      <c r="K100" s="2">
        <v>1.9</v>
      </c>
      <c r="L100" s="4">
        <v>52</v>
      </c>
    </row>
    <row r="101" spans="1:12" ht="13.15" customHeight="1" x14ac:dyDescent="0.3">
      <c r="A101" t="str">
        <f>UPPER(Table1[[#This Row],[Column1]])</f>
        <v>WILLIAMSON</v>
      </c>
      <c r="B101" s="3" t="s">
        <v>100</v>
      </c>
      <c r="C101" s="1">
        <v>2637918</v>
      </c>
      <c r="D101" s="1">
        <v>2662912</v>
      </c>
      <c r="E101" s="1">
        <v>2700573</v>
      </c>
      <c r="F101" s="1">
        <f>AVERAGE(G:G)-Table1[[#This Row],[Column4]]</f>
        <v>4750747.0196078429</v>
      </c>
      <c r="G101" s="1">
        <v>2796011</v>
      </c>
      <c r="H101" s="1">
        <v>26</v>
      </c>
      <c r="I101" s="2">
        <v>0.9</v>
      </c>
      <c r="J101" s="2">
        <v>1.4</v>
      </c>
      <c r="K101" s="2">
        <v>3.5</v>
      </c>
      <c r="L101" s="4">
        <v>39</v>
      </c>
    </row>
    <row r="102" spans="1:12" ht="13.15" customHeight="1" x14ac:dyDescent="0.3">
      <c r="A102" t="str">
        <f>UPPER(Table1[[#This Row],[Column1]])</f>
        <v>WINNEBAGO</v>
      </c>
      <c r="B102" s="3" t="s">
        <v>101</v>
      </c>
      <c r="C102" s="1">
        <v>12642576</v>
      </c>
      <c r="D102" s="1">
        <v>12582907</v>
      </c>
      <c r="E102" s="1">
        <v>12757249</v>
      </c>
      <c r="F102" s="1">
        <f>AVERAGE(G:G)-Table1[[#This Row],[Column4]]</f>
        <v>-5534051.9803921571</v>
      </c>
      <c r="G102" s="1">
        <v>13080810</v>
      </c>
      <c r="H102" s="1">
        <v>6</v>
      </c>
      <c r="I102" s="2">
        <v>-0.5</v>
      </c>
      <c r="J102" s="2">
        <v>1.4</v>
      </c>
      <c r="K102" s="2">
        <v>2.5</v>
      </c>
      <c r="L102" s="4">
        <v>47</v>
      </c>
    </row>
    <row r="103" spans="1:12" ht="13.15" customHeight="1" x14ac:dyDescent="0.3">
      <c r="A103" t="str">
        <f>UPPER(Table1[[#This Row],[Column1]])</f>
        <v>WOODFORD</v>
      </c>
      <c r="B103" s="3" t="s">
        <v>102</v>
      </c>
      <c r="C103" s="1">
        <v>1194641</v>
      </c>
      <c r="D103" s="1">
        <v>1217365</v>
      </c>
      <c r="E103" s="1">
        <v>1156829</v>
      </c>
      <c r="F103" s="1">
        <f>AVERAGE(G:G)-Table1[[#This Row],[Column4]]</f>
        <v>6391696.0196078429</v>
      </c>
      <c r="G103" s="1">
        <v>1155062</v>
      </c>
      <c r="H103" s="1">
        <v>47</v>
      </c>
      <c r="I103" s="2">
        <v>1.9</v>
      </c>
      <c r="J103" s="2">
        <v>-5</v>
      </c>
      <c r="K103" s="2">
        <v>-0.2</v>
      </c>
      <c r="L103" s="4">
        <v>79</v>
      </c>
    </row>
  </sheetData>
  <pageMargins left="0" right="0" top="0.5" bottom="0" header="0.25" footer="0.5"/>
  <pageSetup scale="83" fitToHeight="0" orientation="portrait" r:id="rId1"/>
  <headerFooter alignWithMargins="0">
    <oddHeader>&amp;R&amp;"Arial Narrow,Regular"&amp;11THURSDAY, December 12, 2019</oddHeader>
  </headerFooter>
  <customProperties>
    <customPr name="SourceTable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95CD-949F-438C-9379-C4CD7CA43739}">
  <sheetPr>
    <pageSetUpPr fitToPage="1"/>
  </sheetPr>
  <dimension ref="A1:I41"/>
  <sheetViews>
    <sheetView zoomScaleNormal="100" workbookViewId="0">
      <selection sqref="A1:I1"/>
    </sheetView>
  </sheetViews>
  <sheetFormatPr defaultColWidth="9.1796875" defaultRowHeight="14.5" x14ac:dyDescent="0.35"/>
  <cols>
    <col min="1" max="1" width="58.54296875" style="6" customWidth="1"/>
    <col min="2" max="9" width="12.7265625" style="6" customWidth="1"/>
    <col min="10" max="16384" width="9.1796875" style="6"/>
  </cols>
  <sheetData>
    <row r="1" spans="1:9" ht="20" x14ac:dyDescent="0.4">
      <c r="A1" s="17" t="s">
        <v>143</v>
      </c>
      <c r="B1" s="17"/>
      <c r="C1" s="17"/>
      <c r="D1" s="17"/>
      <c r="E1" s="17"/>
      <c r="F1" s="17"/>
      <c r="G1" s="17"/>
      <c r="H1" s="17"/>
      <c r="I1" s="17"/>
    </row>
    <row r="2" spans="1:9" ht="15" customHeight="1" x14ac:dyDescent="0.35">
      <c r="A2" s="20"/>
      <c r="B2" s="23" t="s">
        <v>103</v>
      </c>
      <c r="C2" s="24"/>
      <c r="D2" s="24"/>
      <c r="E2" s="24"/>
      <c r="F2" s="24"/>
      <c r="G2" s="24"/>
      <c r="H2" s="24"/>
      <c r="I2" s="24"/>
    </row>
    <row r="3" spans="1:9" ht="28.5" customHeight="1" x14ac:dyDescent="0.35">
      <c r="A3" s="21"/>
      <c r="B3" s="18" t="s">
        <v>104</v>
      </c>
      <c r="C3" s="18"/>
      <c r="D3" s="18"/>
      <c r="E3" s="18"/>
      <c r="F3" s="18" t="s">
        <v>105</v>
      </c>
      <c r="G3" s="18"/>
      <c r="H3" s="18"/>
      <c r="I3" s="19"/>
    </row>
    <row r="4" spans="1:9" x14ac:dyDescent="0.35">
      <c r="A4" s="22"/>
      <c r="B4" s="7">
        <v>2015</v>
      </c>
      <c r="C4" s="7">
        <v>2016</v>
      </c>
      <c r="D4" s="7">
        <v>2017</v>
      </c>
      <c r="E4" s="7">
        <v>2018</v>
      </c>
      <c r="F4" s="7">
        <v>2015</v>
      </c>
      <c r="G4" s="7">
        <v>2016</v>
      </c>
      <c r="H4" s="7">
        <v>2017</v>
      </c>
      <c r="I4" s="8">
        <v>2018</v>
      </c>
    </row>
    <row r="5" spans="1:9" x14ac:dyDescent="0.35">
      <c r="A5" s="9" t="s">
        <v>106</v>
      </c>
      <c r="B5" s="10">
        <v>1458928746</v>
      </c>
      <c r="C5" s="10">
        <v>1480026829</v>
      </c>
      <c r="D5" s="10">
        <v>1508145135</v>
      </c>
      <c r="E5" s="10">
        <v>1532202227</v>
      </c>
      <c r="F5" s="10">
        <v>81205561</v>
      </c>
      <c r="G5" s="10">
        <v>82653065</v>
      </c>
      <c r="H5" s="10">
        <v>85445141</v>
      </c>
      <c r="I5" s="11">
        <v>91559456</v>
      </c>
    </row>
    <row r="6" spans="1:9" x14ac:dyDescent="0.35">
      <c r="A6" s="12" t="s">
        <v>107</v>
      </c>
      <c r="B6" s="13">
        <v>1332146874</v>
      </c>
      <c r="C6" s="13">
        <v>1352917709</v>
      </c>
      <c r="D6" s="13">
        <v>1379245206</v>
      </c>
      <c r="E6" s="13">
        <v>1394441276</v>
      </c>
      <c r="F6" s="13">
        <v>71243935</v>
      </c>
      <c r="G6" s="13">
        <v>72577706</v>
      </c>
      <c r="H6" s="13">
        <v>75171254</v>
      </c>
      <c r="I6" s="14">
        <v>77707994</v>
      </c>
    </row>
    <row r="7" spans="1:9" x14ac:dyDescent="0.35">
      <c r="A7" s="12" t="s">
        <v>108</v>
      </c>
      <c r="B7" s="13">
        <v>921305</v>
      </c>
      <c r="C7" s="13">
        <v>1092871</v>
      </c>
      <c r="D7" s="13" t="s">
        <v>109</v>
      </c>
      <c r="E7" s="13" t="s">
        <v>109</v>
      </c>
      <c r="F7" s="13">
        <v>2628</v>
      </c>
      <c r="G7" s="13">
        <v>2273</v>
      </c>
      <c r="H7" s="13">
        <v>2560</v>
      </c>
      <c r="I7" s="14">
        <v>2605</v>
      </c>
    </row>
    <row r="8" spans="1:9" x14ac:dyDescent="0.35">
      <c r="A8" s="12" t="s">
        <v>110</v>
      </c>
      <c r="B8" s="13">
        <v>475354</v>
      </c>
      <c r="C8" s="13">
        <v>583487</v>
      </c>
      <c r="D8" s="13">
        <v>410428</v>
      </c>
      <c r="E8" s="13" t="s">
        <v>109</v>
      </c>
      <c r="F8" s="13">
        <v>0</v>
      </c>
      <c r="G8" s="13">
        <v>192</v>
      </c>
      <c r="H8" s="13">
        <v>109</v>
      </c>
      <c r="I8" s="14">
        <v>1331</v>
      </c>
    </row>
    <row r="9" spans="1:9" x14ac:dyDescent="0.35">
      <c r="A9" s="12" t="s">
        <v>111</v>
      </c>
      <c r="B9" s="13" t="s">
        <v>109</v>
      </c>
      <c r="C9" s="13">
        <v>14548360</v>
      </c>
      <c r="D9" s="13" t="s">
        <v>109</v>
      </c>
      <c r="E9" s="13">
        <v>14907917</v>
      </c>
      <c r="F9" s="13">
        <v>758616</v>
      </c>
      <c r="G9" s="13">
        <v>822553</v>
      </c>
      <c r="H9" s="13">
        <v>805313</v>
      </c>
      <c r="I9" s="14">
        <v>789419</v>
      </c>
    </row>
    <row r="10" spans="1:9" x14ac:dyDescent="0.35">
      <c r="A10" s="12" t="s">
        <v>112</v>
      </c>
      <c r="B10" s="13" t="s">
        <v>109</v>
      </c>
      <c r="C10" s="13" t="s">
        <v>109</v>
      </c>
      <c r="D10" s="13">
        <v>43401662</v>
      </c>
      <c r="E10" s="13">
        <v>43490532</v>
      </c>
      <c r="F10" s="13">
        <v>2995655</v>
      </c>
      <c r="G10" s="13">
        <v>3191040</v>
      </c>
      <c r="H10" s="13">
        <v>3216883</v>
      </c>
      <c r="I10" s="14">
        <v>3203260</v>
      </c>
    </row>
    <row r="11" spans="1:9" x14ac:dyDescent="0.35">
      <c r="A11" s="12" t="s">
        <v>113</v>
      </c>
      <c r="B11" s="13" t="s">
        <v>109</v>
      </c>
      <c r="C11" s="13" t="s">
        <v>109</v>
      </c>
      <c r="D11" s="13">
        <v>62852612</v>
      </c>
      <c r="E11" s="13" t="s">
        <v>109</v>
      </c>
      <c r="F11" s="13">
        <v>1517953</v>
      </c>
      <c r="G11" s="13">
        <v>1436476</v>
      </c>
      <c r="H11" s="13">
        <v>1491779</v>
      </c>
      <c r="I11" s="14">
        <v>1526550</v>
      </c>
    </row>
    <row r="12" spans="1:9" x14ac:dyDescent="0.35">
      <c r="A12" s="12" t="s">
        <v>114</v>
      </c>
      <c r="B12" s="13">
        <v>22002100</v>
      </c>
      <c r="C12" s="13" t="s">
        <v>109</v>
      </c>
      <c r="D12" s="13" t="s">
        <v>109</v>
      </c>
      <c r="E12" s="13" t="s">
        <v>109</v>
      </c>
      <c r="F12" s="13">
        <v>643739</v>
      </c>
      <c r="G12" s="13">
        <v>622212</v>
      </c>
      <c r="H12" s="13">
        <v>651862</v>
      </c>
      <c r="I12" s="14">
        <v>662000</v>
      </c>
    </row>
    <row r="13" spans="1:9" x14ac:dyDescent="0.35">
      <c r="A13" s="12" t="s">
        <v>115</v>
      </c>
      <c r="B13" s="13" t="s">
        <v>109</v>
      </c>
      <c r="C13" s="13" t="s">
        <v>109</v>
      </c>
      <c r="D13" s="13" t="s">
        <v>109</v>
      </c>
      <c r="E13" s="13">
        <v>39856925</v>
      </c>
      <c r="F13" s="13">
        <v>874807</v>
      </c>
      <c r="G13" s="13">
        <v>815397</v>
      </c>
      <c r="H13" s="13">
        <v>841390</v>
      </c>
      <c r="I13" s="14">
        <v>865872</v>
      </c>
    </row>
    <row r="14" spans="1:9" x14ac:dyDescent="0.35">
      <c r="A14" s="12" t="s">
        <v>116</v>
      </c>
      <c r="B14" s="13" t="s">
        <v>109</v>
      </c>
      <c r="C14" s="13" t="s">
        <v>109</v>
      </c>
      <c r="D14" s="13" t="s">
        <v>109</v>
      </c>
      <c r="E14" s="13" t="s">
        <v>109</v>
      </c>
      <c r="F14" s="13">
        <v>3682345</v>
      </c>
      <c r="G14" s="13">
        <v>3450152</v>
      </c>
      <c r="H14" s="13">
        <v>3510468</v>
      </c>
      <c r="I14" s="14">
        <v>3550655</v>
      </c>
    </row>
    <row r="15" spans="1:9" x14ac:dyDescent="0.35">
      <c r="A15" s="12" t="s">
        <v>117</v>
      </c>
      <c r="B15" s="13">
        <v>67628915</v>
      </c>
      <c r="C15" s="13">
        <v>69347085</v>
      </c>
      <c r="D15" s="13">
        <v>71744602</v>
      </c>
      <c r="E15" s="13">
        <v>72293248</v>
      </c>
      <c r="F15" s="13">
        <v>5019019</v>
      </c>
      <c r="G15" s="13">
        <v>5196273</v>
      </c>
      <c r="H15" s="13">
        <v>5487533</v>
      </c>
      <c r="I15" s="14">
        <v>5572555</v>
      </c>
    </row>
    <row r="16" spans="1:9" x14ac:dyDescent="0.35">
      <c r="A16" s="12" t="s">
        <v>118</v>
      </c>
      <c r="B16" s="13" t="s">
        <v>109</v>
      </c>
      <c r="C16" s="13">
        <v>37447060</v>
      </c>
      <c r="D16" s="13">
        <v>39340898</v>
      </c>
      <c r="E16" s="13" t="s">
        <v>109</v>
      </c>
      <c r="F16" s="13">
        <v>2569799</v>
      </c>
      <c r="G16" s="13">
        <v>2458526</v>
      </c>
      <c r="H16" s="13">
        <v>2524713</v>
      </c>
      <c r="I16" s="14">
        <v>2547975</v>
      </c>
    </row>
    <row r="17" spans="1:9" x14ac:dyDescent="0.35">
      <c r="A17" s="12" t="s">
        <v>119</v>
      </c>
      <c r="B17" s="13">
        <v>131976457</v>
      </c>
      <c r="C17" s="13">
        <v>142040408</v>
      </c>
      <c r="D17" s="13">
        <v>145097621</v>
      </c>
      <c r="E17" s="13">
        <v>157663831</v>
      </c>
      <c r="F17" s="13">
        <v>3083930</v>
      </c>
      <c r="G17" s="13">
        <v>3199749</v>
      </c>
      <c r="H17" s="13">
        <v>3370983</v>
      </c>
      <c r="I17" s="14">
        <v>3634220</v>
      </c>
    </row>
    <row r="18" spans="1:9" x14ac:dyDescent="0.35">
      <c r="A18" s="12" t="s">
        <v>120</v>
      </c>
      <c r="B18" s="13">
        <v>449980377</v>
      </c>
      <c r="C18" s="13">
        <v>451581893</v>
      </c>
      <c r="D18" s="13">
        <v>457110844</v>
      </c>
      <c r="E18" s="13">
        <v>443984210</v>
      </c>
      <c r="F18" s="13">
        <v>29333801</v>
      </c>
      <c r="G18" s="13">
        <v>29319557</v>
      </c>
      <c r="H18" s="13">
        <v>29971949</v>
      </c>
      <c r="I18" s="14">
        <v>30544914</v>
      </c>
    </row>
    <row r="19" spans="1:9" x14ac:dyDescent="0.35">
      <c r="A19" s="12" t="s">
        <v>121</v>
      </c>
      <c r="B19" s="13">
        <v>233963780</v>
      </c>
      <c r="C19" s="13">
        <v>233861670</v>
      </c>
      <c r="D19" s="13">
        <v>235132161</v>
      </c>
      <c r="E19" s="13">
        <v>219453768</v>
      </c>
      <c r="F19" s="13">
        <v>4818102</v>
      </c>
      <c r="G19" s="13">
        <v>4437362</v>
      </c>
      <c r="H19" s="13">
        <v>4079271</v>
      </c>
      <c r="I19" s="14">
        <v>3904240</v>
      </c>
    </row>
    <row r="20" spans="1:9" x14ac:dyDescent="0.35">
      <c r="A20" s="12" t="s">
        <v>122</v>
      </c>
      <c r="B20" s="13">
        <v>216044331</v>
      </c>
      <c r="C20" s="13">
        <v>217868636</v>
      </c>
      <c r="D20" s="13">
        <v>222365087</v>
      </c>
      <c r="E20" s="13">
        <v>226643170</v>
      </c>
      <c r="F20" s="13">
        <v>24500465</v>
      </c>
      <c r="G20" s="13">
        <v>24916675</v>
      </c>
      <c r="H20" s="13">
        <v>26012587</v>
      </c>
      <c r="I20" s="14">
        <v>26826883</v>
      </c>
    </row>
    <row r="21" spans="1:9" x14ac:dyDescent="0.35">
      <c r="A21" s="12" t="s">
        <v>123</v>
      </c>
      <c r="B21" s="13">
        <v>221823624</v>
      </c>
      <c r="C21" s="13" t="s">
        <v>109</v>
      </c>
      <c r="D21" s="13">
        <v>233882122</v>
      </c>
      <c r="E21" s="13">
        <v>242439667</v>
      </c>
      <c r="F21" s="13">
        <v>5095051</v>
      </c>
      <c r="G21" s="13">
        <v>5253188</v>
      </c>
      <c r="H21" s="13">
        <v>5452247</v>
      </c>
      <c r="I21" s="14">
        <v>5686341</v>
      </c>
    </row>
    <row r="22" spans="1:9" x14ac:dyDescent="0.35">
      <c r="A22" s="12" t="s">
        <v>124</v>
      </c>
      <c r="B22" s="13">
        <v>146894756</v>
      </c>
      <c r="C22" s="13">
        <v>150882318</v>
      </c>
      <c r="D22" s="13">
        <v>153278967</v>
      </c>
      <c r="E22" s="13">
        <v>156999424</v>
      </c>
      <c r="F22" s="13">
        <v>3170833</v>
      </c>
      <c r="G22" s="13">
        <v>3319541</v>
      </c>
      <c r="H22" s="13">
        <v>3497715</v>
      </c>
      <c r="I22" s="14">
        <v>3613203</v>
      </c>
    </row>
    <row r="23" spans="1:9" x14ac:dyDescent="0.35">
      <c r="A23" s="12" t="s">
        <v>125</v>
      </c>
      <c r="B23" s="13">
        <v>33521160</v>
      </c>
      <c r="C23" s="13" t="s">
        <v>109</v>
      </c>
      <c r="D23" s="13">
        <v>35587388</v>
      </c>
      <c r="E23" s="13" t="s">
        <v>109</v>
      </c>
      <c r="F23" s="13">
        <v>340556</v>
      </c>
      <c r="G23" s="13">
        <v>357342</v>
      </c>
      <c r="H23" s="13">
        <v>312493</v>
      </c>
      <c r="I23" s="14">
        <v>323487</v>
      </c>
    </row>
    <row r="24" spans="1:9" x14ac:dyDescent="0.35">
      <c r="A24" s="12" t="s">
        <v>126</v>
      </c>
      <c r="B24" s="13">
        <v>41339819</v>
      </c>
      <c r="C24" s="13">
        <v>41096071</v>
      </c>
      <c r="D24" s="13">
        <v>44925965</v>
      </c>
      <c r="E24" s="13" t="s">
        <v>109</v>
      </c>
      <c r="F24" s="13">
        <v>1582458</v>
      </c>
      <c r="G24" s="13">
        <v>1576688</v>
      </c>
      <c r="H24" s="13">
        <v>1638140</v>
      </c>
      <c r="I24" s="14">
        <v>1744294</v>
      </c>
    </row>
    <row r="25" spans="1:9" x14ac:dyDescent="0.35">
      <c r="A25" s="12" t="s">
        <v>127</v>
      </c>
      <c r="B25" s="13">
        <v>128349168</v>
      </c>
      <c r="C25" s="13">
        <v>131543500</v>
      </c>
      <c r="D25" s="13">
        <v>134309363</v>
      </c>
      <c r="E25" s="13">
        <v>140350585</v>
      </c>
      <c r="F25" s="13">
        <v>11933624</v>
      </c>
      <c r="G25" s="13">
        <v>12521718</v>
      </c>
      <c r="H25" s="13">
        <v>13205144</v>
      </c>
      <c r="I25" s="14">
        <v>14353757</v>
      </c>
    </row>
    <row r="26" spans="1:9" x14ac:dyDescent="0.35">
      <c r="A26" s="12" t="s">
        <v>128</v>
      </c>
      <c r="B26" s="13">
        <v>25297500</v>
      </c>
      <c r="C26" s="13">
        <v>26040649</v>
      </c>
      <c r="D26" s="13">
        <v>25574144</v>
      </c>
      <c r="E26" s="13">
        <v>25796917</v>
      </c>
      <c r="F26" s="13">
        <v>1787316</v>
      </c>
      <c r="G26" s="13">
        <v>1865634</v>
      </c>
      <c r="H26" s="13">
        <v>1838616</v>
      </c>
      <c r="I26" s="14">
        <v>1883193</v>
      </c>
    </row>
    <row r="27" spans="1:9" x14ac:dyDescent="0.35">
      <c r="A27" s="12" t="s">
        <v>129</v>
      </c>
      <c r="B27" s="13">
        <v>103000491</v>
      </c>
      <c r="C27" s="13">
        <v>105444882</v>
      </c>
      <c r="D27" s="13">
        <v>108731752</v>
      </c>
      <c r="E27" s="13">
        <v>114610570</v>
      </c>
      <c r="F27" s="13">
        <v>10146260</v>
      </c>
      <c r="G27" s="13">
        <v>10656465</v>
      </c>
      <c r="H27" s="13">
        <v>11373336</v>
      </c>
      <c r="I27" s="14">
        <v>12484847</v>
      </c>
    </row>
    <row r="28" spans="1:9" x14ac:dyDescent="0.35">
      <c r="A28" s="12" t="s">
        <v>130</v>
      </c>
      <c r="B28" s="13">
        <v>56111607</v>
      </c>
      <c r="C28" s="13">
        <v>58056173</v>
      </c>
      <c r="D28" s="13">
        <v>60825182</v>
      </c>
      <c r="E28" s="13">
        <v>62181215</v>
      </c>
      <c r="F28" s="13">
        <v>2888238</v>
      </c>
      <c r="G28" s="13">
        <v>3397727</v>
      </c>
      <c r="H28" s="13">
        <v>3886129</v>
      </c>
      <c r="I28" s="14">
        <v>4063524</v>
      </c>
    </row>
    <row r="29" spans="1:9" x14ac:dyDescent="0.35">
      <c r="A29" s="12" t="s">
        <v>131</v>
      </c>
      <c r="B29" s="13">
        <v>21197596</v>
      </c>
      <c r="C29" s="13">
        <v>22763227</v>
      </c>
      <c r="D29" s="13">
        <v>24274173</v>
      </c>
      <c r="E29" s="13">
        <v>25433769</v>
      </c>
      <c r="F29" s="13">
        <v>1012355</v>
      </c>
      <c r="G29" s="13">
        <v>1430962</v>
      </c>
      <c r="H29" s="13">
        <v>1773873</v>
      </c>
      <c r="I29" s="14">
        <v>1868870</v>
      </c>
    </row>
    <row r="30" spans="1:9" x14ac:dyDescent="0.35">
      <c r="A30" s="12" t="s">
        <v>132</v>
      </c>
      <c r="B30" s="13">
        <v>34902434</v>
      </c>
      <c r="C30" s="13">
        <v>35304251</v>
      </c>
      <c r="D30" s="13">
        <v>36578088</v>
      </c>
      <c r="E30" s="13">
        <v>36803111</v>
      </c>
      <c r="F30" s="13">
        <v>1872800</v>
      </c>
      <c r="G30" s="13">
        <v>1970445</v>
      </c>
      <c r="H30" s="13">
        <v>2121683</v>
      </c>
      <c r="I30" s="14">
        <v>2205163</v>
      </c>
    </row>
    <row r="31" spans="1:9" x14ac:dyDescent="0.35">
      <c r="A31" s="12" t="s">
        <v>133</v>
      </c>
      <c r="B31" s="13">
        <v>28127063</v>
      </c>
      <c r="C31" s="13">
        <v>27898578</v>
      </c>
      <c r="D31" s="13">
        <v>27687303</v>
      </c>
      <c r="E31" s="13">
        <v>28412072</v>
      </c>
      <c r="F31" s="13">
        <v>2414965</v>
      </c>
      <c r="G31" s="13">
        <v>2386295</v>
      </c>
      <c r="H31" s="13">
        <v>2337938</v>
      </c>
      <c r="I31" s="14">
        <v>2394950</v>
      </c>
    </row>
    <row r="32" spans="1:9" x14ac:dyDescent="0.35">
      <c r="A32" s="12" t="s">
        <v>134</v>
      </c>
      <c r="B32" s="13">
        <v>126899014</v>
      </c>
      <c r="C32" s="13">
        <v>127253004</v>
      </c>
      <c r="D32" s="13">
        <v>129052476</v>
      </c>
      <c r="E32" s="13">
        <v>137857600</v>
      </c>
      <c r="F32" s="13">
        <v>9975531</v>
      </c>
      <c r="G32" s="13">
        <v>10090636</v>
      </c>
      <c r="H32" s="13">
        <v>10290623</v>
      </c>
      <c r="I32" s="14">
        <v>13848408</v>
      </c>
    </row>
    <row r="33" spans="1:9" x14ac:dyDescent="0.35">
      <c r="A33" s="12" t="s">
        <v>135</v>
      </c>
      <c r="B33" s="13" t="s">
        <v>0</v>
      </c>
      <c r="C33" s="13" t="s">
        <v>0</v>
      </c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4" t="s">
        <v>0</v>
      </c>
    </row>
    <row r="34" spans="1:9" x14ac:dyDescent="0.35">
      <c r="A34" s="12" t="s">
        <v>136</v>
      </c>
      <c r="B34" s="13">
        <v>1400259</v>
      </c>
      <c r="C34" s="13">
        <v>1680543</v>
      </c>
      <c r="D34" s="13" t="s">
        <v>109</v>
      </c>
      <c r="E34" s="13" t="s">
        <v>109</v>
      </c>
      <c r="F34" s="13">
        <v>3046</v>
      </c>
      <c r="G34" s="13">
        <v>2778</v>
      </c>
      <c r="H34" s="13">
        <v>3054</v>
      </c>
      <c r="I34" s="14">
        <v>4146</v>
      </c>
    </row>
    <row r="35" spans="1:9" x14ac:dyDescent="0.35">
      <c r="A35" s="12" t="s">
        <v>137</v>
      </c>
      <c r="B35" s="13" t="s">
        <v>109</v>
      </c>
      <c r="C35" s="13" t="s">
        <v>109</v>
      </c>
      <c r="D35" s="13" t="s">
        <v>109</v>
      </c>
      <c r="E35" s="13" t="s">
        <v>109</v>
      </c>
      <c r="F35" s="13">
        <v>8700821</v>
      </c>
      <c r="G35" s="13">
        <v>8646029</v>
      </c>
      <c r="H35" s="13">
        <v>8996581</v>
      </c>
      <c r="I35" s="14">
        <v>9121495</v>
      </c>
    </row>
    <row r="36" spans="1:9" x14ac:dyDescent="0.35">
      <c r="A36" s="12" t="s">
        <v>138</v>
      </c>
      <c r="B36" s="13" t="s">
        <v>109</v>
      </c>
      <c r="C36" s="13">
        <v>51989869</v>
      </c>
      <c r="D36" s="13" t="s">
        <v>109</v>
      </c>
      <c r="E36" s="13" t="s">
        <v>109</v>
      </c>
      <c r="F36" s="13">
        <v>3325698</v>
      </c>
      <c r="G36" s="13">
        <v>3277771</v>
      </c>
      <c r="H36" s="13">
        <v>3327607</v>
      </c>
      <c r="I36" s="14">
        <v>3335103</v>
      </c>
    </row>
    <row r="37" spans="1:9" x14ac:dyDescent="0.35">
      <c r="A37" s="12" t="s">
        <v>139</v>
      </c>
      <c r="B37" s="13" t="s">
        <v>109</v>
      </c>
      <c r="C37" s="13" t="s">
        <v>109</v>
      </c>
      <c r="D37" s="13">
        <v>207186316</v>
      </c>
      <c r="E37" s="13" t="s">
        <v>109</v>
      </c>
      <c r="F37" s="13">
        <v>4578192</v>
      </c>
      <c r="G37" s="13">
        <v>4599204</v>
      </c>
      <c r="H37" s="13">
        <v>4821491</v>
      </c>
      <c r="I37" s="14">
        <v>5107322</v>
      </c>
    </row>
    <row r="38" spans="1:9" x14ac:dyDescent="0.35">
      <c r="A38" s="12" t="s">
        <v>140</v>
      </c>
      <c r="B38" s="13" t="s">
        <v>109</v>
      </c>
      <c r="C38" s="13">
        <v>109200823</v>
      </c>
      <c r="D38" s="13" t="s">
        <v>109</v>
      </c>
      <c r="E38" s="13" t="s">
        <v>109</v>
      </c>
      <c r="F38" s="13">
        <v>4525244</v>
      </c>
      <c r="G38" s="13">
        <v>4646385</v>
      </c>
      <c r="H38" s="13">
        <v>4725356</v>
      </c>
      <c r="I38" s="14">
        <v>4743691</v>
      </c>
    </row>
    <row r="39" spans="1:9" x14ac:dyDescent="0.35">
      <c r="A39" s="12" t="s">
        <v>141</v>
      </c>
      <c r="B39" s="13" t="s">
        <v>109</v>
      </c>
      <c r="C39" s="13">
        <v>1243702713</v>
      </c>
      <c r="D39" s="13" t="s">
        <v>109</v>
      </c>
      <c r="E39" s="13" t="s">
        <v>109</v>
      </c>
      <c r="F39" s="13">
        <v>66708986</v>
      </c>
      <c r="G39" s="13">
        <v>67919473</v>
      </c>
      <c r="H39" s="13">
        <v>70438557</v>
      </c>
      <c r="I39" s="14">
        <v>72964950</v>
      </c>
    </row>
    <row r="40" spans="1:9" x14ac:dyDescent="0.35">
      <c r="A40" s="16" t="s">
        <v>142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35">
      <c r="A41" s="16" t="s">
        <v>1</v>
      </c>
      <c r="B41" s="16"/>
      <c r="C41" s="16"/>
      <c r="D41" s="16"/>
      <c r="E41" s="16"/>
      <c r="F41" s="16"/>
      <c r="G41" s="16"/>
      <c r="H41" s="16"/>
      <c r="I41" s="16"/>
    </row>
  </sheetData>
  <mergeCells count="7">
    <mergeCell ref="A41:I41"/>
    <mergeCell ref="A1:I1"/>
    <mergeCell ref="B3:E3"/>
    <mergeCell ref="F3:I3"/>
    <mergeCell ref="A40:I40"/>
    <mergeCell ref="A2:A4"/>
    <mergeCell ref="B2:I2"/>
  </mergeCells>
  <pageMargins left="0.7" right="0.7" top="0.75" bottom="0.75" header="0.3" footer="0.3"/>
  <pageSetup scale="57" orientation="portrait" horizontalDpi="1200" verticalDpi="1200" r:id="rId1"/>
  <headerFooter>
    <oddHeader>&amp;RTHURSDAY, December 12, 2019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</vt:lpstr>
      <vt:lpstr>Table 2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Jonas</dc:creator>
  <cp:lastModifiedBy>Cusey, Megan</cp:lastModifiedBy>
  <cp:lastPrinted>2019-12-09T15:42:20Z</cp:lastPrinted>
  <dcterms:created xsi:type="dcterms:W3CDTF">2017-10-29T14:55:08Z</dcterms:created>
  <dcterms:modified xsi:type="dcterms:W3CDTF">2020-11-04T14:54:38Z</dcterms:modified>
</cp:coreProperties>
</file>