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parker/Dropbox/My Mac (Mac-mini)/Documents/SUM video/2021 - 10 Alabama paradox/"/>
    </mc:Choice>
  </mc:AlternateContent>
  <xr:revisionPtr revIDLastSave="0" documentId="13_ncr:1_{F7F893EC-EEBC-284B-879B-7823EDC8BBAA}" xr6:coauthVersionLast="47" xr6:coauthVersionMax="47" xr10:uidLastSave="{00000000-0000-0000-0000-000000000000}"/>
  <bookViews>
    <workbookView xWindow="200" yWindow="1580" windowWidth="21480" windowHeight="15940" activeTab="4" xr2:uid="{6C304678-2CF7-F94E-9DE5-17157F2AB76A}"/>
  </bookViews>
  <sheets>
    <sheet name="population raw" sheetId="4" r:id="rId1"/>
    <sheet name="population states" sheetId="10" r:id="rId2"/>
    <sheet name="population slaves" sheetId="12" r:id="rId3"/>
    <sheet name="Historical Apportionment Data (" sheetId="16" r:id="rId4"/>
    <sheet name="pop_effective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0" l="1"/>
  <c r="O2" i="14"/>
  <c r="P2" i="14"/>
  <c r="Q2" i="14"/>
  <c r="R2" i="14"/>
  <c r="S2" i="14"/>
  <c r="T2" i="14"/>
  <c r="U2" i="14"/>
  <c r="V2" i="14"/>
  <c r="W2" i="14"/>
  <c r="X2" i="14"/>
  <c r="Y2" i="14"/>
  <c r="O3" i="14"/>
  <c r="P3" i="14"/>
  <c r="Q3" i="14"/>
  <c r="R3" i="14"/>
  <c r="S3" i="14"/>
  <c r="T3" i="14"/>
  <c r="U3" i="14"/>
  <c r="V3" i="14"/>
  <c r="W3" i="14"/>
  <c r="X3" i="14"/>
  <c r="Y3" i="14"/>
  <c r="O4" i="14"/>
  <c r="P4" i="14"/>
  <c r="Q4" i="14"/>
  <c r="R4" i="14"/>
  <c r="S4" i="14"/>
  <c r="T4" i="14"/>
  <c r="U4" i="14"/>
  <c r="V4" i="14"/>
  <c r="W4" i="14"/>
  <c r="X4" i="14"/>
  <c r="Y4" i="14"/>
  <c r="O5" i="14"/>
  <c r="P5" i="14"/>
  <c r="Q5" i="14"/>
  <c r="R5" i="14"/>
  <c r="S5" i="14"/>
  <c r="T5" i="14"/>
  <c r="U5" i="14"/>
  <c r="V5" i="14"/>
  <c r="W5" i="14"/>
  <c r="X5" i="14"/>
  <c r="Y5" i="14"/>
  <c r="O6" i="14"/>
  <c r="P6" i="14"/>
  <c r="Q6" i="14"/>
  <c r="R6" i="14"/>
  <c r="S6" i="14"/>
  <c r="T6" i="14"/>
  <c r="U6" i="14"/>
  <c r="V6" i="14"/>
  <c r="W6" i="14"/>
  <c r="X6" i="14"/>
  <c r="Y6" i="14"/>
  <c r="O7" i="14"/>
  <c r="P7" i="14"/>
  <c r="Q7" i="14"/>
  <c r="R7" i="14"/>
  <c r="S7" i="14"/>
  <c r="T7" i="14"/>
  <c r="U7" i="14"/>
  <c r="V7" i="14"/>
  <c r="W7" i="14"/>
  <c r="X7" i="14"/>
  <c r="Y7" i="14"/>
  <c r="O8" i="14"/>
  <c r="P8" i="14"/>
  <c r="Q8" i="14"/>
  <c r="R8" i="14"/>
  <c r="S8" i="14"/>
  <c r="T8" i="14"/>
  <c r="U8" i="14"/>
  <c r="V8" i="14"/>
  <c r="W8" i="14"/>
  <c r="X8" i="14"/>
  <c r="Y8" i="14"/>
  <c r="O9" i="14"/>
  <c r="P9" i="14"/>
  <c r="Q9" i="14"/>
  <c r="R9" i="14"/>
  <c r="S9" i="14"/>
  <c r="T9" i="14"/>
  <c r="U9" i="14"/>
  <c r="V9" i="14"/>
  <c r="W9" i="14"/>
  <c r="X9" i="14"/>
  <c r="Y9" i="14"/>
  <c r="O10" i="14"/>
  <c r="P10" i="14"/>
  <c r="Q10" i="14"/>
  <c r="R10" i="14"/>
  <c r="S10" i="14"/>
  <c r="T10" i="14"/>
  <c r="U10" i="14"/>
  <c r="V10" i="14"/>
  <c r="W10" i="14"/>
  <c r="X10" i="14"/>
  <c r="Y10" i="14"/>
  <c r="O11" i="14"/>
  <c r="P11" i="14"/>
  <c r="Q11" i="14"/>
  <c r="R11" i="14"/>
  <c r="S11" i="14"/>
  <c r="T11" i="14"/>
  <c r="U11" i="14"/>
  <c r="V11" i="14"/>
  <c r="W11" i="14"/>
  <c r="X11" i="14"/>
  <c r="Y11" i="14"/>
  <c r="O12" i="14"/>
  <c r="P12" i="14"/>
  <c r="Q12" i="14"/>
  <c r="R12" i="14"/>
  <c r="S12" i="14"/>
  <c r="T12" i="14"/>
  <c r="U12" i="14"/>
  <c r="V12" i="14"/>
  <c r="W12" i="14"/>
  <c r="X12" i="14"/>
  <c r="Y12" i="14"/>
  <c r="O13" i="14"/>
  <c r="P13" i="14"/>
  <c r="Q13" i="14"/>
  <c r="R13" i="14"/>
  <c r="S13" i="14"/>
  <c r="T13" i="14"/>
  <c r="U13" i="14"/>
  <c r="V13" i="14"/>
  <c r="W13" i="14"/>
  <c r="X13" i="14"/>
  <c r="Y13" i="14"/>
  <c r="O14" i="14"/>
  <c r="P14" i="14"/>
  <c r="Q14" i="14"/>
  <c r="R14" i="14"/>
  <c r="S14" i="14"/>
  <c r="T14" i="14"/>
  <c r="U14" i="14"/>
  <c r="V14" i="14"/>
  <c r="W14" i="14"/>
  <c r="X14" i="14"/>
  <c r="Y14" i="14"/>
  <c r="O15" i="14"/>
  <c r="P15" i="14"/>
  <c r="Q15" i="14"/>
  <c r="R15" i="14"/>
  <c r="S15" i="14"/>
  <c r="T15" i="14"/>
  <c r="U15" i="14"/>
  <c r="V15" i="14"/>
  <c r="W15" i="14"/>
  <c r="X15" i="14"/>
  <c r="Y15" i="14"/>
  <c r="O16" i="14"/>
  <c r="P16" i="14"/>
  <c r="Q16" i="14"/>
  <c r="R16" i="14"/>
  <c r="S16" i="14"/>
  <c r="T16" i="14"/>
  <c r="U16" i="14"/>
  <c r="V16" i="14"/>
  <c r="W16" i="14"/>
  <c r="X16" i="14"/>
  <c r="Y16" i="14"/>
  <c r="O17" i="14"/>
  <c r="P17" i="14"/>
  <c r="Q17" i="14"/>
  <c r="R17" i="14"/>
  <c r="S17" i="14"/>
  <c r="T17" i="14"/>
  <c r="U17" i="14"/>
  <c r="V17" i="14"/>
  <c r="W17" i="14"/>
  <c r="X17" i="14"/>
  <c r="Y17" i="14"/>
  <c r="O18" i="14"/>
  <c r="P18" i="14"/>
  <c r="Q18" i="14"/>
  <c r="R18" i="14"/>
  <c r="S18" i="14"/>
  <c r="T18" i="14"/>
  <c r="U18" i="14"/>
  <c r="V18" i="14"/>
  <c r="W18" i="14"/>
  <c r="X18" i="14"/>
  <c r="Y18" i="14"/>
  <c r="O19" i="14"/>
  <c r="P19" i="14"/>
  <c r="Q19" i="14"/>
  <c r="R19" i="14"/>
  <c r="S19" i="14"/>
  <c r="T19" i="14"/>
  <c r="U19" i="14"/>
  <c r="V19" i="14"/>
  <c r="W19" i="14"/>
  <c r="X19" i="14"/>
  <c r="Y19" i="14"/>
  <c r="O20" i="14"/>
  <c r="P20" i="14"/>
  <c r="Q20" i="14"/>
  <c r="R20" i="14"/>
  <c r="S20" i="14"/>
  <c r="T20" i="14"/>
  <c r="U20" i="14"/>
  <c r="V20" i="14"/>
  <c r="W20" i="14"/>
  <c r="X20" i="14"/>
  <c r="Y20" i="14"/>
  <c r="O21" i="14"/>
  <c r="P21" i="14"/>
  <c r="Q21" i="14"/>
  <c r="R21" i="14"/>
  <c r="S21" i="14"/>
  <c r="T21" i="14"/>
  <c r="U21" i="14"/>
  <c r="V21" i="14"/>
  <c r="W21" i="14"/>
  <c r="X21" i="14"/>
  <c r="Y21" i="14"/>
  <c r="O22" i="14"/>
  <c r="P22" i="14"/>
  <c r="Q22" i="14"/>
  <c r="R22" i="14"/>
  <c r="S22" i="14"/>
  <c r="T22" i="14"/>
  <c r="U22" i="14"/>
  <c r="V22" i="14"/>
  <c r="W22" i="14"/>
  <c r="X22" i="14"/>
  <c r="Y22" i="14"/>
  <c r="O23" i="14"/>
  <c r="P23" i="14"/>
  <c r="Q23" i="14"/>
  <c r="R23" i="14"/>
  <c r="S23" i="14"/>
  <c r="T23" i="14"/>
  <c r="U23" i="14"/>
  <c r="V23" i="14"/>
  <c r="W23" i="14"/>
  <c r="X23" i="14"/>
  <c r="Y23" i="14"/>
  <c r="O24" i="14"/>
  <c r="P24" i="14"/>
  <c r="Q24" i="14"/>
  <c r="R24" i="14"/>
  <c r="S24" i="14"/>
  <c r="T24" i="14"/>
  <c r="U24" i="14"/>
  <c r="V24" i="14"/>
  <c r="W24" i="14"/>
  <c r="X24" i="14"/>
  <c r="Y24" i="14"/>
  <c r="O25" i="14"/>
  <c r="P25" i="14"/>
  <c r="Q25" i="14"/>
  <c r="R25" i="14"/>
  <c r="S25" i="14"/>
  <c r="T25" i="14"/>
  <c r="U25" i="14"/>
  <c r="V25" i="14"/>
  <c r="W25" i="14"/>
  <c r="X25" i="14"/>
  <c r="Y25" i="14"/>
  <c r="O26" i="14"/>
  <c r="P26" i="14"/>
  <c r="Q26" i="14"/>
  <c r="R26" i="14"/>
  <c r="S26" i="14"/>
  <c r="T26" i="14"/>
  <c r="U26" i="14"/>
  <c r="V26" i="14"/>
  <c r="W26" i="14"/>
  <c r="X26" i="14"/>
  <c r="Y26" i="14"/>
  <c r="O27" i="14"/>
  <c r="P27" i="14"/>
  <c r="Q27" i="14"/>
  <c r="R27" i="14"/>
  <c r="S27" i="14"/>
  <c r="T27" i="14"/>
  <c r="U27" i="14"/>
  <c r="V27" i="14"/>
  <c r="W27" i="14"/>
  <c r="X27" i="14"/>
  <c r="Y27" i="14"/>
  <c r="O28" i="14"/>
  <c r="P28" i="14"/>
  <c r="Q28" i="14"/>
  <c r="R28" i="14"/>
  <c r="S28" i="14"/>
  <c r="T28" i="14"/>
  <c r="U28" i="14"/>
  <c r="V28" i="14"/>
  <c r="W28" i="14"/>
  <c r="X28" i="14"/>
  <c r="Y28" i="14"/>
  <c r="O29" i="14"/>
  <c r="P29" i="14"/>
  <c r="Q29" i="14"/>
  <c r="R29" i="14"/>
  <c r="S29" i="14"/>
  <c r="T29" i="14"/>
  <c r="U29" i="14"/>
  <c r="V29" i="14"/>
  <c r="W29" i="14"/>
  <c r="X29" i="14"/>
  <c r="Y29" i="14"/>
  <c r="O30" i="14"/>
  <c r="P30" i="14"/>
  <c r="Q30" i="14"/>
  <c r="R30" i="14"/>
  <c r="S30" i="14"/>
  <c r="T30" i="14"/>
  <c r="U30" i="14"/>
  <c r="V30" i="14"/>
  <c r="W30" i="14"/>
  <c r="X30" i="14"/>
  <c r="Y30" i="14"/>
  <c r="O31" i="14"/>
  <c r="P31" i="14"/>
  <c r="Q31" i="14"/>
  <c r="R31" i="14"/>
  <c r="S31" i="14"/>
  <c r="T31" i="14"/>
  <c r="U31" i="14"/>
  <c r="V31" i="14"/>
  <c r="W31" i="14"/>
  <c r="X31" i="14"/>
  <c r="Y31" i="14"/>
  <c r="O32" i="14"/>
  <c r="P32" i="14"/>
  <c r="Q32" i="14"/>
  <c r="R32" i="14"/>
  <c r="S32" i="14"/>
  <c r="T32" i="14"/>
  <c r="U32" i="14"/>
  <c r="V32" i="14"/>
  <c r="W32" i="14"/>
  <c r="X32" i="14"/>
  <c r="Y32" i="14"/>
  <c r="O33" i="14"/>
  <c r="P33" i="14"/>
  <c r="Q33" i="14"/>
  <c r="R33" i="14"/>
  <c r="S33" i="14"/>
  <c r="T33" i="14"/>
  <c r="U33" i="14"/>
  <c r="V33" i="14"/>
  <c r="W33" i="14"/>
  <c r="X33" i="14"/>
  <c r="Y33" i="14"/>
  <c r="O34" i="14"/>
  <c r="P34" i="14"/>
  <c r="Q34" i="14"/>
  <c r="R34" i="14"/>
  <c r="S34" i="14"/>
  <c r="T34" i="14"/>
  <c r="U34" i="14"/>
  <c r="V34" i="14"/>
  <c r="W34" i="14"/>
  <c r="X34" i="14"/>
  <c r="Y34" i="14"/>
  <c r="O35" i="14"/>
  <c r="P35" i="14"/>
  <c r="Q35" i="14"/>
  <c r="R35" i="14"/>
  <c r="S35" i="14"/>
  <c r="T35" i="14"/>
  <c r="U35" i="14"/>
  <c r="V35" i="14"/>
  <c r="W35" i="14"/>
  <c r="X35" i="14"/>
  <c r="Y35" i="14"/>
  <c r="O36" i="14"/>
  <c r="P36" i="14"/>
  <c r="Q36" i="14"/>
  <c r="R36" i="14"/>
  <c r="S36" i="14"/>
  <c r="T36" i="14"/>
  <c r="U36" i="14"/>
  <c r="V36" i="14"/>
  <c r="W36" i="14"/>
  <c r="X36" i="14"/>
  <c r="Y36" i="14"/>
  <c r="O37" i="14"/>
  <c r="P37" i="14"/>
  <c r="Q37" i="14"/>
  <c r="R37" i="14"/>
  <c r="S37" i="14"/>
  <c r="T37" i="14"/>
  <c r="U37" i="14"/>
  <c r="V37" i="14"/>
  <c r="W37" i="14"/>
  <c r="X37" i="14"/>
  <c r="Y37" i="14"/>
  <c r="O38" i="14"/>
  <c r="P38" i="14"/>
  <c r="Q38" i="14"/>
  <c r="R38" i="14"/>
  <c r="S38" i="14"/>
  <c r="T38" i="14"/>
  <c r="U38" i="14"/>
  <c r="V38" i="14"/>
  <c r="W38" i="14"/>
  <c r="X38" i="14"/>
  <c r="Y38" i="14"/>
  <c r="O39" i="14"/>
  <c r="P39" i="14"/>
  <c r="Q39" i="14"/>
  <c r="R39" i="14"/>
  <c r="S39" i="14"/>
  <c r="T39" i="14"/>
  <c r="U39" i="14"/>
  <c r="V39" i="14"/>
  <c r="W39" i="14"/>
  <c r="X39" i="14"/>
  <c r="Y39" i="14"/>
  <c r="O40" i="14"/>
  <c r="P40" i="14"/>
  <c r="Q40" i="14"/>
  <c r="R40" i="14"/>
  <c r="S40" i="14"/>
  <c r="T40" i="14"/>
  <c r="U40" i="14"/>
  <c r="V40" i="14"/>
  <c r="W40" i="14"/>
  <c r="X40" i="14"/>
  <c r="Y40" i="14"/>
  <c r="O41" i="14"/>
  <c r="P41" i="14"/>
  <c r="Q41" i="14"/>
  <c r="R41" i="14"/>
  <c r="S41" i="14"/>
  <c r="T41" i="14"/>
  <c r="U41" i="14"/>
  <c r="V41" i="14"/>
  <c r="W41" i="14"/>
  <c r="X41" i="14"/>
  <c r="Y41" i="14"/>
  <c r="O42" i="14"/>
  <c r="P42" i="14"/>
  <c r="Q42" i="14"/>
  <c r="R42" i="14"/>
  <c r="S42" i="14"/>
  <c r="T42" i="14"/>
  <c r="U42" i="14"/>
  <c r="V42" i="14"/>
  <c r="W42" i="14"/>
  <c r="X42" i="14"/>
  <c r="Y42" i="14"/>
  <c r="O43" i="14"/>
  <c r="P43" i="14"/>
  <c r="Q43" i="14"/>
  <c r="R43" i="14"/>
  <c r="S43" i="14"/>
  <c r="T43" i="14"/>
  <c r="U43" i="14"/>
  <c r="V43" i="14"/>
  <c r="W43" i="14"/>
  <c r="X43" i="14"/>
  <c r="Y43" i="14"/>
  <c r="O44" i="14"/>
  <c r="P44" i="14"/>
  <c r="Q44" i="14"/>
  <c r="R44" i="14"/>
  <c r="S44" i="14"/>
  <c r="T44" i="14"/>
  <c r="U44" i="14"/>
  <c r="V44" i="14"/>
  <c r="W44" i="14"/>
  <c r="X44" i="14"/>
  <c r="Y44" i="14"/>
  <c r="O45" i="14"/>
  <c r="P45" i="14"/>
  <c r="Q45" i="14"/>
  <c r="R45" i="14"/>
  <c r="S45" i="14"/>
  <c r="T45" i="14"/>
  <c r="U45" i="14"/>
  <c r="V45" i="14"/>
  <c r="W45" i="14"/>
  <c r="X45" i="14"/>
  <c r="Y45" i="14"/>
  <c r="O46" i="14"/>
  <c r="P46" i="14"/>
  <c r="Q46" i="14"/>
  <c r="R46" i="14"/>
  <c r="S46" i="14"/>
  <c r="T46" i="14"/>
  <c r="U46" i="14"/>
  <c r="V46" i="14"/>
  <c r="W46" i="14"/>
  <c r="X46" i="14"/>
  <c r="Y46" i="14"/>
  <c r="O47" i="14"/>
  <c r="P47" i="14"/>
  <c r="Q47" i="14"/>
  <c r="R47" i="14"/>
  <c r="S47" i="14"/>
  <c r="T47" i="14"/>
  <c r="U47" i="14"/>
  <c r="V47" i="14"/>
  <c r="W47" i="14"/>
  <c r="X47" i="14"/>
  <c r="Y47" i="14"/>
  <c r="O48" i="14"/>
  <c r="P48" i="14"/>
  <c r="Q48" i="14"/>
  <c r="R48" i="14"/>
  <c r="S48" i="14"/>
  <c r="T48" i="14"/>
  <c r="U48" i="14"/>
  <c r="V48" i="14"/>
  <c r="W48" i="14"/>
  <c r="X48" i="14"/>
  <c r="Y48" i="14"/>
  <c r="O49" i="14"/>
  <c r="P49" i="14"/>
  <c r="Q49" i="14"/>
  <c r="R49" i="14"/>
  <c r="S49" i="14"/>
  <c r="T49" i="14"/>
  <c r="U49" i="14"/>
  <c r="V49" i="14"/>
  <c r="W49" i="14"/>
  <c r="X49" i="14"/>
  <c r="Y49" i="14"/>
  <c r="O50" i="14"/>
  <c r="P50" i="14"/>
  <c r="Q50" i="14"/>
  <c r="R50" i="14"/>
  <c r="S50" i="14"/>
  <c r="T50" i="14"/>
  <c r="U50" i="14"/>
  <c r="V50" i="14"/>
  <c r="W50" i="14"/>
  <c r="X50" i="14"/>
  <c r="Y50" i="14"/>
  <c r="O51" i="14"/>
  <c r="P51" i="14"/>
  <c r="Q51" i="14"/>
  <c r="R51" i="14"/>
  <c r="S51" i="14"/>
  <c r="T51" i="14"/>
  <c r="U51" i="14"/>
  <c r="V51" i="14"/>
  <c r="W51" i="14"/>
  <c r="X51" i="14"/>
  <c r="Y51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2" i="14"/>
  <c r="B18" i="10"/>
  <c r="B46" i="10"/>
  <c r="B46" i="14"/>
  <c r="C22" i="10"/>
  <c r="D22" i="10"/>
  <c r="B22" i="10"/>
  <c r="K3" i="14" l="1"/>
  <c r="L3" i="14"/>
  <c r="M3" i="14"/>
  <c r="J4" i="14"/>
  <c r="K4" i="14"/>
  <c r="L4" i="14"/>
  <c r="M4" i="14"/>
  <c r="J7" i="14"/>
  <c r="M12" i="14"/>
  <c r="J13" i="14"/>
  <c r="K13" i="14"/>
  <c r="J27" i="14"/>
  <c r="K27" i="14"/>
  <c r="J32" i="14"/>
  <c r="K32" i="14"/>
  <c r="L32" i="14"/>
  <c r="M32" i="14"/>
  <c r="J35" i="14"/>
  <c r="K35" i="14"/>
  <c r="L37" i="14"/>
  <c r="M37" i="14"/>
  <c r="J42" i="14"/>
  <c r="K42" i="14"/>
  <c r="J45" i="14"/>
  <c r="K45" i="14"/>
  <c r="L45" i="14"/>
  <c r="J48" i="14"/>
  <c r="K48" i="14"/>
  <c r="J51" i="14"/>
  <c r="K51" i="14"/>
  <c r="I4" i="14"/>
  <c r="D5" i="14"/>
  <c r="E5" i="14"/>
  <c r="F5" i="14"/>
  <c r="I7" i="14"/>
  <c r="F10" i="14"/>
  <c r="G10" i="14"/>
  <c r="C14" i="14"/>
  <c r="D14" i="14"/>
  <c r="C15" i="14"/>
  <c r="D15" i="14"/>
  <c r="G16" i="14"/>
  <c r="I17" i="14"/>
  <c r="D19" i="14"/>
  <c r="B20" i="14"/>
  <c r="C20" i="14"/>
  <c r="D20" i="14"/>
  <c r="B22" i="14"/>
  <c r="C22" i="14"/>
  <c r="D22" i="14"/>
  <c r="C23" i="14"/>
  <c r="D23" i="14"/>
  <c r="E23" i="14"/>
  <c r="F23" i="14"/>
  <c r="H24" i="14"/>
  <c r="C25" i="14"/>
  <c r="D25" i="14"/>
  <c r="D26" i="14"/>
  <c r="E26" i="14"/>
  <c r="I28" i="14"/>
  <c r="I29" i="14"/>
  <c r="H32" i="14"/>
  <c r="I32" i="14"/>
  <c r="C36" i="14"/>
  <c r="H38" i="14"/>
  <c r="I42" i="14"/>
  <c r="B43" i="14"/>
  <c r="H45" i="14"/>
  <c r="I45" i="14"/>
  <c r="H48" i="14"/>
  <c r="I48" i="14"/>
  <c r="B49" i="14"/>
  <c r="C49" i="14"/>
  <c r="D49" i="14"/>
  <c r="E49" i="14"/>
  <c r="F49" i="14"/>
  <c r="G49" i="14"/>
  <c r="H49" i="14"/>
  <c r="I49" i="14"/>
  <c r="E50" i="14"/>
  <c r="F50" i="14"/>
  <c r="G50" i="14"/>
  <c r="C2" i="14"/>
  <c r="D2" i="14"/>
  <c r="C47" i="12"/>
  <c r="D47" i="12"/>
  <c r="E47" i="12"/>
  <c r="F47" i="12"/>
  <c r="G47" i="12"/>
  <c r="H47" i="12"/>
  <c r="I47" i="12"/>
  <c r="B47" i="12"/>
  <c r="W1" i="14"/>
  <c r="A1" i="14"/>
  <c r="B18" i="14" s="1"/>
  <c r="C47" i="10"/>
  <c r="C47" i="14" s="1"/>
  <c r="D47" i="10"/>
  <c r="D47" i="14" s="1"/>
  <c r="E47" i="10"/>
  <c r="E47" i="14" s="1"/>
  <c r="F47" i="10"/>
  <c r="G47" i="10"/>
  <c r="G47" i="14" s="1"/>
  <c r="H47" i="10"/>
  <c r="H47" i="14" s="1"/>
  <c r="I47" i="10"/>
  <c r="I47" i="14" s="1"/>
  <c r="B47" i="10"/>
  <c r="B47" i="14" s="1"/>
  <c r="C53" i="10"/>
  <c r="D18" i="10"/>
  <c r="D18" i="14" s="1"/>
  <c r="C18" i="10"/>
  <c r="C18" i="14" s="1"/>
  <c r="X56" i="4"/>
  <c r="Y56" i="4"/>
  <c r="W56" i="4"/>
  <c r="V1" i="10"/>
  <c r="W1" i="10"/>
  <c r="W53" i="10" s="1"/>
  <c r="X1" i="10"/>
  <c r="X53" i="10" s="1"/>
  <c r="Y1" i="10"/>
  <c r="Y53" i="10" s="1"/>
  <c r="V2" i="10"/>
  <c r="W2" i="10"/>
  <c r="X2" i="10"/>
  <c r="Y2" i="10"/>
  <c r="V3" i="10"/>
  <c r="W3" i="10"/>
  <c r="X3" i="10"/>
  <c r="Y3" i="10"/>
  <c r="V4" i="10"/>
  <c r="W4" i="10"/>
  <c r="X4" i="10"/>
  <c r="Y4" i="10"/>
  <c r="V5" i="10"/>
  <c r="W5" i="10"/>
  <c r="X5" i="10"/>
  <c r="Y5" i="10"/>
  <c r="V6" i="10"/>
  <c r="W6" i="10"/>
  <c r="X6" i="10"/>
  <c r="Y6" i="10"/>
  <c r="V7" i="10"/>
  <c r="W7" i="10"/>
  <c r="X7" i="10"/>
  <c r="Y7" i="10"/>
  <c r="V8" i="10"/>
  <c r="W8" i="10"/>
  <c r="X8" i="10"/>
  <c r="Y8" i="10"/>
  <c r="V9" i="10"/>
  <c r="W9" i="10"/>
  <c r="X9" i="10"/>
  <c r="Y9" i="10"/>
  <c r="V10" i="10"/>
  <c r="W10" i="10"/>
  <c r="X10" i="10"/>
  <c r="Y10" i="10"/>
  <c r="V11" i="10"/>
  <c r="W11" i="10"/>
  <c r="X11" i="10"/>
  <c r="Y11" i="10"/>
  <c r="V12" i="10"/>
  <c r="W12" i="10"/>
  <c r="X12" i="10"/>
  <c r="Y12" i="10"/>
  <c r="V13" i="10"/>
  <c r="W13" i="10"/>
  <c r="X13" i="10"/>
  <c r="Y13" i="10"/>
  <c r="V14" i="10"/>
  <c r="W14" i="10"/>
  <c r="X14" i="10"/>
  <c r="Y14" i="10"/>
  <c r="V15" i="10"/>
  <c r="W15" i="10"/>
  <c r="X15" i="10"/>
  <c r="Y15" i="10"/>
  <c r="V16" i="10"/>
  <c r="W16" i="10"/>
  <c r="X16" i="10"/>
  <c r="Y16" i="10"/>
  <c r="V17" i="10"/>
  <c r="W17" i="10"/>
  <c r="X17" i="10"/>
  <c r="Y17" i="10"/>
  <c r="V18" i="10"/>
  <c r="W18" i="10"/>
  <c r="X18" i="10"/>
  <c r="Y18" i="10"/>
  <c r="V19" i="10"/>
  <c r="W19" i="10"/>
  <c r="X19" i="10"/>
  <c r="Y19" i="10"/>
  <c r="V20" i="10"/>
  <c r="W20" i="10"/>
  <c r="X20" i="10"/>
  <c r="Y20" i="10"/>
  <c r="V21" i="10"/>
  <c r="W21" i="10"/>
  <c r="X21" i="10"/>
  <c r="Y21" i="10"/>
  <c r="V22" i="10"/>
  <c r="W22" i="10"/>
  <c r="X22" i="10"/>
  <c r="Y22" i="10"/>
  <c r="V23" i="10"/>
  <c r="W23" i="10"/>
  <c r="X23" i="10"/>
  <c r="Y23" i="10"/>
  <c r="V24" i="10"/>
  <c r="W24" i="10"/>
  <c r="X24" i="10"/>
  <c r="Y24" i="10"/>
  <c r="V25" i="10"/>
  <c r="W25" i="10"/>
  <c r="X25" i="10"/>
  <c r="Y25" i="10"/>
  <c r="V26" i="10"/>
  <c r="W26" i="10"/>
  <c r="X26" i="10"/>
  <c r="Y26" i="10"/>
  <c r="V27" i="10"/>
  <c r="W27" i="10"/>
  <c r="X27" i="10"/>
  <c r="Y27" i="10"/>
  <c r="V28" i="10"/>
  <c r="W28" i="10"/>
  <c r="X28" i="10"/>
  <c r="Y28" i="10"/>
  <c r="V29" i="10"/>
  <c r="W29" i="10"/>
  <c r="X29" i="10"/>
  <c r="Y29" i="10"/>
  <c r="V30" i="10"/>
  <c r="W30" i="10"/>
  <c r="X30" i="10"/>
  <c r="Y30" i="10"/>
  <c r="V31" i="10"/>
  <c r="W31" i="10"/>
  <c r="X31" i="10"/>
  <c r="Y31" i="10"/>
  <c r="V32" i="10"/>
  <c r="W32" i="10"/>
  <c r="X32" i="10"/>
  <c r="Y32" i="10"/>
  <c r="V33" i="10"/>
  <c r="W33" i="10"/>
  <c r="X33" i="10"/>
  <c r="Y33" i="10"/>
  <c r="V34" i="10"/>
  <c r="W34" i="10"/>
  <c r="X34" i="10"/>
  <c r="Y34" i="10"/>
  <c r="V35" i="10"/>
  <c r="W35" i="10"/>
  <c r="X35" i="10"/>
  <c r="Y35" i="10"/>
  <c r="V36" i="10"/>
  <c r="W36" i="10"/>
  <c r="X36" i="10"/>
  <c r="Y36" i="10"/>
  <c r="V37" i="10"/>
  <c r="W37" i="10"/>
  <c r="X37" i="10"/>
  <c r="Y37" i="10"/>
  <c r="V38" i="10"/>
  <c r="W38" i="10"/>
  <c r="X38" i="10"/>
  <c r="Y38" i="10"/>
  <c r="V39" i="10"/>
  <c r="W39" i="10"/>
  <c r="X39" i="10"/>
  <c r="Y39" i="10"/>
  <c r="V40" i="10"/>
  <c r="W40" i="10"/>
  <c r="X40" i="10"/>
  <c r="Y40" i="10"/>
  <c r="V41" i="10"/>
  <c r="W41" i="10"/>
  <c r="X41" i="10"/>
  <c r="Y41" i="10"/>
  <c r="V42" i="10"/>
  <c r="W42" i="10"/>
  <c r="X42" i="10"/>
  <c r="Y42" i="10"/>
  <c r="V43" i="10"/>
  <c r="W43" i="10"/>
  <c r="X43" i="10"/>
  <c r="Y43" i="10"/>
  <c r="V44" i="10"/>
  <c r="W44" i="10"/>
  <c r="X44" i="10"/>
  <c r="Y44" i="10"/>
  <c r="V45" i="10"/>
  <c r="W45" i="10"/>
  <c r="X45" i="10"/>
  <c r="Y45" i="10"/>
  <c r="V46" i="10"/>
  <c r="W46" i="10"/>
  <c r="X46" i="10"/>
  <c r="Y46" i="10"/>
  <c r="V47" i="10"/>
  <c r="W47" i="10"/>
  <c r="X47" i="10"/>
  <c r="Y47" i="10"/>
  <c r="V48" i="10"/>
  <c r="W48" i="10"/>
  <c r="X48" i="10"/>
  <c r="Y48" i="10"/>
  <c r="V49" i="10"/>
  <c r="W49" i="10"/>
  <c r="X49" i="10"/>
  <c r="Y49" i="10"/>
  <c r="V50" i="10"/>
  <c r="W50" i="10"/>
  <c r="X50" i="10"/>
  <c r="Y50" i="10"/>
  <c r="V51" i="10"/>
  <c r="W51" i="10"/>
  <c r="X51" i="10"/>
  <c r="Y51" i="10"/>
  <c r="P1" i="10"/>
  <c r="P53" i="10" s="1"/>
  <c r="Q1" i="10"/>
  <c r="Q53" i="10" s="1"/>
  <c r="R1" i="10"/>
  <c r="R53" i="10" s="1"/>
  <c r="S1" i="10"/>
  <c r="S1" i="14" s="1"/>
  <c r="T1" i="10"/>
  <c r="T53" i="10" s="1"/>
  <c r="U1" i="10"/>
  <c r="P2" i="10"/>
  <c r="Q2" i="10"/>
  <c r="R2" i="10"/>
  <c r="S2" i="10"/>
  <c r="T2" i="10"/>
  <c r="U2" i="10"/>
  <c r="S3" i="10"/>
  <c r="T3" i="10"/>
  <c r="U3" i="10"/>
  <c r="P4" i="10"/>
  <c r="Q4" i="10"/>
  <c r="R4" i="10"/>
  <c r="S4" i="10"/>
  <c r="T4" i="10"/>
  <c r="U4" i="10"/>
  <c r="P5" i="10"/>
  <c r="Q5" i="10"/>
  <c r="R5" i="10"/>
  <c r="S5" i="10"/>
  <c r="T5" i="10"/>
  <c r="U5" i="10"/>
  <c r="P6" i="10"/>
  <c r="Q6" i="10"/>
  <c r="R6" i="10"/>
  <c r="S6" i="10"/>
  <c r="T6" i="10"/>
  <c r="U6" i="10"/>
  <c r="P7" i="10"/>
  <c r="Q7" i="10"/>
  <c r="R7" i="10"/>
  <c r="S7" i="10"/>
  <c r="T7" i="10"/>
  <c r="U7" i="10"/>
  <c r="P8" i="10"/>
  <c r="Q8" i="10"/>
  <c r="R8" i="10"/>
  <c r="S8" i="10"/>
  <c r="T8" i="10"/>
  <c r="U8" i="10"/>
  <c r="P9" i="10"/>
  <c r="Q9" i="10"/>
  <c r="R9" i="10"/>
  <c r="S9" i="10"/>
  <c r="T9" i="10"/>
  <c r="U9" i="10"/>
  <c r="P10" i="10"/>
  <c r="Q10" i="10"/>
  <c r="R10" i="10"/>
  <c r="S10" i="10"/>
  <c r="T10" i="10"/>
  <c r="U10" i="10"/>
  <c r="P11" i="10"/>
  <c r="Q11" i="10"/>
  <c r="R11" i="10"/>
  <c r="S11" i="10"/>
  <c r="T11" i="10"/>
  <c r="U11" i="10"/>
  <c r="S12" i="10"/>
  <c r="T12" i="10"/>
  <c r="U12" i="10"/>
  <c r="P13" i="10"/>
  <c r="Q13" i="10"/>
  <c r="R13" i="10"/>
  <c r="S13" i="10"/>
  <c r="T13" i="10"/>
  <c r="U13" i="10"/>
  <c r="P14" i="10"/>
  <c r="Q14" i="10"/>
  <c r="R14" i="10"/>
  <c r="S14" i="10"/>
  <c r="T14" i="10"/>
  <c r="U14" i="10"/>
  <c r="P15" i="10"/>
  <c r="Q15" i="10"/>
  <c r="R15" i="10"/>
  <c r="S15" i="10"/>
  <c r="T15" i="10"/>
  <c r="U15" i="10"/>
  <c r="P16" i="10"/>
  <c r="Q16" i="10"/>
  <c r="R16" i="10"/>
  <c r="S16" i="10"/>
  <c r="T16" i="10"/>
  <c r="U16" i="10"/>
  <c r="P17" i="10"/>
  <c r="Q17" i="10"/>
  <c r="R17" i="10"/>
  <c r="S17" i="10"/>
  <c r="T17" i="10"/>
  <c r="U17" i="10"/>
  <c r="P18" i="10"/>
  <c r="Q18" i="10"/>
  <c r="R18" i="10"/>
  <c r="S18" i="10"/>
  <c r="T18" i="10"/>
  <c r="U18" i="10"/>
  <c r="P19" i="10"/>
  <c r="Q19" i="10"/>
  <c r="R19" i="10"/>
  <c r="S19" i="10"/>
  <c r="T19" i="10"/>
  <c r="U19" i="10"/>
  <c r="P20" i="10"/>
  <c r="Q20" i="10"/>
  <c r="R20" i="10"/>
  <c r="S20" i="10"/>
  <c r="T20" i="10"/>
  <c r="U20" i="10"/>
  <c r="P21" i="10"/>
  <c r="Q21" i="10"/>
  <c r="R21" i="10"/>
  <c r="S21" i="10"/>
  <c r="T21" i="10"/>
  <c r="U21" i="10"/>
  <c r="P22" i="10"/>
  <c r="Q22" i="10"/>
  <c r="R22" i="10"/>
  <c r="S22" i="10"/>
  <c r="T22" i="10"/>
  <c r="U22" i="10"/>
  <c r="P23" i="10"/>
  <c r="Q23" i="10"/>
  <c r="R23" i="10"/>
  <c r="S23" i="10"/>
  <c r="T23" i="10"/>
  <c r="U23" i="10"/>
  <c r="P24" i="10"/>
  <c r="Q24" i="10"/>
  <c r="R24" i="10"/>
  <c r="S24" i="10"/>
  <c r="T24" i="10"/>
  <c r="U24" i="10"/>
  <c r="P25" i="10"/>
  <c r="Q25" i="10"/>
  <c r="R25" i="10"/>
  <c r="S25" i="10"/>
  <c r="T25" i="10"/>
  <c r="U25" i="10"/>
  <c r="P26" i="10"/>
  <c r="Q26" i="10"/>
  <c r="R26" i="10"/>
  <c r="S26" i="10"/>
  <c r="T26" i="10"/>
  <c r="U26" i="10"/>
  <c r="P27" i="10"/>
  <c r="Q27" i="10"/>
  <c r="R27" i="10"/>
  <c r="S27" i="10"/>
  <c r="T27" i="10"/>
  <c r="U27" i="10"/>
  <c r="P28" i="10"/>
  <c r="Q28" i="10"/>
  <c r="R28" i="10"/>
  <c r="S28" i="10"/>
  <c r="T28" i="10"/>
  <c r="U28" i="10"/>
  <c r="P29" i="10"/>
  <c r="Q29" i="10"/>
  <c r="R29" i="10"/>
  <c r="S29" i="10"/>
  <c r="T29" i="10"/>
  <c r="U29" i="10"/>
  <c r="P30" i="10"/>
  <c r="Q30" i="10"/>
  <c r="R30" i="10"/>
  <c r="S30" i="10"/>
  <c r="T30" i="10"/>
  <c r="U30" i="10"/>
  <c r="P31" i="10"/>
  <c r="Q31" i="10"/>
  <c r="R31" i="10"/>
  <c r="S31" i="10"/>
  <c r="T31" i="10"/>
  <c r="U31" i="10"/>
  <c r="P32" i="10"/>
  <c r="Q32" i="10"/>
  <c r="R32" i="10"/>
  <c r="S32" i="10"/>
  <c r="T32" i="10"/>
  <c r="U32" i="10"/>
  <c r="P33" i="10"/>
  <c r="Q33" i="10"/>
  <c r="R33" i="10"/>
  <c r="S33" i="10"/>
  <c r="T33" i="10"/>
  <c r="U33" i="10"/>
  <c r="P34" i="10"/>
  <c r="Q34" i="10"/>
  <c r="R34" i="10"/>
  <c r="S34" i="10"/>
  <c r="T34" i="10"/>
  <c r="U34" i="10"/>
  <c r="P35" i="10"/>
  <c r="Q35" i="10"/>
  <c r="R35" i="10"/>
  <c r="S35" i="10"/>
  <c r="T35" i="10"/>
  <c r="U35" i="10"/>
  <c r="P36" i="10"/>
  <c r="Q36" i="10"/>
  <c r="R36" i="10"/>
  <c r="S36" i="10"/>
  <c r="T36" i="10"/>
  <c r="U36" i="10"/>
  <c r="P37" i="10"/>
  <c r="Q37" i="10"/>
  <c r="R37" i="10"/>
  <c r="S37" i="10"/>
  <c r="T37" i="10"/>
  <c r="U37" i="10"/>
  <c r="P38" i="10"/>
  <c r="Q38" i="10"/>
  <c r="R38" i="10"/>
  <c r="S38" i="10"/>
  <c r="T38" i="10"/>
  <c r="U38" i="10"/>
  <c r="P39" i="10"/>
  <c r="Q39" i="10"/>
  <c r="R39" i="10"/>
  <c r="S39" i="10"/>
  <c r="T39" i="10"/>
  <c r="U39" i="10"/>
  <c r="P40" i="10"/>
  <c r="Q40" i="10"/>
  <c r="R40" i="10"/>
  <c r="S40" i="10"/>
  <c r="T40" i="10"/>
  <c r="U40" i="10"/>
  <c r="P41" i="10"/>
  <c r="Q41" i="10"/>
  <c r="R41" i="10"/>
  <c r="S41" i="10"/>
  <c r="T41" i="10"/>
  <c r="U41" i="10"/>
  <c r="P42" i="10"/>
  <c r="Q42" i="10"/>
  <c r="R42" i="10"/>
  <c r="S42" i="10"/>
  <c r="T42" i="10"/>
  <c r="U42" i="10"/>
  <c r="P43" i="10"/>
  <c r="Q43" i="10"/>
  <c r="R43" i="10"/>
  <c r="S43" i="10"/>
  <c r="T43" i="10"/>
  <c r="U43" i="10"/>
  <c r="P44" i="10"/>
  <c r="Q44" i="10"/>
  <c r="R44" i="10"/>
  <c r="S44" i="10"/>
  <c r="T44" i="10"/>
  <c r="U44" i="10"/>
  <c r="P45" i="10"/>
  <c r="Q45" i="10"/>
  <c r="R45" i="10"/>
  <c r="S45" i="10"/>
  <c r="T45" i="10"/>
  <c r="U45" i="10"/>
  <c r="P46" i="10"/>
  <c r="Q46" i="10"/>
  <c r="R46" i="10"/>
  <c r="S46" i="10"/>
  <c r="T46" i="10"/>
  <c r="U46" i="10"/>
  <c r="P47" i="10"/>
  <c r="Q47" i="10"/>
  <c r="R47" i="10"/>
  <c r="S47" i="10"/>
  <c r="T47" i="10"/>
  <c r="U47" i="10"/>
  <c r="P48" i="10"/>
  <c r="Q48" i="10"/>
  <c r="R48" i="10"/>
  <c r="S48" i="10"/>
  <c r="T48" i="10"/>
  <c r="U48" i="10"/>
  <c r="P49" i="10"/>
  <c r="Q49" i="10"/>
  <c r="R49" i="10"/>
  <c r="S49" i="10"/>
  <c r="T49" i="10"/>
  <c r="U49" i="10"/>
  <c r="P50" i="10"/>
  <c r="Q50" i="10"/>
  <c r="R50" i="10"/>
  <c r="S50" i="10"/>
  <c r="T50" i="10"/>
  <c r="U50" i="10"/>
  <c r="P51" i="10"/>
  <c r="Q51" i="10"/>
  <c r="R51" i="10"/>
  <c r="S51" i="10"/>
  <c r="T51" i="10"/>
  <c r="U51" i="10"/>
  <c r="B1" i="10"/>
  <c r="C1" i="10"/>
  <c r="C1" i="14" s="1"/>
  <c r="D1" i="10"/>
  <c r="D53" i="10" s="1"/>
  <c r="E1" i="10"/>
  <c r="E1" i="14" s="1"/>
  <c r="F1" i="10"/>
  <c r="F1" i="12" s="1"/>
  <c r="G1" i="10"/>
  <c r="G1" i="12" s="1"/>
  <c r="H1" i="10"/>
  <c r="I1" i="10"/>
  <c r="J1" i="10"/>
  <c r="J53" i="10" s="1"/>
  <c r="K1" i="10"/>
  <c r="K1" i="14" s="1"/>
  <c r="L1" i="10"/>
  <c r="L53" i="10" s="1"/>
  <c r="M1" i="10"/>
  <c r="M53" i="10" s="1"/>
  <c r="N1" i="10"/>
  <c r="O1" i="10"/>
  <c r="B2" i="10"/>
  <c r="B2" i="14" s="1"/>
  <c r="E2" i="10"/>
  <c r="E2" i="14" s="1"/>
  <c r="F2" i="10"/>
  <c r="F2" i="14" s="1"/>
  <c r="G2" i="10"/>
  <c r="G2" i="14" s="1"/>
  <c r="H2" i="10"/>
  <c r="H2" i="14" s="1"/>
  <c r="I2" i="10"/>
  <c r="I2" i="14" s="1"/>
  <c r="J2" i="10"/>
  <c r="J2" i="14" s="1"/>
  <c r="K2" i="10"/>
  <c r="K2" i="14" s="1"/>
  <c r="L2" i="10"/>
  <c r="L2" i="14" s="1"/>
  <c r="M2" i="10"/>
  <c r="M2" i="14" s="1"/>
  <c r="N2" i="10"/>
  <c r="O2" i="10"/>
  <c r="B3" i="10"/>
  <c r="B3" i="14" s="1"/>
  <c r="C3" i="10"/>
  <c r="C3" i="14" s="1"/>
  <c r="D3" i="10"/>
  <c r="D3" i="14" s="1"/>
  <c r="E3" i="10"/>
  <c r="E3" i="14" s="1"/>
  <c r="F3" i="10"/>
  <c r="F3" i="14" s="1"/>
  <c r="G3" i="10"/>
  <c r="G3" i="14" s="1"/>
  <c r="H3" i="10"/>
  <c r="H3" i="14" s="1"/>
  <c r="I3" i="10"/>
  <c r="I3" i="14" s="1"/>
  <c r="J3" i="10"/>
  <c r="J3" i="14" s="1"/>
  <c r="B4" i="10"/>
  <c r="B4" i="14" s="1"/>
  <c r="C4" i="10"/>
  <c r="C4" i="14" s="1"/>
  <c r="D4" i="10"/>
  <c r="D4" i="14" s="1"/>
  <c r="E4" i="10"/>
  <c r="E4" i="14" s="1"/>
  <c r="F4" i="10"/>
  <c r="F4" i="14" s="1"/>
  <c r="G4" i="10"/>
  <c r="G4" i="14" s="1"/>
  <c r="H4" i="10"/>
  <c r="H4" i="14" s="1"/>
  <c r="O4" i="10"/>
  <c r="B5" i="10"/>
  <c r="B5" i="14" s="1"/>
  <c r="C5" i="10"/>
  <c r="C5" i="14" s="1"/>
  <c r="G5" i="10"/>
  <c r="G5" i="14" s="1"/>
  <c r="H5" i="10"/>
  <c r="H5" i="14" s="1"/>
  <c r="I5" i="10"/>
  <c r="I5" i="14" s="1"/>
  <c r="J5" i="10"/>
  <c r="J5" i="14" s="1"/>
  <c r="K5" i="10"/>
  <c r="K5" i="14" s="1"/>
  <c r="L5" i="10"/>
  <c r="L5" i="14" s="1"/>
  <c r="M5" i="10"/>
  <c r="M5" i="14" s="1"/>
  <c r="N5" i="10"/>
  <c r="O5" i="10"/>
  <c r="B6" i="10"/>
  <c r="B6" i="14" s="1"/>
  <c r="C6" i="10"/>
  <c r="C6" i="14" s="1"/>
  <c r="D6" i="10"/>
  <c r="D6" i="14" s="1"/>
  <c r="E6" i="10"/>
  <c r="E6" i="14" s="1"/>
  <c r="F6" i="10"/>
  <c r="F6" i="14" s="1"/>
  <c r="G6" i="10"/>
  <c r="G6" i="14" s="1"/>
  <c r="H6" i="10"/>
  <c r="H6" i="14" s="1"/>
  <c r="I6" i="10"/>
  <c r="I6" i="14" s="1"/>
  <c r="J6" i="10"/>
  <c r="J6" i="14" s="1"/>
  <c r="K6" i="10"/>
  <c r="K6" i="14" s="1"/>
  <c r="L6" i="10"/>
  <c r="L6" i="14" s="1"/>
  <c r="M6" i="10"/>
  <c r="M6" i="14" s="1"/>
  <c r="N6" i="10"/>
  <c r="O6" i="10"/>
  <c r="B7" i="10"/>
  <c r="B7" i="14" s="1"/>
  <c r="C7" i="10"/>
  <c r="C7" i="14" s="1"/>
  <c r="D7" i="10"/>
  <c r="D7" i="14" s="1"/>
  <c r="E7" i="10"/>
  <c r="E7" i="14" s="1"/>
  <c r="F7" i="10"/>
  <c r="F7" i="14" s="1"/>
  <c r="G7" i="10"/>
  <c r="G7" i="14" s="1"/>
  <c r="H7" i="10"/>
  <c r="H7" i="14" s="1"/>
  <c r="K7" i="10"/>
  <c r="K7" i="14" s="1"/>
  <c r="L7" i="10"/>
  <c r="L7" i="14" s="1"/>
  <c r="M7" i="10"/>
  <c r="M7" i="14" s="1"/>
  <c r="N7" i="10"/>
  <c r="O7" i="10"/>
  <c r="B8" i="10"/>
  <c r="B8" i="14" s="1"/>
  <c r="C8" i="10"/>
  <c r="C8" i="14" s="1"/>
  <c r="D8" i="10"/>
  <c r="D8" i="14" s="1"/>
  <c r="E8" i="10"/>
  <c r="E8" i="14" s="1"/>
  <c r="F8" i="10"/>
  <c r="F8" i="14" s="1"/>
  <c r="G8" i="10"/>
  <c r="G8" i="14" s="1"/>
  <c r="H8" i="10"/>
  <c r="H8" i="14" s="1"/>
  <c r="I8" i="10"/>
  <c r="I8" i="14" s="1"/>
  <c r="J8" i="10"/>
  <c r="J8" i="14" s="1"/>
  <c r="K8" i="10"/>
  <c r="K8" i="14" s="1"/>
  <c r="L8" i="10"/>
  <c r="L8" i="14" s="1"/>
  <c r="M8" i="10"/>
  <c r="M8" i="14" s="1"/>
  <c r="N8" i="10"/>
  <c r="O8" i="10"/>
  <c r="B9" i="10"/>
  <c r="B9" i="14" s="1"/>
  <c r="C9" i="10"/>
  <c r="C9" i="14" s="1"/>
  <c r="D9" i="10"/>
  <c r="D9" i="14" s="1"/>
  <c r="E9" i="10"/>
  <c r="E9" i="14" s="1"/>
  <c r="F9" i="10"/>
  <c r="F9" i="14" s="1"/>
  <c r="G9" i="10"/>
  <c r="G9" i="14" s="1"/>
  <c r="H9" i="10"/>
  <c r="H9" i="14" s="1"/>
  <c r="I9" i="10"/>
  <c r="I9" i="14" s="1"/>
  <c r="J9" i="10"/>
  <c r="J9" i="14" s="1"/>
  <c r="K9" i="10"/>
  <c r="K9" i="14" s="1"/>
  <c r="L9" i="10"/>
  <c r="L9" i="14" s="1"/>
  <c r="M9" i="10"/>
  <c r="M9" i="14" s="1"/>
  <c r="N9" i="10"/>
  <c r="O9" i="10"/>
  <c r="B10" i="10"/>
  <c r="B10" i="14" s="1"/>
  <c r="C10" i="10"/>
  <c r="C10" i="14" s="1"/>
  <c r="D10" i="10"/>
  <c r="D10" i="14" s="1"/>
  <c r="E10" i="10"/>
  <c r="E10" i="14" s="1"/>
  <c r="H10" i="10"/>
  <c r="H10" i="14" s="1"/>
  <c r="I10" i="10"/>
  <c r="I10" i="14" s="1"/>
  <c r="J10" i="10"/>
  <c r="J10" i="14" s="1"/>
  <c r="K10" i="10"/>
  <c r="K10" i="14" s="1"/>
  <c r="L10" i="10"/>
  <c r="L10" i="14" s="1"/>
  <c r="M10" i="10"/>
  <c r="M10" i="14" s="1"/>
  <c r="N10" i="10"/>
  <c r="O10" i="10"/>
  <c r="B11" i="10"/>
  <c r="B11" i="14" s="1"/>
  <c r="C11" i="10"/>
  <c r="C11" i="14" s="1"/>
  <c r="D11" i="10"/>
  <c r="D11" i="14" s="1"/>
  <c r="E11" i="10"/>
  <c r="E11" i="14" s="1"/>
  <c r="F11" i="10"/>
  <c r="F11" i="14" s="1"/>
  <c r="G11" i="10"/>
  <c r="G11" i="14" s="1"/>
  <c r="H11" i="10"/>
  <c r="H11" i="14" s="1"/>
  <c r="I11" i="10"/>
  <c r="I11" i="14" s="1"/>
  <c r="J11" i="10"/>
  <c r="J11" i="14" s="1"/>
  <c r="K11" i="10"/>
  <c r="K11" i="14" s="1"/>
  <c r="L11" i="10"/>
  <c r="L11" i="14" s="1"/>
  <c r="M11" i="10"/>
  <c r="M11" i="14" s="1"/>
  <c r="N11" i="10"/>
  <c r="O11" i="10"/>
  <c r="B12" i="10"/>
  <c r="B12" i="14" s="1"/>
  <c r="C12" i="10"/>
  <c r="C12" i="14" s="1"/>
  <c r="D12" i="10"/>
  <c r="D12" i="14" s="1"/>
  <c r="E12" i="10"/>
  <c r="E12" i="14" s="1"/>
  <c r="F12" i="10"/>
  <c r="F12" i="14" s="1"/>
  <c r="G12" i="10"/>
  <c r="G12" i="14" s="1"/>
  <c r="H12" i="10"/>
  <c r="H12" i="14" s="1"/>
  <c r="I12" i="10"/>
  <c r="I12" i="14" s="1"/>
  <c r="J12" i="10"/>
  <c r="J12" i="14" s="1"/>
  <c r="K12" i="10"/>
  <c r="K12" i="14" s="1"/>
  <c r="L12" i="10"/>
  <c r="L12" i="14" s="1"/>
  <c r="B13" i="10"/>
  <c r="B13" i="14" s="1"/>
  <c r="C13" i="10"/>
  <c r="C13" i="14" s="1"/>
  <c r="D13" i="10"/>
  <c r="D13" i="14" s="1"/>
  <c r="E13" i="10"/>
  <c r="E13" i="14" s="1"/>
  <c r="F13" i="10"/>
  <c r="F13" i="14" s="1"/>
  <c r="G13" i="10"/>
  <c r="G13" i="14" s="1"/>
  <c r="H13" i="10"/>
  <c r="H13" i="14" s="1"/>
  <c r="I13" i="10"/>
  <c r="I13" i="14" s="1"/>
  <c r="L13" i="10"/>
  <c r="L13" i="14" s="1"/>
  <c r="M13" i="10"/>
  <c r="M13" i="14" s="1"/>
  <c r="N13" i="10"/>
  <c r="O13" i="10"/>
  <c r="B14" i="10"/>
  <c r="B14" i="14" s="1"/>
  <c r="E14" i="10"/>
  <c r="E14" i="14" s="1"/>
  <c r="F14" i="10"/>
  <c r="F14" i="14" s="1"/>
  <c r="G14" i="10"/>
  <c r="G14" i="14" s="1"/>
  <c r="H14" i="10"/>
  <c r="H14" i="14" s="1"/>
  <c r="I14" i="10"/>
  <c r="I14" i="14" s="1"/>
  <c r="J14" i="10"/>
  <c r="J14" i="14" s="1"/>
  <c r="K14" i="10"/>
  <c r="K14" i="14" s="1"/>
  <c r="L14" i="10"/>
  <c r="L14" i="14" s="1"/>
  <c r="M14" i="10"/>
  <c r="M14" i="14" s="1"/>
  <c r="N14" i="10"/>
  <c r="O14" i="10"/>
  <c r="B15" i="10"/>
  <c r="B15" i="14" s="1"/>
  <c r="E15" i="10"/>
  <c r="E15" i="14" s="1"/>
  <c r="F15" i="10"/>
  <c r="F15" i="14" s="1"/>
  <c r="G15" i="10"/>
  <c r="G15" i="14" s="1"/>
  <c r="H15" i="10"/>
  <c r="H15" i="14" s="1"/>
  <c r="I15" i="10"/>
  <c r="I15" i="14" s="1"/>
  <c r="J15" i="10"/>
  <c r="J15" i="14" s="1"/>
  <c r="K15" i="10"/>
  <c r="K15" i="14" s="1"/>
  <c r="L15" i="10"/>
  <c r="L15" i="14" s="1"/>
  <c r="M15" i="10"/>
  <c r="M15" i="14" s="1"/>
  <c r="N15" i="10"/>
  <c r="O15" i="10"/>
  <c r="B16" i="10"/>
  <c r="B16" i="14" s="1"/>
  <c r="C16" i="10"/>
  <c r="C16" i="14" s="1"/>
  <c r="D16" i="10"/>
  <c r="D16" i="14" s="1"/>
  <c r="E16" i="10"/>
  <c r="E16" i="14" s="1"/>
  <c r="F16" i="10"/>
  <c r="F16" i="14" s="1"/>
  <c r="H16" i="10"/>
  <c r="H16" i="14" s="1"/>
  <c r="I16" i="10"/>
  <c r="I16" i="14" s="1"/>
  <c r="J16" i="10"/>
  <c r="J16" i="14" s="1"/>
  <c r="K16" i="10"/>
  <c r="K16" i="14" s="1"/>
  <c r="L16" i="10"/>
  <c r="L16" i="14" s="1"/>
  <c r="M16" i="10"/>
  <c r="M16" i="14" s="1"/>
  <c r="N16" i="10"/>
  <c r="O16" i="10"/>
  <c r="B17" i="10"/>
  <c r="B17" i="14" s="1"/>
  <c r="C17" i="10"/>
  <c r="C17" i="14" s="1"/>
  <c r="D17" i="10"/>
  <c r="D17" i="14" s="1"/>
  <c r="E17" i="10"/>
  <c r="E17" i="14" s="1"/>
  <c r="F17" i="10"/>
  <c r="F17" i="14" s="1"/>
  <c r="G17" i="10"/>
  <c r="G17" i="14" s="1"/>
  <c r="H17" i="10"/>
  <c r="H17" i="14" s="1"/>
  <c r="J17" i="10"/>
  <c r="J17" i="14" s="1"/>
  <c r="K17" i="10"/>
  <c r="K17" i="14" s="1"/>
  <c r="L17" i="10"/>
  <c r="L17" i="14" s="1"/>
  <c r="M17" i="10"/>
  <c r="M17" i="14" s="1"/>
  <c r="N17" i="10"/>
  <c r="O17" i="10"/>
  <c r="E18" i="10"/>
  <c r="E18" i="14" s="1"/>
  <c r="F18" i="10"/>
  <c r="F18" i="14" s="1"/>
  <c r="G18" i="10"/>
  <c r="G18" i="14" s="1"/>
  <c r="H18" i="10"/>
  <c r="H18" i="14" s="1"/>
  <c r="I18" i="10"/>
  <c r="I18" i="14" s="1"/>
  <c r="J18" i="10"/>
  <c r="J18" i="14" s="1"/>
  <c r="K18" i="10"/>
  <c r="K18" i="14" s="1"/>
  <c r="L18" i="10"/>
  <c r="L18" i="14" s="1"/>
  <c r="M18" i="10"/>
  <c r="M18" i="14" s="1"/>
  <c r="N18" i="10"/>
  <c r="O18" i="10"/>
  <c r="B19" i="10"/>
  <c r="B19" i="14" s="1"/>
  <c r="C19" i="10"/>
  <c r="C19" i="14" s="1"/>
  <c r="E19" i="10"/>
  <c r="E19" i="14" s="1"/>
  <c r="F19" i="10"/>
  <c r="F19" i="14" s="1"/>
  <c r="G19" i="10"/>
  <c r="G19" i="14" s="1"/>
  <c r="H19" i="10"/>
  <c r="H19" i="14" s="1"/>
  <c r="I19" i="10"/>
  <c r="I19" i="14" s="1"/>
  <c r="J19" i="10"/>
  <c r="J19" i="14" s="1"/>
  <c r="K19" i="10"/>
  <c r="K19" i="14" s="1"/>
  <c r="L19" i="10"/>
  <c r="L19" i="14" s="1"/>
  <c r="M19" i="10"/>
  <c r="M19" i="14" s="1"/>
  <c r="N19" i="10"/>
  <c r="O19" i="10"/>
  <c r="E20" i="10"/>
  <c r="E20" i="14" s="1"/>
  <c r="F20" i="10"/>
  <c r="F20" i="14" s="1"/>
  <c r="G20" i="10"/>
  <c r="G20" i="14" s="1"/>
  <c r="H20" i="10"/>
  <c r="H20" i="14" s="1"/>
  <c r="I20" i="10"/>
  <c r="I20" i="14" s="1"/>
  <c r="J20" i="10"/>
  <c r="J20" i="14" s="1"/>
  <c r="K20" i="10"/>
  <c r="K20" i="14" s="1"/>
  <c r="L20" i="10"/>
  <c r="L20" i="14" s="1"/>
  <c r="M20" i="10"/>
  <c r="M20" i="14" s="1"/>
  <c r="N20" i="10"/>
  <c r="O20" i="10"/>
  <c r="B21" i="10"/>
  <c r="B21" i="14" s="1"/>
  <c r="C21" i="10"/>
  <c r="C21" i="14" s="1"/>
  <c r="D21" i="10"/>
  <c r="D21" i="14" s="1"/>
  <c r="E21" i="10"/>
  <c r="E21" i="14" s="1"/>
  <c r="F21" i="10"/>
  <c r="F21" i="14" s="1"/>
  <c r="G21" i="10"/>
  <c r="G21" i="14" s="1"/>
  <c r="H21" i="10"/>
  <c r="H21" i="14" s="1"/>
  <c r="I21" i="10"/>
  <c r="I21" i="14" s="1"/>
  <c r="J21" i="10"/>
  <c r="J21" i="14" s="1"/>
  <c r="K21" i="10"/>
  <c r="K21" i="14" s="1"/>
  <c r="L21" i="10"/>
  <c r="L21" i="14" s="1"/>
  <c r="M21" i="10"/>
  <c r="M21" i="14" s="1"/>
  <c r="N21" i="10"/>
  <c r="O21" i="10"/>
  <c r="E22" i="10"/>
  <c r="E22" i="14" s="1"/>
  <c r="F22" i="10"/>
  <c r="F22" i="14" s="1"/>
  <c r="G22" i="10"/>
  <c r="G22" i="14" s="1"/>
  <c r="H22" i="10"/>
  <c r="H22" i="14" s="1"/>
  <c r="I22" i="10"/>
  <c r="I22" i="14" s="1"/>
  <c r="J22" i="10"/>
  <c r="J22" i="14" s="1"/>
  <c r="K22" i="10"/>
  <c r="K22" i="14" s="1"/>
  <c r="L22" i="10"/>
  <c r="L22" i="14" s="1"/>
  <c r="M22" i="10"/>
  <c r="M22" i="14" s="1"/>
  <c r="N22" i="10"/>
  <c r="O22" i="10"/>
  <c r="B23" i="10"/>
  <c r="B23" i="14" s="1"/>
  <c r="G23" i="10"/>
  <c r="G23" i="14" s="1"/>
  <c r="H23" i="10"/>
  <c r="H23" i="14" s="1"/>
  <c r="I23" i="10"/>
  <c r="I23" i="14" s="1"/>
  <c r="J23" i="10"/>
  <c r="J23" i="14" s="1"/>
  <c r="K23" i="10"/>
  <c r="K23" i="14" s="1"/>
  <c r="L23" i="10"/>
  <c r="L23" i="14" s="1"/>
  <c r="M23" i="10"/>
  <c r="M23" i="14" s="1"/>
  <c r="N23" i="10"/>
  <c r="O23" i="10"/>
  <c r="B24" i="10"/>
  <c r="B24" i="14" s="1"/>
  <c r="C24" i="10"/>
  <c r="C24" i="14" s="1"/>
  <c r="D24" i="10"/>
  <c r="D24" i="14" s="1"/>
  <c r="E24" i="10"/>
  <c r="E24" i="14" s="1"/>
  <c r="F24" i="10"/>
  <c r="F24" i="14" s="1"/>
  <c r="G24" i="10"/>
  <c r="G24" i="14" s="1"/>
  <c r="I24" i="10"/>
  <c r="I24" i="14" s="1"/>
  <c r="J24" i="10"/>
  <c r="J24" i="14" s="1"/>
  <c r="K24" i="10"/>
  <c r="K24" i="14" s="1"/>
  <c r="L24" i="10"/>
  <c r="L24" i="14" s="1"/>
  <c r="M24" i="10"/>
  <c r="M24" i="14" s="1"/>
  <c r="N24" i="10"/>
  <c r="O24" i="10"/>
  <c r="B25" i="10"/>
  <c r="B25" i="14" s="1"/>
  <c r="E25" i="10"/>
  <c r="E25" i="14" s="1"/>
  <c r="F25" i="10"/>
  <c r="F25" i="14" s="1"/>
  <c r="G25" i="10"/>
  <c r="G25" i="14" s="1"/>
  <c r="H25" i="10"/>
  <c r="H25" i="14" s="1"/>
  <c r="I25" i="10"/>
  <c r="I25" i="14" s="1"/>
  <c r="J25" i="10"/>
  <c r="J25" i="14" s="1"/>
  <c r="K25" i="10"/>
  <c r="K25" i="14" s="1"/>
  <c r="L25" i="10"/>
  <c r="L25" i="14" s="1"/>
  <c r="M25" i="10"/>
  <c r="M25" i="14" s="1"/>
  <c r="N25" i="10"/>
  <c r="O25" i="10"/>
  <c r="B26" i="10"/>
  <c r="B26" i="14" s="1"/>
  <c r="C26" i="10"/>
  <c r="C26" i="14" s="1"/>
  <c r="F26" i="10"/>
  <c r="F26" i="14" s="1"/>
  <c r="G26" i="10"/>
  <c r="G26" i="14" s="1"/>
  <c r="H26" i="10"/>
  <c r="H26" i="14" s="1"/>
  <c r="I26" i="10"/>
  <c r="I26" i="14" s="1"/>
  <c r="J26" i="10"/>
  <c r="J26" i="14" s="1"/>
  <c r="K26" i="10"/>
  <c r="K26" i="14" s="1"/>
  <c r="L26" i="10"/>
  <c r="L26" i="14" s="1"/>
  <c r="M26" i="10"/>
  <c r="M26" i="14" s="1"/>
  <c r="N26" i="10"/>
  <c r="O26" i="10"/>
  <c r="B27" i="10"/>
  <c r="B27" i="14" s="1"/>
  <c r="C27" i="10"/>
  <c r="C27" i="14" s="1"/>
  <c r="D27" i="10"/>
  <c r="D27" i="14" s="1"/>
  <c r="E27" i="10"/>
  <c r="E27" i="14" s="1"/>
  <c r="F27" i="10"/>
  <c r="F27" i="14" s="1"/>
  <c r="G27" i="10"/>
  <c r="G27" i="14" s="1"/>
  <c r="H27" i="10"/>
  <c r="H27" i="14" s="1"/>
  <c r="I27" i="10"/>
  <c r="I27" i="14" s="1"/>
  <c r="L27" i="10"/>
  <c r="L27" i="14" s="1"/>
  <c r="M27" i="10"/>
  <c r="M27" i="14" s="1"/>
  <c r="N27" i="10"/>
  <c r="O27" i="10"/>
  <c r="B28" i="10"/>
  <c r="B28" i="14" s="1"/>
  <c r="C28" i="10"/>
  <c r="C28" i="14" s="1"/>
  <c r="D28" i="10"/>
  <c r="D28" i="14" s="1"/>
  <c r="E28" i="10"/>
  <c r="E28" i="14" s="1"/>
  <c r="F28" i="10"/>
  <c r="F28" i="14" s="1"/>
  <c r="G28" i="10"/>
  <c r="G28" i="14" s="1"/>
  <c r="H28" i="10"/>
  <c r="H28" i="14" s="1"/>
  <c r="J28" i="10"/>
  <c r="J28" i="14" s="1"/>
  <c r="K28" i="10"/>
  <c r="K28" i="14" s="1"/>
  <c r="L28" i="10"/>
  <c r="L28" i="14" s="1"/>
  <c r="M28" i="10"/>
  <c r="M28" i="14" s="1"/>
  <c r="N28" i="10"/>
  <c r="O28" i="10"/>
  <c r="B29" i="10"/>
  <c r="B29" i="14" s="1"/>
  <c r="C29" i="10"/>
  <c r="C29" i="14" s="1"/>
  <c r="D29" i="10"/>
  <c r="D29" i="14" s="1"/>
  <c r="E29" i="10"/>
  <c r="E29" i="14" s="1"/>
  <c r="F29" i="10"/>
  <c r="F29" i="14" s="1"/>
  <c r="G29" i="10"/>
  <c r="G29" i="14" s="1"/>
  <c r="H29" i="10"/>
  <c r="H29" i="14" s="1"/>
  <c r="J29" i="10"/>
  <c r="J29" i="14" s="1"/>
  <c r="K29" i="10"/>
  <c r="K29" i="14" s="1"/>
  <c r="L29" i="10"/>
  <c r="L29" i="14" s="1"/>
  <c r="M29" i="10"/>
  <c r="M29" i="14" s="1"/>
  <c r="N29" i="10"/>
  <c r="O29" i="10"/>
  <c r="B30" i="10"/>
  <c r="B30" i="14" s="1"/>
  <c r="C30" i="10"/>
  <c r="C30" i="14" s="1"/>
  <c r="D30" i="10"/>
  <c r="D30" i="14" s="1"/>
  <c r="E30" i="10"/>
  <c r="E30" i="14" s="1"/>
  <c r="F30" i="10"/>
  <c r="F30" i="14" s="1"/>
  <c r="G30" i="10"/>
  <c r="G30" i="14" s="1"/>
  <c r="H30" i="10"/>
  <c r="H30" i="14" s="1"/>
  <c r="I30" i="10"/>
  <c r="I30" i="14" s="1"/>
  <c r="J30" i="10"/>
  <c r="J30" i="14" s="1"/>
  <c r="K30" i="10"/>
  <c r="K30" i="14" s="1"/>
  <c r="L30" i="10"/>
  <c r="L30" i="14" s="1"/>
  <c r="M30" i="10"/>
  <c r="M30" i="14" s="1"/>
  <c r="N30" i="10"/>
  <c r="O30" i="10"/>
  <c r="B31" i="10"/>
  <c r="B31" i="14" s="1"/>
  <c r="C31" i="10"/>
  <c r="C31" i="14" s="1"/>
  <c r="D31" i="10"/>
  <c r="D31" i="14" s="1"/>
  <c r="E31" i="10"/>
  <c r="E31" i="14" s="1"/>
  <c r="F31" i="10"/>
  <c r="F31" i="14" s="1"/>
  <c r="G31" i="10"/>
  <c r="G31" i="14" s="1"/>
  <c r="H31" i="10"/>
  <c r="H31" i="14" s="1"/>
  <c r="I31" i="10"/>
  <c r="I31" i="14" s="1"/>
  <c r="J31" i="10"/>
  <c r="J31" i="14" s="1"/>
  <c r="K31" i="10"/>
  <c r="K31" i="14" s="1"/>
  <c r="L31" i="10"/>
  <c r="L31" i="14" s="1"/>
  <c r="M31" i="10"/>
  <c r="M31" i="14" s="1"/>
  <c r="N31" i="10"/>
  <c r="O31" i="10"/>
  <c r="B32" i="10"/>
  <c r="B32" i="14" s="1"/>
  <c r="C32" i="10"/>
  <c r="C32" i="14" s="1"/>
  <c r="D32" i="10"/>
  <c r="D32" i="14" s="1"/>
  <c r="E32" i="10"/>
  <c r="E32" i="14" s="1"/>
  <c r="F32" i="10"/>
  <c r="F32" i="14" s="1"/>
  <c r="G32" i="10"/>
  <c r="G32" i="14" s="1"/>
  <c r="O32" i="10"/>
  <c r="B33" i="10"/>
  <c r="B33" i="14" s="1"/>
  <c r="C33" i="10"/>
  <c r="C33" i="14" s="1"/>
  <c r="D33" i="10"/>
  <c r="D33" i="14" s="1"/>
  <c r="E33" i="10"/>
  <c r="E33" i="14" s="1"/>
  <c r="F33" i="10"/>
  <c r="F33" i="14" s="1"/>
  <c r="G33" i="10"/>
  <c r="G33" i="14" s="1"/>
  <c r="H33" i="10"/>
  <c r="H33" i="14" s="1"/>
  <c r="I33" i="10"/>
  <c r="I33" i="14" s="1"/>
  <c r="J33" i="10"/>
  <c r="J33" i="14" s="1"/>
  <c r="K33" i="10"/>
  <c r="K33" i="14" s="1"/>
  <c r="L33" i="10"/>
  <c r="L33" i="14" s="1"/>
  <c r="M33" i="10"/>
  <c r="M33" i="14" s="1"/>
  <c r="N33" i="10"/>
  <c r="O33" i="10"/>
  <c r="B34" i="10"/>
  <c r="B34" i="14" s="1"/>
  <c r="C34" i="10"/>
  <c r="C34" i="14" s="1"/>
  <c r="D34" i="10"/>
  <c r="D34" i="14" s="1"/>
  <c r="E34" i="10"/>
  <c r="E34" i="14" s="1"/>
  <c r="F34" i="10"/>
  <c r="F34" i="14" s="1"/>
  <c r="G34" i="10"/>
  <c r="G34" i="14" s="1"/>
  <c r="H34" i="10"/>
  <c r="H34" i="14" s="1"/>
  <c r="I34" i="10"/>
  <c r="I34" i="14" s="1"/>
  <c r="J34" i="10"/>
  <c r="J34" i="14" s="1"/>
  <c r="K34" i="10"/>
  <c r="K34" i="14" s="1"/>
  <c r="L34" i="10"/>
  <c r="L34" i="14" s="1"/>
  <c r="M34" i="10"/>
  <c r="M34" i="14" s="1"/>
  <c r="N34" i="10"/>
  <c r="O34" i="10"/>
  <c r="B35" i="10"/>
  <c r="B35" i="14" s="1"/>
  <c r="C35" i="10"/>
  <c r="C35" i="14" s="1"/>
  <c r="D35" i="10"/>
  <c r="D35" i="14" s="1"/>
  <c r="E35" i="10"/>
  <c r="E35" i="14" s="1"/>
  <c r="F35" i="10"/>
  <c r="F35" i="14" s="1"/>
  <c r="G35" i="10"/>
  <c r="G35" i="14" s="1"/>
  <c r="H35" i="10"/>
  <c r="H35" i="14" s="1"/>
  <c r="I35" i="10"/>
  <c r="I35" i="14" s="1"/>
  <c r="L35" i="10"/>
  <c r="L35" i="14" s="1"/>
  <c r="M35" i="10"/>
  <c r="M35" i="14" s="1"/>
  <c r="N35" i="10"/>
  <c r="O35" i="10"/>
  <c r="B36" i="10"/>
  <c r="B36" i="14" s="1"/>
  <c r="D36" i="10"/>
  <c r="D36" i="14" s="1"/>
  <c r="E36" i="10"/>
  <c r="E36" i="14" s="1"/>
  <c r="F36" i="10"/>
  <c r="F36" i="14" s="1"/>
  <c r="G36" i="10"/>
  <c r="G36" i="14" s="1"/>
  <c r="H36" i="10"/>
  <c r="H36" i="14" s="1"/>
  <c r="I36" i="10"/>
  <c r="I36" i="14" s="1"/>
  <c r="J36" i="10"/>
  <c r="J36" i="14" s="1"/>
  <c r="K36" i="10"/>
  <c r="K36" i="14" s="1"/>
  <c r="L36" i="10"/>
  <c r="L36" i="14" s="1"/>
  <c r="M36" i="10"/>
  <c r="M36" i="14" s="1"/>
  <c r="N36" i="10"/>
  <c r="O36" i="10"/>
  <c r="B37" i="10"/>
  <c r="B37" i="14" s="1"/>
  <c r="C37" i="10"/>
  <c r="C37" i="14" s="1"/>
  <c r="D37" i="10"/>
  <c r="D37" i="14" s="1"/>
  <c r="E37" i="10"/>
  <c r="E37" i="14" s="1"/>
  <c r="F37" i="10"/>
  <c r="F37" i="14" s="1"/>
  <c r="G37" i="10"/>
  <c r="G37" i="14" s="1"/>
  <c r="H37" i="10"/>
  <c r="H37" i="14" s="1"/>
  <c r="I37" i="10"/>
  <c r="I37" i="14" s="1"/>
  <c r="J37" i="10"/>
  <c r="J37" i="14" s="1"/>
  <c r="K37" i="10"/>
  <c r="K37" i="14" s="1"/>
  <c r="N37" i="10"/>
  <c r="O37" i="10"/>
  <c r="B38" i="10"/>
  <c r="B38" i="14" s="1"/>
  <c r="C38" i="10"/>
  <c r="C38" i="14" s="1"/>
  <c r="D38" i="10"/>
  <c r="D38" i="14" s="1"/>
  <c r="E38" i="10"/>
  <c r="E38" i="14" s="1"/>
  <c r="F38" i="10"/>
  <c r="F38" i="14" s="1"/>
  <c r="G38" i="10"/>
  <c r="G38" i="14" s="1"/>
  <c r="I38" i="10"/>
  <c r="I38" i="14" s="1"/>
  <c r="J38" i="10"/>
  <c r="J38" i="14" s="1"/>
  <c r="K38" i="10"/>
  <c r="K38" i="14" s="1"/>
  <c r="L38" i="10"/>
  <c r="L38" i="14" s="1"/>
  <c r="M38" i="10"/>
  <c r="M38" i="14" s="1"/>
  <c r="N38" i="10"/>
  <c r="O38" i="10"/>
  <c r="B39" i="10"/>
  <c r="B39" i="14" s="1"/>
  <c r="C39" i="10"/>
  <c r="C39" i="14" s="1"/>
  <c r="D39" i="10"/>
  <c r="D39" i="14" s="1"/>
  <c r="E39" i="10"/>
  <c r="E39" i="14" s="1"/>
  <c r="F39" i="10"/>
  <c r="F39" i="14" s="1"/>
  <c r="G39" i="10"/>
  <c r="G39" i="14" s="1"/>
  <c r="H39" i="10"/>
  <c r="H39" i="14" s="1"/>
  <c r="I39" i="10"/>
  <c r="I39" i="14" s="1"/>
  <c r="J39" i="10"/>
  <c r="J39" i="14" s="1"/>
  <c r="K39" i="10"/>
  <c r="K39" i="14" s="1"/>
  <c r="L39" i="10"/>
  <c r="L39" i="14" s="1"/>
  <c r="M39" i="10"/>
  <c r="M39" i="14" s="1"/>
  <c r="N39" i="10"/>
  <c r="O39" i="10"/>
  <c r="B40" i="10"/>
  <c r="B40" i="14" s="1"/>
  <c r="C40" i="10"/>
  <c r="C40" i="14" s="1"/>
  <c r="D40" i="10"/>
  <c r="D40" i="14" s="1"/>
  <c r="E40" i="10"/>
  <c r="E40" i="14" s="1"/>
  <c r="F40" i="10"/>
  <c r="F40" i="14" s="1"/>
  <c r="G40" i="10"/>
  <c r="G40" i="14" s="1"/>
  <c r="H40" i="10"/>
  <c r="H40" i="14" s="1"/>
  <c r="I40" i="10"/>
  <c r="I40" i="14" s="1"/>
  <c r="J40" i="10"/>
  <c r="J40" i="14" s="1"/>
  <c r="K40" i="10"/>
  <c r="K40" i="14" s="1"/>
  <c r="L40" i="10"/>
  <c r="L40" i="14" s="1"/>
  <c r="M40" i="10"/>
  <c r="M40" i="14" s="1"/>
  <c r="N40" i="10"/>
  <c r="O40" i="10"/>
  <c r="B41" i="10"/>
  <c r="B41" i="14" s="1"/>
  <c r="C41" i="10"/>
  <c r="C41" i="14" s="1"/>
  <c r="D41" i="10"/>
  <c r="D41" i="14" s="1"/>
  <c r="E41" i="10"/>
  <c r="E41" i="14" s="1"/>
  <c r="F41" i="10"/>
  <c r="F41" i="14" s="1"/>
  <c r="G41" i="10"/>
  <c r="G41" i="14" s="1"/>
  <c r="H41" i="10"/>
  <c r="H41" i="14" s="1"/>
  <c r="I41" i="10"/>
  <c r="I41" i="14" s="1"/>
  <c r="J41" i="10"/>
  <c r="J41" i="14" s="1"/>
  <c r="K41" i="10"/>
  <c r="K41" i="14" s="1"/>
  <c r="L41" i="10"/>
  <c r="L41" i="14" s="1"/>
  <c r="M41" i="10"/>
  <c r="M41" i="14" s="1"/>
  <c r="N41" i="10"/>
  <c r="O41" i="10"/>
  <c r="B42" i="10"/>
  <c r="B42" i="14" s="1"/>
  <c r="C42" i="10"/>
  <c r="C42" i="14" s="1"/>
  <c r="D42" i="10"/>
  <c r="D42" i="14" s="1"/>
  <c r="E42" i="10"/>
  <c r="E42" i="14" s="1"/>
  <c r="F42" i="10"/>
  <c r="F42" i="14" s="1"/>
  <c r="G42" i="10"/>
  <c r="G42" i="14" s="1"/>
  <c r="H42" i="10"/>
  <c r="H42" i="14" s="1"/>
  <c r="L42" i="10"/>
  <c r="L42" i="14" s="1"/>
  <c r="M42" i="10"/>
  <c r="M42" i="14" s="1"/>
  <c r="N42" i="10"/>
  <c r="O42" i="10"/>
  <c r="C43" i="10"/>
  <c r="C43" i="14" s="1"/>
  <c r="D43" i="10"/>
  <c r="D43" i="14" s="1"/>
  <c r="E43" i="10"/>
  <c r="E43" i="14" s="1"/>
  <c r="F43" i="10"/>
  <c r="F43" i="14" s="1"/>
  <c r="G43" i="10"/>
  <c r="G43" i="14" s="1"/>
  <c r="H43" i="10"/>
  <c r="H43" i="14" s="1"/>
  <c r="I43" i="10"/>
  <c r="I43" i="14" s="1"/>
  <c r="J43" i="10"/>
  <c r="J43" i="14" s="1"/>
  <c r="K43" i="10"/>
  <c r="K43" i="14" s="1"/>
  <c r="L43" i="10"/>
  <c r="L43" i="14" s="1"/>
  <c r="M43" i="10"/>
  <c r="M43" i="14" s="1"/>
  <c r="N43" i="10"/>
  <c r="O43" i="10"/>
  <c r="B44" i="10"/>
  <c r="B44" i="14" s="1"/>
  <c r="C44" i="10"/>
  <c r="C44" i="14" s="1"/>
  <c r="D44" i="10"/>
  <c r="D44" i="14" s="1"/>
  <c r="E44" i="10"/>
  <c r="E44" i="14" s="1"/>
  <c r="F44" i="10"/>
  <c r="F44" i="14" s="1"/>
  <c r="G44" i="10"/>
  <c r="G44" i="14" s="1"/>
  <c r="H44" i="10"/>
  <c r="H44" i="14" s="1"/>
  <c r="I44" i="10"/>
  <c r="I44" i="14" s="1"/>
  <c r="J44" i="10"/>
  <c r="J44" i="14" s="1"/>
  <c r="K44" i="10"/>
  <c r="K44" i="14" s="1"/>
  <c r="L44" i="10"/>
  <c r="L44" i="14" s="1"/>
  <c r="M44" i="10"/>
  <c r="M44" i="14" s="1"/>
  <c r="N44" i="10"/>
  <c r="O44" i="10"/>
  <c r="B45" i="10"/>
  <c r="B45" i="14" s="1"/>
  <c r="C45" i="10"/>
  <c r="C45" i="14" s="1"/>
  <c r="D45" i="10"/>
  <c r="D45" i="14" s="1"/>
  <c r="E45" i="10"/>
  <c r="E45" i="14" s="1"/>
  <c r="F45" i="10"/>
  <c r="F45" i="14" s="1"/>
  <c r="G45" i="10"/>
  <c r="G45" i="14" s="1"/>
  <c r="M45" i="10"/>
  <c r="M45" i="14" s="1"/>
  <c r="N45" i="10"/>
  <c r="O45" i="10"/>
  <c r="C46" i="10"/>
  <c r="C46" i="14" s="1"/>
  <c r="D46" i="10"/>
  <c r="D46" i="14" s="1"/>
  <c r="E46" i="10"/>
  <c r="E46" i="14" s="1"/>
  <c r="F46" i="10"/>
  <c r="F46" i="14" s="1"/>
  <c r="G46" i="10"/>
  <c r="G46" i="14" s="1"/>
  <c r="H46" i="10"/>
  <c r="H46" i="14" s="1"/>
  <c r="I46" i="10"/>
  <c r="I46" i="14" s="1"/>
  <c r="J46" i="10"/>
  <c r="J46" i="14" s="1"/>
  <c r="K46" i="10"/>
  <c r="K46" i="14" s="1"/>
  <c r="L46" i="10"/>
  <c r="L46" i="14" s="1"/>
  <c r="M46" i="10"/>
  <c r="M46" i="14" s="1"/>
  <c r="N46" i="10"/>
  <c r="O46" i="10"/>
  <c r="J47" i="10"/>
  <c r="J47" i="14" s="1"/>
  <c r="K47" i="10"/>
  <c r="K47" i="14" s="1"/>
  <c r="L47" i="10"/>
  <c r="L47" i="14" s="1"/>
  <c r="M47" i="10"/>
  <c r="M47" i="14" s="1"/>
  <c r="N47" i="10"/>
  <c r="O47" i="10"/>
  <c r="B48" i="10"/>
  <c r="B48" i="14" s="1"/>
  <c r="C48" i="10"/>
  <c r="C48" i="14" s="1"/>
  <c r="D48" i="10"/>
  <c r="D48" i="14" s="1"/>
  <c r="E48" i="10"/>
  <c r="E48" i="14" s="1"/>
  <c r="F48" i="10"/>
  <c r="F48" i="14" s="1"/>
  <c r="G48" i="10"/>
  <c r="G48" i="14" s="1"/>
  <c r="L48" i="10"/>
  <c r="L48" i="14" s="1"/>
  <c r="M48" i="10"/>
  <c r="M48" i="14" s="1"/>
  <c r="N48" i="10"/>
  <c r="O48" i="10"/>
  <c r="J49" i="10"/>
  <c r="J49" i="14" s="1"/>
  <c r="K49" i="10"/>
  <c r="K49" i="14" s="1"/>
  <c r="L49" i="10"/>
  <c r="L49" i="14" s="1"/>
  <c r="M49" i="10"/>
  <c r="M49" i="14" s="1"/>
  <c r="N49" i="10"/>
  <c r="O49" i="10"/>
  <c r="B50" i="10"/>
  <c r="B50" i="14" s="1"/>
  <c r="C50" i="10"/>
  <c r="C50" i="14" s="1"/>
  <c r="D50" i="10"/>
  <c r="D50" i="14" s="1"/>
  <c r="H50" i="10"/>
  <c r="H50" i="14" s="1"/>
  <c r="I50" i="10"/>
  <c r="I50" i="14" s="1"/>
  <c r="J50" i="10"/>
  <c r="J50" i="14" s="1"/>
  <c r="K50" i="10"/>
  <c r="K50" i="14" s="1"/>
  <c r="L50" i="10"/>
  <c r="L50" i="14" s="1"/>
  <c r="M50" i="10"/>
  <c r="M50" i="14" s="1"/>
  <c r="N50" i="10"/>
  <c r="O50" i="10"/>
  <c r="B51" i="10"/>
  <c r="B51" i="14" s="1"/>
  <c r="C51" i="10"/>
  <c r="C51" i="14" s="1"/>
  <c r="D51" i="10"/>
  <c r="D51" i="14" s="1"/>
  <c r="E51" i="10"/>
  <c r="E51" i="14" s="1"/>
  <c r="F51" i="10"/>
  <c r="F51" i="14" s="1"/>
  <c r="G51" i="10"/>
  <c r="G51" i="14" s="1"/>
  <c r="H51" i="10"/>
  <c r="H51" i="14" s="1"/>
  <c r="I51" i="10"/>
  <c r="I51" i="14" s="1"/>
  <c r="L51" i="10"/>
  <c r="L51" i="14" s="1"/>
  <c r="M51" i="10"/>
  <c r="M51" i="14" s="1"/>
  <c r="N51" i="10"/>
  <c r="O51" i="10"/>
  <c r="A51" i="10"/>
  <c r="A51" i="12" s="1"/>
  <c r="A46" i="10"/>
  <c r="A46" i="14" s="1"/>
  <c r="A47" i="10"/>
  <c r="A47" i="12" s="1"/>
  <c r="A57" i="12" s="1"/>
  <c r="A48" i="10"/>
  <c r="A48" i="12" s="1"/>
  <c r="A49" i="10"/>
  <c r="A49" i="12" s="1"/>
  <c r="A58" i="12" s="1"/>
  <c r="A50" i="10"/>
  <c r="A50" i="14" s="1"/>
  <c r="A41" i="10"/>
  <c r="A41" i="14" s="1"/>
  <c r="A42" i="10"/>
  <c r="A42" i="14" s="1"/>
  <c r="A43" i="10"/>
  <c r="A43" i="12" s="1"/>
  <c r="A44" i="10"/>
  <c r="A44" i="12" s="1"/>
  <c r="A45" i="10"/>
  <c r="A45" i="14" s="1"/>
  <c r="A32" i="10"/>
  <c r="A32" i="14" s="1"/>
  <c r="A33" i="10"/>
  <c r="A33" i="14" s="1"/>
  <c r="A34" i="10"/>
  <c r="A34" i="14" s="1"/>
  <c r="A35" i="10"/>
  <c r="A35" i="12" s="1"/>
  <c r="A36" i="10"/>
  <c r="A36" i="12" s="1"/>
  <c r="A37" i="10"/>
  <c r="A37" i="14" s="1"/>
  <c r="A38" i="10"/>
  <c r="A38" i="14" s="1"/>
  <c r="A39" i="10"/>
  <c r="A39" i="12" s="1"/>
  <c r="A40" i="10"/>
  <c r="A40" i="12" s="1"/>
  <c r="A2" i="10"/>
  <c r="A2" i="12" s="1"/>
  <c r="A3" i="10"/>
  <c r="A3" i="12" s="1"/>
  <c r="A4" i="10"/>
  <c r="A4" i="14" s="1"/>
  <c r="A5" i="10"/>
  <c r="A5" i="14" s="1"/>
  <c r="A6" i="10"/>
  <c r="A6" i="14" s="1"/>
  <c r="A7" i="10"/>
  <c r="A7" i="12" s="1"/>
  <c r="A8" i="10"/>
  <c r="A8" i="12" s="1"/>
  <c r="A9" i="10"/>
  <c r="A9" i="14" s="1"/>
  <c r="A10" i="10"/>
  <c r="A10" i="12" s="1"/>
  <c r="A11" i="10"/>
  <c r="A11" i="12" s="1"/>
  <c r="A12" i="10"/>
  <c r="A12" i="14" s="1"/>
  <c r="A13" i="10"/>
  <c r="A13" i="14" s="1"/>
  <c r="A14" i="10"/>
  <c r="A14" i="12" s="1"/>
  <c r="A15" i="10"/>
  <c r="A15" i="12" s="1"/>
  <c r="A16" i="10"/>
  <c r="A16" i="14" s="1"/>
  <c r="A17" i="10"/>
  <c r="A17" i="14" s="1"/>
  <c r="A18" i="10"/>
  <c r="A18" i="12" s="1"/>
  <c r="A19" i="10"/>
  <c r="A19" i="12" s="1"/>
  <c r="A20" i="10"/>
  <c r="A20" i="14" s="1"/>
  <c r="A21" i="10"/>
  <c r="A21" i="14" s="1"/>
  <c r="A22" i="10"/>
  <c r="A22" i="12" s="1"/>
  <c r="A23" i="10"/>
  <c r="A23" i="12" s="1"/>
  <c r="A24" i="10"/>
  <c r="A24" i="12" s="1"/>
  <c r="A25" i="10"/>
  <c r="A25" i="14" s="1"/>
  <c r="A26" i="10"/>
  <c r="A26" i="12" s="1"/>
  <c r="A27" i="10"/>
  <c r="A27" i="12" s="1"/>
  <c r="A28" i="10"/>
  <c r="A28" i="14" s="1"/>
  <c r="A29" i="10"/>
  <c r="A29" i="14" s="1"/>
  <c r="A30" i="10"/>
  <c r="A30" i="14" s="1"/>
  <c r="A31" i="10"/>
  <c r="A31" i="12" s="1"/>
  <c r="B54" i="4"/>
  <c r="B58" i="4" s="1"/>
  <c r="R53" i="4"/>
  <c r="S53" i="4"/>
  <c r="T53" i="4"/>
  <c r="U53" i="4"/>
  <c r="V53" i="4"/>
  <c r="Q53" i="4"/>
  <c r="G58" i="4"/>
  <c r="C54" i="4"/>
  <c r="C58" i="4" s="1"/>
  <c r="D54" i="4"/>
  <c r="D58" i="4" s="1"/>
  <c r="E54" i="4"/>
  <c r="E58" i="4" s="1"/>
  <c r="F54" i="4"/>
  <c r="F58" i="4" s="1"/>
  <c r="G54" i="4"/>
  <c r="H54" i="4"/>
  <c r="H58" i="4" s="1"/>
  <c r="I54" i="4"/>
  <c r="I58" i="4" s="1"/>
  <c r="J54" i="4"/>
  <c r="J58" i="4" s="1"/>
  <c r="K54" i="4"/>
  <c r="K58" i="4" s="1"/>
  <c r="L54" i="4"/>
  <c r="L58" i="4" s="1"/>
  <c r="M54" i="4"/>
  <c r="M58" i="4" s="1"/>
  <c r="N54" i="4"/>
  <c r="N58" i="4" s="1"/>
  <c r="O54" i="4"/>
  <c r="O58" i="4" s="1"/>
  <c r="P54" i="4"/>
  <c r="P58" i="4" s="1"/>
  <c r="Q54" i="4"/>
  <c r="Q58" i="4" s="1"/>
  <c r="R54" i="4"/>
  <c r="R58" i="4" s="1"/>
  <c r="S54" i="4"/>
  <c r="S58" i="4" s="1"/>
  <c r="T54" i="4"/>
  <c r="T58" i="4" s="1"/>
  <c r="U54" i="4"/>
  <c r="U58" i="4" s="1"/>
  <c r="V54" i="4"/>
  <c r="V58" i="4" s="1"/>
  <c r="S53" i="10" l="1"/>
  <c r="F47" i="14"/>
  <c r="A46" i="12"/>
  <c r="A32" i="12"/>
  <c r="A20" i="12"/>
  <c r="A6" i="12"/>
  <c r="A2" i="14"/>
  <c r="A40" i="14"/>
  <c r="A26" i="14"/>
  <c r="A14" i="14"/>
  <c r="R1" i="14"/>
  <c r="U53" i="10"/>
  <c r="U1" i="14"/>
  <c r="A45" i="12"/>
  <c r="A30" i="12"/>
  <c r="A17" i="12"/>
  <c r="A5" i="12"/>
  <c r="A51" i="14"/>
  <c r="A39" i="14"/>
  <c r="A24" i="14"/>
  <c r="A11" i="14"/>
  <c r="Q1" i="14"/>
  <c r="D1" i="14"/>
  <c r="B53" i="10"/>
  <c r="B1" i="14"/>
  <c r="V53" i="10"/>
  <c r="V1" i="14"/>
  <c r="K53" i="10"/>
  <c r="A42" i="12"/>
  <c r="A29" i="12"/>
  <c r="A16" i="12"/>
  <c r="A4" i="12"/>
  <c r="A49" i="14"/>
  <c r="A36" i="14"/>
  <c r="A23" i="14"/>
  <c r="A10" i="14"/>
  <c r="P1" i="14"/>
  <c r="Y1" i="14"/>
  <c r="A41" i="12"/>
  <c r="A28" i="12"/>
  <c r="A48" i="14"/>
  <c r="A35" i="14"/>
  <c r="A22" i="14"/>
  <c r="A8" i="14"/>
  <c r="M1" i="14"/>
  <c r="X1" i="14"/>
  <c r="H53" i="10"/>
  <c r="H1" i="12"/>
  <c r="A25" i="12"/>
  <c r="A13" i="12"/>
  <c r="A47" i="14"/>
  <c r="A19" i="14"/>
  <c r="A7" i="14"/>
  <c r="L1" i="14"/>
  <c r="G53" i="10"/>
  <c r="G1" i="14"/>
  <c r="A50" i="12"/>
  <c r="A38" i="12"/>
  <c r="A12" i="12"/>
  <c r="D1" i="12"/>
  <c r="A44" i="14"/>
  <c r="A31" i="14"/>
  <c r="A18" i="14"/>
  <c r="J1" i="14"/>
  <c r="T1" i="14"/>
  <c r="I53" i="10"/>
  <c r="I1" i="12"/>
  <c r="O53" i="10"/>
  <c r="O1" i="14"/>
  <c r="N53" i="10"/>
  <c r="N1" i="14"/>
  <c r="F53" i="10"/>
  <c r="F1" i="14"/>
  <c r="A37" i="12"/>
  <c r="A9" i="12"/>
  <c r="C1" i="12"/>
  <c r="A43" i="14"/>
  <c r="A3" i="14"/>
  <c r="I1" i="14"/>
  <c r="E53" i="10"/>
  <c r="E1" i="12"/>
  <c r="A33" i="12"/>
  <c r="A21" i="12"/>
  <c r="B1" i="12"/>
  <c r="A27" i="14"/>
  <c r="A15" i="14"/>
  <c r="H1" i="14"/>
  <c r="A34" i="12"/>
</calcChain>
</file>

<file path=xl/sharedStrings.xml><?xml version="1.0" encoding="utf-8"?>
<sst xmlns="http://schemas.openxmlformats.org/spreadsheetml/2006/main" count="117" uniqueCount="57">
  <si>
    <t>Illinois</t>
  </si>
  <si>
    <t>Indiana</t>
  </si>
  <si>
    <t>Texas</t>
  </si>
  <si>
    <t>Minnesota</t>
  </si>
  <si>
    <t>Mississippi</t>
  </si>
  <si>
    <t>Missouri</t>
  </si>
  <si>
    <t>Montana</t>
  </si>
  <si>
    <t>Nebraska</t>
  </si>
  <si>
    <t>Nevada</t>
  </si>
  <si>
    <t>South Carolina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</si>
  <si>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</si>
  <si>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</si>
  <si>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</si>
  <si>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</si>
  <si>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</si>
  <si>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</si>
  <si>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</si>
  <si>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</si>
  <si>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</si>
  <si>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</si>
  <si>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</si>
  <si>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</si>
  <si>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Kansas</t>
  </si>
  <si>
    <t>Kentucky</t>
  </si>
  <si>
    <t>Louisiana</t>
  </si>
  <si>
    <t>Maine</t>
  </si>
  <si>
    <t>Maryland</t>
  </si>
  <si>
    <t>Massachusetts</t>
  </si>
  <si>
    <t>Michigan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</si>
  <si>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</si>
  <si>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</si>
  <si>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</si>
  <si>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</si>
  <si>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</si>
  <si>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</si>
  <si>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</si>
  <si>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</si>
  <si>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</si>
  <si>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</si>
  <si>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</si>
  <si>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</si>
  <si>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</si>
  <si>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</si>
  <si>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</si>
  <si>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</si>
  <si>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</si>
  <si>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</si>
  <si>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</si>
  <si>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</si>
  <si>
    <t>Iowa</t>
  </si>
  <si>
    <t>California</t>
  </si>
  <si>
    <t>Population of States and Counties of the United States: 1790 - 1990, by Richard L. Forstall</t>
  </si>
  <si>
    <t>Historical Census Statistics on Population Totals by Race (1790 to 1990) and by Hispanic origin (1970 to 1990) for Large Cities and Urban Places</t>
  </si>
  <si>
    <t>recreated</t>
  </si>
  <si>
    <t>exact</t>
  </si>
  <si>
    <t>Data from https://www.census.gov/</t>
  </si>
  <si>
    <t>eg: https://www.census.gov/data/tables/2000/dec/2000-apportionment-data.html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</si>
</sst>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7241-578E-A949-8F40-1F6E91860CF4}">
  <dimension ref="A1:Y60"/>
  <sheetViews>
    <sheetView workbookViewId="0">
      <selection activeCell="A2" sqref="A2"/>
    </sheetView>
  </sheetViews>
  <sheetFormatPr baseColWidth="10" defaultRowHeight="16" x14ac:dyDescent="0.2"/>
  <cols>
    <col min="1" max="1" width="26.5" customWidth="1"/>
    <col min="2" max="9" width="11.1640625" bestFit="1" customWidth="1"/>
    <col min="10" max="22" width="11" bestFit="1" customWidth="1"/>
    <col min="23" max="23" width="11.1640625" bestFit="1" customWidth="1"/>
  </cols>
  <sheetData>
    <row r="1" spans="1:25" x14ac:dyDescent="0.2">
      <c r="B1">
        <v>1790</v>
      </c>
      <c r="C1">
        <v>1800</v>
      </c>
      <c r="D1">
        <v>1810</v>
      </c>
      <c r="E1">
        <v>1820</v>
      </c>
      <c r="F1">
        <v>1830</v>
      </c>
      <c r="G1">
        <v>1840</v>
      </c>
      <c r="H1">
        <v>1850</v>
      </c>
      <c r="I1">
        <v>1860</v>
      </c>
      <c r="J1">
        <v>1870</v>
      </c>
      <c r="K1">
        <v>1880</v>
      </c>
      <c r="L1">
        <v>1890</v>
      </c>
      <c r="M1">
        <v>1900</v>
      </c>
      <c r="N1">
        <v>1910</v>
      </c>
      <c r="O1">
        <v>1920</v>
      </c>
      <c r="P1">
        <v>1930</v>
      </c>
      <c r="Q1">
        <v>1940</v>
      </c>
      <c r="R1">
        <v>1950</v>
      </c>
      <c r="S1">
        <v>1960</v>
      </c>
      <c r="T1">
        <v>1970</v>
      </c>
      <c r="U1">
        <v>1980</v>
      </c>
      <c r="V1">
        <v>1990</v>
      </c>
      <c r="W1">
        <v>2000</v>
      </c>
      <c r="X1">
        <v>2010</v>
      </c>
      <c r="Y1">
        <v>2020</v>
      </c>
    </row>
    <row r="2" spans="1:25" x14ac:dyDescent="0.2">
      <c r="A2" t="s">
        <v>10</v>
      </c>
      <c r="B2" s="1"/>
      <c r="C2" s="1">
        <v>1250</v>
      </c>
      <c r="D2" s="1">
        <v>9046</v>
      </c>
      <c r="E2" s="1">
        <v>127901</v>
      </c>
      <c r="F2" s="1">
        <v>309527</v>
      </c>
      <c r="G2" s="1">
        <v>590756</v>
      </c>
      <c r="H2" s="1">
        <v>771623</v>
      </c>
      <c r="I2" s="1">
        <v>964201</v>
      </c>
      <c r="J2" s="1">
        <v>996992</v>
      </c>
      <c r="K2" s="1">
        <v>1262505</v>
      </c>
      <c r="L2" s="1">
        <v>1513401</v>
      </c>
      <c r="M2" s="1">
        <v>1828697</v>
      </c>
      <c r="N2" s="1">
        <v>2138093</v>
      </c>
      <c r="O2" s="1">
        <v>2348174</v>
      </c>
      <c r="P2" s="1">
        <v>2646248</v>
      </c>
      <c r="Q2" s="1">
        <v>2832961</v>
      </c>
      <c r="R2" s="1">
        <v>3061743</v>
      </c>
      <c r="S2" s="1">
        <v>3266740</v>
      </c>
      <c r="T2" s="1">
        <v>3444165</v>
      </c>
      <c r="U2" s="1">
        <v>3893888</v>
      </c>
      <c r="V2" s="1">
        <v>4040587</v>
      </c>
      <c r="W2" s="1">
        <v>4447100</v>
      </c>
      <c r="X2" s="1">
        <v>4779736</v>
      </c>
      <c r="Y2" s="1">
        <v>5024279</v>
      </c>
    </row>
    <row r="3" spans="1:25" x14ac:dyDescent="0.2">
      <c r="A3" t="s">
        <v>11</v>
      </c>
      <c r="B3" s="1"/>
      <c r="C3" s="1"/>
      <c r="D3" s="1"/>
      <c r="E3" s="1"/>
      <c r="F3" s="1"/>
      <c r="G3" s="1"/>
      <c r="H3" s="1"/>
      <c r="I3" s="1"/>
      <c r="J3" s="1"/>
      <c r="K3" s="1">
        <v>33426</v>
      </c>
      <c r="L3" s="1">
        <v>32052</v>
      </c>
      <c r="M3" s="1">
        <v>63592</v>
      </c>
      <c r="N3" s="1">
        <v>64356</v>
      </c>
      <c r="O3" s="1">
        <v>55036</v>
      </c>
      <c r="P3" s="1">
        <v>59278</v>
      </c>
      <c r="Q3" s="1">
        <v>72524</v>
      </c>
      <c r="R3" s="1">
        <v>128643</v>
      </c>
      <c r="S3" s="1">
        <v>226167</v>
      </c>
      <c r="T3" s="1">
        <v>300382</v>
      </c>
      <c r="U3" s="1">
        <v>401851</v>
      </c>
      <c r="V3" s="1">
        <v>550043</v>
      </c>
      <c r="W3" s="1">
        <v>626932</v>
      </c>
      <c r="X3" s="1">
        <v>710231</v>
      </c>
      <c r="Y3" s="1">
        <v>733391</v>
      </c>
    </row>
    <row r="4" spans="1:25" x14ac:dyDescent="0.2">
      <c r="A4" t="s">
        <v>12</v>
      </c>
      <c r="B4" s="1"/>
      <c r="C4" s="1"/>
      <c r="D4" s="1"/>
      <c r="E4" s="1"/>
      <c r="F4" s="1"/>
      <c r="G4" s="1"/>
      <c r="H4" s="1"/>
      <c r="I4" s="1">
        <v>6482</v>
      </c>
      <c r="J4" s="1">
        <v>9658</v>
      </c>
      <c r="K4" s="1">
        <v>40440</v>
      </c>
      <c r="L4" s="1">
        <v>88243</v>
      </c>
      <c r="M4" s="1">
        <v>122931</v>
      </c>
      <c r="N4" s="1">
        <v>204354</v>
      </c>
      <c r="O4" s="1">
        <v>334162</v>
      </c>
      <c r="P4" s="1">
        <v>435573</v>
      </c>
      <c r="Q4" s="1">
        <v>499261</v>
      </c>
      <c r="R4" s="1">
        <v>749587</v>
      </c>
      <c r="S4" s="1">
        <v>1302161</v>
      </c>
      <c r="T4" s="1">
        <v>1770900</v>
      </c>
      <c r="U4" s="1">
        <v>2718215</v>
      </c>
      <c r="V4" s="1">
        <v>3665228</v>
      </c>
      <c r="W4" s="1">
        <v>5130632</v>
      </c>
      <c r="X4" s="1">
        <v>6392017</v>
      </c>
      <c r="Y4" s="1">
        <v>7151502</v>
      </c>
    </row>
    <row r="5" spans="1:25" x14ac:dyDescent="0.2">
      <c r="A5" t="s">
        <v>13</v>
      </c>
      <c r="B5" s="1"/>
      <c r="C5" s="1"/>
      <c r="D5" s="1">
        <v>1062</v>
      </c>
      <c r="E5" s="1">
        <v>14273</v>
      </c>
      <c r="F5" s="1">
        <v>30388</v>
      </c>
      <c r="G5" s="1">
        <v>97574</v>
      </c>
      <c r="H5" s="1">
        <v>209897</v>
      </c>
      <c r="I5" s="1">
        <v>435450</v>
      </c>
      <c r="J5" s="1">
        <v>484471</v>
      </c>
      <c r="K5" s="1">
        <v>802525</v>
      </c>
      <c r="L5" s="1">
        <v>1128211</v>
      </c>
      <c r="M5" s="1">
        <v>1311564</v>
      </c>
      <c r="N5" s="1">
        <v>1574449</v>
      </c>
      <c r="O5" s="1">
        <v>1752204</v>
      </c>
      <c r="P5" s="1">
        <v>1854482</v>
      </c>
      <c r="Q5" s="1">
        <v>1949387</v>
      </c>
      <c r="R5" s="1">
        <v>1909511</v>
      </c>
      <c r="S5" s="1">
        <v>1786272</v>
      </c>
      <c r="T5" s="1">
        <v>1923295</v>
      </c>
      <c r="U5" s="1">
        <v>2286435</v>
      </c>
      <c r="V5" s="1">
        <v>2350725</v>
      </c>
      <c r="W5" s="1">
        <v>2673400</v>
      </c>
      <c r="X5" s="1">
        <v>2915918</v>
      </c>
      <c r="Y5" s="1">
        <v>3011524</v>
      </c>
    </row>
    <row r="6" spans="1:25" x14ac:dyDescent="0.2">
      <c r="A6" t="s">
        <v>50</v>
      </c>
      <c r="B6" s="1"/>
      <c r="C6" s="1"/>
      <c r="D6" s="1"/>
      <c r="E6" s="1"/>
      <c r="F6" s="1"/>
      <c r="G6" s="1"/>
      <c r="H6" s="1">
        <v>92597</v>
      </c>
      <c r="I6" s="1">
        <v>379994</v>
      </c>
      <c r="J6" s="1">
        <v>560247</v>
      </c>
      <c r="K6" s="1">
        <v>864694</v>
      </c>
      <c r="L6" s="1">
        <v>1213398</v>
      </c>
      <c r="M6" s="1">
        <v>1485053</v>
      </c>
      <c r="N6" s="1">
        <v>2377549</v>
      </c>
      <c r="O6" s="1">
        <v>3426861</v>
      </c>
      <c r="P6" s="1">
        <v>5677251</v>
      </c>
      <c r="Q6" s="1">
        <v>6907387</v>
      </c>
      <c r="R6" s="1">
        <v>10586223</v>
      </c>
      <c r="S6" s="1">
        <v>15717204</v>
      </c>
      <c r="T6" s="1">
        <v>19953134</v>
      </c>
      <c r="U6" s="1">
        <v>23667902</v>
      </c>
      <c r="V6" s="1">
        <v>29760021</v>
      </c>
      <c r="W6" s="1">
        <v>33871648</v>
      </c>
      <c r="X6" s="1">
        <v>37253956</v>
      </c>
      <c r="Y6" s="1">
        <v>39538223</v>
      </c>
    </row>
    <row r="7" spans="1:25" x14ac:dyDescent="0.2">
      <c r="A7" t="s">
        <v>14</v>
      </c>
      <c r="B7" s="1"/>
      <c r="C7" s="1"/>
      <c r="D7" s="1"/>
      <c r="E7" s="1"/>
      <c r="F7" s="1"/>
      <c r="G7" s="1"/>
      <c r="H7" s="1"/>
      <c r="I7" s="1">
        <v>34277</v>
      </c>
      <c r="J7" s="1">
        <v>39864</v>
      </c>
      <c r="K7" s="1">
        <v>194327</v>
      </c>
      <c r="L7" s="1">
        <v>413249</v>
      </c>
      <c r="M7" s="1">
        <v>539700</v>
      </c>
      <c r="N7" s="1">
        <v>799024</v>
      </c>
      <c r="O7" s="1">
        <v>939629</v>
      </c>
      <c r="P7" s="1">
        <v>1035791</v>
      </c>
      <c r="Q7" s="1">
        <v>1123296</v>
      </c>
      <c r="R7" s="1">
        <v>1325089</v>
      </c>
      <c r="S7" s="1">
        <v>1753947</v>
      </c>
      <c r="T7" s="1">
        <v>2207259</v>
      </c>
      <c r="U7" s="1">
        <v>2889964</v>
      </c>
      <c r="V7" s="1">
        <v>3294394</v>
      </c>
      <c r="W7" s="1">
        <v>4301261</v>
      </c>
      <c r="X7" s="1">
        <v>5029196</v>
      </c>
      <c r="Y7" s="1">
        <v>5773714</v>
      </c>
    </row>
    <row r="8" spans="1:25" x14ac:dyDescent="0.2">
      <c r="A8" t="s">
        <v>15</v>
      </c>
      <c r="B8" s="1">
        <v>237946</v>
      </c>
      <c r="C8" s="1">
        <v>251002</v>
      </c>
      <c r="D8" s="1">
        <v>261942</v>
      </c>
      <c r="E8" s="1">
        <v>275248</v>
      </c>
      <c r="F8" s="1">
        <v>297675</v>
      </c>
      <c r="G8" s="1">
        <v>309978</v>
      </c>
      <c r="H8" s="1">
        <v>370792</v>
      </c>
      <c r="I8" s="1">
        <v>460147</v>
      </c>
      <c r="J8" s="1">
        <v>537454</v>
      </c>
      <c r="K8" s="1">
        <v>622700</v>
      </c>
      <c r="L8" s="1">
        <v>746258</v>
      </c>
      <c r="M8" s="1">
        <v>908420</v>
      </c>
      <c r="N8" s="1">
        <v>1114756</v>
      </c>
      <c r="O8" s="1">
        <v>1380631</v>
      </c>
      <c r="P8" s="1">
        <v>1606903</v>
      </c>
      <c r="Q8" s="1">
        <v>1709242</v>
      </c>
      <c r="R8" s="1">
        <v>2007280</v>
      </c>
      <c r="S8" s="1">
        <v>2535234</v>
      </c>
      <c r="T8" s="1">
        <v>3031709</v>
      </c>
      <c r="U8" s="1">
        <v>3107576</v>
      </c>
      <c r="V8" s="1">
        <v>3287116</v>
      </c>
      <c r="W8" s="1">
        <v>3405565</v>
      </c>
      <c r="X8" s="1">
        <v>3574097</v>
      </c>
      <c r="Y8" s="1">
        <v>3605944</v>
      </c>
    </row>
    <row r="9" spans="1:25" x14ac:dyDescent="0.2">
      <c r="A9" t="s">
        <v>16</v>
      </c>
      <c r="B9" s="1">
        <v>59096</v>
      </c>
      <c r="C9" s="1">
        <v>64273</v>
      </c>
      <c r="D9" s="1">
        <v>72674</v>
      </c>
      <c r="E9" s="1">
        <v>72749</v>
      </c>
      <c r="F9" s="1">
        <v>76748</v>
      </c>
      <c r="G9" s="1">
        <v>78085</v>
      </c>
      <c r="H9" s="1">
        <v>91532</v>
      </c>
      <c r="I9" s="1">
        <v>112216</v>
      </c>
      <c r="J9" s="1">
        <v>125015</v>
      </c>
      <c r="K9" s="1">
        <v>146608</v>
      </c>
      <c r="L9" s="1">
        <v>168493</v>
      </c>
      <c r="M9" s="1">
        <v>184735</v>
      </c>
      <c r="N9" s="1">
        <v>202322</v>
      </c>
      <c r="O9" s="1">
        <v>223003</v>
      </c>
      <c r="P9" s="1">
        <v>238380</v>
      </c>
      <c r="Q9" s="1">
        <v>266505</v>
      </c>
      <c r="R9" s="1">
        <v>318085</v>
      </c>
      <c r="S9" s="1">
        <v>446292</v>
      </c>
      <c r="T9" s="1">
        <v>548104</v>
      </c>
      <c r="U9" s="1">
        <v>594338</v>
      </c>
      <c r="V9" s="1">
        <v>666168</v>
      </c>
      <c r="W9" s="1">
        <v>783600</v>
      </c>
      <c r="X9" s="1">
        <v>897934</v>
      </c>
      <c r="Y9" s="1">
        <v>989948</v>
      </c>
    </row>
    <row r="10" spans="1:25" x14ac:dyDescent="0.2">
      <c r="A10" t="s">
        <v>17</v>
      </c>
      <c r="B10" s="1"/>
      <c r="C10" s="1">
        <v>8144</v>
      </c>
      <c r="D10" s="1">
        <v>15471</v>
      </c>
      <c r="E10" s="1">
        <v>23336</v>
      </c>
      <c r="F10" s="1">
        <v>30261</v>
      </c>
      <c r="G10" s="1">
        <v>33745</v>
      </c>
      <c r="H10" s="1">
        <v>51687</v>
      </c>
      <c r="I10" s="1">
        <v>75080</v>
      </c>
      <c r="J10" s="1">
        <v>131700</v>
      </c>
      <c r="K10" s="1">
        <v>177624</v>
      </c>
      <c r="L10" s="1">
        <v>230392</v>
      </c>
      <c r="M10" s="1">
        <v>278718</v>
      </c>
      <c r="N10" s="1">
        <v>331069</v>
      </c>
      <c r="O10" s="1">
        <v>437571</v>
      </c>
      <c r="P10" s="1">
        <v>486869</v>
      </c>
      <c r="Q10" s="1">
        <v>663091</v>
      </c>
      <c r="R10" s="1">
        <v>802178</v>
      </c>
      <c r="S10" s="1">
        <v>763956</v>
      </c>
      <c r="T10" s="1">
        <v>756510</v>
      </c>
      <c r="U10" s="1">
        <v>638333</v>
      </c>
      <c r="V10" s="1">
        <v>606900</v>
      </c>
      <c r="W10" s="1">
        <v>572059</v>
      </c>
      <c r="X10" s="1">
        <v>601723</v>
      </c>
      <c r="Y10" s="1">
        <v>689545</v>
      </c>
    </row>
    <row r="11" spans="1:25" x14ac:dyDescent="0.2">
      <c r="A11" t="s">
        <v>18</v>
      </c>
      <c r="B11" s="1"/>
      <c r="C11" s="1"/>
      <c r="D11" s="1"/>
      <c r="E11" s="1"/>
      <c r="F11" s="1">
        <v>34730</v>
      </c>
      <c r="G11" s="1">
        <v>54477</v>
      </c>
      <c r="H11" s="1">
        <v>87445</v>
      </c>
      <c r="I11" s="1">
        <v>140424</v>
      </c>
      <c r="J11" s="1">
        <v>187748</v>
      </c>
      <c r="K11" s="1">
        <v>269493</v>
      </c>
      <c r="L11" s="1">
        <v>391422</v>
      </c>
      <c r="M11" s="1">
        <v>528542</v>
      </c>
      <c r="N11" s="1">
        <v>752619</v>
      </c>
      <c r="O11" s="1">
        <v>968470</v>
      </c>
      <c r="P11" s="1">
        <v>1468211</v>
      </c>
      <c r="Q11" s="1">
        <v>1897414</v>
      </c>
      <c r="R11" s="1">
        <v>2771305</v>
      </c>
      <c r="S11" s="1">
        <v>4951560</v>
      </c>
      <c r="T11" s="1">
        <v>6789443</v>
      </c>
      <c r="U11" s="1">
        <v>9746324</v>
      </c>
      <c r="V11" s="1">
        <v>12937926</v>
      </c>
      <c r="W11" s="1">
        <v>15982378</v>
      </c>
      <c r="X11" s="1">
        <v>18801310</v>
      </c>
      <c r="Y11" s="1">
        <v>21538187</v>
      </c>
    </row>
    <row r="12" spans="1:25" x14ac:dyDescent="0.2">
      <c r="A12" t="s">
        <v>19</v>
      </c>
      <c r="B12" s="1">
        <v>82548</v>
      </c>
      <c r="C12" s="1">
        <v>162686</v>
      </c>
      <c r="D12" s="1">
        <v>251407</v>
      </c>
      <c r="E12" s="1">
        <v>340989</v>
      </c>
      <c r="F12" s="1">
        <v>516823</v>
      </c>
      <c r="G12" s="1">
        <v>691392</v>
      </c>
      <c r="H12" s="1">
        <v>906185</v>
      </c>
      <c r="I12" s="1">
        <v>1057286</v>
      </c>
      <c r="J12" s="1">
        <v>1184109</v>
      </c>
      <c r="K12" s="1">
        <v>1542180</v>
      </c>
      <c r="L12" s="1">
        <v>1837353</v>
      </c>
      <c r="M12" s="1">
        <v>2216331</v>
      </c>
      <c r="N12" s="1">
        <v>2609121</v>
      </c>
      <c r="O12" s="1">
        <v>2895832</v>
      </c>
      <c r="P12" s="1">
        <v>2908506</v>
      </c>
      <c r="Q12" s="1">
        <v>3123723</v>
      </c>
      <c r="R12" s="1">
        <v>3444578</v>
      </c>
      <c r="S12" s="1">
        <v>3943116</v>
      </c>
      <c r="T12" s="1">
        <v>4589575</v>
      </c>
      <c r="U12" s="1">
        <v>5463105</v>
      </c>
      <c r="V12" s="1">
        <v>6478216</v>
      </c>
      <c r="W12" s="1">
        <v>8186453</v>
      </c>
      <c r="X12" s="1">
        <v>9687653</v>
      </c>
      <c r="Y12" s="1">
        <v>10711908</v>
      </c>
    </row>
    <row r="13" spans="1:25" x14ac:dyDescent="0.2">
      <c r="A13" t="s">
        <v>20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154001</v>
      </c>
      <c r="N13" s="1">
        <v>191874</v>
      </c>
      <c r="O13" s="1">
        <v>255881</v>
      </c>
      <c r="P13" s="1">
        <v>368300</v>
      </c>
      <c r="Q13" s="1">
        <v>422770</v>
      </c>
      <c r="R13" s="1">
        <v>499794</v>
      </c>
      <c r="S13" s="1">
        <v>632772</v>
      </c>
      <c r="T13" s="1">
        <v>768561</v>
      </c>
      <c r="U13" s="1">
        <v>964691</v>
      </c>
      <c r="V13" s="1">
        <v>1108229</v>
      </c>
      <c r="W13" s="1">
        <v>1211537</v>
      </c>
      <c r="X13" s="1">
        <v>1360301</v>
      </c>
      <c r="Y13" s="1">
        <v>1455271</v>
      </c>
    </row>
    <row r="14" spans="1:25" x14ac:dyDescent="0.2">
      <c r="A14" t="s">
        <v>21</v>
      </c>
      <c r="B14" s="1"/>
      <c r="C14" s="1"/>
      <c r="D14" s="1"/>
      <c r="E14" s="1"/>
      <c r="F14" s="1"/>
      <c r="G14" s="1"/>
      <c r="H14" s="1"/>
      <c r="I14" s="1"/>
      <c r="J14" s="1">
        <v>14999</v>
      </c>
      <c r="K14" s="1">
        <v>32610</v>
      </c>
      <c r="L14" s="1">
        <v>88548</v>
      </c>
      <c r="M14" s="1">
        <v>161772</v>
      </c>
      <c r="N14" s="1">
        <v>325594</v>
      </c>
      <c r="O14" s="1">
        <v>431866</v>
      </c>
      <c r="P14" s="1">
        <v>445032</v>
      </c>
      <c r="Q14" s="1">
        <v>524873</v>
      </c>
      <c r="R14" s="1">
        <v>588637</v>
      </c>
      <c r="S14" s="1">
        <v>667191</v>
      </c>
      <c r="T14" s="1">
        <v>712567</v>
      </c>
      <c r="U14" s="1">
        <v>943935</v>
      </c>
      <c r="V14" s="1">
        <v>1006749</v>
      </c>
      <c r="W14" s="1">
        <v>1293953</v>
      </c>
      <c r="X14" s="1">
        <v>1567582</v>
      </c>
      <c r="Y14" s="1">
        <v>1839106</v>
      </c>
    </row>
    <row r="15" spans="1:25" x14ac:dyDescent="0.2">
      <c r="A15" t="s">
        <v>0</v>
      </c>
      <c r="B15" s="1"/>
      <c r="C15" s="1">
        <v>2458</v>
      </c>
      <c r="D15" s="1">
        <v>12282</v>
      </c>
      <c r="E15" s="1">
        <v>55211</v>
      </c>
      <c r="F15" s="1">
        <v>157445</v>
      </c>
      <c r="G15" s="1">
        <v>476183</v>
      </c>
      <c r="H15" s="1">
        <v>851470</v>
      </c>
      <c r="I15" s="1">
        <v>1711951</v>
      </c>
      <c r="J15" s="1">
        <v>2539891</v>
      </c>
      <c r="K15" s="1">
        <v>3077871</v>
      </c>
      <c r="L15" s="1">
        <v>3826352</v>
      </c>
      <c r="M15" s="1">
        <v>4821550</v>
      </c>
      <c r="N15" s="1">
        <v>5638591</v>
      </c>
      <c r="O15" s="1">
        <v>6485280</v>
      </c>
      <c r="P15" s="1">
        <v>7630654</v>
      </c>
      <c r="Q15" s="1">
        <v>7897241</v>
      </c>
      <c r="R15" s="1">
        <v>8712176</v>
      </c>
      <c r="S15" s="1">
        <v>10081158</v>
      </c>
      <c r="T15" s="1">
        <v>11113976</v>
      </c>
      <c r="U15" s="1">
        <v>11426518</v>
      </c>
      <c r="V15" s="1">
        <v>11430602</v>
      </c>
      <c r="W15" s="1">
        <v>12419293</v>
      </c>
      <c r="X15" s="1">
        <v>12830632</v>
      </c>
      <c r="Y15" s="1">
        <v>12812508</v>
      </c>
    </row>
    <row r="16" spans="1:25" x14ac:dyDescent="0.2">
      <c r="A16" t="s">
        <v>1</v>
      </c>
      <c r="B16" s="1"/>
      <c r="C16" s="1">
        <v>2632</v>
      </c>
      <c r="D16" s="1">
        <v>24520</v>
      </c>
      <c r="E16" s="1">
        <v>147178</v>
      </c>
      <c r="F16" s="1">
        <v>343031</v>
      </c>
      <c r="G16" s="1">
        <v>685866</v>
      </c>
      <c r="H16" s="1">
        <v>988416</v>
      </c>
      <c r="I16" s="1">
        <v>1350428</v>
      </c>
      <c r="J16" s="1">
        <v>1680637</v>
      </c>
      <c r="K16" s="1">
        <v>1978301</v>
      </c>
      <c r="L16" s="1">
        <v>2192404</v>
      </c>
      <c r="M16" s="1">
        <v>2516462</v>
      </c>
      <c r="N16" s="1">
        <v>2700876</v>
      </c>
      <c r="O16" s="1">
        <v>2930390</v>
      </c>
      <c r="P16" s="1">
        <v>3238503</v>
      </c>
      <c r="Q16" s="1">
        <v>3427796</v>
      </c>
      <c r="R16" s="1">
        <v>3934224</v>
      </c>
      <c r="S16" s="1">
        <v>4662498</v>
      </c>
      <c r="T16" s="1">
        <v>5193669</v>
      </c>
      <c r="U16" s="1">
        <v>5490224</v>
      </c>
      <c r="V16" s="1">
        <v>5544159</v>
      </c>
      <c r="W16" s="1">
        <v>6080485</v>
      </c>
      <c r="X16" s="1">
        <v>6483802</v>
      </c>
      <c r="Y16" s="1">
        <v>6785528</v>
      </c>
    </row>
    <row r="17" spans="1:25" x14ac:dyDescent="0.2">
      <c r="A17" t="s">
        <v>49</v>
      </c>
      <c r="B17" s="1"/>
      <c r="C17" s="1"/>
      <c r="D17" s="1"/>
      <c r="E17" s="1"/>
      <c r="F17" s="1"/>
      <c r="G17" s="1">
        <v>43112</v>
      </c>
      <c r="H17" s="1">
        <v>192214</v>
      </c>
      <c r="I17" s="1">
        <v>674913</v>
      </c>
      <c r="J17" s="1">
        <v>1194020</v>
      </c>
      <c r="K17" s="1">
        <v>1624615</v>
      </c>
      <c r="L17" s="1">
        <v>1912297</v>
      </c>
      <c r="M17" s="1">
        <v>2231853</v>
      </c>
      <c r="N17" s="1">
        <v>2224771</v>
      </c>
      <c r="O17" s="1">
        <v>2404021</v>
      </c>
      <c r="P17" s="1">
        <v>2470939</v>
      </c>
      <c r="Q17" s="1">
        <v>2538268</v>
      </c>
      <c r="R17" s="1">
        <v>2621073</v>
      </c>
      <c r="S17" s="1">
        <v>2757537</v>
      </c>
      <c r="T17" s="1">
        <v>2824376</v>
      </c>
      <c r="U17" s="1">
        <v>2913808</v>
      </c>
      <c r="V17" s="1">
        <v>2776755</v>
      </c>
      <c r="W17" s="1">
        <v>2926324</v>
      </c>
      <c r="X17" s="1">
        <v>3046355</v>
      </c>
      <c r="Y17" s="1">
        <v>3190369</v>
      </c>
    </row>
    <row r="18" spans="1:25" x14ac:dyDescent="0.2">
      <c r="A18" t="s">
        <v>22</v>
      </c>
      <c r="B18" s="1"/>
      <c r="C18" s="1"/>
      <c r="D18" s="1"/>
      <c r="E18" s="1"/>
      <c r="F18" s="1"/>
      <c r="G18" s="1"/>
      <c r="H18" s="1"/>
      <c r="I18" s="1">
        <v>107206</v>
      </c>
      <c r="J18" s="1">
        <v>364399</v>
      </c>
      <c r="K18" s="1">
        <v>996096</v>
      </c>
      <c r="L18" s="1">
        <v>1428108</v>
      </c>
      <c r="M18" s="1">
        <v>1470495</v>
      </c>
      <c r="N18" s="1">
        <v>1690949</v>
      </c>
      <c r="O18" s="1">
        <v>1769257</v>
      </c>
      <c r="P18" s="1">
        <v>1880999</v>
      </c>
      <c r="Q18" s="1">
        <v>1801028</v>
      </c>
      <c r="R18" s="1">
        <v>1905299</v>
      </c>
      <c r="S18" s="1">
        <v>2178611</v>
      </c>
      <c r="T18" s="1">
        <v>2246578</v>
      </c>
      <c r="U18" s="1">
        <v>2363679</v>
      </c>
      <c r="V18" s="1">
        <v>2477574</v>
      </c>
      <c r="W18" s="1">
        <v>2688418</v>
      </c>
      <c r="X18" s="1">
        <v>2853118</v>
      </c>
      <c r="Y18" s="1">
        <v>2937880</v>
      </c>
    </row>
    <row r="19" spans="1:25" x14ac:dyDescent="0.2">
      <c r="A19" t="s">
        <v>23</v>
      </c>
      <c r="B19" s="1">
        <v>73677</v>
      </c>
      <c r="C19" s="1">
        <v>220955</v>
      </c>
      <c r="D19" s="1">
        <v>406511</v>
      </c>
      <c r="E19" s="1">
        <v>564317</v>
      </c>
      <c r="F19" s="1">
        <v>687917</v>
      </c>
      <c r="G19" s="1">
        <v>779828</v>
      </c>
      <c r="H19" s="1">
        <v>982405</v>
      </c>
      <c r="I19" s="1">
        <v>1155684</v>
      </c>
      <c r="J19" s="1">
        <v>1321011</v>
      </c>
      <c r="K19" s="1">
        <v>1648690</v>
      </c>
      <c r="L19" s="1">
        <v>1858635</v>
      </c>
      <c r="M19" s="1">
        <v>2147174</v>
      </c>
      <c r="N19" s="1">
        <v>2289905</v>
      </c>
      <c r="O19" s="1">
        <v>2416630</v>
      </c>
      <c r="P19" s="1">
        <v>2614589</v>
      </c>
      <c r="Q19" s="1">
        <v>2845627</v>
      </c>
      <c r="R19" s="1">
        <v>2944806</v>
      </c>
      <c r="S19" s="1">
        <v>3038156</v>
      </c>
      <c r="T19" s="1">
        <v>3218706</v>
      </c>
      <c r="U19" s="1">
        <v>3660777</v>
      </c>
      <c r="V19" s="1">
        <v>3685296</v>
      </c>
      <c r="W19" s="1">
        <v>4041769</v>
      </c>
      <c r="X19" s="1">
        <v>4339367</v>
      </c>
      <c r="Y19" s="1">
        <v>4505836</v>
      </c>
    </row>
    <row r="20" spans="1:25" x14ac:dyDescent="0.2">
      <c r="A20" t="s">
        <v>24</v>
      </c>
      <c r="B20" s="1"/>
      <c r="C20" s="1"/>
      <c r="D20" s="1">
        <v>76556</v>
      </c>
      <c r="E20" s="1">
        <v>153407</v>
      </c>
      <c r="F20" s="1">
        <v>215739</v>
      </c>
      <c r="G20" s="1">
        <v>352411</v>
      </c>
      <c r="H20" s="1">
        <v>517762</v>
      </c>
      <c r="I20" s="1">
        <v>708002</v>
      </c>
      <c r="J20" s="1">
        <v>726915</v>
      </c>
      <c r="K20" s="1">
        <v>939946</v>
      </c>
      <c r="L20" s="1">
        <v>1118588</v>
      </c>
      <c r="M20" s="1">
        <v>1381625</v>
      </c>
      <c r="N20" s="1">
        <v>1656388</v>
      </c>
      <c r="O20" s="1">
        <v>1798509</v>
      </c>
      <c r="P20" s="1">
        <v>2101593</v>
      </c>
      <c r="Q20" s="1">
        <v>2363880</v>
      </c>
      <c r="R20" s="1">
        <v>2683516</v>
      </c>
      <c r="S20" s="1">
        <v>3257022</v>
      </c>
      <c r="T20" s="1">
        <v>3641306</v>
      </c>
      <c r="U20" s="1">
        <v>4205900</v>
      </c>
      <c r="V20" s="1">
        <v>4219973</v>
      </c>
      <c r="W20" s="1">
        <v>4468976</v>
      </c>
      <c r="X20" s="1">
        <v>4533372</v>
      </c>
      <c r="Y20" s="1">
        <v>4657757</v>
      </c>
    </row>
    <row r="21" spans="1:25" x14ac:dyDescent="0.2">
      <c r="A21" t="s">
        <v>25</v>
      </c>
      <c r="B21" s="1">
        <v>96540</v>
      </c>
      <c r="C21" s="1">
        <v>151719</v>
      </c>
      <c r="D21" s="1">
        <v>228705</v>
      </c>
      <c r="E21" s="1">
        <v>298335</v>
      </c>
      <c r="F21" s="1">
        <v>399455</v>
      </c>
      <c r="G21" s="1">
        <v>501793</v>
      </c>
      <c r="H21" s="1">
        <v>583169</v>
      </c>
      <c r="I21" s="1">
        <v>628279</v>
      </c>
      <c r="J21" s="1">
        <v>626915</v>
      </c>
      <c r="K21" s="1">
        <v>648936</v>
      </c>
      <c r="L21" s="1">
        <v>661086</v>
      </c>
      <c r="M21" s="1">
        <v>694466</v>
      </c>
      <c r="N21" s="1">
        <v>742371</v>
      </c>
      <c r="O21" s="1">
        <v>768014</v>
      </c>
      <c r="P21" s="1">
        <v>797423</v>
      </c>
      <c r="Q21" s="1">
        <v>847226</v>
      </c>
      <c r="R21" s="1">
        <v>913774</v>
      </c>
      <c r="S21" s="1">
        <v>969265</v>
      </c>
      <c r="T21" s="1">
        <v>992048</v>
      </c>
      <c r="U21" s="1">
        <v>1124660</v>
      </c>
      <c r="V21" s="1">
        <v>1227928</v>
      </c>
      <c r="W21" s="1">
        <v>1274923</v>
      </c>
      <c r="X21" s="1">
        <v>1328361</v>
      </c>
      <c r="Y21" s="1">
        <v>1362359</v>
      </c>
    </row>
    <row r="22" spans="1:25" x14ac:dyDescent="0.2">
      <c r="A22" t="s">
        <v>26</v>
      </c>
      <c r="B22" s="1">
        <v>319728</v>
      </c>
      <c r="C22" s="1">
        <v>341548</v>
      </c>
      <c r="D22" s="1">
        <v>380546</v>
      </c>
      <c r="E22" s="1">
        <v>407350</v>
      </c>
      <c r="F22" s="1">
        <v>447040</v>
      </c>
      <c r="G22" s="1">
        <v>470019</v>
      </c>
      <c r="H22" s="1">
        <v>583034</v>
      </c>
      <c r="I22" s="1">
        <v>687049</v>
      </c>
      <c r="J22" s="1">
        <v>780894</v>
      </c>
      <c r="K22" s="1">
        <v>934943</v>
      </c>
      <c r="L22" s="1">
        <v>1042390</v>
      </c>
      <c r="M22" s="1">
        <v>1188044</v>
      </c>
      <c r="N22" s="1">
        <v>1295346</v>
      </c>
      <c r="O22" s="1">
        <v>1449661</v>
      </c>
      <c r="P22" s="1">
        <v>1631526</v>
      </c>
      <c r="Q22" s="1">
        <v>1821244</v>
      </c>
      <c r="R22" s="1">
        <v>2343001</v>
      </c>
      <c r="S22" s="1">
        <v>3100689</v>
      </c>
      <c r="T22" s="1">
        <v>3922399</v>
      </c>
      <c r="U22" s="1">
        <v>4216975</v>
      </c>
      <c r="V22" s="1">
        <v>4781468</v>
      </c>
      <c r="W22" s="1">
        <v>5296486</v>
      </c>
      <c r="X22" s="1">
        <v>5773552</v>
      </c>
      <c r="Y22" s="1">
        <v>6177224</v>
      </c>
    </row>
    <row r="23" spans="1:25" x14ac:dyDescent="0.2">
      <c r="A23" t="s">
        <v>27</v>
      </c>
      <c r="B23" s="1">
        <v>378787</v>
      </c>
      <c r="C23" s="1">
        <v>422845</v>
      </c>
      <c r="D23" s="1">
        <v>472040</v>
      </c>
      <c r="E23" s="1">
        <v>523287</v>
      </c>
      <c r="F23" s="1">
        <v>610408</v>
      </c>
      <c r="G23" s="1">
        <v>737699</v>
      </c>
      <c r="H23" s="1">
        <v>994514</v>
      </c>
      <c r="I23" s="1">
        <v>1231066</v>
      </c>
      <c r="J23" s="1">
        <v>1457351</v>
      </c>
      <c r="K23" s="1">
        <v>1783085</v>
      </c>
      <c r="L23" s="1">
        <v>2238947</v>
      </c>
      <c r="M23" s="1">
        <v>2805346</v>
      </c>
      <c r="N23" s="1">
        <v>3366416</v>
      </c>
      <c r="O23" s="1">
        <v>3852356</v>
      </c>
      <c r="P23" s="1">
        <v>4249614</v>
      </c>
      <c r="Q23" s="1">
        <v>4316721</v>
      </c>
      <c r="R23" s="1">
        <v>4690514</v>
      </c>
      <c r="S23" s="1">
        <v>5148578</v>
      </c>
      <c r="T23" s="1">
        <v>5689170</v>
      </c>
      <c r="U23" s="1">
        <v>5737037</v>
      </c>
      <c r="V23" s="1">
        <v>6016425</v>
      </c>
      <c r="W23" s="1">
        <v>6349097</v>
      </c>
      <c r="X23" s="1">
        <v>6547629</v>
      </c>
      <c r="Y23" s="1">
        <v>7029917</v>
      </c>
    </row>
    <row r="24" spans="1:25" x14ac:dyDescent="0.2">
      <c r="A24" t="s">
        <v>28</v>
      </c>
      <c r="B24" s="1"/>
      <c r="C24" s="1">
        <v>3757</v>
      </c>
      <c r="D24" s="1">
        <v>4762</v>
      </c>
      <c r="E24" s="1">
        <v>7452</v>
      </c>
      <c r="F24" s="1">
        <v>28004</v>
      </c>
      <c r="G24" s="1">
        <v>212267</v>
      </c>
      <c r="H24" s="1">
        <v>397654</v>
      </c>
      <c r="I24" s="1">
        <v>749113</v>
      </c>
      <c r="J24" s="1">
        <v>1184059</v>
      </c>
      <c r="K24" s="1">
        <v>1636937</v>
      </c>
      <c r="L24" s="1">
        <v>2093890</v>
      </c>
      <c r="M24" s="1">
        <v>2420982</v>
      </c>
      <c r="N24" s="1">
        <v>2810173</v>
      </c>
      <c r="O24" s="1">
        <v>3668412</v>
      </c>
      <c r="P24" s="1">
        <v>4842325</v>
      </c>
      <c r="Q24" s="1">
        <v>5256106</v>
      </c>
      <c r="R24" s="1">
        <v>6371766</v>
      </c>
      <c r="S24" s="1">
        <v>7823194</v>
      </c>
      <c r="T24" s="1">
        <v>8875083</v>
      </c>
      <c r="U24" s="1">
        <v>9262078</v>
      </c>
      <c r="V24" s="1">
        <v>9295297</v>
      </c>
      <c r="W24" s="1">
        <v>9938444</v>
      </c>
      <c r="X24" s="1">
        <v>9883640</v>
      </c>
      <c r="Y24" s="1">
        <v>10077331</v>
      </c>
    </row>
    <row r="25" spans="1:25" x14ac:dyDescent="0.2">
      <c r="A25" t="s">
        <v>3</v>
      </c>
      <c r="B25" s="1"/>
      <c r="C25" s="1"/>
      <c r="D25" s="1"/>
      <c r="E25" s="1"/>
      <c r="F25" s="1"/>
      <c r="G25" s="1"/>
      <c r="H25" s="1">
        <v>6077</v>
      </c>
      <c r="I25" s="1">
        <v>172023</v>
      </c>
      <c r="J25" s="1">
        <v>439706</v>
      </c>
      <c r="K25" s="1">
        <v>780773</v>
      </c>
      <c r="L25" s="1">
        <v>1310283</v>
      </c>
      <c r="M25" s="1">
        <v>1751394</v>
      </c>
      <c r="N25" s="1">
        <v>2075708</v>
      </c>
      <c r="O25" s="1">
        <v>2387125</v>
      </c>
      <c r="P25" s="1">
        <v>2563953</v>
      </c>
      <c r="Q25" s="1">
        <v>2792300</v>
      </c>
      <c r="R25" s="1">
        <v>2982483</v>
      </c>
      <c r="S25" s="1">
        <v>3413864</v>
      </c>
      <c r="T25" s="1">
        <v>3804971</v>
      </c>
      <c r="U25" s="1">
        <v>4075970</v>
      </c>
      <c r="V25" s="1">
        <v>4375099</v>
      </c>
      <c r="W25" s="1">
        <v>4919479</v>
      </c>
      <c r="X25" s="1">
        <v>5303925</v>
      </c>
      <c r="Y25" s="1">
        <v>5706494</v>
      </c>
    </row>
    <row r="26" spans="1:25" x14ac:dyDescent="0.2">
      <c r="A26" t="s">
        <v>4</v>
      </c>
      <c r="B26" s="1"/>
      <c r="C26" s="1">
        <v>7600</v>
      </c>
      <c r="D26" s="1">
        <v>31306</v>
      </c>
      <c r="E26" s="1">
        <v>75448</v>
      </c>
      <c r="F26" s="1">
        <v>136621</v>
      </c>
      <c r="G26" s="1">
        <v>375651</v>
      </c>
      <c r="H26" s="1">
        <v>606526</v>
      </c>
      <c r="I26" s="1">
        <v>791305</v>
      </c>
      <c r="J26" s="1">
        <v>827922</v>
      </c>
      <c r="K26" s="1">
        <v>1131597</v>
      </c>
      <c r="L26" s="1">
        <v>1289600</v>
      </c>
      <c r="M26" s="1">
        <v>1551270</v>
      </c>
      <c r="N26" s="1">
        <v>1797114</v>
      </c>
      <c r="O26" s="1">
        <v>1790618</v>
      </c>
      <c r="P26" s="1">
        <v>2009821</v>
      </c>
      <c r="Q26" s="1">
        <v>2183796</v>
      </c>
      <c r="R26" s="1">
        <v>2178914</v>
      </c>
      <c r="S26" s="1">
        <v>2178141</v>
      </c>
      <c r="T26" s="1">
        <v>2216912</v>
      </c>
      <c r="U26" s="1">
        <v>2520638</v>
      </c>
      <c r="V26" s="1">
        <v>2573216</v>
      </c>
      <c r="W26" s="1">
        <v>2844658</v>
      </c>
      <c r="X26" s="1">
        <v>2967297</v>
      </c>
      <c r="Y26" s="1">
        <v>2961279</v>
      </c>
    </row>
    <row r="27" spans="1:25" x14ac:dyDescent="0.2">
      <c r="A27" t="s">
        <v>5</v>
      </c>
      <c r="B27" s="1"/>
      <c r="C27" s="1"/>
      <c r="D27" s="1">
        <v>19783</v>
      </c>
      <c r="E27" s="1">
        <v>66586</v>
      </c>
      <c r="F27" s="1">
        <v>140455</v>
      </c>
      <c r="G27" s="1">
        <v>383702</v>
      </c>
      <c r="H27" s="1">
        <v>682044</v>
      </c>
      <c r="I27" s="1">
        <v>1182012</v>
      </c>
      <c r="J27" s="1">
        <v>1721295</v>
      </c>
      <c r="K27" s="1">
        <v>2168380</v>
      </c>
      <c r="L27" s="1">
        <v>2679185</v>
      </c>
      <c r="M27" s="1">
        <v>3106665</v>
      </c>
      <c r="N27" s="1">
        <v>3293335</v>
      </c>
      <c r="O27" s="1">
        <v>3404055</v>
      </c>
      <c r="P27" s="1">
        <v>3629367</v>
      </c>
      <c r="Q27" s="1">
        <v>3784664</v>
      </c>
      <c r="R27" s="1">
        <v>3954653</v>
      </c>
      <c r="S27" s="1">
        <v>4319813</v>
      </c>
      <c r="T27" s="1">
        <v>4676501</v>
      </c>
      <c r="U27" s="1">
        <v>4916686</v>
      </c>
      <c r="V27" s="1">
        <v>5117073</v>
      </c>
      <c r="W27" s="1">
        <v>5595211</v>
      </c>
      <c r="X27" s="1">
        <v>5988927</v>
      </c>
      <c r="Y27" s="1">
        <v>6154913</v>
      </c>
    </row>
    <row r="28" spans="1:25" x14ac:dyDescent="0.2">
      <c r="A28" t="s">
        <v>6</v>
      </c>
      <c r="B28" s="1"/>
      <c r="C28" s="1"/>
      <c r="D28" s="1"/>
      <c r="E28" s="1"/>
      <c r="F28" s="1"/>
      <c r="G28" s="1"/>
      <c r="H28" s="1"/>
      <c r="I28" s="1"/>
      <c r="J28" s="1">
        <v>20595</v>
      </c>
      <c r="K28" s="1">
        <v>39159</v>
      </c>
      <c r="L28" s="1">
        <v>142924</v>
      </c>
      <c r="M28" s="1">
        <v>243329</v>
      </c>
      <c r="N28" s="1">
        <v>376053</v>
      </c>
      <c r="O28" s="1">
        <v>548889</v>
      </c>
      <c r="P28" s="1">
        <v>537606</v>
      </c>
      <c r="Q28" s="1">
        <v>559456</v>
      </c>
      <c r="R28" s="1">
        <v>591024</v>
      </c>
      <c r="S28" s="1">
        <v>674767</v>
      </c>
      <c r="T28" s="1">
        <v>694409</v>
      </c>
      <c r="U28" s="1">
        <v>786690</v>
      </c>
      <c r="V28" s="1">
        <v>799065</v>
      </c>
      <c r="W28" s="1">
        <v>902195</v>
      </c>
      <c r="X28" s="1">
        <v>989415</v>
      </c>
      <c r="Y28" s="1">
        <v>1084225</v>
      </c>
    </row>
    <row r="29" spans="1:25" x14ac:dyDescent="0.2">
      <c r="A29" t="s">
        <v>7</v>
      </c>
      <c r="B29" s="1"/>
      <c r="C29" s="1"/>
      <c r="D29" s="1"/>
      <c r="E29" s="1"/>
      <c r="F29" s="1"/>
      <c r="G29" s="1"/>
      <c r="H29" s="1"/>
      <c r="I29" s="1">
        <v>28841</v>
      </c>
      <c r="J29" s="1">
        <v>122993</v>
      </c>
      <c r="K29" s="1">
        <v>452402</v>
      </c>
      <c r="L29" s="1">
        <v>1062656</v>
      </c>
      <c r="M29" s="1">
        <v>1066300</v>
      </c>
      <c r="N29" s="1">
        <v>1192214</v>
      </c>
      <c r="O29" s="1">
        <v>1296372</v>
      </c>
      <c r="P29" s="1">
        <v>1377963</v>
      </c>
      <c r="Q29" s="1">
        <v>1315834</v>
      </c>
      <c r="R29" s="1">
        <v>1325510</v>
      </c>
      <c r="S29" s="1">
        <v>1411330</v>
      </c>
      <c r="T29" s="1">
        <v>1483493</v>
      </c>
      <c r="U29" s="1">
        <v>1569825</v>
      </c>
      <c r="V29" s="1">
        <v>1578385</v>
      </c>
      <c r="W29" s="1">
        <v>1711263</v>
      </c>
      <c r="X29" s="1">
        <v>1826341</v>
      </c>
      <c r="Y29" s="1">
        <v>1961504</v>
      </c>
    </row>
    <row r="30" spans="1:25" x14ac:dyDescent="0.2">
      <c r="A30" t="s">
        <v>8</v>
      </c>
      <c r="B30" s="1"/>
      <c r="C30" s="1"/>
      <c r="D30" s="1"/>
      <c r="E30" s="1"/>
      <c r="F30" s="1"/>
      <c r="G30" s="1"/>
      <c r="H30" s="1"/>
      <c r="I30" s="1">
        <v>6857</v>
      </c>
      <c r="J30" s="1">
        <v>42941</v>
      </c>
      <c r="K30" s="1">
        <v>62266</v>
      </c>
      <c r="L30" s="1">
        <v>47355</v>
      </c>
      <c r="M30" s="1">
        <v>42335</v>
      </c>
      <c r="N30" s="1">
        <v>81875</v>
      </c>
      <c r="O30" s="1">
        <v>77407</v>
      </c>
      <c r="P30" s="1">
        <v>91058</v>
      </c>
      <c r="Q30" s="1">
        <v>110247</v>
      </c>
      <c r="R30" s="1">
        <v>160083</v>
      </c>
      <c r="S30" s="1">
        <v>285278</v>
      </c>
      <c r="T30" s="1">
        <v>488738</v>
      </c>
      <c r="U30" s="1">
        <v>800493</v>
      </c>
      <c r="V30" s="1">
        <v>1201833</v>
      </c>
      <c r="W30" s="1">
        <v>1998257</v>
      </c>
      <c r="X30" s="1">
        <v>2700551</v>
      </c>
      <c r="Y30" s="1">
        <v>3104614</v>
      </c>
    </row>
    <row r="31" spans="1:25" x14ac:dyDescent="0.2">
      <c r="A31" t="s">
        <v>29</v>
      </c>
      <c r="B31" s="1">
        <v>141885</v>
      </c>
      <c r="C31" s="1">
        <v>183858</v>
      </c>
      <c r="D31" s="1">
        <v>214460</v>
      </c>
      <c r="E31" s="1">
        <v>244161</v>
      </c>
      <c r="F31" s="1">
        <v>269328</v>
      </c>
      <c r="G31" s="1">
        <v>284574</v>
      </c>
      <c r="H31" s="1">
        <v>317976</v>
      </c>
      <c r="I31" s="1">
        <v>326073</v>
      </c>
      <c r="J31" s="1">
        <v>318300</v>
      </c>
      <c r="K31" s="1">
        <v>346991</v>
      </c>
      <c r="L31" s="1">
        <v>376530</v>
      </c>
      <c r="M31" s="1">
        <v>411588</v>
      </c>
      <c r="N31" s="1">
        <v>430572</v>
      </c>
      <c r="O31" s="1">
        <v>443083</v>
      </c>
      <c r="P31" s="1">
        <v>465293</v>
      </c>
      <c r="Q31" s="1">
        <v>491524</v>
      </c>
      <c r="R31" s="1">
        <v>533242</v>
      </c>
      <c r="S31" s="1">
        <v>606921</v>
      </c>
      <c r="T31" s="1">
        <v>737681</v>
      </c>
      <c r="U31" s="1">
        <v>920610</v>
      </c>
      <c r="V31" s="1">
        <v>1109252</v>
      </c>
      <c r="W31" s="1">
        <v>1235786</v>
      </c>
      <c r="X31" s="1">
        <v>1316470</v>
      </c>
      <c r="Y31" s="1">
        <v>1377529</v>
      </c>
    </row>
    <row r="32" spans="1:25" x14ac:dyDescent="0.2">
      <c r="A32" t="s">
        <v>30</v>
      </c>
      <c r="B32" s="1">
        <v>184139</v>
      </c>
      <c r="C32" s="1">
        <v>211149</v>
      </c>
      <c r="D32" s="1">
        <v>245562</v>
      </c>
      <c r="E32" s="1">
        <v>277575</v>
      </c>
      <c r="F32" s="1">
        <v>320823</v>
      </c>
      <c r="G32" s="1">
        <v>373306</v>
      </c>
      <c r="H32" s="1">
        <v>489555</v>
      </c>
      <c r="I32" s="1">
        <v>672035</v>
      </c>
      <c r="J32" s="1">
        <v>906096</v>
      </c>
      <c r="K32" s="1">
        <v>1131116</v>
      </c>
      <c r="L32" s="1">
        <v>1444933</v>
      </c>
      <c r="M32" s="1">
        <v>1883669</v>
      </c>
      <c r="N32" s="1">
        <v>2537167</v>
      </c>
      <c r="O32" s="1">
        <v>3155900</v>
      </c>
      <c r="P32" s="1">
        <v>4041334</v>
      </c>
      <c r="Q32" s="1">
        <v>4160165</v>
      </c>
      <c r="R32" s="1">
        <v>4835329</v>
      </c>
      <c r="S32" s="1">
        <v>6066782</v>
      </c>
      <c r="T32" s="1">
        <v>7168164</v>
      </c>
      <c r="U32" s="1">
        <v>7364823</v>
      </c>
      <c r="V32" s="1">
        <v>7730188</v>
      </c>
      <c r="W32" s="1">
        <v>8414350</v>
      </c>
      <c r="X32" s="1">
        <v>8791894</v>
      </c>
      <c r="Y32" s="1">
        <v>9288994</v>
      </c>
    </row>
    <row r="33" spans="1:25" x14ac:dyDescent="0.2">
      <c r="A33" t="s">
        <v>31</v>
      </c>
      <c r="B33" s="1"/>
      <c r="C33" s="1"/>
      <c r="D33" s="1"/>
      <c r="E33" s="1"/>
      <c r="F33" s="1"/>
      <c r="G33" s="1"/>
      <c r="H33" s="1">
        <v>61547</v>
      </c>
      <c r="I33" s="1">
        <v>87034</v>
      </c>
      <c r="J33" s="1">
        <v>91874</v>
      </c>
      <c r="K33" s="1">
        <v>119565</v>
      </c>
      <c r="L33" s="1">
        <v>160282</v>
      </c>
      <c r="M33" s="1">
        <v>195310</v>
      </c>
      <c r="N33" s="1">
        <v>327301</v>
      </c>
      <c r="O33" s="1">
        <v>360350</v>
      </c>
      <c r="P33" s="1">
        <v>423317</v>
      </c>
      <c r="Q33" s="1">
        <v>531818</v>
      </c>
      <c r="R33" s="1">
        <v>681187</v>
      </c>
      <c r="S33" s="1">
        <v>951023</v>
      </c>
      <c r="T33" s="1">
        <v>1016000</v>
      </c>
      <c r="U33" s="1">
        <v>1302894</v>
      </c>
      <c r="V33" s="1">
        <v>1515069</v>
      </c>
      <c r="W33" s="1">
        <v>1819046</v>
      </c>
      <c r="X33" s="1">
        <v>2059179</v>
      </c>
      <c r="Y33" s="1">
        <v>2117522</v>
      </c>
    </row>
    <row r="34" spans="1:25" x14ac:dyDescent="0.2">
      <c r="A34" t="s">
        <v>32</v>
      </c>
      <c r="B34" s="1">
        <v>340120</v>
      </c>
      <c r="C34" s="1">
        <v>589051</v>
      </c>
      <c r="D34" s="1">
        <v>959049</v>
      </c>
      <c r="E34" s="1">
        <v>1372812</v>
      </c>
      <c r="F34" s="1">
        <v>1918608</v>
      </c>
      <c r="G34" s="1">
        <v>2428921</v>
      </c>
      <c r="H34" s="1">
        <v>3097394</v>
      </c>
      <c r="I34" s="1">
        <v>3880735</v>
      </c>
      <c r="J34" s="1">
        <v>4382759</v>
      </c>
      <c r="K34" s="1">
        <v>5082871</v>
      </c>
      <c r="L34" s="1">
        <v>6003174</v>
      </c>
      <c r="M34" s="1">
        <v>7268894</v>
      </c>
      <c r="N34" s="1">
        <v>9113614</v>
      </c>
      <c r="O34" s="1">
        <v>10385227</v>
      </c>
      <c r="P34" s="1">
        <v>12588066</v>
      </c>
      <c r="Q34" s="1">
        <v>13479142</v>
      </c>
      <c r="R34" s="1">
        <v>14830192</v>
      </c>
      <c r="S34" s="1">
        <v>16782304</v>
      </c>
      <c r="T34" s="1">
        <v>18236967</v>
      </c>
      <c r="U34" s="1">
        <v>17558072</v>
      </c>
      <c r="V34" s="1">
        <v>17990455</v>
      </c>
      <c r="W34" s="1">
        <v>18976457</v>
      </c>
      <c r="X34" s="1">
        <v>19378102</v>
      </c>
      <c r="Y34" s="1">
        <v>20201249</v>
      </c>
    </row>
    <row r="35" spans="1:25" x14ac:dyDescent="0.2">
      <c r="A35" t="s">
        <v>33</v>
      </c>
      <c r="B35" s="1">
        <v>393751</v>
      </c>
      <c r="C35" s="1">
        <v>478103</v>
      </c>
      <c r="D35" s="1">
        <v>556526</v>
      </c>
      <c r="E35" s="1">
        <v>638829</v>
      </c>
      <c r="F35" s="1">
        <v>737987</v>
      </c>
      <c r="G35" s="1">
        <v>753419</v>
      </c>
      <c r="H35" s="1">
        <v>869039</v>
      </c>
      <c r="I35" s="1">
        <v>992622</v>
      </c>
      <c r="J35" s="1">
        <v>1071361</v>
      </c>
      <c r="K35" s="1">
        <v>1399750</v>
      </c>
      <c r="L35" s="1">
        <v>1617949</v>
      </c>
      <c r="M35" s="1">
        <v>1893810</v>
      </c>
      <c r="N35" s="1">
        <v>2206287</v>
      </c>
      <c r="O35" s="1">
        <v>2559123</v>
      </c>
      <c r="P35" s="1">
        <v>3170276</v>
      </c>
      <c r="Q35" s="1">
        <v>3571623</v>
      </c>
      <c r="R35" s="1">
        <v>4061929</v>
      </c>
      <c r="S35" s="1">
        <v>4556155</v>
      </c>
      <c r="T35" s="1">
        <v>5082059</v>
      </c>
      <c r="U35" s="1">
        <v>5881766</v>
      </c>
      <c r="V35" s="1">
        <v>6628637</v>
      </c>
      <c r="W35" s="1">
        <v>8049313</v>
      </c>
      <c r="X35" s="1">
        <v>9535483</v>
      </c>
      <c r="Y35" s="1">
        <v>10439388</v>
      </c>
    </row>
    <row r="36" spans="1:25" x14ac:dyDescent="0.2">
      <c r="A36" t="s">
        <v>34</v>
      </c>
      <c r="B36" s="1"/>
      <c r="C36" s="1"/>
      <c r="D36" s="1"/>
      <c r="E36" s="1"/>
      <c r="F36" s="1"/>
      <c r="G36" s="1"/>
      <c r="H36" s="1"/>
      <c r="I36" s="1"/>
      <c r="J36" s="1">
        <v>2405</v>
      </c>
      <c r="K36" s="1">
        <v>36909</v>
      </c>
      <c r="L36" s="1">
        <v>190983</v>
      </c>
      <c r="M36" s="1">
        <v>319146</v>
      </c>
      <c r="N36" s="1">
        <v>577056</v>
      </c>
      <c r="O36" s="1">
        <v>646872</v>
      </c>
      <c r="P36" s="1">
        <v>680845</v>
      </c>
      <c r="Q36" s="1">
        <v>641935</v>
      </c>
      <c r="R36" s="1">
        <v>619636</v>
      </c>
      <c r="S36" s="1">
        <v>632446</v>
      </c>
      <c r="T36" s="1">
        <v>617761</v>
      </c>
      <c r="U36" s="1">
        <v>652717</v>
      </c>
      <c r="V36" s="1">
        <v>638800</v>
      </c>
      <c r="W36" s="1">
        <v>642200</v>
      </c>
      <c r="X36" s="1">
        <v>672591</v>
      </c>
      <c r="Y36" s="1">
        <v>779094</v>
      </c>
    </row>
    <row r="37" spans="1:25" x14ac:dyDescent="0.2">
      <c r="A37" t="s">
        <v>35</v>
      </c>
      <c r="B37" s="1"/>
      <c r="C37" s="1">
        <v>42159</v>
      </c>
      <c r="D37" s="1">
        <v>230760</v>
      </c>
      <c r="E37" s="1">
        <v>581434</v>
      </c>
      <c r="F37" s="1">
        <v>937903</v>
      </c>
      <c r="G37" s="1">
        <v>1519467</v>
      </c>
      <c r="H37" s="1">
        <v>1980329</v>
      </c>
      <c r="I37" s="1">
        <v>2339511</v>
      </c>
      <c r="J37" s="1">
        <v>2665260</v>
      </c>
      <c r="K37" s="1">
        <v>3198062</v>
      </c>
      <c r="L37" s="1">
        <v>3672329</v>
      </c>
      <c r="M37" s="1">
        <v>4157545</v>
      </c>
      <c r="N37" s="1">
        <v>4767121</v>
      </c>
      <c r="O37" s="1">
        <v>5759394</v>
      </c>
      <c r="P37" s="1">
        <v>6646697</v>
      </c>
      <c r="Q37" s="1">
        <v>6907612</v>
      </c>
      <c r="R37" s="1">
        <v>7946627</v>
      </c>
      <c r="S37" s="1">
        <v>9706397</v>
      </c>
      <c r="T37" s="1">
        <v>10652017</v>
      </c>
      <c r="U37" s="1">
        <v>10797630</v>
      </c>
      <c r="V37" s="1">
        <v>10847115</v>
      </c>
      <c r="W37" s="1">
        <v>11353140</v>
      </c>
      <c r="X37" s="1">
        <v>11536504</v>
      </c>
      <c r="Y37" s="1">
        <v>11799448</v>
      </c>
    </row>
    <row r="38" spans="1:25" x14ac:dyDescent="0.2">
      <c r="A38" t="s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258657</v>
      </c>
      <c r="M38" s="1">
        <v>790391</v>
      </c>
      <c r="N38" s="1">
        <v>1657155</v>
      </c>
      <c r="O38" s="1">
        <v>2028283</v>
      </c>
      <c r="P38" s="1">
        <v>2396040</v>
      </c>
      <c r="Q38" s="1">
        <v>2336434</v>
      </c>
      <c r="R38" s="1">
        <v>2233351</v>
      </c>
      <c r="S38" s="1">
        <v>2328284</v>
      </c>
      <c r="T38" s="1">
        <v>2559229</v>
      </c>
      <c r="U38" s="1">
        <v>3025290</v>
      </c>
      <c r="V38" s="1">
        <v>3145585</v>
      </c>
      <c r="W38" s="1">
        <v>3450654</v>
      </c>
      <c r="X38" s="1">
        <v>3751351</v>
      </c>
      <c r="Y38" s="1">
        <v>3959353</v>
      </c>
    </row>
    <row r="39" spans="1:25" x14ac:dyDescent="0.2">
      <c r="A39" t="s">
        <v>37</v>
      </c>
      <c r="B39" s="1"/>
      <c r="C39" s="1"/>
      <c r="D39" s="1"/>
      <c r="E39" s="1"/>
      <c r="F39" s="1"/>
      <c r="G39" s="1"/>
      <c r="H39" s="1">
        <v>12093</v>
      </c>
      <c r="I39" s="1">
        <v>52465</v>
      </c>
      <c r="J39" s="2">
        <v>90923</v>
      </c>
      <c r="K39" s="1">
        <v>174768</v>
      </c>
      <c r="L39" s="1">
        <v>317704</v>
      </c>
      <c r="M39" s="1">
        <v>413536</v>
      </c>
      <c r="N39" s="1">
        <v>672765</v>
      </c>
      <c r="O39" s="1">
        <v>783389</v>
      </c>
      <c r="P39" s="1">
        <v>953786</v>
      </c>
      <c r="Q39" s="1">
        <v>1089684</v>
      </c>
      <c r="R39" s="1">
        <v>1521341</v>
      </c>
      <c r="S39" s="1">
        <v>1768687</v>
      </c>
      <c r="T39" s="1">
        <v>2091385</v>
      </c>
      <c r="U39" s="1">
        <v>2633105</v>
      </c>
      <c r="V39" s="1">
        <v>2842321</v>
      </c>
      <c r="W39" s="1">
        <v>3421399</v>
      </c>
      <c r="X39" s="1">
        <v>3831074</v>
      </c>
      <c r="Y39" s="1">
        <v>4237256</v>
      </c>
    </row>
    <row r="40" spans="1:25" x14ac:dyDescent="0.2">
      <c r="A40" t="s">
        <v>38</v>
      </c>
      <c r="B40" s="1">
        <v>434373</v>
      </c>
      <c r="C40" s="1">
        <v>602365</v>
      </c>
      <c r="D40" s="1">
        <v>810091</v>
      </c>
      <c r="E40" s="1">
        <v>1049458</v>
      </c>
      <c r="F40" s="1">
        <v>1348233</v>
      </c>
      <c r="G40" s="1">
        <v>1724033</v>
      </c>
      <c r="H40" s="1">
        <v>2311786</v>
      </c>
      <c r="I40" s="1">
        <v>2906215</v>
      </c>
      <c r="J40" s="1">
        <v>3521951</v>
      </c>
      <c r="K40" s="1">
        <v>4282891</v>
      </c>
      <c r="L40" s="1">
        <v>5258113</v>
      </c>
      <c r="M40" s="1">
        <v>6302115</v>
      </c>
      <c r="N40" s="1">
        <v>7665111</v>
      </c>
      <c r="O40" s="1">
        <v>8720017</v>
      </c>
      <c r="P40" s="1">
        <v>9631350</v>
      </c>
      <c r="Q40" s="1">
        <v>9900180</v>
      </c>
      <c r="R40" s="1">
        <v>10498012</v>
      </c>
      <c r="S40" s="1">
        <v>11319366</v>
      </c>
      <c r="T40" s="1">
        <v>11793909</v>
      </c>
      <c r="U40" s="1">
        <v>11863895</v>
      </c>
      <c r="V40" s="1">
        <v>11881643</v>
      </c>
      <c r="W40" s="1">
        <v>12281054</v>
      </c>
      <c r="X40" s="1">
        <v>12702379</v>
      </c>
      <c r="Y40" s="1">
        <v>13002700</v>
      </c>
    </row>
    <row r="41" spans="1:25" x14ac:dyDescent="0.2">
      <c r="A41" t="s">
        <v>39</v>
      </c>
      <c r="B41" s="1">
        <v>68825</v>
      </c>
      <c r="C41" s="1">
        <v>69122</v>
      </c>
      <c r="D41" s="1">
        <v>76931</v>
      </c>
      <c r="E41" s="1">
        <v>83059</v>
      </c>
      <c r="F41" s="1">
        <v>97199</v>
      </c>
      <c r="G41" s="1">
        <v>108830</v>
      </c>
      <c r="H41" s="1">
        <v>147545</v>
      </c>
      <c r="I41" s="1">
        <v>174620</v>
      </c>
      <c r="J41" s="1">
        <v>217353</v>
      </c>
      <c r="K41" s="1">
        <v>276531</v>
      </c>
      <c r="L41" s="1">
        <v>345506</v>
      </c>
      <c r="M41" s="1">
        <v>428556</v>
      </c>
      <c r="N41" s="1">
        <v>542610</v>
      </c>
      <c r="O41" s="1">
        <v>604397</v>
      </c>
      <c r="P41" s="1">
        <v>687497</v>
      </c>
      <c r="Q41" s="1">
        <v>713346</v>
      </c>
      <c r="R41" s="1">
        <v>791896</v>
      </c>
      <c r="S41" s="1">
        <v>859488</v>
      </c>
      <c r="T41" s="1">
        <v>946725</v>
      </c>
      <c r="U41" s="1">
        <v>947154</v>
      </c>
      <c r="V41" s="1">
        <v>1003464</v>
      </c>
      <c r="W41" s="1">
        <v>1048319</v>
      </c>
      <c r="X41" s="1">
        <v>1052567</v>
      </c>
      <c r="Y41" s="1">
        <v>1097379</v>
      </c>
    </row>
    <row r="42" spans="1:25" x14ac:dyDescent="0.2">
      <c r="A42" t="s">
        <v>9</v>
      </c>
      <c r="B42" s="1">
        <v>249073</v>
      </c>
      <c r="C42" s="1">
        <v>345591</v>
      </c>
      <c r="D42" s="1">
        <v>415115</v>
      </c>
      <c r="E42" s="1">
        <v>502741</v>
      </c>
      <c r="F42" s="1">
        <v>581185</v>
      </c>
      <c r="G42" s="1">
        <v>594398</v>
      </c>
      <c r="H42" s="1">
        <v>668507</v>
      </c>
      <c r="I42" s="1">
        <v>703708</v>
      </c>
      <c r="J42" s="1">
        <v>705606</v>
      </c>
      <c r="K42" s="1">
        <v>995577</v>
      </c>
      <c r="L42" s="1">
        <v>1151149</v>
      </c>
      <c r="M42" s="1">
        <v>1340316</v>
      </c>
      <c r="N42" s="1">
        <v>1515400</v>
      </c>
      <c r="O42" s="1">
        <v>1683724</v>
      </c>
      <c r="P42" s="1">
        <v>1738765</v>
      </c>
      <c r="Q42" s="1">
        <v>1899804</v>
      </c>
      <c r="R42" s="1">
        <v>2117027</v>
      </c>
      <c r="S42" s="1">
        <v>2382594</v>
      </c>
      <c r="T42" s="1">
        <v>2590516</v>
      </c>
      <c r="U42" s="1">
        <v>3121820</v>
      </c>
      <c r="V42" s="1">
        <v>3486703</v>
      </c>
      <c r="W42" s="1">
        <v>4012012</v>
      </c>
      <c r="X42" s="1">
        <v>4625364</v>
      </c>
      <c r="Y42" s="1">
        <v>5118425</v>
      </c>
    </row>
    <row r="43" spans="1:25" x14ac:dyDescent="0.2">
      <c r="A43" t="s">
        <v>40</v>
      </c>
      <c r="B43" s="1"/>
      <c r="C43" s="1"/>
      <c r="D43" s="1"/>
      <c r="E43" s="1"/>
      <c r="F43" s="1"/>
      <c r="G43" s="1"/>
      <c r="H43" s="1"/>
      <c r="I43" s="1">
        <v>4837</v>
      </c>
      <c r="J43" s="1">
        <v>11776</v>
      </c>
      <c r="K43" s="1">
        <v>98268</v>
      </c>
      <c r="L43" s="1">
        <v>348600</v>
      </c>
      <c r="M43" s="1">
        <v>401570</v>
      </c>
      <c r="N43" s="1">
        <v>583888</v>
      </c>
      <c r="O43" s="1">
        <v>636547</v>
      </c>
      <c r="P43" s="1">
        <v>692849</v>
      </c>
      <c r="Q43" s="1">
        <v>642961</v>
      </c>
      <c r="R43" s="1">
        <v>652740</v>
      </c>
      <c r="S43" s="1">
        <v>680514</v>
      </c>
      <c r="T43" s="1">
        <v>665507</v>
      </c>
      <c r="U43" s="1">
        <v>690768</v>
      </c>
      <c r="V43" s="1">
        <v>696004</v>
      </c>
      <c r="W43" s="1">
        <v>754844</v>
      </c>
      <c r="X43" s="1">
        <v>814180</v>
      </c>
      <c r="Y43" s="1">
        <v>886667</v>
      </c>
    </row>
    <row r="44" spans="1:25" x14ac:dyDescent="0.2">
      <c r="A44" t="s">
        <v>41</v>
      </c>
      <c r="B44" s="1">
        <v>35691</v>
      </c>
      <c r="C44" s="1">
        <v>105602</v>
      </c>
      <c r="D44" s="1">
        <v>261727</v>
      </c>
      <c r="E44" s="1">
        <v>422823</v>
      </c>
      <c r="F44" s="1">
        <v>681904</v>
      </c>
      <c r="G44" s="1">
        <v>829210</v>
      </c>
      <c r="H44" s="1">
        <v>1002717</v>
      </c>
      <c r="I44" s="1">
        <v>1109801</v>
      </c>
      <c r="J44" s="1">
        <v>1258520</v>
      </c>
      <c r="K44" s="1">
        <v>1542359</v>
      </c>
      <c r="L44" s="1">
        <v>1767518</v>
      </c>
      <c r="M44" s="1">
        <v>2020616</v>
      </c>
      <c r="N44" s="1">
        <v>2184789</v>
      </c>
      <c r="O44" s="1">
        <v>2337885</v>
      </c>
      <c r="P44" s="1">
        <v>2616556</v>
      </c>
      <c r="Q44" s="1">
        <v>2915841</v>
      </c>
      <c r="R44" s="1">
        <v>3291718</v>
      </c>
      <c r="S44" s="1">
        <v>3567089</v>
      </c>
      <c r="T44" s="1">
        <v>3923687</v>
      </c>
      <c r="U44" s="1">
        <v>4591120</v>
      </c>
      <c r="V44" s="1">
        <v>4877185</v>
      </c>
      <c r="W44" s="1">
        <v>5689283</v>
      </c>
      <c r="X44" s="1">
        <v>6346105</v>
      </c>
      <c r="Y44" s="1">
        <v>6910840</v>
      </c>
    </row>
    <row r="45" spans="1:25" x14ac:dyDescent="0.2">
      <c r="A45" t="s">
        <v>2</v>
      </c>
      <c r="B45" s="1"/>
      <c r="C45" s="1"/>
      <c r="D45" s="1"/>
      <c r="E45" s="1"/>
      <c r="F45" s="1"/>
      <c r="G45" s="1"/>
      <c r="H45" s="1">
        <v>212592</v>
      </c>
      <c r="I45" s="1">
        <v>604215</v>
      </c>
      <c r="J45" s="1">
        <v>818579</v>
      </c>
      <c r="K45" s="1">
        <v>1591749</v>
      </c>
      <c r="L45" s="1">
        <v>2235527</v>
      </c>
      <c r="M45" s="1">
        <v>3048710</v>
      </c>
      <c r="N45" s="1">
        <v>3896542</v>
      </c>
      <c r="O45" s="1">
        <v>4663228</v>
      </c>
      <c r="P45" s="1">
        <v>5824715</v>
      </c>
      <c r="Q45" s="1">
        <v>6414824</v>
      </c>
      <c r="R45" s="1">
        <v>7711194</v>
      </c>
      <c r="S45" s="1">
        <v>9579677</v>
      </c>
      <c r="T45" s="1">
        <v>11196730</v>
      </c>
      <c r="U45" s="1">
        <v>14229191</v>
      </c>
      <c r="V45" s="1">
        <v>16986510</v>
      </c>
      <c r="W45" s="1">
        <v>20851820</v>
      </c>
      <c r="X45" s="1">
        <v>25145561</v>
      </c>
      <c r="Y45" s="1">
        <v>29145505</v>
      </c>
    </row>
    <row r="46" spans="1:25" x14ac:dyDescent="0.2">
      <c r="A46" t="s">
        <v>42</v>
      </c>
      <c r="B46" s="1"/>
      <c r="C46" s="1"/>
      <c r="D46" s="1"/>
      <c r="E46" s="1"/>
      <c r="F46" s="1"/>
      <c r="G46" s="1"/>
      <c r="H46" s="1">
        <v>11380</v>
      </c>
      <c r="I46" s="1">
        <v>40273</v>
      </c>
      <c r="J46" s="1">
        <v>86336</v>
      </c>
      <c r="K46" s="1">
        <v>143963</v>
      </c>
      <c r="L46" s="1">
        <v>210779</v>
      </c>
      <c r="M46" s="1">
        <v>276749</v>
      </c>
      <c r="N46" s="1">
        <v>373351</v>
      </c>
      <c r="O46" s="1">
        <v>449396</v>
      </c>
      <c r="P46" s="1">
        <v>507847</v>
      </c>
      <c r="Q46" s="1">
        <v>550310</v>
      </c>
      <c r="R46" s="1">
        <v>688862</v>
      </c>
      <c r="S46" s="1">
        <v>890627</v>
      </c>
      <c r="T46" s="1">
        <v>1059273</v>
      </c>
      <c r="U46" s="1">
        <v>1461037</v>
      </c>
      <c r="V46" s="1">
        <v>1722850</v>
      </c>
      <c r="W46" s="1">
        <v>2233169</v>
      </c>
      <c r="X46" s="1">
        <v>2763885</v>
      </c>
      <c r="Y46" s="1">
        <v>3271616</v>
      </c>
    </row>
    <row r="47" spans="1:25" x14ac:dyDescent="0.2">
      <c r="A47" t="s">
        <v>43</v>
      </c>
      <c r="B47" s="1">
        <v>85425</v>
      </c>
      <c r="C47" s="1">
        <v>154465</v>
      </c>
      <c r="D47" s="1">
        <v>217895</v>
      </c>
      <c r="E47" s="1">
        <v>235981</v>
      </c>
      <c r="F47" s="1">
        <v>280652</v>
      </c>
      <c r="G47" s="1">
        <v>291948</v>
      </c>
      <c r="H47" s="1">
        <v>314120</v>
      </c>
      <c r="I47" s="1">
        <v>315098</v>
      </c>
      <c r="J47" s="1">
        <v>330551</v>
      </c>
      <c r="K47" s="1">
        <v>332286</v>
      </c>
      <c r="L47" s="1">
        <v>332422</v>
      </c>
      <c r="M47" s="1">
        <v>343641</v>
      </c>
      <c r="N47" s="1">
        <v>355956</v>
      </c>
      <c r="O47" s="1">
        <v>352428</v>
      </c>
      <c r="P47" s="1">
        <v>359611</v>
      </c>
      <c r="Q47" s="1">
        <v>359231</v>
      </c>
      <c r="R47" s="1">
        <v>377747</v>
      </c>
      <c r="S47" s="1">
        <v>389881</v>
      </c>
      <c r="T47" s="1">
        <v>444330</v>
      </c>
      <c r="U47" s="1">
        <v>511456</v>
      </c>
      <c r="V47" s="1">
        <v>562758</v>
      </c>
      <c r="W47" s="1">
        <v>608827</v>
      </c>
      <c r="X47" s="1">
        <v>625741</v>
      </c>
      <c r="Y47" s="1">
        <v>643077</v>
      </c>
    </row>
    <row r="48" spans="1:25" x14ac:dyDescent="0.2">
      <c r="A48" t="s">
        <v>44</v>
      </c>
      <c r="B48" s="1">
        <v>691737</v>
      </c>
      <c r="C48" s="1">
        <v>807557</v>
      </c>
      <c r="D48" s="1">
        <v>877683</v>
      </c>
      <c r="E48" s="1">
        <v>938261</v>
      </c>
      <c r="F48" s="1">
        <v>1044054</v>
      </c>
      <c r="G48" s="1">
        <v>1025227</v>
      </c>
      <c r="H48" s="1">
        <v>1119348</v>
      </c>
      <c r="I48" s="1">
        <v>1219630</v>
      </c>
      <c r="J48" s="1">
        <v>1225163</v>
      </c>
      <c r="K48" s="1">
        <v>1512565</v>
      </c>
      <c r="L48" s="1">
        <v>1655980</v>
      </c>
      <c r="M48" s="1">
        <v>1854184</v>
      </c>
      <c r="N48" s="1">
        <v>2061612</v>
      </c>
      <c r="O48" s="1">
        <v>2309187</v>
      </c>
      <c r="P48" s="1">
        <v>2421851</v>
      </c>
      <c r="Q48" s="1">
        <v>2677773</v>
      </c>
      <c r="R48" s="1">
        <v>3318680</v>
      </c>
      <c r="S48" s="1">
        <v>3966949</v>
      </c>
      <c r="T48" s="1">
        <v>4648494</v>
      </c>
      <c r="U48" s="1">
        <v>5346818</v>
      </c>
      <c r="V48" s="1">
        <v>6187358</v>
      </c>
      <c r="W48" s="1">
        <v>7078515</v>
      </c>
      <c r="X48" s="1">
        <v>8001024</v>
      </c>
      <c r="Y48" s="1">
        <v>8631393</v>
      </c>
    </row>
    <row r="49" spans="1:25" x14ac:dyDescent="0.2">
      <c r="A49" t="s">
        <v>45</v>
      </c>
      <c r="B49" s="1"/>
      <c r="C49" s="1"/>
      <c r="D49" s="1"/>
      <c r="E49" s="1"/>
      <c r="F49" s="1"/>
      <c r="G49" s="1"/>
      <c r="H49" s="1">
        <v>1201</v>
      </c>
      <c r="I49" s="1">
        <v>11594</v>
      </c>
      <c r="J49" s="1">
        <v>23955</v>
      </c>
      <c r="K49" s="1">
        <v>75116</v>
      </c>
      <c r="L49" s="1">
        <v>357232</v>
      </c>
      <c r="M49" s="1">
        <v>518103</v>
      </c>
      <c r="N49" s="1">
        <v>1141990</v>
      </c>
      <c r="O49" s="1">
        <v>1356621</v>
      </c>
      <c r="P49" s="1">
        <v>1563396</v>
      </c>
      <c r="Q49" s="1">
        <v>1736191</v>
      </c>
      <c r="R49" s="1">
        <v>2378963</v>
      </c>
      <c r="S49" s="1">
        <v>2853214</v>
      </c>
      <c r="T49" s="1">
        <v>3409169</v>
      </c>
      <c r="U49" s="1">
        <v>4132156</v>
      </c>
      <c r="V49" s="1">
        <v>4866692</v>
      </c>
      <c r="W49" s="1">
        <v>5894121</v>
      </c>
      <c r="X49" s="1">
        <v>6724540</v>
      </c>
      <c r="Y49" s="1">
        <v>7705281</v>
      </c>
    </row>
    <row r="50" spans="1:25" x14ac:dyDescent="0.2">
      <c r="A50" t="s">
        <v>46</v>
      </c>
      <c r="B50" s="1">
        <v>55873</v>
      </c>
      <c r="C50" s="1">
        <v>78592</v>
      </c>
      <c r="D50" s="1">
        <v>105469</v>
      </c>
      <c r="E50" s="1">
        <v>136808</v>
      </c>
      <c r="F50" s="1">
        <v>176924</v>
      </c>
      <c r="G50" s="1">
        <v>224537</v>
      </c>
      <c r="H50" s="1">
        <v>302313</v>
      </c>
      <c r="I50" s="1">
        <v>376688</v>
      </c>
      <c r="J50" s="1">
        <v>442014</v>
      </c>
      <c r="K50" s="1">
        <v>618457</v>
      </c>
      <c r="L50" s="1">
        <v>762794</v>
      </c>
      <c r="M50" s="1">
        <v>958800</v>
      </c>
      <c r="N50" s="1">
        <v>1221119</v>
      </c>
      <c r="O50" s="1">
        <v>1463701</v>
      </c>
      <c r="P50" s="1">
        <v>1729205</v>
      </c>
      <c r="Q50" s="1">
        <v>1901974</v>
      </c>
      <c r="R50" s="1">
        <v>2005552</v>
      </c>
      <c r="S50" s="1">
        <v>1860421</v>
      </c>
      <c r="T50" s="1">
        <v>1744237</v>
      </c>
      <c r="U50" s="1">
        <v>1949644</v>
      </c>
      <c r="V50" s="1">
        <v>1793477</v>
      </c>
      <c r="W50" s="1">
        <v>1808344</v>
      </c>
      <c r="X50" s="1">
        <v>1852994</v>
      </c>
      <c r="Y50" s="1">
        <v>1793716</v>
      </c>
    </row>
    <row r="51" spans="1:25" x14ac:dyDescent="0.2">
      <c r="A51" t="s">
        <v>47</v>
      </c>
      <c r="B51" s="1"/>
      <c r="C51" s="1"/>
      <c r="D51" s="1"/>
      <c r="E51" s="1">
        <v>1444</v>
      </c>
      <c r="F51" s="1">
        <v>3635</v>
      </c>
      <c r="G51" s="1">
        <v>30945</v>
      </c>
      <c r="H51" s="1">
        <v>305391</v>
      </c>
      <c r="I51" s="1">
        <v>775881</v>
      </c>
      <c r="J51" s="1">
        <v>1054670</v>
      </c>
      <c r="K51" s="1">
        <v>1315497</v>
      </c>
      <c r="L51" s="1">
        <v>1693330</v>
      </c>
      <c r="M51" s="1">
        <v>2069042</v>
      </c>
      <c r="N51" s="1">
        <v>2333860</v>
      </c>
      <c r="O51" s="1">
        <v>2632067</v>
      </c>
      <c r="P51" s="1">
        <v>2939006</v>
      </c>
      <c r="Q51" s="1">
        <v>3137587</v>
      </c>
      <c r="R51" s="1">
        <v>3434575</v>
      </c>
      <c r="S51" s="1">
        <v>3951777</v>
      </c>
      <c r="T51" s="1">
        <v>4417731</v>
      </c>
      <c r="U51" s="1">
        <v>4705767</v>
      </c>
      <c r="V51" s="1">
        <v>4891769</v>
      </c>
      <c r="W51" s="1">
        <v>5363675</v>
      </c>
      <c r="X51" s="1">
        <v>5686986</v>
      </c>
      <c r="Y51" s="1">
        <v>5893718</v>
      </c>
    </row>
    <row r="52" spans="1:25" x14ac:dyDescent="0.2">
      <c r="A52" t="s">
        <v>48</v>
      </c>
      <c r="B52" s="1"/>
      <c r="C52" s="1"/>
      <c r="D52" s="1"/>
      <c r="E52" s="1"/>
      <c r="F52" s="1"/>
      <c r="G52" s="1"/>
      <c r="H52" s="1"/>
      <c r="I52" s="1"/>
      <c r="J52" s="1">
        <v>9118</v>
      </c>
      <c r="K52" s="1">
        <v>20789</v>
      </c>
      <c r="L52" s="1">
        <v>62555</v>
      </c>
      <c r="M52" s="1">
        <v>92531</v>
      </c>
      <c r="N52" s="1">
        <v>145965</v>
      </c>
      <c r="O52" s="1">
        <v>194402</v>
      </c>
      <c r="P52" s="1">
        <v>225565</v>
      </c>
      <c r="Q52" s="1">
        <v>250742</v>
      </c>
      <c r="R52" s="1">
        <v>290529</v>
      </c>
      <c r="S52" s="1">
        <v>330066</v>
      </c>
      <c r="T52" s="1">
        <v>332416</v>
      </c>
      <c r="U52" s="1">
        <v>469557</v>
      </c>
      <c r="V52" s="1">
        <v>453588</v>
      </c>
      <c r="W52" s="1">
        <v>493782</v>
      </c>
      <c r="X52" s="1">
        <v>563626</v>
      </c>
      <c r="Y52" s="1">
        <v>576851</v>
      </c>
    </row>
    <row r="53" spans="1:2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f>Q48+Q50</f>
        <v>4579747</v>
      </c>
      <c r="R53" s="1">
        <f t="shared" ref="R53:V53" si="0">R48+R50</f>
        <v>5324232</v>
      </c>
      <c r="S53" s="1">
        <f t="shared" si="0"/>
        <v>5827370</v>
      </c>
      <c r="T53" s="1">
        <f t="shared" si="0"/>
        <v>6392731</v>
      </c>
      <c r="U53" s="1">
        <f t="shared" si="0"/>
        <v>7296462</v>
      </c>
      <c r="V53" s="1">
        <f t="shared" si="0"/>
        <v>7980835</v>
      </c>
    </row>
    <row r="54" spans="1:25" x14ac:dyDescent="0.2">
      <c r="B54" s="1">
        <f>SUM(B2:B52)</f>
        <v>3929214</v>
      </c>
      <c r="C54" s="1">
        <f t="shared" ref="C54:V54" si="1">SUM(C2:C52)</f>
        <v>5308483</v>
      </c>
      <c r="D54" s="1">
        <f t="shared" si="1"/>
        <v>7239881</v>
      </c>
      <c r="E54" s="1">
        <f t="shared" si="1"/>
        <v>9638453</v>
      </c>
      <c r="F54" s="1">
        <f t="shared" si="1"/>
        <v>12860702</v>
      </c>
      <c r="G54" s="1">
        <f t="shared" si="1"/>
        <v>17063353</v>
      </c>
      <c r="H54" s="1">
        <f t="shared" si="1"/>
        <v>23191876</v>
      </c>
      <c r="I54" s="1">
        <f t="shared" si="1"/>
        <v>31443321</v>
      </c>
      <c r="J54" s="1">
        <f t="shared" si="1"/>
        <v>38558371</v>
      </c>
      <c r="K54" s="1">
        <f t="shared" si="1"/>
        <v>50189209</v>
      </c>
      <c r="L54" s="1">
        <f t="shared" si="1"/>
        <v>62979766</v>
      </c>
      <c r="M54" s="1">
        <f t="shared" si="1"/>
        <v>76212168</v>
      </c>
      <c r="N54" s="1">
        <f t="shared" si="1"/>
        <v>92228496</v>
      </c>
      <c r="O54" s="1">
        <f t="shared" si="1"/>
        <v>106021537</v>
      </c>
      <c r="P54" s="1">
        <f t="shared" si="1"/>
        <v>123202624</v>
      </c>
      <c r="Q54" s="1">
        <f t="shared" si="1"/>
        <v>132164569</v>
      </c>
      <c r="R54" s="1">
        <f t="shared" si="1"/>
        <v>151325798</v>
      </c>
      <c r="S54" s="1">
        <f t="shared" si="1"/>
        <v>179323175</v>
      </c>
      <c r="T54" s="1">
        <f t="shared" si="1"/>
        <v>203211926</v>
      </c>
      <c r="U54" s="1">
        <f t="shared" si="1"/>
        <v>226545805</v>
      </c>
      <c r="V54" s="1">
        <f t="shared" si="1"/>
        <v>248709873</v>
      </c>
    </row>
    <row r="55" spans="1:2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5" x14ac:dyDescent="0.2">
      <c r="B56" s="1">
        <v>3929214</v>
      </c>
      <c r="C56" s="1">
        <v>5308483</v>
      </c>
      <c r="D56" s="1">
        <v>7239881</v>
      </c>
      <c r="E56" s="1">
        <v>9638453</v>
      </c>
      <c r="F56" s="1">
        <v>12866020</v>
      </c>
      <c r="G56" s="1">
        <v>17069453</v>
      </c>
      <c r="H56" s="1">
        <v>23191876</v>
      </c>
      <c r="I56" s="1">
        <v>31443321</v>
      </c>
      <c r="J56" s="1">
        <v>38558371</v>
      </c>
      <c r="K56" s="1">
        <v>50189209</v>
      </c>
      <c r="L56" s="1">
        <v>62979766</v>
      </c>
      <c r="M56" s="1">
        <v>76212168</v>
      </c>
      <c r="N56" s="1">
        <v>92228496</v>
      </c>
      <c r="O56" s="1">
        <v>106021537</v>
      </c>
      <c r="P56" s="1">
        <v>123202624</v>
      </c>
      <c r="Q56" s="1">
        <v>132164569</v>
      </c>
      <c r="R56" s="1">
        <v>151325798</v>
      </c>
      <c r="S56" s="1">
        <v>179323175</v>
      </c>
      <c r="T56" s="1">
        <v>203211926</v>
      </c>
      <c r="U56" s="1">
        <v>226656805</v>
      </c>
      <c r="V56" s="1">
        <v>248709873</v>
      </c>
      <c r="W56" s="1">
        <f>SUM(W2:W52)</f>
        <v>281421906</v>
      </c>
      <c r="X56" s="1">
        <f t="shared" ref="X56:Y56" si="2">SUM(X2:X52)</f>
        <v>308745538</v>
      </c>
      <c r="Y56" s="1">
        <f t="shared" si="2"/>
        <v>331449281</v>
      </c>
    </row>
    <row r="58" spans="1:25" x14ac:dyDescent="0.2">
      <c r="B58">
        <f t="shared" ref="B58:U58" si="3">B54-B56</f>
        <v>0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-5318</v>
      </c>
      <c r="G58">
        <f t="shared" si="3"/>
        <v>-6100</v>
      </c>
      <c r="H58">
        <f t="shared" si="3"/>
        <v>0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0</v>
      </c>
      <c r="T58">
        <f t="shared" si="3"/>
        <v>0</v>
      </c>
      <c r="U58">
        <f t="shared" si="3"/>
        <v>-111000</v>
      </c>
      <c r="V58">
        <f>V54-V56</f>
        <v>0</v>
      </c>
    </row>
    <row r="60" spans="1:25" x14ac:dyDescent="0.2">
      <c r="A60" s="3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DE83-F90C-D14F-8A5B-70D4872576B1}">
  <dimension ref="A1:Y53"/>
  <sheetViews>
    <sheetView workbookViewId="0">
      <selection activeCell="A2" sqref="A2"/>
    </sheetView>
  </sheetViews>
  <sheetFormatPr baseColWidth="10" defaultRowHeight="16" x14ac:dyDescent="0.2"/>
  <sheetData>
    <row r="1" spans="1:25" x14ac:dyDescent="0.2">
      <c r="B1">
        <f>'population raw'!B1</f>
        <v>1790</v>
      </c>
      <c r="C1">
        <f>'population raw'!C1</f>
        <v>1800</v>
      </c>
      <c r="D1">
        <f>'population raw'!D1</f>
        <v>1810</v>
      </c>
      <c r="E1">
        <f>'population raw'!E1</f>
        <v>1820</v>
      </c>
      <c r="F1">
        <f>'population raw'!F1</f>
        <v>1830</v>
      </c>
      <c r="G1">
        <f>'population raw'!G1</f>
        <v>1840</v>
      </c>
      <c r="H1">
        <f>'population raw'!H1</f>
        <v>1850</v>
      </c>
      <c r="I1">
        <f>'population raw'!I1</f>
        <v>1860</v>
      </c>
      <c r="J1">
        <f>'population raw'!J1</f>
        <v>1870</v>
      </c>
      <c r="K1">
        <f>'population raw'!K1</f>
        <v>1880</v>
      </c>
      <c r="L1">
        <f>'population raw'!L1</f>
        <v>1890</v>
      </c>
      <c r="M1">
        <f>'population raw'!M1</f>
        <v>1900</v>
      </c>
      <c r="N1">
        <f>'population raw'!N1</f>
        <v>1910</v>
      </c>
      <c r="O1">
        <f>'population raw'!O1</f>
        <v>1920</v>
      </c>
      <c r="P1">
        <f>'population raw'!P1</f>
        <v>1930</v>
      </c>
      <c r="Q1">
        <f>'population raw'!Q1</f>
        <v>1940</v>
      </c>
      <c r="R1">
        <f>'population raw'!R1</f>
        <v>1950</v>
      </c>
      <c r="S1">
        <f>'population raw'!S1</f>
        <v>1960</v>
      </c>
      <c r="T1">
        <f>'population raw'!T1</f>
        <v>1970</v>
      </c>
      <c r="U1">
        <f>'population raw'!U1</f>
        <v>1980</v>
      </c>
      <c r="V1">
        <f>'population raw'!V1</f>
        <v>1990</v>
      </c>
      <c r="W1">
        <f>'population raw'!W1</f>
        <v>2000</v>
      </c>
      <c r="X1">
        <f>'population raw'!X1</f>
        <v>2010</v>
      </c>
      <c r="Y1">
        <f>'population raw'!Y1</f>
        <v>2020</v>
      </c>
    </row>
    <row r="2" spans="1:25" x14ac:dyDescent="0.2">
      <c r="A2" t="str">
        <f>'population raw'!A2</f>
        <v>Alabama</v>
      </c>
      <c r="B2">
        <f>'population raw'!B2</f>
        <v>0</v>
      </c>
      <c r="C2">
        <v>0</v>
      </c>
      <c r="D2">
        <v>0</v>
      </c>
      <c r="E2">
        <f>'population raw'!E2</f>
        <v>127901</v>
      </c>
      <c r="F2">
        <f>'population raw'!F2</f>
        <v>309527</v>
      </c>
      <c r="G2">
        <f>'population raw'!G2</f>
        <v>590756</v>
      </c>
      <c r="H2">
        <f>'population raw'!H2</f>
        <v>771623</v>
      </c>
      <c r="I2">
        <f>'population raw'!I2</f>
        <v>964201</v>
      </c>
      <c r="J2">
        <f>'population raw'!J2</f>
        <v>996992</v>
      </c>
      <c r="K2">
        <f>'population raw'!K2</f>
        <v>1262505</v>
      </c>
      <c r="L2">
        <f>'population raw'!L2</f>
        <v>1513401</v>
      </c>
      <c r="M2">
        <f>'population raw'!M2</f>
        <v>1828697</v>
      </c>
      <c r="N2">
        <f>'population raw'!N2</f>
        <v>2138093</v>
      </c>
      <c r="O2">
        <f>'population raw'!O2</f>
        <v>2348174</v>
      </c>
      <c r="P2">
        <f>'population raw'!P2</f>
        <v>2646248</v>
      </c>
      <c r="Q2">
        <f>'population raw'!Q2</f>
        <v>2832961</v>
      </c>
      <c r="R2">
        <f>'population raw'!R2</f>
        <v>3061743</v>
      </c>
      <c r="S2">
        <f>'population raw'!S2</f>
        <v>3266740</v>
      </c>
      <c r="T2">
        <f>'population raw'!T2</f>
        <v>3444165</v>
      </c>
      <c r="U2">
        <f>'population raw'!U2</f>
        <v>3893888</v>
      </c>
      <c r="V2">
        <f>'population raw'!V2</f>
        <v>4040587</v>
      </c>
      <c r="W2">
        <f>'population raw'!W2</f>
        <v>4447100</v>
      </c>
      <c r="X2">
        <f>'population raw'!X2</f>
        <v>4779736</v>
      </c>
      <c r="Y2">
        <f>'population raw'!Y2</f>
        <v>5024279</v>
      </c>
    </row>
    <row r="3" spans="1:25" x14ac:dyDescent="0.2">
      <c r="A3" t="str">
        <f>'population raw'!A3</f>
        <v>Alaska</v>
      </c>
      <c r="B3">
        <f>'population raw'!B3</f>
        <v>0</v>
      </c>
      <c r="C3">
        <f>'population raw'!C3</f>
        <v>0</v>
      </c>
      <c r="D3">
        <f>'population raw'!D3</f>
        <v>0</v>
      </c>
      <c r="E3">
        <f>'population raw'!E3</f>
        <v>0</v>
      </c>
      <c r="F3">
        <f>'population raw'!F3</f>
        <v>0</v>
      </c>
      <c r="G3">
        <f>'population raw'!G3</f>
        <v>0</v>
      </c>
      <c r="H3">
        <f>'population raw'!H3</f>
        <v>0</v>
      </c>
      <c r="I3">
        <f>'population raw'!I3</f>
        <v>0</v>
      </c>
      <c r="J3">
        <f>'population raw'!J3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'population raw'!S3</f>
        <v>226167</v>
      </c>
      <c r="T3">
        <f>'population raw'!T3</f>
        <v>300382</v>
      </c>
      <c r="U3">
        <f>'population raw'!U3</f>
        <v>401851</v>
      </c>
      <c r="V3">
        <f>'population raw'!V3</f>
        <v>550043</v>
      </c>
      <c r="W3">
        <f>'population raw'!W3</f>
        <v>626932</v>
      </c>
      <c r="X3">
        <f>'population raw'!X3</f>
        <v>710231</v>
      </c>
      <c r="Y3">
        <f>'population raw'!Y3</f>
        <v>733391</v>
      </c>
    </row>
    <row r="4" spans="1:25" x14ac:dyDescent="0.2">
      <c r="A4" t="str">
        <f>'population raw'!A4</f>
        <v>Arizona</v>
      </c>
      <c r="B4">
        <f>'population raw'!B4</f>
        <v>0</v>
      </c>
      <c r="C4">
        <f>'population raw'!C4</f>
        <v>0</v>
      </c>
      <c r="D4">
        <f>'population raw'!D4</f>
        <v>0</v>
      </c>
      <c r="E4">
        <f>'population raw'!E4</f>
        <v>0</v>
      </c>
      <c r="F4">
        <f>'population raw'!F4</f>
        <v>0</v>
      </c>
      <c r="G4">
        <f>'population raw'!G4</f>
        <v>0</v>
      </c>
      <c r="H4">
        <f>'population raw'!H4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'population raw'!O4</f>
        <v>334162</v>
      </c>
      <c r="P4">
        <f>'population raw'!P4</f>
        <v>435573</v>
      </c>
      <c r="Q4">
        <f>'population raw'!Q4</f>
        <v>499261</v>
      </c>
      <c r="R4">
        <f>'population raw'!R4</f>
        <v>749587</v>
      </c>
      <c r="S4">
        <f>'population raw'!S4</f>
        <v>1302161</v>
      </c>
      <c r="T4">
        <f>'population raw'!T4</f>
        <v>1770900</v>
      </c>
      <c r="U4">
        <f>'population raw'!U4</f>
        <v>2718215</v>
      </c>
      <c r="V4">
        <f>'population raw'!V4</f>
        <v>3665228</v>
      </c>
      <c r="W4">
        <f>'population raw'!W4</f>
        <v>5130632</v>
      </c>
      <c r="X4">
        <f>'population raw'!X4</f>
        <v>6392017</v>
      </c>
      <c r="Y4">
        <f>'population raw'!Y4</f>
        <v>7151502</v>
      </c>
    </row>
    <row r="5" spans="1:25" x14ac:dyDescent="0.2">
      <c r="A5" t="str">
        <f>'population raw'!A5</f>
        <v>Arkansas</v>
      </c>
      <c r="B5">
        <f>'population raw'!B5</f>
        <v>0</v>
      </c>
      <c r="C5">
        <f>'population raw'!C5</f>
        <v>0</v>
      </c>
      <c r="D5">
        <v>0</v>
      </c>
      <c r="E5">
        <v>0</v>
      </c>
      <c r="F5">
        <v>0</v>
      </c>
      <c r="G5">
        <f>'population raw'!G5</f>
        <v>97574</v>
      </c>
      <c r="H5">
        <f>'population raw'!H5</f>
        <v>209897</v>
      </c>
      <c r="I5">
        <f>'population raw'!I5</f>
        <v>435450</v>
      </c>
      <c r="J5">
        <f>'population raw'!J5</f>
        <v>484471</v>
      </c>
      <c r="K5">
        <f>'population raw'!K5</f>
        <v>802525</v>
      </c>
      <c r="L5">
        <f>'population raw'!L5</f>
        <v>1128211</v>
      </c>
      <c r="M5">
        <f>'population raw'!M5</f>
        <v>1311564</v>
      </c>
      <c r="N5">
        <f>'population raw'!N5</f>
        <v>1574449</v>
      </c>
      <c r="O5">
        <f>'population raw'!O5</f>
        <v>1752204</v>
      </c>
      <c r="P5">
        <f>'population raw'!P5</f>
        <v>1854482</v>
      </c>
      <c r="Q5">
        <f>'population raw'!Q5</f>
        <v>1949387</v>
      </c>
      <c r="R5">
        <f>'population raw'!R5</f>
        <v>1909511</v>
      </c>
      <c r="S5">
        <f>'population raw'!S5</f>
        <v>1786272</v>
      </c>
      <c r="T5">
        <f>'population raw'!T5</f>
        <v>1923295</v>
      </c>
      <c r="U5">
        <f>'population raw'!U5</f>
        <v>2286435</v>
      </c>
      <c r="V5">
        <f>'population raw'!V5</f>
        <v>2350725</v>
      </c>
      <c r="W5">
        <f>'population raw'!W5</f>
        <v>2673400</v>
      </c>
      <c r="X5">
        <f>'population raw'!X5</f>
        <v>2915918</v>
      </c>
      <c r="Y5">
        <f>'population raw'!Y5</f>
        <v>3011524</v>
      </c>
    </row>
    <row r="6" spans="1:25" x14ac:dyDescent="0.2">
      <c r="A6" t="str">
        <f>'population raw'!A6</f>
        <v>California</v>
      </c>
      <c r="B6">
        <f>'population raw'!B6</f>
        <v>0</v>
      </c>
      <c r="C6">
        <f>'population raw'!C6</f>
        <v>0</v>
      </c>
      <c r="D6">
        <f>'population raw'!D6</f>
        <v>0</v>
      </c>
      <c r="E6">
        <f>'population raw'!E6</f>
        <v>0</v>
      </c>
      <c r="F6">
        <f>'population raw'!F6</f>
        <v>0</v>
      </c>
      <c r="G6">
        <f>'population raw'!G6</f>
        <v>0</v>
      </c>
      <c r="H6">
        <f>'population raw'!H6</f>
        <v>92597</v>
      </c>
      <c r="I6">
        <f>'population raw'!I6</f>
        <v>379994</v>
      </c>
      <c r="J6">
        <f>'population raw'!J6</f>
        <v>560247</v>
      </c>
      <c r="K6">
        <f>'population raw'!K6</f>
        <v>864694</v>
      </c>
      <c r="L6">
        <f>'population raw'!L6</f>
        <v>1213398</v>
      </c>
      <c r="M6">
        <f>'population raw'!M6</f>
        <v>1485053</v>
      </c>
      <c r="N6">
        <f>'population raw'!N6</f>
        <v>2377549</v>
      </c>
      <c r="O6">
        <f>'population raw'!O6</f>
        <v>3426861</v>
      </c>
      <c r="P6">
        <f>'population raw'!P6</f>
        <v>5677251</v>
      </c>
      <c r="Q6">
        <f>'population raw'!Q6</f>
        <v>6907387</v>
      </c>
      <c r="R6">
        <f>'population raw'!R6</f>
        <v>10586223</v>
      </c>
      <c r="S6">
        <f>'population raw'!S6</f>
        <v>15717204</v>
      </c>
      <c r="T6">
        <f>'population raw'!T6</f>
        <v>19953134</v>
      </c>
      <c r="U6">
        <f>'population raw'!U6</f>
        <v>23667902</v>
      </c>
      <c r="V6">
        <f>'population raw'!V6</f>
        <v>29760021</v>
      </c>
      <c r="W6">
        <f>'population raw'!W6</f>
        <v>33871648</v>
      </c>
      <c r="X6">
        <f>'population raw'!X6</f>
        <v>37253956</v>
      </c>
      <c r="Y6">
        <f>'population raw'!Y6</f>
        <v>39538223</v>
      </c>
    </row>
    <row r="7" spans="1:25" x14ac:dyDescent="0.2">
      <c r="A7" t="str">
        <f>'population raw'!A7</f>
        <v>Colorado</v>
      </c>
      <c r="B7">
        <f>'population raw'!B7</f>
        <v>0</v>
      </c>
      <c r="C7">
        <f>'population raw'!C7</f>
        <v>0</v>
      </c>
      <c r="D7">
        <f>'population raw'!D7</f>
        <v>0</v>
      </c>
      <c r="E7">
        <f>'population raw'!E7</f>
        <v>0</v>
      </c>
      <c r="F7">
        <f>'population raw'!F7</f>
        <v>0</v>
      </c>
      <c r="G7">
        <f>'population raw'!G7</f>
        <v>0</v>
      </c>
      <c r="H7">
        <f>'population raw'!H7</f>
        <v>0</v>
      </c>
      <c r="I7">
        <v>0</v>
      </c>
      <c r="J7">
        <v>0</v>
      </c>
      <c r="K7">
        <f>'population raw'!K7</f>
        <v>194327</v>
      </c>
      <c r="L7">
        <f>'population raw'!L7</f>
        <v>413249</v>
      </c>
      <c r="M7">
        <f>'population raw'!M7</f>
        <v>539700</v>
      </c>
      <c r="N7">
        <f>'population raw'!N7</f>
        <v>799024</v>
      </c>
      <c r="O7">
        <f>'population raw'!O7</f>
        <v>939629</v>
      </c>
      <c r="P7">
        <f>'population raw'!P7</f>
        <v>1035791</v>
      </c>
      <c r="Q7">
        <f>'population raw'!Q7</f>
        <v>1123296</v>
      </c>
      <c r="R7">
        <f>'population raw'!R7</f>
        <v>1325089</v>
      </c>
      <c r="S7">
        <f>'population raw'!S7</f>
        <v>1753947</v>
      </c>
      <c r="T7">
        <f>'population raw'!T7</f>
        <v>2207259</v>
      </c>
      <c r="U7">
        <f>'population raw'!U7</f>
        <v>2889964</v>
      </c>
      <c r="V7">
        <f>'population raw'!V7</f>
        <v>3294394</v>
      </c>
      <c r="W7">
        <f>'population raw'!W7</f>
        <v>4301261</v>
      </c>
      <c r="X7">
        <f>'population raw'!X7</f>
        <v>5029196</v>
      </c>
      <c r="Y7">
        <f>'population raw'!Y7</f>
        <v>5773714</v>
      </c>
    </row>
    <row r="8" spans="1:25" x14ac:dyDescent="0.2">
      <c r="A8" t="str">
        <f>'population raw'!A8</f>
        <v>Connecticut</v>
      </c>
      <c r="B8">
        <f>'population raw'!B8</f>
        <v>237946</v>
      </c>
      <c r="C8">
        <f>'population raw'!C8</f>
        <v>251002</v>
      </c>
      <c r="D8">
        <f>'population raw'!D8</f>
        <v>261942</v>
      </c>
      <c r="E8">
        <f>'population raw'!E8</f>
        <v>275248</v>
      </c>
      <c r="F8">
        <f>'population raw'!F8</f>
        <v>297675</v>
      </c>
      <c r="G8">
        <f>'population raw'!G8</f>
        <v>309978</v>
      </c>
      <c r="H8">
        <f>'population raw'!H8</f>
        <v>370792</v>
      </c>
      <c r="I8">
        <f>'population raw'!I8</f>
        <v>460147</v>
      </c>
      <c r="J8">
        <f>'population raw'!J8</f>
        <v>537454</v>
      </c>
      <c r="K8">
        <f>'population raw'!K8</f>
        <v>622700</v>
      </c>
      <c r="L8">
        <f>'population raw'!L8</f>
        <v>746258</v>
      </c>
      <c r="M8">
        <f>'population raw'!M8</f>
        <v>908420</v>
      </c>
      <c r="N8">
        <f>'population raw'!N8</f>
        <v>1114756</v>
      </c>
      <c r="O8">
        <f>'population raw'!O8</f>
        <v>1380631</v>
      </c>
      <c r="P8">
        <f>'population raw'!P8</f>
        <v>1606903</v>
      </c>
      <c r="Q8">
        <f>'population raw'!Q8</f>
        <v>1709242</v>
      </c>
      <c r="R8">
        <f>'population raw'!R8</f>
        <v>2007280</v>
      </c>
      <c r="S8">
        <f>'population raw'!S8</f>
        <v>2535234</v>
      </c>
      <c r="T8">
        <f>'population raw'!T8</f>
        <v>3031709</v>
      </c>
      <c r="U8">
        <f>'population raw'!U8</f>
        <v>3107576</v>
      </c>
      <c r="V8">
        <f>'population raw'!V8</f>
        <v>3287116</v>
      </c>
      <c r="W8">
        <f>'population raw'!W8</f>
        <v>3405565</v>
      </c>
      <c r="X8">
        <f>'population raw'!X8</f>
        <v>3574097</v>
      </c>
      <c r="Y8">
        <f>'population raw'!Y8</f>
        <v>3605944</v>
      </c>
    </row>
    <row r="9" spans="1:25" x14ac:dyDescent="0.2">
      <c r="A9" t="str">
        <f>'population raw'!A9</f>
        <v>Delaware</v>
      </c>
      <c r="B9">
        <f>'population raw'!B9</f>
        <v>59096</v>
      </c>
      <c r="C9">
        <f>'population raw'!C9</f>
        <v>64273</v>
      </c>
      <c r="D9">
        <f>'population raw'!D9</f>
        <v>72674</v>
      </c>
      <c r="E9">
        <f>'population raw'!E9</f>
        <v>72749</v>
      </c>
      <c r="F9">
        <f>'population raw'!F9</f>
        <v>76748</v>
      </c>
      <c r="G9">
        <f>'population raw'!G9</f>
        <v>78085</v>
      </c>
      <c r="H9">
        <f>'population raw'!H9</f>
        <v>91532</v>
      </c>
      <c r="I9">
        <f>'population raw'!I9</f>
        <v>112216</v>
      </c>
      <c r="J9">
        <f>'population raw'!J9</f>
        <v>125015</v>
      </c>
      <c r="K9">
        <f>'population raw'!K9</f>
        <v>146608</v>
      </c>
      <c r="L9">
        <f>'population raw'!L9</f>
        <v>168493</v>
      </c>
      <c r="M9">
        <f>'population raw'!M9</f>
        <v>184735</v>
      </c>
      <c r="N9">
        <f>'population raw'!N9</f>
        <v>202322</v>
      </c>
      <c r="O9">
        <f>'population raw'!O9</f>
        <v>223003</v>
      </c>
      <c r="P9">
        <f>'population raw'!P9</f>
        <v>238380</v>
      </c>
      <c r="Q9">
        <f>'population raw'!Q9</f>
        <v>266505</v>
      </c>
      <c r="R9">
        <f>'population raw'!R9</f>
        <v>318085</v>
      </c>
      <c r="S9">
        <f>'population raw'!S9</f>
        <v>446292</v>
      </c>
      <c r="T9">
        <f>'population raw'!T9</f>
        <v>548104</v>
      </c>
      <c r="U9">
        <f>'population raw'!U9</f>
        <v>594338</v>
      </c>
      <c r="V9">
        <f>'population raw'!V9</f>
        <v>666168</v>
      </c>
      <c r="W9">
        <f>'population raw'!W9</f>
        <v>783600</v>
      </c>
      <c r="X9">
        <f>'population raw'!X9</f>
        <v>897934</v>
      </c>
      <c r="Y9">
        <f>'population raw'!Y9</f>
        <v>989948</v>
      </c>
    </row>
    <row r="10" spans="1:25" x14ac:dyDescent="0.2">
      <c r="A10" t="str">
        <f>'population raw'!A11</f>
        <v>Florida</v>
      </c>
      <c r="B10">
        <f>'population raw'!B11</f>
        <v>0</v>
      </c>
      <c r="C10">
        <f>'population raw'!C11</f>
        <v>0</v>
      </c>
      <c r="D10">
        <f>'population raw'!D11</f>
        <v>0</v>
      </c>
      <c r="E10">
        <f>'population raw'!E11</f>
        <v>0</v>
      </c>
      <c r="F10">
        <v>0</v>
      </c>
      <c r="G10">
        <v>0</v>
      </c>
      <c r="H10">
        <f>'population raw'!H11</f>
        <v>87445</v>
      </c>
      <c r="I10">
        <f>'population raw'!I11</f>
        <v>140424</v>
      </c>
      <c r="J10">
        <f>'population raw'!J11</f>
        <v>187748</v>
      </c>
      <c r="K10">
        <f>'population raw'!K11</f>
        <v>269493</v>
      </c>
      <c r="L10">
        <f>'population raw'!L11</f>
        <v>391422</v>
      </c>
      <c r="M10">
        <f>'population raw'!M11</f>
        <v>528542</v>
      </c>
      <c r="N10">
        <f>'population raw'!N11</f>
        <v>752619</v>
      </c>
      <c r="O10">
        <f>'population raw'!O11</f>
        <v>968470</v>
      </c>
      <c r="P10">
        <f>'population raw'!P11</f>
        <v>1468211</v>
      </c>
      <c r="Q10">
        <f>'population raw'!Q11</f>
        <v>1897414</v>
      </c>
      <c r="R10">
        <f>'population raw'!R11</f>
        <v>2771305</v>
      </c>
      <c r="S10">
        <f>'population raw'!S11</f>
        <v>4951560</v>
      </c>
      <c r="T10">
        <f>'population raw'!T11</f>
        <v>6789443</v>
      </c>
      <c r="U10">
        <f>'population raw'!U11</f>
        <v>9746324</v>
      </c>
      <c r="V10">
        <f>'population raw'!V11</f>
        <v>12937926</v>
      </c>
      <c r="W10">
        <f>'population raw'!W11</f>
        <v>15982378</v>
      </c>
      <c r="X10">
        <f>'population raw'!X11</f>
        <v>18801310</v>
      </c>
      <c r="Y10">
        <f>'population raw'!Y11</f>
        <v>21538187</v>
      </c>
    </row>
    <row r="11" spans="1:25" x14ac:dyDescent="0.2">
      <c r="A11" t="str">
        <f>'population raw'!A12</f>
        <v>Georgia</v>
      </c>
      <c r="B11">
        <f>'population raw'!B12</f>
        <v>82548</v>
      </c>
      <c r="C11">
        <f>'population raw'!C12</f>
        <v>162686</v>
      </c>
      <c r="D11">
        <f>'population raw'!D12</f>
        <v>251407</v>
      </c>
      <c r="E11">
        <f>'population raw'!E12</f>
        <v>340989</v>
      </c>
      <c r="F11">
        <f>'population raw'!F12</f>
        <v>516823</v>
      </c>
      <c r="G11">
        <f>'population raw'!G12</f>
        <v>691392</v>
      </c>
      <c r="H11">
        <f>'population raw'!H12</f>
        <v>906185</v>
      </c>
      <c r="I11">
        <f>'population raw'!I12</f>
        <v>1057286</v>
      </c>
      <c r="J11">
        <f>'population raw'!J12</f>
        <v>1184109</v>
      </c>
      <c r="K11">
        <f>'population raw'!K12</f>
        <v>1542180</v>
      </c>
      <c r="L11">
        <f>'population raw'!L12</f>
        <v>1837353</v>
      </c>
      <c r="M11">
        <f>'population raw'!M12</f>
        <v>2216331</v>
      </c>
      <c r="N11">
        <f>'population raw'!N12</f>
        <v>2609121</v>
      </c>
      <c r="O11">
        <f>'population raw'!O12</f>
        <v>2895832</v>
      </c>
      <c r="P11">
        <f>'population raw'!P12</f>
        <v>2908506</v>
      </c>
      <c r="Q11">
        <f>'population raw'!Q12</f>
        <v>3123723</v>
      </c>
      <c r="R11">
        <f>'population raw'!R12</f>
        <v>3444578</v>
      </c>
      <c r="S11">
        <f>'population raw'!S12</f>
        <v>3943116</v>
      </c>
      <c r="T11">
        <f>'population raw'!T12</f>
        <v>4589575</v>
      </c>
      <c r="U11">
        <f>'population raw'!U12</f>
        <v>5463105</v>
      </c>
      <c r="V11">
        <f>'population raw'!V12</f>
        <v>6478216</v>
      </c>
      <c r="W11">
        <f>'population raw'!W12</f>
        <v>8186453</v>
      </c>
      <c r="X11">
        <f>'population raw'!X12</f>
        <v>9687653</v>
      </c>
      <c r="Y11">
        <f>'population raw'!Y12</f>
        <v>10711908</v>
      </c>
    </row>
    <row r="12" spans="1:25" x14ac:dyDescent="0.2">
      <c r="A12" t="str">
        <f>'population raw'!A13</f>
        <v>Hawaii</v>
      </c>
      <c r="B12">
        <f>'population raw'!B13</f>
        <v>0</v>
      </c>
      <c r="C12">
        <f>'population raw'!C13</f>
        <v>0</v>
      </c>
      <c r="D12">
        <f>'population raw'!D13</f>
        <v>0</v>
      </c>
      <c r="E12">
        <f>'population raw'!E13</f>
        <v>0</v>
      </c>
      <c r="F12">
        <f>'population raw'!F13</f>
        <v>0</v>
      </c>
      <c r="G12">
        <f>'population raw'!G13</f>
        <v>0</v>
      </c>
      <c r="H12">
        <f>'population raw'!H13</f>
        <v>0</v>
      </c>
      <c r="I12">
        <f>'population raw'!I13</f>
        <v>0</v>
      </c>
      <c r="J12">
        <f>'population raw'!J13</f>
        <v>0</v>
      </c>
      <c r="K12">
        <f>'population raw'!K13</f>
        <v>0</v>
      </c>
      <c r="L12">
        <f>'population raw'!L13</f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'population raw'!S13</f>
        <v>632772</v>
      </c>
      <c r="T12">
        <f>'population raw'!T13</f>
        <v>768561</v>
      </c>
      <c r="U12">
        <f>'population raw'!U13</f>
        <v>964691</v>
      </c>
      <c r="V12">
        <f>'population raw'!V13</f>
        <v>1108229</v>
      </c>
      <c r="W12">
        <f>'population raw'!W13</f>
        <v>1211537</v>
      </c>
      <c r="X12">
        <f>'population raw'!X13</f>
        <v>1360301</v>
      </c>
      <c r="Y12">
        <f>'population raw'!Y13</f>
        <v>1455271</v>
      </c>
    </row>
    <row r="13" spans="1:25" x14ac:dyDescent="0.2">
      <c r="A13" t="str">
        <f>'population raw'!A14</f>
        <v>Idaho</v>
      </c>
      <c r="B13">
        <f>'population raw'!B14</f>
        <v>0</v>
      </c>
      <c r="C13">
        <f>'population raw'!C14</f>
        <v>0</v>
      </c>
      <c r="D13">
        <f>'population raw'!D14</f>
        <v>0</v>
      </c>
      <c r="E13">
        <f>'population raw'!E14</f>
        <v>0</v>
      </c>
      <c r="F13">
        <f>'population raw'!F14</f>
        <v>0</v>
      </c>
      <c r="G13">
        <f>'population raw'!G14</f>
        <v>0</v>
      </c>
      <c r="H13">
        <f>'population raw'!H14</f>
        <v>0</v>
      </c>
      <c r="I13">
        <f>'population raw'!I14</f>
        <v>0</v>
      </c>
      <c r="J13">
        <v>0</v>
      </c>
      <c r="K13">
        <v>0</v>
      </c>
      <c r="L13">
        <f>'population raw'!L14</f>
        <v>88548</v>
      </c>
      <c r="M13">
        <f>'population raw'!M14</f>
        <v>161772</v>
      </c>
      <c r="N13">
        <f>'population raw'!N14</f>
        <v>325594</v>
      </c>
      <c r="O13">
        <f>'population raw'!O14</f>
        <v>431866</v>
      </c>
      <c r="P13">
        <f>'population raw'!P14</f>
        <v>445032</v>
      </c>
      <c r="Q13">
        <f>'population raw'!Q14</f>
        <v>524873</v>
      </c>
      <c r="R13">
        <f>'population raw'!R14</f>
        <v>588637</v>
      </c>
      <c r="S13">
        <f>'population raw'!S14</f>
        <v>667191</v>
      </c>
      <c r="T13">
        <f>'population raw'!T14</f>
        <v>712567</v>
      </c>
      <c r="U13">
        <f>'population raw'!U14</f>
        <v>943935</v>
      </c>
      <c r="V13">
        <f>'population raw'!V14</f>
        <v>1006749</v>
      </c>
      <c r="W13">
        <f>'population raw'!W14</f>
        <v>1293953</v>
      </c>
      <c r="X13">
        <f>'population raw'!X14</f>
        <v>1567582</v>
      </c>
      <c r="Y13">
        <f>'population raw'!Y14</f>
        <v>1839106</v>
      </c>
    </row>
    <row r="14" spans="1:25" x14ac:dyDescent="0.2">
      <c r="A14" t="str">
        <f>'population raw'!A15</f>
        <v>Illinois</v>
      </c>
      <c r="B14">
        <f>'population raw'!B15</f>
        <v>0</v>
      </c>
      <c r="C14">
        <v>0</v>
      </c>
      <c r="D14">
        <v>0</v>
      </c>
      <c r="E14">
        <f>'population raw'!E15</f>
        <v>55211</v>
      </c>
      <c r="F14">
        <f>'population raw'!F15</f>
        <v>157445</v>
      </c>
      <c r="G14">
        <f>'population raw'!G15</f>
        <v>476183</v>
      </c>
      <c r="H14">
        <f>'population raw'!H15</f>
        <v>851470</v>
      </c>
      <c r="I14">
        <f>'population raw'!I15</f>
        <v>1711951</v>
      </c>
      <c r="J14">
        <f>'population raw'!J15</f>
        <v>2539891</v>
      </c>
      <c r="K14">
        <f>'population raw'!K15</f>
        <v>3077871</v>
      </c>
      <c r="L14">
        <f>'population raw'!L15</f>
        <v>3826352</v>
      </c>
      <c r="M14">
        <f>'population raw'!M15</f>
        <v>4821550</v>
      </c>
      <c r="N14">
        <f>'population raw'!N15</f>
        <v>5638591</v>
      </c>
      <c r="O14">
        <f>'population raw'!O15</f>
        <v>6485280</v>
      </c>
      <c r="P14">
        <f>'population raw'!P15</f>
        <v>7630654</v>
      </c>
      <c r="Q14">
        <f>'population raw'!Q15</f>
        <v>7897241</v>
      </c>
      <c r="R14">
        <f>'population raw'!R15</f>
        <v>8712176</v>
      </c>
      <c r="S14">
        <f>'population raw'!S15</f>
        <v>10081158</v>
      </c>
      <c r="T14">
        <f>'population raw'!T15</f>
        <v>11113976</v>
      </c>
      <c r="U14">
        <f>'population raw'!U15</f>
        <v>11426518</v>
      </c>
      <c r="V14">
        <f>'population raw'!V15</f>
        <v>11430602</v>
      </c>
      <c r="W14">
        <f>'population raw'!W15</f>
        <v>12419293</v>
      </c>
      <c r="X14">
        <f>'population raw'!X15</f>
        <v>12830632</v>
      </c>
      <c r="Y14">
        <f>'population raw'!Y15</f>
        <v>12812508</v>
      </c>
    </row>
    <row r="15" spans="1:25" x14ac:dyDescent="0.2">
      <c r="A15" t="str">
        <f>'population raw'!A16</f>
        <v>Indiana</v>
      </c>
      <c r="B15">
        <f>'population raw'!B16</f>
        <v>0</v>
      </c>
      <c r="C15">
        <v>0</v>
      </c>
      <c r="D15">
        <v>0</v>
      </c>
      <c r="E15">
        <f>'population raw'!E16</f>
        <v>147178</v>
      </c>
      <c r="F15">
        <f>'population raw'!F16</f>
        <v>343031</v>
      </c>
      <c r="G15">
        <f>'population raw'!G16</f>
        <v>685866</v>
      </c>
      <c r="H15">
        <f>'population raw'!H16</f>
        <v>988416</v>
      </c>
      <c r="I15">
        <f>'population raw'!I16</f>
        <v>1350428</v>
      </c>
      <c r="J15">
        <f>'population raw'!J16</f>
        <v>1680637</v>
      </c>
      <c r="K15">
        <f>'population raw'!K16</f>
        <v>1978301</v>
      </c>
      <c r="L15">
        <f>'population raw'!L16</f>
        <v>2192404</v>
      </c>
      <c r="M15">
        <f>'population raw'!M16</f>
        <v>2516462</v>
      </c>
      <c r="N15">
        <f>'population raw'!N16</f>
        <v>2700876</v>
      </c>
      <c r="O15">
        <f>'population raw'!O16</f>
        <v>2930390</v>
      </c>
      <c r="P15">
        <f>'population raw'!P16</f>
        <v>3238503</v>
      </c>
      <c r="Q15">
        <f>'population raw'!Q16</f>
        <v>3427796</v>
      </c>
      <c r="R15">
        <f>'population raw'!R16</f>
        <v>3934224</v>
      </c>
      <c r="S15">
        <f>'population raw'!S16</f>
        <v>4662498</v>
      </c>
      <c r="T15">
        <f>'population raw'!T16</f>
        <v>5193669</v>
      </c>
      <c r="U15">
        <f>'population raw'!U16</f>
        <v>5490224</v>
      </c>
      <c r="V15">
        <f>'population raw'!V16</f>
        <v>5544159</v>
      </c>
      <c r="W15">
        <f>'population raw'!W16</f>
        <v>6080485</v>
      </c>
      <c r="X15">
        <f>'population raw'!X16</f>
        <v>6483802</v>
      </c>
      <c r="Y15">
        <f>'population raw'!Y16</f>
        <v>6785528</v>
      </c>
    </row>
    <row r="16" spans="1:25" x14ac:dyDescent="0.2">
      <c r="A16" t="str">
        <f>'population raw'!A17</f>
        <v>Iowa</v>
      </c>
      <c r="B16">
        <f>'population raw'!B17</f>
        <v>0</v>
      </c>
      <c r="C16">
        <f>'population raw'!C17</f>
        <v>0</v>
      </c>
      <c r="D16">
        <f>'population raw'!D17</f>
        <v>0</v>
      </c>
      <c r="E16">
        <f>'population raw'!E17</f>
        <v>0</v>
      </c>
      <c r="F16">
        <f>'population raw'!F17</f>
        <v>0</v>
      </c>
      <c r="G16">
        <v>0</v>
      </c>
      <c r="H16">
        <f>'population raw'!H17</f>
        <v>192214</v>
      </c>
      <c r="I16">
        <f>'population raw'!I17</f>
        <v>674913</v>
      </c>
      <c r="J16">
        <f>'population raw'!J17</f>
        <v>1194020</v>
      </c>
      <c r="K16">
        <f>'population raw'!K17</f>
        <v>1624615</v>
      </c>
      <c r="L16">
        <f>'population raw'!L17</f>
        <v>1912297</v>
      </c>
      <c r="M16">
        <f>'population raw'!M17</f>
        <v>2231853</v>
      </c>
      <c r="N16">
        <f>'population raw'!N17</f>
        <v>2224771</v>
      </c>
      <c r="O16">
        <f>'population raw'!O17</f>
        <v>2404021</v>
      </c>
      <c r="P16">
        <f>'population raw'!P17</f>
        <v>2470939</v>
      </c>
      <c r="Q16">
        <f>'population raw'!Q17</f>
        <v>2538268</v>
      </c>
      <c r="R16">
        <f>'population raw'!R17</f>
        <v>2621073</v>
      </c>
      <c r="S16">
        <f>'population raw'!S17</f>
        <v>2757537</v>
      </c>
      <c r="T16">
        <f>'population raw'!T17</f>
        <v>2824376</v>
      </c>
      <c r="U16">
        <f>'population raw'!U17</f>
        <v>2913808</v>
      </c>
      <c r="V16">
        <f>'population raw'!V17</f>
        <v>2776755</v>
      </c>
      <c r="W16">
        <f>'population raw'!W17</f>
        <v>2926324</v>
      </c>
      <c r="X16">
        <f>'population raw'!X17</f>
        <v>3046355</v>
      </c>
      <c r="Y16">
        <f>'population raw'!Y17</f>
        <v>3190369</v>
      </c>
    </row>
    <row r="17" spans="1:25" x14ac:dyDescent="0.2">
      <c r="A17" t="str">
        <f>'population raw'!A18</f>
        <v>Kansas</v>
      </c>
      <c r="B17">
        <f>'population raw'!B18</f>
        <v>0</v>
      </c>
      <c r="C17">
        <f>'population raw'!C18</f>
        <v>0</v>
      </c>
      <c r="D17">
        <f>'population raw'!D18</f>
        <v>0</v>
      </c>
      <c r="E17">
        <f>'population raw'!E18</f>
        <v>0</v>
      </c>
      <c r="F17">
        <f>'population raw'!F18</f>
        <v>0</v>
      </c>
      <c r="G17">
        <f>'population raw'!G18</f>
        <v>0</v>
      </c>
      <c r="H17">
        <f>'population raw'!H18</f>
        <v>0</v>
      </c>
      <c r="I17">
        <v>0</v>
      </c>
      <c r="J17">
        <f>'population raw'!J18</f>
        <v>364399</v>
      </c>
      <c r="K17">
        <f>'population raw'!K18</f>
        <v>996096</v>
      </c>
      <c r="L17">
        <f>'population raw'!L18</f>
        <v>1428108</v>
      </c>
      <c r="M17">
        <f>'population raw'!M18</f>
        <v>1470495</v>
      </c>
      <c r="N17">
        <f>'population raw'!N18</f>
        <v>1690949</v>
      </c>
      <c r="O17">
        <f>'population raw'!O18</f>
        <v>1769257</v>
      </c>
      <c r="P17">
        <f>'population raw'!P18</f>
        <v>1880999</v>
      </c>
      <c r="Q17">
        <f>'population raw'!Q18</f>
        <v>1801028</v>
      </c>
      <c r="R17">
        <f>'population raw'!R18</f>
        <v>1905299</v>
      </c>
      <c r="S17">
        <f>'population raw'!S18</f>
        <v>2178611</v>
      </c>
      <c r="T17">
        <f>'population raw'!T18</f>
        <v>2246578</v>
      </c>
      <c r="U17">
        <f>'population raw'!U18</f>
        <v>2363679</v>
      </c>
      <c r="V17">
        <f>'population raw'!V18</f>
        <v>2477574</v>
      </c>
      <c r="W17">
        <f>'population raw'!W18</f>
        <v>2688418</v>
      </c>
      <c r="X17">
        <f>'population raw'!X18</f>
        <v>2853118</v>
      </c>
      <c r="Y17">
        <f>'population raw'!Y18</f>
        <v>2937880</v>
      </c>
    </row>
    <row r="18" spans="1:25" x14ac:dyDescent="0.2">
      <c r="A18" t="str">
        <f>'population raw'!A19</f>
        <v>Kentucky</v>
      </c>
      <c r="B18">
        <f>'population raw'!B19</f>
        <v>73677</v>
      </c>
      <c r="C18">
        <f>'population raw'!C19</f>
        <v>220955</v>
      </c>
      <c r="D18">
        <f>'population raw'!D19</f>
        <v>406511</v>
      </c>
      <c r="E18">
        <f>'population raw'!E19</f>
        <v>564317</v>
      </c>
      <c r="F18">
        <f>'population raw'!F19</f>
        <v>687917</v>
      </c>
      <c r="G18">
        <f>'population raw'!G19</f>
        <v>779828</v>
      </c>
      <c r="H18">
        <f>'population raw'!H19</f>
        <v>982405</v>
      </c>
      <c r="I18">
        <f>'population raw'!I19</f>
        <v>1155684</v>
      </c>
      <c r="J18">
        <f>'population raw'!J19</f>
        <v>1321011</v>
      </c>
      <c r="K18">
        <f>'population raw'!K19</f>
        <v>1648690</v>
      </c>
      <c r="L18">
        <f>'population raw'!L19</f>
        <v>1858635</v>
      </c>
      <c r="M18">
        <f>'population raw'!M19</f>
        <v>2147174</v>
      </c>
      <c r="N18">
        <f>'population raw'!N19</f>
        <v>2289905</v>
      </c>
      <c r="O18">
        <f>'population raw'!O19</f>
        <v>2416630</v>
      </c>
      <c r="P18">
        <f>'population raw'!P19</f>
        <v>2614589</v>
      </c>
      <c r="Q18">
        <f>'population raw'!Q19</f>
        <v>2845627</v>
      </c>
      <c r="R18">
        <f>'population raw'!R19</f>
        <v>2944806</v>
      </c>
      <c r="S18">
        <f>'population raw'!S19</f>
        <v>3038156</v>
      </c>
      <c r="T18">
        <f>'population raw'!T19</f>
        <v>3218706</v>
      </c>
      <c r="U18">
        <f>'population raw'!U19</f>
        <v>3660777</v>
      </c>
      <c r="V18">
        <f>'population raw'!V19</f>
        <v>3685296</v>
      </c>
      <c r="W18">
        <f>'population raw'!W19</f>
        <v>4041769</v>
      </c>
      <c r="X18">
        <f>'population raw'!X19</f>
        <v>4339367</v>
      </c>
      <c r="Y18">
        <f>'population raw'!Y19</f>
        <v>4505836</v>
      </c>
    </row>
    <row r="19" spans="1:25" x14ac:dyDescent="0.2">
      <c r="A19" t="str">
        <f>'population raw'!A20</f>
        <v>Louisiana</v>
      </c>
      <c r="B19">
        <f>'population raw'!B20</f>
        <v>0</v>
      </c>
      <c r="C19">
        <f>'population raw'!C20</f>
        <v>0</v>
      </c>
      <c r="D19">
        <v>0</v>
      </c>
      <c r="E19">
        <f>'population raw'!E20</f>
        <v>153407</v>
      </c>
      <c r="F19">
        <f>'population raw'!F20</f>
        <v>215739</v>
      </c>
      <c r="G19">
        <f>'population raw'!G20</f>
        <v>352411</v>
      </c>
      <c r="H19">
        <f>'population raw'!H20</f>
        <v>517762</v>
      </c>
      <c r="I19">
        <f>'population raw'!I20</f>
        <v>708002</v>
      </c>
      <c r="J19">
        <f>'population raw'!J20</f>
        <v>726915</v>
      </c>
      <c r="K19">
        <f>'population raw'!K20</f>
        <v>939946</v>
      </c>
      <c r="L19">
        <f>'population raw'!L20</f>
        <v>1118588</v>
      </c>
      <c r="M19">
        <f>'population raw'!M20</f>
        <v>1381625</v>
      </c>
      <c r="N19">
        <f>'population raw'!N20</f>
        <v>1656388</v>
      </c>
      <c r="O19">
        <f>'population raw'!O20</f>
        <v>1798509</v>
      </c>
      <c r="P19">
        <f>'population raw'!P20</f>
        <v>2101593</v>
      </c>
      <c r="Q19">
        <f>'population raw'!Q20</f>
        <v>2363880</v>
      </c>
      <c r="R19">
        <f>'population raw'!R20</f>
        <v>2683516</v>
      </c>
      <c r="S19">
        <f>'population raw'!S20</f>
        <v>3257022</v>
      </c>
      <c r="T19">
        <f>'population raw'!T20</f>
        <v>3641306</v>
      </c>
      <c r="U19">
        <f>'population raw'!U20</f>
        <v>4205900</v>
      </c>
      <c r="V19">
        <f>'population raw'!V20</f>
        <v>4219973</v>
      </c>
      <c r="W19">
        <f>'population raw'!W20</f>
        <v>4468976</v>
      </c>
      <c r="X19">
        <f>'population raw'!X20</f>
        <v>4533372</v>
      </c>
      <c r="Y19">
        <f>'population raw'!Y20</f>
        <v>4657757</v>
      </c>
    </row>
    <row r="20" spans="1:25" x14ac:dyDescent="0.2">
      <c r="A20" t="str">
        <f>'population raw'!A21</f>
        <v>Maine</v>
      </c>
      <c r="B20">
        <v>0</v>
      </c>
      <c r="C20">
        <v>0</v>
      </c>
      <c r="D20">
        <v>0</v>
      </c>
      <c r="E20">
        <f>'population raw'!E21</f>
        <v>298335</v>
      </c>
      <c r="F20">
        <f>'population raw'!F21</f>
        <v>399455</v>
      </c>
      <c r="G20">
        <f>'population raw'!G21</f>
        <v>501793</v>
      </c>
      <c r="H20">
        <f>'population raw'!H21</f>
        <v>583169</v>
      </c>
      <c r="I20">
        <f>'population raw'!I21</f>
        <v>628279</v>
      </c>
      <c r="J20">
        <f>'population raw'!J21</f>
        <v>626915</v>
      </c>
      <c r="K20">
        <f>'population raw'!K21</f>
        <v>648936</v>
      </c>
      <c r="L20">
        <f>'population raw'!L21</f>
        <v>661086</v>
      </c>
      <c r="M20">
        <f>'population raw'!M21</f>
        <v>694466</v>
      </c>
      <c r="N20">
        <f>'population raw'!N21</f>
        <v>742371</v>
      </c>
      <c r="O20">
        <f>'population raw'!O21</f>
        <v>768014</v>
      </c>
      <c r="P20">
        <f>'population raw'!P21</f>
        <v>797423</v>
      </c>
      <c r="Q20">
        <f>'population raw'!Q21</f>
        <v>847226</v>
      </c>
      <c r="R20">
        <f>'population raw'!R21</f>
        <v>913774</v>
      </c>
      <c r="S20">
        <f>'population raw'!S21</f>
        <v>969265</v>
      </c>
      <c r="T20">
        <f>'population raw'!T21</f>
        <v>992048</v>
      </c>
      <c r="U20">
        <f>'population raw'!U21</f>
        <v>1124660</v>
      </c>
      <c r="V20">
        <f>'population raw'!V21</f>
        <v>1227928</v>
      </c>
      <c r="W20">
        <f>'population raw'!W21</f>
        <v>1274923</v>
      </c>
      <c r="X20">
        <f>'population raw'!X21</f>
        <v>1328361</v>
      </c>
      <c r="Y20">
        <f>'population raw'!Y21</f>
        <v>1362359</v>
      </c>
    </row>
    <row r="21" spans="1:25" x14ac:dyDescent="0.2">
      <c r="A21" t="str">
        <f>'population raw'!A22</f>
        <v>Maryland</v>
      </c>
      <c r="B21">
        <f>'population raw'!B22</f>
        <v>319728</v>
      </c>
      <c r="C21">
        <f>'population raw'!C22</f>
        <v>341548</v>
      </c>
      <c r="D21">
        <f>'population raw'!D22</f>
        <v>380546</v>
      </c>
      <c r="E21">
        <f>'population raw'!E22</f>
        <v>407350</v>
      </c>
      <c r="F21">
        <f>'population raw'!F22</f>
        <v>447040</v>
      </c>
      <c r="G21">
        <f>'population raw'!G22</f>
        <v>470019</v>
      </c>
      <c r="H21">
        <f>'population raw'!H22</f>
        <v>583034</v>
      </c>
      <c r="I21">
        <f>'population raw'!I22</f>
        <v>687049</v>
      </c>
      <c r="J21">
        <f>'population raw'!J22</f>
        <v>780894</v>
      </c>
      <c r="K21">
        <f>'population raw'!K22</f>
        <v>934943</v>
      </c>
      <c r="L21">
        <f>'population raw'!L22</f>
        <v>1042390</v>
      </c>
      <c r="M21">
        <f>'population raw'!M22</f>
        <v>1188044</v>
      </c>
      <c r="N21">
        <f>'population raw'!N22</f>
        <v>1295346</v>
      </c>
      <c r="O21">
        <f>'population raw'!O22</f>
        <v>1449661</v>
      </c>
      <c r="P21">
        <f>'population raw'!P22</f>
        <v>1631526</v>
      </c>
      <c r="Q21">
        <f>'population raw'!Q22</f>
        <v>1821244</v>
      </c>
      <c r="R21">
        <f>'population raw'!R22</f>
        <v>2343001</v>
      </c>
      <c r="S21">
        <f>'population raw'!S22</f>
        <v>3100689</v>
      </c>
      <c r="T21">
        <f>'population raw'!T22</f>
        <v>3922399</v>
      </c>
      <c r="U21">
        <f>'population raw'!U22</f>
        <v>4216975</v>
      </c>
      <c r="V21">
        <f>'population raw'!V22</f>
        <v>4781468</v>
      </c>
      <c r="W21">
        <f>'population raw'!W22</f>
        <v>5296486</v>
      </c>
      <c r="X21">
        <f>'population raw'!X22</f>
        <v>5773552</v>
      </c>
      <c r="Y21">
        <f>'population raw'!Y22</f>
        <v>6177224</v>
      </c>
    </row>
    <row r="22" spans="1:25" x14ac:dyDescent="0.2">
      <c r="A22" t="str">
        <f>'population raw'!A23</f>
        <v>Massachusetts</v>
      </c>
      <c r="B22" s="1">
        <f>'population raw'!B23+'population raw'!B21</f>
        <v>475327</v>
      </c>
      <c r="C22" s="1">
        <f>'population raw'!C23+'population raw'!C21</f>
        <v>574564</v>
      </c>
      <c r="D22" s="1">
        <f>'population raw'!D23+'population raw'!D21</f>
        <v>700745</v>
      </c>
      <c r="E22">
        <f>'population raw'!E23</f>
        <v>523287</v>
      </c>
      <c r="F22">
        <f>'population raw'!F23</f>
        <v>610408</v>
      </c>
      <c r="G22">
        <f>'population raw'!G23</f>
        <v>737699</v>
      </c>
      <c r="H22">
        <f>'population raw'!H23</f>
        <v>994514</v>
      </c>
      <c r="I22">
        <f>'population raw'!I23</f>
        <v>1231066</v>
      </c>
      <c r="J22">
        <f>'population raw'!J23</f>
        <v>1457351</v>
      </c>
      <c r="K22">
        <f>'population raw'!K23</f>
        <v>1783085</v>
      </c>
      <c r="L22">
        <f>'population raw'!L23</f>
        <v>2238947</v>
      </c>
      <c r="M22">
        <f>'population raw'!M23</f>
        <v>2805346</v>
      </c>
      <c r="N22">
        <f>'population raw'!N23</f>
        <v>3366416</v>
      </c>
      <c r="O22">
        <f>'population raw'!O23</f>
        <v>3852356</v>
      </c>
      <c r="P22">
        <f>'population raw'!P23</f>
        <v>4249614</v>
      </c>
      <c r="Q22">
        <f>'population raw'!Q23</f>
        <v>4316721</v>
      </c>
      <c r="R22">
        <f>'population raw'!R23</f>
        <v>4690514</v>
      </c>
      <c r="S22">
        <f>'population raw'!S23</f>
        <v>5148578</v>
      </c>
      <c r="T22">
        <f>'population raw'!T23</f>
        <v>5689170</v>
      </c>
      <c r="U22">
        <f>'population raw'!U23</f>
        <v>5737037</v>
      </c>
      <c r="V22">
        <f>'population raw'!V23</f>
        <v>6016425</v>
      </c>
      <c r="W22">
        <f>'population raw'!W23</f>
        <v>6349097</v>
      </c>
      <c r="X22">
        <f>'population raw'!X23</f>
        <v>6547629</v>
      </c>
      <c r="Y22">
        <f>'population raw'!Y23</f>
        <v>7029917</v>
      </c>
    </row>
    <row r="23" spans="1:25" x14ac:dyDescent="0.2">
      <c r="A23" t="str">
        <f>'population raw'!A24</f>
        <v>Michigan</v>
      </c>
      <c r="B23">
        <f>'population raw'!B24</f>
        <v>0</v>
      </c>
      <c r="C23">
        <v>0</v>
      </c>
      <c r="D23">
        <v>0</v>
      </c>
      <c r="E23">
        <v>0</v>
      </c>
      <c r="F23">
        <v>0</v>
      </c>
      <c r="G23">
        <f>'population raw'!G24</f>
        <v>212267</v>
      </c>
      <c r="H23">
        <f>'population raw'!H24</f>
        <v>397654</v>
      </c>
      <c r="I23">
        <f>'population raw'!I24</f>
        <v>749113</v>
      </c>
      <c r="J23">
        <f>'population raw'!J24</f>
        <v>1184059</v>
      </c>
      <c r="K23">
        <f>'population raw'!K24</f>
        <v>1636937</v>
      </c>
      <c r="L23">
        <f>'population raw'!L24</f>
        <v>2093890</v>
      </c>
      <c r="M23">
        <f>'population raw'!M24</f>
        <v>2420982</v>
      </c>
      <c r="N23">
        <f>'population raw'!N24</f>
        <v>2810173</v>
      </c>
      <c r="O23">
        <f>'population raw'!O24</f>
        <v>3668412</v>
      </c>
      <c r="P23">
        <f>'population raw'!P24</f>
        <v>4842325</v>
      </c>
      <c r="Q23">
        <f>'population raw'!Q24</f>
        <v>5256106</v>
      </c>
      <c r="R23">
        <f>'population raw'!R24</f>
        <v>6371766</v>
      </c>
      <c r="S23">
        <f>'population raw'!S24</f>
        <v>7823194</v>
      </c>
      <c r="T23">
        <f>'population raw'!T24</f>
        <v>8875083</v>
      </c>
      <c r="U23">
        <f>'population raw'!U24</f>
        <v>9262078</v>
      </c>
      <c r="V23">
        <f>'population raw'!V24</f>
        <v>9295297</v>
      </c>
      <c r="W23">
        <f>'population raw'!W24</f>
        <v>9938444</v>
      </c>
      <c r="X23">
        <f>'population raw'!X24</f>
        <v>9883640</v>
      </c>
      <c r="Y23">
        <f>'population raw'!Y24</f>
        <v>10077331</v>
      </c>
    </row>
    <row r="24" spans="1:25" x14ac:dyDescent="0.2">
      <c r="A24" t="str">
        <f>'population raw'!A25</f>
        <v>Minnesota</v>
      </c>
      <c r="B24">
        <f>'population raw'!B25</f>
        <v>0</v>
      </c>
      <c r="C24">
        <f>'population raw'!C25</f>
        <v>0</v>
      </c>
      <c r="D24">
        <f>'population raw'!D25</f>
        <v>0</v>
      </c>
      <c r="E24">
        <f>'population raw'!E25</f>
        <v>0</v>
      </c>
      <c r="F24">
        <f>'population raw'!F25</f>
        <v>0</v>
      </c>
      <c r="G24">
        <f>'population raw'!G25</f>
        <v>0</v>
      </c>
      <c r="H24">
        <v>0</v>
      </c>
      <c r="I24">
        <f>'population raw'!I25</f>
        <v>172023</v>
      </c>
      <c r="J24">
        <f>'population raw'!J25</f>
        <v>439706</v>
      </c>
      <c r="K24">
        <f>'population raw'!K25</f>
        <v>780773</v>
      </c>
      <c r="L24">
        <f>'population raw'!L25</f>
        <v>1310283</v>
      </c>
      <c r="M24">
        <f>'population raw'!M25</f>
        <v>1751394</v>
      </c>
      <c r="N24">
        <f>'population raw'!N25</f>
        <v>2075708</v>
      </c>
      <c r="O24">
        <f>'population raw'!O25</f>
        <v>2387125</v>
      </c>
      <c r="P24">
        <f>'population raw'!P25</f>
        <v>2563953</v>
      </c>
      <c r="Q24">
        <f>'population raw'!Q25</f>
        <v>2792300</v>
      </c>
      <c r="R24">
        <f>'population raw'!R25</f>
        <v>2982483</v>
      </c>
      <c r="S24">
        <f>'population raw'!S25</f>
        <v>3413864</v>
      </c>
      <c r="T24">
        <f>'population raw'!T25</f>
        <v>3804971</v>
      </c>
      <c r="U24">
        <f>'population raw'!U25</f>
        <v>4075970</v>
      </c>
      <c r="V24">
        <f>'population raw'!V25</f>
        <v>4375099</v>
      </c>
      <c r="W24">
        <f>'population raw'!W25</f>
        <v>4919479</v>
      </c>
      <c r="X24">
        <f>'population raw'!X25</f>
        <v>5303925</v>
      </c>
      <c r="Y24">
        <f>'population raw'!Y25</f>
        <v>5706494</v>
      </c>
    </row>
    <row r="25" spans="1:25" x14ac:dyDescent="0.2">
      <c r="A25" t="str">
        <f>'population raw'!A26</f>
        <v>Mississippi</v>
      </c>
      <c r="B25">
        <f>'population raw'!B26</f>
        <v>0</v>
      </c>
      <c r="C25">
        <v>0</v>
      </c>
      <c r="D25">
        <v>0</v>
      </c>
      <c r="E25">
        <f>'population raw'!E26</f>
        <v>75448</v>
      </c>
      <c r="F25">
        <f>'population raw'!F26</f>
        <v>136621</v>
      </c>
      <c r="G25">
        <f>'population raw'!G26</f>
        <v>375651</v>
      </c>
      <c r="H25">
        <f>'population raw'!H26</f>
        <v>606526</v>
      </c>
      <c r="I25">
        <f>'population raw'!I26</f>
        <v>791305</v>
      </c>
      <c r="J25">
        <f>'population raw'!J26</f>
        <v>827922</v>
      </c>
      <c r="K25">
        <f>'population raw'!K26</f>
        <v>1131597</v>
      </c>
      <c r="L25">
        <f>'population raw'!L26</f>
        <v>1289600</v>
      </c>
      <c r="M25">
        <f>'population raw'!M26</f>
        <v>1551270</v>
      </c>
      <c r="N25">
        <f>'population raw'!N26</f>
        <v>1797114</v>
      </c>
      <c r="O25">
        <f>'population raw'!O26</f>
        <v>1790618</v>
      </c>
      <c r="P25">
        <f>'population raw'!P26</f>
        <v>2009821</v>
      </c>
      <c r="Q25">
        <f>'population raw'!Q26</f>
        <v>2183796</v>
      </c>
      <c r="R25">
        <f>'population raw'!R26</f>
        <v>2178914</v>
      </c>
      <c r="S25">
        <f>'population raw'!S26</f>
        <v>2178141</v>
      </c>
      <c r="T25">
        <f>'population raw'!T26</f>
        <v>2216912</v>
      </c>
      <c r="U25">
        <f>'population raw'!U26</f>
        <v>2520638</v>
      </c>
      <c r="V25">
        <f>'population raw'!V26</f>
        <v>2573216</v>
      </c>
      <c r="W25">
        <f>'population raw'!W26</f>
        <v>2844658</v>
      </c>
      <c r="X25">
        <f>'population raw'!X26</f>
        <v>2967297</v>
      </c>
      <c r="Y25">
        <f>'population raw'!Y26</f>
        <v>2961279</v>
      </c>
    </row>
    <row r="26" spans="1:25" x14ac:dyDescent="0.2">
      <c r="A26" t="str">
        <f>'population raw'!A27</f>
        <v>Missouri</v>
      </c>
      <c r="B26">
        <f>'population raw'!B27</f>
        <v>0</v>
      </c>
      <c r="C26">
        <f>'population raw'!C27</f>
        <v>0</v>
      </c>
      <c r="D26">
        <v>0</v>
      </c>
      <c r="E26">
        <f>'population raw'!E27</f>
        <v>66586</v>
      </c>
      <c r="F26">
        <f>'population raw'!F27</f>
        <v>140455</v>
      </c>
      <c r="G26">
        <f>'population raw'!G27</f>
        <v>383702</v>
      </c>
      <c r="H26">
        <f>'population raw'!H27</f>
        <v>682044</v>
      </c>
      <c r="I26">
        <f>'population raw'!I27</f>
        <v>1182012</v>
      </c>
      <c r="J26">
        <f>'population raw'!J27</f>
        <v>1721295</v>
      </c>
      <c r="K26">
        <f>'population raw'!K27</f>
        <v>2168380</v>
      </c>
      <c r="L26">
        <f>'population raw'!L27</f>
        <v>2679185</v>
      </c>
      <c r="M26">
        <f>'population raw'!M27</f>
        <v>3106665</v>
      </c>
      <c r="N26">
        <f>'population raw'!N27</f>
        <v>3293335</v>
      </c>
      <c r="O26">
        <f>'population raw'!O27</f>
        <v>3404055</v>
      </c>
      <c r="P26">
        <f>'population raw'!P27</f>
        <v>3629367</v>
      </c>
      <c r="Q26">
        <f>'population raw'!Q27</f>
        <v>3784664</v>
      </c>
      <c r="R26">
        <f>'population raw'!R27</f>
        <v>3954653</v>
      </c>
      <c r="S26">
        <f>'population raw'!S27</f>
        <v>4319813</v>
      </c>
      <c r="T26">
        <f>'population raw'!T27</f>
        <v>4676501</v>
      </c>
      <c r="U26">
        <f>'population raw'!U27</f>
        <v>4916686</v>
      </c>
      <c r="V26">
        <f>'population raw'!V27</f>
        <v>5117073</v>
      </c>
      <c r="W26">
        <f>'population raw'!W27</f>
        <v>5595211</v>
      </c>
      <c r="X26">
        <f>'population raw'!X27</f>
        <v>5988927</v>
      </c>
      <c r="Y26">
        <f>'population raw'!Y27</f>
        <v>6154913</v>
      </c>
    </row>
    <row r="27" spans="1:25" x14ac:dyDescent="0.2">
      <c r="A27" t="str">
        <f>'population raw'!A28</f>
        <v>Montana</v>
      </c>
      <c r="B27">
        <f>'population raw'!B28</f>
        <v>0</v>
      </c>
      <c r="C27">
        <f>'population raw'!C28</f>
        <v>0</v>
      </c>
      <c r="D27">
        <f>'population raw'!D28</f>
        <v>0</v>
      </c>
      <c r="E27">
        <f>'population raw'!E28</f>
        <v>0</v>
      </c>
      <c r="F27">
        <f>'population raw'!F28</f>
        <v>0</v>
      </c>
      <c r="G27">
        <f>'population raw'!G28</f>
        <v>0</v>
      </c>
      <c r="H27">
        <f>'population raw'!H28</f>
        <v>0</v>
      </c>
      <c r="I27">
        <f>'population raw'!I28</f>
        <v>0</v>
      </c>
      <c r="J27">
        <v>0</v>
      </c>
      <c r="K27">
        <v>0</v>
      </c>
      <c r="L27">
        <f>'population raw'!L28</f>
        <v>142924</v>
      </c>
      <c r="M27">
        <f>'population raw'!M28</f>
        <v>243329</v>
      </c>
      <c r="N27">
        <f>'population raw'!N28</f>
        <v>376053</v>
      </c>
      <c r="O27">
        <f>'population raw'!O28</f>
        <v>548889</v>
      </c>
      <c r="P27">
        <f>'population raw'!P28</f>
        <v>537606</v>
      </c>
      <c r="Q27">
        <f>'population raw'!Q28</f>
        <v>559456</v>
      </c>
      <c r="R27">
        <f>'population raw'!R28</f>
        <v>591024</v>
      </c>
      <c r="S27">
        <f>'population raw'!S28</f>
        <v>674767</v>
      </c>
      <c r="T27">
        <f>'population raw'!T28</f>
        <v>694409</v>
      </c>
      <c r="U27">
        <f>'population raw'!U28</f>
        <v>786690</v>
      </c>
      <c r="V27">
        <f>'population raw'!V28</f>
        <v>799065</v>
      </c>
      <c r="W27">
        <f>'population raw'!W28</f>
        <v>902195</v>
      </c>
      <c r="X27">
        <f>'population raw'!X28</f>
        <v>989415</v>
      </c>
      <c r="Y27">
        <f>'population raw'!Y28</f>
        <v>1084225</v>
      </c>
    </row>
    <row r="28" spans="1:25" x14ac:dyDescent="0.2">
      <c r="A28" t="str">
        <f>'population raw'!A29</f>
        <v>Nebraska</v>
      </c>
      <c r="B28">
        <f>'population raw'!B29</f>
        <v>0</v>
      </c>
      <c r="C28">
        <f>'population raw'!C29</f>
        <v>0</v>
      </c>
      <c r="D28">
        <f>'population raw'!D29</f>
        <v>0</v>
      </c>
      <c r="E28">
        <f>'population raw'!E29</f>
        <v>0</v>
      </c>
      <c r="F28">
        <f>'population raw'!F29</f>
        <v>0</v>
      </c>
      <c r="G28">
        <f>'population raw'!G29</f>
        <v>0</v>
      </c>
      <c r="H28">
        <f>'population raw'!H29</f>
        <v>0</v>
      </c>
      <c r="I28">
        <v>0</v>
      </c>
      <c r="J28">
        <f>'population raw'!J29</f>
        <v>122993</v>
      </c>
      <c r="K28">
        <f>'population raw'!K29</f>
        <v>452402</v>
      </c>
      <c r="L28">
        <f>'population raw'!L29</f>
        <v>1062656</v>
      </c>
      <c r="M28">
        <f>'population raw'!M29</f>
        <v>1066300</v>
      </c>
      <c r="N28">
        <f>'population raw'!N29</f>
        <v>1192214</v>
      </c>
      <c r="O28">
        <f>'population raw'!O29</f>
        <v>1296372</v>
      </c>
      <c r="P28">
        <f>'population raw'!P29</f>
        <v>1377963</v>
      </c>
      <c r="Q28">
        <f>'population raw'!Q29</f>
        <v>1315834</v>
      </c>
      <c r="R28">
        <f>'population raw'!R29</f>
        <v>1325510</v>
      </c>
      <c r="S28">
        <f>'population raw'!S29</f>
        <v>1411330</v>
      </c>
      <c r="T28">
        <f>'population raw'!T29</f>
        <v>1483493</v>
      </c>
      <c r="U28">
        <f>'population raw'!U29</f>
        <v>1569825</v>
      </c>
      <c r="V28">
        <f>'population raw'!V29</f>
        <v>1578385</v>
      </c>
      <c r="W28">
        <f>'population raw'!W29</f>
        <v>1711263</v>
      </c>
      <c r="X28">
        <f>'population raw'!X29</f>
        <v>1826341</v>
      </c>
      <c r="Y28">
        <f>'population raw'!Y29</f>
        <v>1961504</v>
      </c>
    </row>
    <row r="29" spans="1:25" x14ac:dyDescent="0.2">
      <c r="A29" t="str">
        <f>'population raw'!A30</f>
        <v>Nevada</v>
      </c>
      <c r="B29">
        <f>'population raw'!B30</f>
        <v>0</v>
      </c>
      <c r="C29">
        <f>'population raw'!C30</f>
        <v>0</v>
      </c>
      <c r="D29">
        <f>'population raw'!D30</f>
        <v>0</v>
      </c>
      <c r="E29">
        <f>'population raw'!E30</f>
        <v>0</v>
      </c>
      <c r="F29">
        <f>'population raw'!F30</f>
        <v>0</v>
      </c>
      <c r="G29">
        <f>'population raw'!G30</f>
        <v>0</v>
      </c>
      <c r="H29">
        <f>'population raw'!H30</f>
        <v>0</v>
      </c>
      <c r="I29">
        <v>0</v>
      </c>
      <c r="J29">
        <f>'population raw'!J30</f>
        <v>42941</v>
      </c>
      <c r="K29">
        <f>'population raw'!K30</f>
        <v>62266</v>
      </c>
      <c r="L29">
        <f>'population raw'!L30</f>
        <v>47355</v>
      </c>
      <c r="M29">
        <f>'population raw'!M30</f>
        <v>42335</v>
      </c>
      <c r="N29">
        <f>'population raw'!N30</f>
        <v>81875</v>
      </c>
      <c r="O29">
        <f>'population raw'!O30</f>
        <v>77407</v>
      </c>
      <c r="P29">
        <f>'population raw'!P30</f>
        <v>91058</v>
      </c>
      <c r="Q29">
        <f>'population raw'!Q30</f>
        <v>110247</v>
      </c>
      <c r="R29">
        <f>'population raw'!R30</f>
        <v>160083</v>
      </c>
      <c r="S29">
        <f>'population raw'!S30</f>
        <v>285278</v>
      </c>
      <c r="T29">
        <f>'population raw'!T30</f>
        <v>488738</v>
      </c>
      <c r="U29">
        <f>'population raw'!U30</f>
        <v>800493</v>
      </c>
      <c r="V29">
        <f>'population raw'!V30</f>
        <v>1201833</v>
      </c>
      <c r="W29">
        <f>'population raw'!W30</f>
        <v>1998257</v>
      </c>
      <c r="X29">
        <f>'population raw'!X30</f>
        <v>2700551</v>
      </c>
      <c r="Y29">
        <f>'population raw'!Y30</f>
        <v>3104614</v>
      </c>
    </row>
    <row r="30" spans="1:25" x14ac:dyDescent="0.2">
      <c r="A30" t="str">
        <f>'population raw'!A31</f>
        <v>New Hampshire</v>
      </c>
      <c r="B30">
        <f>'population raw'!B31</f>
        <v>141885</v>
      </c>
      <c r="C30">
        <f>'population raw'!C31</f>
        <v>183858</v>
      </c>
      <c r="D30">
        <f>'population raw'!D31</f>
        <v>214460</v>
      </c>
      <c r="E30">
        <f>'population raw'!E31</f>
        <v>244161</v>
      </c>
      <c r="F30">
        <f>'population raw'!F31</f>
        <v>269328</v>
      </c>
      <c r="G30">
        <f>'population raw'!G31</f>
        <v>284574</v>
      </c>
      <c r="H30">
        <f>'population raw'!H31</f>
        <v>317976</v>
      </c>
      <c r="I30">
        <f>'population raw'!I31</f>
        <v>326073</v>
      </c>
      <c r="J30">
        <f>'population raw'!J31</f>
        <v>318300</v>
      </c>
      <c r="K30">
        <f>'population raw'!K31</f>
        <v>346991</v>
      </c>
      <c r="L30">
        <f>'population raw'!L31</f>
        <v>376530</v>
      </c>
      <c r="M30">
        <f>'population raw'!M31</f>
        <v>411588</v>
      </c>
      <c r="N30">
        <f>'population raw'!N31</f>
        <v>430572</v>
      </c>
      <c r="O30">
        <f>'population raw'!O31</f>
        <v>443083</v>
      </c>
      <c r="P30">
        <f>'population raw'!P31</f>
        <v>465293</v>
      </c>
      <c r="Q30">
        <f>'population raw'!Q31</f>
        <v>491524</v>
      </c>
      <c r="R30">
        <f>'population raw'!R31</f>
        <v>533242</v>
      </c>
      <c r="S30">
        <f>'population raw'!S31</f>
        <v>606921</v>
      </c>
      <c r="T30">
        <f>'population raw'!T31</f>
        <v>737681</v>
      </c>
      <c r="U30">
        <f>'population raw'!U31</f>
        <v>920610</v>
      </c>
      <c r="V30">
        <f>'population raw'!V31</f>
        <v>1109252</v>
      </c>
      <c r="W30">
        <f>'population raw'!W31</f>
        <v>1235786</v>
      </c>
      <c r="X30">
        <f>'population raw'!X31</f>
        <v>1316470</v>
      </c>
      <c r="Y30">
        <f>'population raw'!Y31</f>
        <v>1377529</v>
      </c>
    </row>
    <row r="31" spans="1:25" x14ac:dyDescent="0.2">
      <c r="A31" t="str">
        <f>'population raw'!A32</f>
        <v>New Jersey</v>
      </c>
      <c r="B31">
        <f>'population raw'!B32</f>
        <v>184139</v>
      </c>
      <c r="C31">
        <f>'population raw'!C32</f>
        <v>211149</v>
      </c>
      <c r="D31">
        <f>'population raw'!D32</f>
        <v>245562</v>
      </c>
      <c r="E31">
        <f>'population raw'!E32</f>
        <v>277575</v>
      </c>
      <c r="F31">
        <f>'population raw'!F32</f>
        <v>320823</v>
      </c>
      <c r="G31">
        <f>'population raw'!G32</f>
        <v>373306</v>
      </c>
      <c r="H31">
        <f>'population raw'!H32</f>
        <v>489555</v>
      </c>
      <c r="I31">
        <f>'population raw'!I32</f>
        <v>672035</v>
      </c>
      <c r="J31">
        <f>'population raw'!J32</f>
        <v>906096</v>
      </c>
      <c r="K31">
        <f>'population raw'!K32</f>
        <v>1131116</v>
      </c>
      <c r="L31">
        <f>'population raw'!L32</f>
        <v>1444933</v>
      </c>
      <c r="M31">
        <f>'population raw'!M32</f>
        <v>1883669</v>
      </c>
      <c r="N31">
        <f>'population raw'!N32</f>
        <v>2537167</v>
      </c>
      <c r="O31">
        <f>'population raw'!O32</f>
        <v>3155900</v>
      </c>
      <c r="P31">
        <f>'population raw'!P32</f>
        <v>4041334</v>
      </c>
      <c r="Q31">
        <f>'population raw'!Q32</f>
        <v>4160165</v>
      </c>
      <c r="R31">
        <f>'population raw'!R32</f>
        <v>4835329</v>
      </c>
      <c r="S31">
        <f>'population raw'!S32</f>
        <v>6066782</v>
      </c>
      <c r="T31">
        <f>'population raw'!T32</f>
        <v>7168164</v>
      </c>
      <c r="U31">
        <f>'population raw'!U32</f>
        <v>7364823</v>
      </c>
      <c r="V31">
        <f>'population raw'!V32</f>
        <v>7730188</v>
      </c>
      <c r="W31">
        <f>'population raw'!W32</f>
        <v>8414350</v>
      </c>
      <c r="X31">
        <f>'population raw'!X32</f>
        <v>8791894</v>
      </c>
      <c r="Y31">
        <f>'population raw'!Y32</f>
        <v>9288994</v>
      </c>
    </row>
    <row r="32" spans="1:25" x14ac:dyDescent="0.2">
      <c r="A32" t="str">
        <f>'population raw'!A33</f>
        <v>New Mexico</v>
      </c>
      <c r="B32">
        <f>'population raw'!B33</f>
        <v>0</v>
      </c>
      <c r="C32">
        <f>'population raw'!C33</f>
        <v>0</v>
      </c>
      <c r="D32">
        <f>'population raw'!D33</f>
        <v>0</v>
      </c>
      <c r="E32">
        <f>'population raw'!E33</f>
        <v>0</v>
      </c>
      <c r="F32">
        <f>'population raw'!F33</f>
        <v>0</v>
      </c>
      <c r="G32">
        <f>'population raw'!G33</f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'population raw'!O33</f>
        <v>360350</v>
      </c>
      <c r="P32">
        <f>'population raw'!P33</f>
        <v>423317</v>
      </c>
      <c r="Q32">
        <f>'population raw'!Q33</f>
        <v>531818</v>
      </c>
      <c r="R32">
        <f>'population raw'!R33</f>
        <v>681187</v>
      </c>
      <c r="S32">
        <f>'population raw'!S33</f>
        <v>951023</v>
      </c>
      <c r="T32">
        <f>'population raw'!T33</f>
        <v>1016000</v>
      </c>
      <c r="U32">
        <f>'population raw'!U33</f>
        <v>1302894</v>
      </c>
      <c r="V32">
        <f>'population raw'!V33</f>
        <v>1515069</v>
      </c>
      <c r="W32">
        <f>'population raw'!W33</f>
        <v>1819046</v>
      </c>
      <c r="X32">
        <f>'population raw'!X33</f>
        <v>2059179</v>
      </c>
      <c r="Y32">
        <f>'population raw'!Y33</f>
        <v>2117522</v>
      </c>
    </row>
    <row r="33" spans="1:25" x14ac:dyDescent="0.2">
      <c r="A33" t="str">
        <f>'population raw'!A34</f>
        <v>New York</v>
      </c>
      <c r="B33">
        <f>'population raw'!B34</f>
        <v>340120</v>
      </c>
      <c r="C33">
        <f>'population raw'!C34</f>
        <v>589051</v>
      </c>
      <c r="D33">
        <f>'population raw'!D34</f>
        <v>959049</v>
      </c>
      <c r="E33">
        <f>'population raw'!E34</f>
        <v>1372812</v>
      </c>
      <c r="F33">
        <f>'population raw'!F34</f>
        <v>1918608</v>
      </c>
      <c r="G33">
        <f>'population raw'!G34</f>
        <v>2428921</v>
      </c>
      <c r="H33">
        <f>'population raw'!H34</f>
        <v>3097394</v>
      </c>
      <c r="I33">
        <f>'population raw'!I34</f>
        <v>3880735</v>
      </c>
      <c r="J33">
        <f>'population raw'!J34</f>
        <v>4382759</v>
      </c>
      <c r="K33">
        <f>'population raw'!K34</f>
        <v>5082871</v>
      </c>
      <c r="L33">
        <f>'population raw'!L34</f>
        <v>6003174</v>
      </c>
      <c r="M33">
        <f>'population raw'!M34</f>
        <v>7268894</v>
      </c>
      <c r="N33">
        <f>'population raw'!N34</f>
        <v>9113614</v>
      </c>
      <c r="O33">
        <f>'population raw'!O34</f>
        <v>10385227</v>
      </c>
      <c r="P33">
        <f>'population raw'!P34</f>
        <v>12588066</v>
      </c>
      <c r="Q33">
        <f>'population raw'!Q34</f>
        <v>13479142</v>
      </c>
      <c r="R33">
        <f>'population raw'!R34</f>
        <v>14830192</v>
      </c>
      <c r="S33">
        <f>'population raw'!S34</f>
        <v>16782304</v>
      </c>
      <c r="T33">
        <f>'population raw'!T34</f>
        <v>18236967</v>
      </c>
      <c r="U33">
        <f>'population raw'!U34</f>
        <v>17558072</v>
      </c>
      <c r="V33">
        <f>'population raw'!V34</f>
        <v>17990455</v>
      </c>
      <c r="W33">
        <f>'population raw'!W34</f>
        <v>18976457</v>
      </c>
      <c r="X33">
        <f>'population raw'!X34</f>
        <v>19378102</v>
      </c>
      <c r="Y33">
        <f>'population raw'!Y34</f>
        <v>20201249</v>
      </c>
    </row>
    <row r="34" spans="1:25" x14ac:dyDescent="0.2">
      <c r="A34" t="str">
        <f>'population raw'!A35</f>
        <v>North Carolina</v>
      </c>
      <c r="B34">
        <f>'population raw'!B35</f>
        <v>393751</v>
      </c>
      <c r="C34">
        <f>'population raw'!C35</f>
        <v>478103</v>
      </c>
      <c r="D34">
        <f>'population raw'!D35</f>
        <v>556526</v>
      </c>
      <c r="E34">
        <f>'population raw'!E35</f>
        <v>638829</v>
      </c>
      <c r="F34">
        <f>'population raw'!F35</f>
        <v>737987</v>
      </c>
      <c r="G34">
        <f>'population raw'!G35</f>
        <v>753419</v>
      </c>
      <c r="H34">
        <f>'population raw'!H35</f>
        <v>869039</v>
      </c>
      <c r="I34">
        <f>'population raw'!I35</f>
        <v>992622</v>
      </c>
      <c r="J34">
        <f>'population raw'!J35</f>
        <v>1071361</v>
      </c>
      <c r="K34">
        <f>'population raw'!K35</f>
        <v>1399750</v>
      </c>
      <c r="L34">
        <f>'population raw'!L35</f>
        <v>1617949</v>
      </c>
      <c r="M34">
        <f>'population raw'!M35</f>
        <v>1893810</v>
      </c>
      <c r="N34">
        <f>'population raw'!N35</f>
        <v>2206287</v>
      </c>
      <c r="O34">
        <f>'population raw'!O35</f>
        <v>2559123</v>
      </c>
      <c r="P34">
        <f>'population raw'!P35</f>
        <v>3170276</v>
      </c>
      <c r="Q34">
        <f>'population raw'!Q35</f>
        <v>3571623</v>
      </c>
      <c r="R34">
        <f>'population raw'!R35</f>
        <v>4061929</v>
      </c>
      <c r="S34">
        <f>'population raw'!S35</f>
        <v>4556155</v>
      </c>
      <c r="T34">
        <f>'population raw'!T35</f>
        <v>5082059</v>
      </c>
      <c r="U34">
        <f>'population raw'!U35</f>
        <v>5881766</v>
      </c>
      <c r="V34">
        <f>'population raw'!V35</f>
        <v>6628637</v>
      </c>
      <c r="W34">
        <f>'population raw'!W35</f>
        <v>8049313</v>
      </c>
      <c r="X34">
        <f>'population raw'!X35</f>
        <v>9535483</v>
      </c>
      <c r="Y34">
        <f>'population raw'!Y35</f>
        <v>10439388</v>
      </c>
    </row>
    <row r="35" spans="1:25" x14ac:dyDescent="0.2">
      <c r="A35" t="str">
        <f>'population raw'!A36</f>
        <v>North Dakota</v>
      </c>
      <c r="B35">
        <f>'population raw'!B36</f>
        <v>0</v>
      </c>
      <c r="C35">
        <f>'population raw'!C36</f>
        <v>0</v>
      </c>
      <c r="D35">
        <f>'population raw'!D36</f>
        <v>0</v>
      </c>
      <c r="E35">
        <f>'population raw'!E36</f>
        <v>0</v>
      </c>
      <c r="F35">
        <f>'population raw'!F36</f>
        <v>0</v>
      </c>
      <c r="G35">
        <f>'population raw'!G36</f>
        <v>0</v>
      </c>
      <c r="H35">
        <f>'population raw'!H36</f>
        <v>0</v>
      </c>
      <c r="I35">
        <f>'population raw'!I36</f>
        <v>0</v>
      </c>
      <c r="J35">
        <v>0</v>
      </c>
      <c r="K35">
        <v>0</v>
      </c>
      <c r="L35">
        <f>'population raw'!L36</f>
        <v>190983</v>
      </c>
      <c r="M35">
        <f>'population raw'!M36</f>
        <v>319146</v>
      </c>
      <c r="N35">
        <f>'population raw'!N36</f>
        <v>577056</v>
      </c>
      <c r="O35">
        <f>'population raw'!O36</f>
        <v>646872</v>
      </c>
      <c r="P35">
        <f>'population raw'!P36</f>
        <v>680845</v>
      </c>
      <c r="Q35">
        <f>'population raw'!Q36</f>
        <v>641935</v>
      </c>
      <c r="R35">
        <f>'population raw'!R36</f>
        <v>619636</v>
      </c>
      <c r="S35">
        <f>'population raw'!S36</f>
        <v>632446</v>
      </c>
      <c r="T35">
        <f>'population raw'!T36</f>
        <v>617761</v>
      </c>
      <c r="U35">
        <f>'population raw'!U36</f>
        <v>652717</v>
      </c>
      <c r="V35">
        <f>'population raw'!V36</f>
        <v>638800</v>
      </c>
      <c r="W35">
        <f>'population raw'!W36</f>
        <v>642200</v>
      </c>
      <c r="X35">
        <f>'population raw'!X36</f>
        <v>672591</v>
      </c>
      <c r="Y35">
        <f>'population raw'!Y36</f>
        <v>779094</v>
      </c>
    </row>
    <row r="36" spans="1:25" x14ac:dyDescent="0.2">
      <c r="A36" t="str">
        <f>'population raw'!A37</f>
        <v>Ohio</v>
      </c>
      <c r="B36">
        <f>'population raw'!B37</f>
        <v>0</v>
      </c>
      <c r="C36">
        <v>0</v>
      </c>
      <c r="D36">
        <f>'population raw'!D37</f>
        <v>230760</v>
      </c>
      <c r="E36">
        <f>'population raw'!E37</f>
        <v>581434</v>
      </c>
      <c r="F36">
        <f>'population raw'!F37</f>
        <v>937903</v>
      </c>
      <c r="G36">
        <f>'population raw'!G37</f>
        <v>1519467</v>
      </c>
      <c r="H36">
        <f>'population raw'!H37</f>
        <v>1980329</v>
      </c>
      <c r="I36">
        <f>'population raw'!I37</f>
        <v>2339511</v>
      </c>
      <c r="J36">
        <f>'population raw'!J37</f>
        <v>2665260</v>
      </c>
      <c r="K36">
        <f>'population raw'!K37</f>
        <v>3198062</v>
      </c>
      <c r="L36">
        <f>'population raw'!L37</f>
        <v>3672329</v>
      </c>
      <c r="M36">
        <f>'population raw'!M37</f>
        <v>4157545</v>
      </c>
      <c r="N36">
        <f>'population raw'!N37</f>
        <v>4767121</v>
      </c>
      <c r="O36">
        <f>'population raw'!O37</f>
        <v>5759394</v>
      </c>
      <c r="P36">
        <f>'population raw'!P37</f>
        <v>6646697</v>
      </c>
      <c r="Q36">
        <f>'population raw'!Q37</f>
        <v>6907612</v>
      </c>
      <c r="R36">
        <f>'population raw'!R37</f>
        <v>7946627</v>
      </c>
      <c r="S36">
        <f>'population raw'!S37</f>
        <v>9706397</v>
      </c>
      <c r="T36">
        <f>'population raw'!T37</f>
        <v>10652017</v>
      </c>
      <c r="U36">
        <f>'population raw'!U37</f>
        <v>10797630</v>
      </c>
      <c r="V36">
        <f>'population raw'!V37</f>
        <v>10847115</v>
      </c>
      <c r="W36">
        <f>'population raw'!W37</f>
        <v>11353140</v>
      </c>
      <c r="X36">
        <f>'population raw'!X37</f>
        <v>11536504</v>
      </c>
      <c r="Y36">
        <f>'population raw'!Y37</f>
        <v>11799448</v>
      </c>
    </row>
    <row r="37" spans="1:25" x14ac:dyDescent="0.2">
      <c r="A37" t="str">
        <f>'population raw'!A38</f>
        <v>Oklahoma</v>
      </c>
      <c r="B37">
        <f>'population raw'!B38</f>
        <v>0</v>
      </c>
      <c r="C37">
        <f>'population raw'!C38</f>
        <v>0</v>
      </c>
      <c r="D37">
        <f>'population raw'!D38</f>
        <v>0</v>
      </c>
      <c r="E37">
        <f>'population raw'!E38</f>
        <v>0</v>
      </c>
      <c r="F37">
        <f>'population raw'!F38</f>
        <v>0</v>
      </c>
      <c r="G37">
        <f>'population raw'!G38</f>
        <v>0</v>
      </c>
      <c r="H37">
        <f>'population raw'!H38</f>
        <v>0</v>
      </c>
      <c r="I37">
        <f>'population raw'!I38</f>
        <v>0</v>
      </c>
      <c r="J37">
        <f>'population raw'!J38</f>
        <v>0</v>
      </c>
      <c r="K37">
        <f>'population raw'!K38</f>
        <v>0</v>
      </c>
      <c r="L37">
        <v>0</v>
      </c>
      <c r="M37">
        <v>0</v>
      </c>
      <c r="N37">
        <f>'population raw'!N38</f>
        <v>1657155</v>
      </c>
      <c r="O37">
        <f>'population raw'!O38</f>
        <v>2028283</v>
      </c>
      <c r="P37">
        <f>'population raw'!P38</f>
        <v>2396040</v>
      </c>
      <c r="Q37">
        <f>'population raw'!Q38</f>
        <v>2336434</v>
      </c>
      <c r="R37">
        <f>'population raw'!R38</f>
        <v>2233351</v>
      </c>
      <c r="S37">
        <f>'population raw'!S38</f>
        <v>2328284</v>
      </c>
      <c r="T37">
        <f>'population raw'!T38</f>
        <v>2559229</v>
      </c>
      <c r="U37">
        <f>'population raw'!U38</f>
        <v>3025290</v>
      </c>
      <c r="V37">
        <f>'population raw'!V38</f>
        <v>3145585</v>
      </c>
      <c r="W37">
        <f>'population raw'!W38</f>
        <v>3450654</v>
      </c>
      <c r="X37">
        <f>'population raw'!X38</f>
        <v>3751351</v>
      </c>
      <c r="Y37">
        <f>'population raw'!Y38</f>
        <v>3959353</v>
      </c>
    </row>
    <row r="38" spans="1:25" x14ac:dyDescent="0.2">
      <c r="A38" t="str">
        <f>'population raw'!A39</f>
        <v>Oregon</v>
      </c>
      <c r="B38">
        <f>'population raw'!B39</f>
        <v>0</v>
      </c>
      <c r="C38">
        <f>'population raw'!C39</f>
        <v>0</v>
      </c>
      <c r="D38">
        <f>'population raw'!D39</f>
        <v>0</v>
      </c>
      <c r="E38">
        <f>'population raw'!E39</f>
        <v>0</v>
      </c>
      <c r="F38">
        <f>'population raw'!F39</f>
        <v>0</v>
      </c>
      <c r="G38">
        <f>'population raw'!G39</f>
        <v>0</v>
      </c>
      <c r="H38">
        <v>0</v>
      </c>
      <c r="I38">
        <f>'population raw'!I39</f>
        <v>52465</v>
      </c>
      <c r="J38">
        <f>'population raw'!J39</f>
        <v>90923</v>
      </c>
      <c r="K38">
        <f>'population raw'!K39</f>
        <v>174768</v>
      </c>
      <c r="L38">
        <f>'population raw'!L39</f>
        <v>317704</v>
      </c>
      <c r="M38">
        <f>'population raw'!M39</f>
        <v>413536</v>
      </c>
      <c r="N38">
        <f>'population raw'!N39</f>
        <v>672765</v>
      </c>
      <c r="O38">
        <f>'population raw'!O39</f>
        <v>783389</v>
      </c>
      <c r="P38">
        <f>'population raw'!P39</f>
        <v>953786</v>
      </c>
      <c r="Q38">
        <f>'population raw'!Q39</f>
        <v>1089684</v>
      </c>
      <c r="R38">
        <f>'population raw'!R39</f>
        <v>1521341</v>
      </c>
      <c r="S38">
        <f>'population raw'!S39</f>
        <v>1768687</v>
      </c>
      <c r="T38">
        <f>'population raw'!T39</f>
        <v>2091385</v>
      </c>
      <c r="U38">
        <f>'population raw'!U39</f>
        <v>2633105</v>
      </c>
      <c r="V38">
        <f>'population raw'!V39</f>
        <v>2842321</v>
      </c>
      <c r="W38">
        <f>'population raw'!W39</f>
        <v>3421399</v>
      </c>
      <c r="X38">
        <f>'population raw'!X39</f>
        <v>3831074</v>
      </c>
      <c r="Y38">
        <f>'population raw'!Y39</f>
        <v>4237256</v>
      </c>
    </row>
    <row r="39" spans="1:25" x14ac:dyDescent="0.2">
      <c r="A39" t="str">
        <f>'population raw'!A40</f>
        <v>Pennsylvania</v>
      </c>
      <c r="B39">
        <f>'population raw'!B40</f>
        <v>434373</v>
      </c>
      <c r="C39">
        <f>'population raw'!C40</f>
        <v>602365</v>
      </c>
      <c r="D39">
        <f>'population raw'!D40</f>
        <v>810091</v>
      </c>
      <c r="E39">
        <f>'population raw'!E40</f>
        <v>1049458</v>
      </c>
      <c r="F39">
        <f>'population raw'!F40</f>
        <v>1348233</v>
      </c>
      <c r="G39">
        <f>'population raw'!G40</f>
        <v>1724033</v>
      </c>
      <c r="H39">
        <f>'population raw'!H40</f>
        <v>2311786</v>
      </c>
      <c r="I39">
        <f>'population raw'!I40</f>
        <v>2906215</v>
      </c>
      <c r="J39">
        <f>'population raw'!J40</f>
        <v>3521951</v>
      </c>
      <c r="K39">
        <f>'population raw'!K40</f>
        <v>4282891</v>
      </c>
      <c r="L39">
        <f>'population raw'!L40</f>
        <v>5258113</v>
      </c>
      <c r="M39">
        <f>'population raw'!M40</f>
        <v>6302115</v>
      </c>
      <c r="N39">
        <f>'population raw'!N40</f>
        <v>7665111</v>
      </c>
      <c r="O39">
        <f>'population raw'!O40</f>
        <v>8720017</v>
      </c>
      <c r="P39">
        <f>'population raw'!P40</f>
        <v>9631350</v>
      </c>
      <c r="Q39">
        <f>'population raw'!Q40</f>
        <v>9900180</v>
      </c>
      <c r="R39">
        <f>'population raw'!R40</f>
        <v>10498012</v>
      </c>
      <c r="S39">
        <f>'population raw'!S40</f>
        <v>11319366</v>
      </c>
      <c r="T39">
        <f>'population raw'!T40</f>
        <v>11793909</v>
      </c>
      <c r="U39">
        <f>'population raw'!U40</f>
        <v>11863895</v>
      </c>
      <c r="V39">
        <f>'population raw'!V40</f>
        <v>11881643</v>
      </c>
      <c r="W39">
        <f>'population raw'!W40</f>
        <v>12281054</v>
      </c>
      <c r="X39">
        <f>'population raw'!X40</f>
        <v>12702379</v>
      </c>
      <c r="Y39">
        <f>'population raw'!Y40</f>
        <v>13002700</v>
      </c>
    </row>
    <row r="40" spans="1:25" x14ac:dyDescent="0.2">
      <c r="A40" t="str">
        <f>'population raw'!A41</f>
        <v>Rhode Island</v>
      </c>
      <c r="B40">
        <f>'population raw'!B41</f>
        <v>68825</v>
      </c>
      <c r="C40">
        <f>'population raw'!C41</f>
        <v>69122</v>
      </c>
      <c r="D40">
        <f>'population raw'!D41</f>
        <v>76931</v>
      </c>
      <c r="E40">
        <f>'population raw'!E41</f>
        <v>83059</v>
      </c>
      <c r="F40">
        <f>'population raw'!F41</f>
        <v>97199</v>
      </c>
      <c r="G40">
        <f>'population raw'!G41</f>
        <v>108830</v>
      </c>
      <c r="H40">
        <f>'population raw'!H41</f>
        <v>147545</v>
      </c>
      <c r="I40">
        <f>'population raw'!I41</f>
        <v>174620</v>
      </c>
      <c r="J40">
        <f>'population raw'!J41</f>
        <v>217353</v>
      </c>
      <c r="K40">
        <f>'population raw'!K41</f>
        <v>276531</v>
      </c>
      <c r="L40">
        <f>'population raw'!L41</f>
        <v>345506</v>
      </c>
      <c r="M40">
        <f>'population raw'!M41</f>
        <v>428556</v>
      </c>
      <c r="N40">
        <f>'population raw'!N41</f>
        <v>542610</v>
      </c>
      <c r="O40">
        <f>'population raw'!O41</f>
        <v>604397</v>
      </c>
      <c r="P40">
        <f>'population raw'!P41</f>
        <v>687497</v>
      </c>
      <c r="Q40">
        <f>'population raw'!Q41</f>
        <v>713346</v>
      </c>
      <c r="R40">
        <f>'population raw'!R41</f>
        <v>791896</v>
      </c>
      <c r="S40">
        <f>'population raw'!S41</f>
        <v>859488</v>
      </c>
      <c r="T40">
        <f>'population raw'!T41</f>
        <v>946725</v>
      </c>
      <c r="U40">
        <f>'population raw'!U41</f>
        <v>947154</v>
      </c>
      <c r="V40">
        <f>'population raw'!V41</f>
        <v>1003464</v>
      </c>
      <c r="W40">
        <f>'population raw'!W41</f>
        <v>1048319</v>
      </c>
      <c r="X40">
        <f>'population raw'!X41</f>
        <v>1052567</v>
      </c>
      <c r="Y40">
        <f>'population raw'!Y41</f>
        <v>1097379</v>
      </c>
    </row>
    <row r="41" spans="1:25" x14ac:dyDescent="0.2">
      <c r="A41" t="str">
        <f>'population raw'!A42</f>
        <v>South Carolina</v>
      </c>
      <c r="B41">
        <f>'population raw'!B42</f>
        <v>249073</v>
      </c>
      <c r="C41">
        <f>'population raw'!C42</f>
        <v>345591</v>
      </c>
      <c r="D41">
        <f>'population raw'!D42</f>
        <v>415115</v>
      </c>
      <c r="E41">
        <f>'population raw'!E42</f>
        <v>502741</v>
      </c>
      <c r="F41">
        <f>'population raw'!F42</f>
        <v>581185</v>
      </c>
      <c r="G41">
        <f>'population raw'!G42</f>
        <v>594398</v>
      </c>
      <c r="H41">
        <f>'population raw'!H42</f>
        <v>668507</v>
      </c>
      <c r="I41">
        <f>'population raw'!I42</f>
        <v>703708</v>
      </c>
      <c r="J41">
        <f>'population raw'!J42</f>
        <v>705606</v>
      </c>
      <c r="K41">
        <f>'population raw'!K42</f>
        <v>995577</v>
      </c>
      <c r="L41">
        <f>'population raw'!L42</f>
        <v>1151149</v>
      </c>
      <c r="M41">
        <f>'population raw'!M42</f>
        <v>1340316</v>
      </c>
      <c r="N41">
        <f>'population raw'!N42</f>
        <v>1515400</v>
      </c>
      <c r="O41">
        <f>'population raw'!O42</f>
        <v>1683724</v>
      </c>
      <c r="P41">
        <f>'population raw'!P42</f>
        <v>1738765</v>
      </c>
      <c r="Q41">
        <f>'population raw'!Q42</f>
        <v>1899804</v>
      </c>
      <c r="R41">
        <f>'population raw'!R42</f>
        <v>2117027</v>
      </c>
      <c r="S41">
        <f>'population raw'!S42</f>
        <v>2382594</v>
      </c>
      <c r="T41">
        <f>'population raw'!T42</f>
        <v>2590516</v>
      </c>
      <c r="U41">
        <f>'population raw'!U42</f>
        <v>3121820</v>
      </c>
      <c r="V41">
        <f>'population raw'!V42</f>
        <v>3486703</v>
      </c>
      <c r="W41">
        <f>'population raw'!W42</f>
        <v>4012012</v>
      </c>
      <c r="X41">
        <f>'population raw'!X42</f>
        <v>4625364</v>
      </c>
      <c r="Y41">
        <f>'population raw'!Y42</f>
        <v>5118425</v>
      </c>
    </row>
    <row r="42" spans="1:25" x14ac:dyDescent="0.2">
      <c r="A42" t="str">
        <f>'population raw'!A43</f>
        <v>South Dakota</v>
      </c>
      <c r="B42">
        <f>'population raw'!B43</f>
        <v>0</v>
      </c>
      <c r="C42">
        <f>'population raw'!C43</f>
        <v>0</v>
      </c>
      <c r="D42">
        <f>'population raw'!D43</f>
        <v>0</v>
      </c>
      <c r="E42">
        <f>'population raw'!E43</f>
        <v>0</v>
      </c>
      <c r="F42">
        <f>'population raw'!F43</f>
        <v>0</v>
      </c>
      <c r="G42">
        <f>'population raw'!G43</f>
        <v>0</v>
      </c>
      <c r="H42">
        <f>'population raw'!H43</f>
        <v>0</v>
      </c>
      <c r="I42">
        <v>0</v>
      </c>
      <c r="J42">
        <v>0</v>
      </c>
      <c r="K42">
        <v>0</v>
      </c>
      <c r="L42">
        <f>'population raw'!L43</f>
        <v>348600</v>
      </c>
      <c r="M42">
        <f>'population raw'!M43</f>
        <v>401570</v>
      </c>
      <c r="N42">
        <f>'population raw'!N43</f>
        <v>583888</v>
      </c>
      <c r="O42">
        <f>'population raw'!O43</f>
        <v>636547</v>
      </c>
      <c r="P42">
        <f>'population raw'!P43</f>
        <v>692849</v>
      </c>
      <c r="Q42">
        <f>'population raw'!Q43</f>
        <v>642961</v>
      </c>
      <c r="R42">
        <f>'population raw'!R43</f>
        <v>652740</v>
      </c>
      <c r="S42">
        <f>'population raw'!S43</f>
        <v>680514</v>
      </c>
      <c r="T42">
        <f>'population raw'!T43</f>
        <v>665507</v>
      </c>
      <c r="U42">
        <f>'population raw'!U43</f>
        <v>690768</v>
      </c>
      <c r="V42">
        <f>'population raw'!V43</f>
        <v>696004</v>
      </c>
      <c r="W42">
        <f>'population raw'!W43</f>
        <v>754844</v>
      </c>
      <c r="X42">
        <f>'population raw'!X43</f>
        <v>814180</v>
      </c>
      <c r="Y42">
        <f>'population raw'!Y43</f>
        <v>886667</v>
      </c>
    </row>
    <row r="43" spans="1:25" x14ac:dyDescent="0.2">
      <c r="A43" t="str">
        <f>'population raw'!A44</f>
        <v>Tennessee</v>
      </c>
      <c r="B43">
        <v>0</v>
      </c>
      <c r="C43">
        <f>'population raw'!C44</f>
        <v>105602</v>
      </c>
      <c r="D43">
        <f>'population raw'!D44</f>
        <v>261727</v>
      </c>
      <c r="E43">
        <f>'population raw'!E44</f>
        <v>422823</v>
      </c>
      <c r="F43">
        <f>'population raw'!F44</f>
        <v>681904</v>
      </c>
      <c r="G43">
        <f>'population raw'!G44</f>
        <v>829210</v>
      </c>
      <c r="H43">
        <f>'population raw'!H44</f>
        <v>1002717</v>
      </c>
      <c r="I43">
        <f>'population raw'!I44</f>
        <v>1109801</v>
      </c>
      <c r="J43">
        <f>'population raw'!J44</f>
        <v>1258520</v>
      </c>
      <c r="K43">
        <f>'population raw'!K44</f>
        <v>1542359</v>
      </c>
      <c r="L43">
        <f>'population raw'!L44</f>
        <v>1767518</v>
      </c>
      <c r="M43">
        <f>'population raw'!M44</f>
        <v>2020616</v>
      </c>
      <c r="N43">
        <f>'population raw'!N44</f>
        <v>2184789</v>
      </c>
      <c r="O43">
        <f>'population raw'!O44</f>
        <v>2337885</v>
      </c>
      <c r="P43">
        <f>'population raw'!P44</f>
        <v>2616556</v>
      </c>
      <c r="Q43">
        <f>'population raw'!Q44</f>
        <v>2915841</v>
      </c>
      <c r="R43">
        <f>'population raw'!R44</f>
        <v>3291718</v>
      </c>
      <c r="S43">
        <f>'population raw'!S44</f>
        <v>3567089</v>
      </c>
      <c r="T43">
        <f>'population raw'!T44</f>
        <v>3923687</v>
      </c>
      <c r="U43">
        <f>'population raw'!U44</f>
        <v>4591120</v>
      </c>
      <c r="V43">
        <f>'population raw'!V44</f>
        <v>4877185</v>
      </c>
      <c r="W43">
        <f>'population raw'!W44</f>
        <v>5689283</v>
      </c>
      <c r="X43">
        <f>'population raw'!X44</f>
        <v>6346105</v>
      </c>
      <c r="Y43">
        <f>'population raw'!Y44</f>
        <v>6910840</v>
      </c>
    </row>
    <row r="44" spans="1:25" x14ac:dyDescent="0.2">
      <c r="A44" t="str">
        <f>'population raw'!A45</f>
        <v>Texas</v>
      </c>
      <c r="B44">
        <f>'population raw'!B45</f>
        <v>0</v>
      </c>
      <c r="C44">
        <f>'population raw'!C45</f>
        <v>0</v>
      </c>
      <c r="D44">
        <f>'population raw'!D45</f>
        <v>0</v>
      </c>
      <c r="E44">
        <f>'population raw'!E45</f>
        <v>0</v>
      </c>
      <c r="F44">
        <f>'population raw'!F45</f>
        <v>0</v>
      </c>
      <c r="G44">
        <f>'population raw'!G45</f>
        <v>0</v>
      </c>
      <c r="H44">
        <f>'population raw'!H45</f>
        <v>212592</v>
      </c>
      <c r="I44">
        <f>'population raw'!I45</f>
        <v>604215</v>
      </c>
      <c r="J44">
        <f>'population raw'!J45</f>
        <v>818579</v>
      </c>
      <c r="K44">
        <f>'population raw'!K45</f>
        <v>1591749</v>
      </c>
      <c r="L44">
        <f>'population raw'!L45</f>
        <v>2235527</v>
      </c>
      <c r="M44">
        <f>'population raw'!M45</f>
        <v>3048710</v>
      </c>
      <c r="N44">
        <f>'population raw'!N45</f>
        <v>3896542</v>
      </c>
      <c r="O44">
        <f>'population raw'!O45</f>
        <v>4663228</v>
      </c>
      <c r="P44">
        <f>'population raw'!P45</f>
        <v>5824715</v>
      </c>
      <c r="Q44">
        <f>'population raw'!Q45</f>
        <v>6414824</v>
      </c>
      <c r="R44">
        <f>'population raw'!R45</f>
        <v>7711194</v>
      </c>
      <c r="S44">
        <f>'population raw'!S45</f>
        <v>9579677</v>
      </c>
      <c r="T44">
        <f>'population raw'!T45</f>
        <v>11196730</v>
      </c>
      <c r="U44">
        <f>'population raw'!U45</f>
        <v>14229191</v>
      </c>
      <c r="V44">
        <f>'population raw'!V45</f>
        <v>16986510</v>
      </c>
      <c r="W44">
        <f>'population raw'!W45</f>
        <v>20851820</v>
      </c>
      <c r="X44">
        <f>'population raw'!X45</f>
        <v>25145561</v>
      </c>
      <c r="Y44">
        <f>'population raw'!Y45</f>
        <v>29145505</v>
      </c>
    </row>
    <row r="45" spans="1:25" x14ac:dyDescent="0.2">
      <c r="A45" t="str">
        <f>'population raw'!A46</f>
        <v>Utah</v>
      </c>
      <c r="B45">
        <f>'population raw'!B46</f>
        <v>0</v>
      </c>
      <c r="C45">
        <f>'population raw'!C46</f>
        <v>0</v>
      </c>
      <c r="D45">
        <f>'population raw'!D46</f>
        <v>0</v>
      </c>
      <c r="E45">
        <f>'population raw'!E46</f>
        <v>0</v>
      </c>
      <c r="F45">
        <f>'population raw'!F46</f>
        <v>0</v>
      </c>
      <c r="G45">
        <f>'population raw'!G46</f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>'population raw'!M46</f>
        <v>276749</v>
      </c>
      <c r="N45">
        <f>'population raw'!N46</f>
        <v>373351</v>
      </c>
      <c r="O45">
        <f>'population raw'!O46</f>
        <v>449396</v>
      </c>
      <c r="P45">
        <f>'population raw'!P46</f>
        <v>507847</v>
      </c>
      <c r="Q45">
        <f>'population raw'!Q46</f>
        <v>550310</v>
      </c>
      <c r="R45">
        <f>'population raw'!R46</f>
        <v>688862</v>
      </c>
      <c r="S45">
        <f>'population raw'!S46</f>
        <v>890627</v>
      </c>
      <c r="T45">
        <f>'population raw'!T46</f>
        <v>1059273</v>
      </c>
      <c r="U45">
        <f>'population raw'!U46</f>
        <v>1461037</v>
      </c>
      <c r="V45">
        <f>'population raw'!V46</f>
        <v>1722850</v>
      </c>
      <c r="W45">
        <f>'population raw'!W46</f>
        <v>2233169</v>
      </c>
      <c r="X45">
        <f>'population raw'!X46</f>
        <v>2763885</v>
      </c>
      <c r="Y45">
        <f>'population raw'!Y46</f>
        <v>3271616</v>
      </c>
    </row>
    <row r="46" spans="1:25" x14ac:dyDescent="0.2">
      <c r="A46" t="str">
        <f>'population raw'!A47</f>
        <v>Vermont</v>
      </c>
      <c r="B46">
        <f>'population raw'!B47</f>
        <v>85425</v>
      </c>
      <c r="C46">
        <f>'population raw'!C47</f>
        <v>154465</v>
      </c>
      <c r="D46">
        <f>'population raw'!D47</f>
        <v>217895</v>
      </c>
      <c r="E46">
        <f>'population raw'!E47</f>
        <v>235981</v>
      </c>
      <c r="F46">
        <f>'population raw'!F47</f>
        <v>280652</v>
      </c>
      <c r="G46">
        <f>'population raw'!G47</f>
        <v>291948</v>
      </c>
      <c r="H46">
        <f>'population raw'!H47</f>
        <v>314120</v>
      </c>
      <c r="I46">
        <f>'population raw'!I47</f>
        <v>315098</v>
      </c>
      <c r="J46">
        <f>'population raw'!J47</f>
        <v>330551</v>
      </c>
      <c r="K46">
        <f>'population raw'!K47</f>
        <v>332286</v>
      </c>
      <c r="L46">
        <f>'population raw'!L47</f>
        <v>332422</v>
      </c>
      <c r="M46">
        <f>'population raw'!M47</f>
        <v>343641</v>
      </c>
      <c r="N46">
        <f>'population raw'!N47</f>
        <v>355956</v>
      </c>
      <c r="O46">
        <f>'population raw'!O47</f>
        <v>352428</v>
      </c>
      <c r="P46">
        <f>'population raw'!P47</f>
        <v>359611</v>
      </c>
      <c r="Q46">
        <f>'population raw'!Q47</f>
        <v>359231</v>
      </c>
      <c r="R46">
        <f>'population raw'!R47</f>
        <v>377747</v>
      </c>
      <c r="S46">
        <f>'population raw'!S47</f>
        <v>389881</v>
      </c>
      <c r="T46">
        <f>'population raw'!T47</f>
        <v>444330</v>
      </c>
      <c r="U46">
        <f>'population raw'!U47</f>
        <v>511456</v>
      </c>
      <c r="V46">
        <f>'population raw'!V47</f>
        <v>562758</v>
      </c>
      <c r="W46">
        <f>'population raw'!W47</f>
        <v>608827</v>
      </c>
      <c r="X46">
        <f>'population raw'!X47</f>
        <v>625741</v>
      </c>
      <c r="Y46">
        <f>'population raw'!Y47</f>
        <v>643077</v>
      </c>
    </row>
    <row r="47" spans="1:25" x14ac:dyDescent="0.2">
      <c r="A47" t="str">
        <f>'population raw'!A48</f>
        <v>Virginia</v>
      </c>
      <c r="B47" s="1">
        <f>'population raw'!B48+'population raw'!B50</f>
        <v>747610</v>
      </c>
      <c r="C47" s="1">
        <f>'population raw'!C48+'population raw'!C50</f>
        <v>886149</v>
      </c>
      <c r="D47" s="1">
        <f>'population raw'!D48+'population raw'!D50</f>
        <v>983152</v>
      </c>
      <c r="E47" s="1">
        <f>'population raw'!E48+'population raw'!E50</f>
        <v>1075069</v>
      </c>
      <c r="F47" s="1">
        <f>'population raw'!F48+'population raw'!F50</f>
        <v>1220978</v>
      </c>
      <c r="G47" s="1">
        <f>'population raw'!G48+'population raw'!G50</f>
        <v>1249764</v>
      </c>
      <c r="H47" s="1">
        <f>'population raw'!H48+'population raw'!H50</f>
        <v>1421661</v>
      </c>
      <c r="I47" s="1">
        <f>'population raw'!I48+'population raw'!I50</f>
        <v>1596318</v>
      </c>
      <c r="J47">
        <f>'population raw'!J48</f>
        <v>1225163</v>
      </c>
      <c r="K47">
        <f>'population raw'!K48</f>
        <v>1512565</v>
      </c>
      <c r="L47">
        <f>'population raw'!L48</f>
        <v>1655980</v>
      </c>
      <c r="M47">
        <f>'population raw'!M48</f>
        <v>1854184</v>
      </c>
      <c r="N47">
        <f>'population raw'!N48</f>
        <v>2061612</v>
      </c>
      <c r="O47">
        <f>'population raw'!O48</f>
        <v>2309187</v>
      </c>
      <c r="P47">
        <f>'population raw'!P48</f>
        <v>2421851</v>
      </c>
      <c r="Q47">
        <f>'population raw'!Q48</f>
        <v>2677773</v>
      </c>
      <c r="R47">
        <f>'population raw'!R48</f>
        <v>3318680</v>
      </c>
      <c r="S47">
        <f>'population raw'!S48</f>
        <v>3966949</v>
      </c>
      <c r="T47">
        <f>'population raw'!T48</f>
        <v>4648494</v>
      </c>
      <c r="U47">
        <f>'population raw'!U48</f>
        <v>5346818</v>
      </c>
      <c r="V47">
        <f>'population raw'!V48</f>
        <v>6187358</v>
      </c>
      <c r="W47">
        <f>'population raw'!W48</f>
        <v>7078515</v>
      </c>
      <c r="X47">
        <f>'population raw'!X48</f>
        <v>8001024</v>
      </c>
      <c r="Y47">
        <f>'population raw'!Y48</f>
        <v>8631393</v>
      </c>
    </row>
    <row r="48" spans="1:25" x14ac:dyDescent="0.2">
      <c r="A48" t="str">
        <f>'population raw'!A49</f>
        <v>Washington</v>
      </c>
      <c r="B48">
        <f>'population raw'!B49</f>
        <v>0</v>
      </c>
      <c r="C48">
        <f>'population raw'!C49</f>
        <v>0</v>
      </c>
      <c r="D48">
        <f>'population raw'!D49</f>
        <v>0</v>
      </c>
      <c r="E48">
        <f>'population raw'!E49</f>
        <v>0</v>
      </c>
      <c r="F48">
        <f>'population raw'!F49</f>
        <v>0</v>
      </c>
      <c r="G48">
        <f>'population raw'!G49</f>
        <v>0</v>
      </c>
      <c r="H48">
        <v>0</v>
      </c>
      <c r="I48">
        <v>0</v>
      </c>
      <c r="J48">
        <v>0</v>
      </c>
      <c r="K48">
        <v>0</v>
      </c>
      <c r="L48">
        <f>'population raw'!L49</f>
        <v>357232</v>
      </c>
      <c r="M48">
        <f>'population raw'!M49</f>
        <v>518103</v>
      </c>
      <c r="N48">
        <f>'population raw'!N49</f>
        <v>1141990</v>
      </c>
      <c r="O48">
        <f>'population raw'!O49</f>
        <v>1356621</v>
      </c>
      <c r="P48">
        <f>'population raw'!P49</f>
        <v>1563396</v>
      </c>
      <c r="Q48">
        <f>'population raw'!Q49</f>
        <v>1736191</v>
      </c>
      <c r="R48">
        <f>'population raw'!R49</f>
        <v>2378963</v>
      </c>
      <c r="S48">
        <f>'population raw'!S49</f>
        <v>2853214</v>
      </c>
      <c r="T48">
        <f>'population raw'!T49</f>
        <v>3409169</v>
      </c>
      <c r="U48">
        <f>'population raw'!U49</f>
        <v>4132156</v>
      </c>
      <c r="V48">
        <f>'population raw'!V49</f>
        <v>4866692</v>
      </c>
      <c r="W48">
        <f>'population raw'!W49</f>
        <v>5894121</v>
      </c>
      <c r="X48">
        <f>'population raw'!X49</f>
        <v>6724540</v>
      </c>
      <c r="Y48">
        <f>'population raw'!Y49</f>
        <v>7705281</v>
      </c>
    </row>
    <row r="49" spans="1:25" x14ac:dyDescent="0.2">
      <c r="A49" t="str">
        <f>'population raw'!A50</f>
        <v>West Virginia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>'population raw'!J50</f>
        <v>442014</v>
      </c>
      <c r="K49">
        <f>'population raw'!K50</f>
        <v>618457</v>
      </c>
      <c r="L49">
        <f>'population raw'!L50</f>
        <v>762794</v>
      </c>
      <c r="M49">
        <f>'population raw'!M50</f>
        <v>958800</v>
      </c>
      <c r="N49">
        <f>'population raw'!N50</f>
        <v>1221119</v>
      </c>
      <c r="O49">
        <f>'population raw'!O50</f>
        <v>1463701</v>
      </c>
      <c r="P49">
        <f>'population raw'!P50</f>
        <v>1729205</v>
      </c>
      <c r="Q49">
        <f>'population raw'!Q50</f>
        <v>1901974</v>
      </c>
      <c r="R49">
        <f>'population raw'!R50</f>
        <v>2005552</v>
      </c>
      <c r="S49">
        <f>'population raw'!S50</f>
        <v>1860421</v>
      </c>
      <c r="T49">
        <f>'population raw'!T50</f>
        <v>1744237</v>
      </c>
      <c r="U49">
        <f>'population raw'!U50</f>
        <v>1949644</v>
      </c>
      <c r="V49">
        <f>'population raw'!V50</f>
        <v>1793477</v>
      </c>
      <c r="W49">
        <f>'population raw'!W50</f>
        <v>1808344</v>
      </c>
      <c r="X49">
        <f>'population raw'!X50</f>
        <v>1852994</v>
      </c>
      <c r="Y49">
        <f>'population raw'!Y50</f>
        <v>1793716</v>
      </c>
    </row>
    <row r="50" spans="1:25" x14ac:dyDescent="0.2">
      <c r="A50" t="str">
        <f>'population raw'!A51</f>
        <v>Wisconsin</v>
      </c>
      <c r="B50">
        <f>'population raw'!B51</f>
        <v>0</v>
      </c>
      <c r="C50">
        <f>'population raw'!C51</f>
        <v>0</v>
      </c>
      <c r="D50">
        <f>'population raw'!D51</f>
        <v>0</v>
      </c>
      <c r="E50">
        <v>0</v>
      </c>
      <c r="F50">
        <v>0</v>
      </c>
      <c r="G50">
        <v>0</v>
      </c>
      <c r="H50">
        <f>'population raw'!H51</f>
        <v>305391</v>
      </c>
      <c r="I50">
        <f>'population raw'!I51</f>
        <v>775881</v>
      </c>
      <c r="J50">
        <f>'population raw'!J51</f>
        <v>1054670</v>
      </c>
      <c r="K50">
        <f>'population raw'!K51</f>
        <v>1315497</v>
      </c>
      <c r="L50">
        <f>'population raw'!L51</f>
        <v>1693330</v>
      </c>
      <c r="M50">
        <f>'population raw'!M51</f>
        <v>2069042</v>
      </c>
      <c r="N50">
        <f>'population raw'!N51</f>
        <v>2333860</v>
      </c>
      <c r="O50">
        <f>'population raw'!O51</f>
        <v>2632067</v>
      </c>
      <c r="P50">
        <f>'population raw'!P51</f>
        <v>2939006</v>
      </c>
      <c r="Q50">
        <f>'population raw'!Q51</f>
        <v>3137587</v>
      </c>
      <c r="R50">
        <f>'population raw'!R51</f>
        <v>3434575</v>
      </c>
      <c r="S50">
        <f>'population raw'!S51</f>
        <v>3951777</v>
      </c>
      <c r="T50">
        <f>'population raw'!T51</f>
        <v>4417731</v>
      </c>
      <c r="U50">
        <f>'population raw'!U51</f>
        <v>4705767</v>
      </c>
      <c r="V50">
        <f>'population raw'!V51</f>
        <v>4891769</v>
      </c>
      <c r="W50">
        <f>'population raw'!W51</f>
        <v>5363675</v>
      </c>
      <c r="X50">
        <f>'population raw'!X51</f>
        <v>5686986</v>
      </c>
      <c r="Y50">
        <f>'population raw'!Y51</f>
        <v>5893718</v>
      </c>
    </row>
    <row r="51" spans="1:25" x14ac:dyDescent="0.2">
      <c r="A51" t="str">
        <f>'population raw'!A52</f>
        <v>Wyoming</v>
      </c>
      <c r="B51">
        <f>'population raw'!B52</f>
        <v>0</v>
      </c>
      <c r="C51">
        <f>'population raw'!C52</f>
        <v>0</v>
      </c>
      <c r="D51">
        <f>'population raw'!D52</f>
        <v>0</v>
      </c>
      <c r="E51">
        <f>'population raw'!E52</f>
        <v>0</v>
      </c>
      <c r="F51">
        <f>'population raw'!F52</f>
        <v>0</v>
      </c>
      <c r="G51">
        <f>'population raw'!G52</f>
        <v>0</v>
      </c>
      <c r="H51">
        <f>'population raw'!H52</f>
        <v>0</v>
      </c>
      <c r="I51">
        <f>'population raw'!I52</f>
        <v>0</v>
      </c>
      <c r="J51">
        <v>0</v>
      </c>
      <c r="K51">
        <v>0</v>
      </c>
      <c r="L51">
        <f>'population raw'!L52</f>
        <v>62555</v>
      </c>
      <c r="M51">
        <f>'population raw'!M52</f>
        <v>92531</v>
      </c>
      <c r="N51">
        <f>'population raw'!N52</f>
        <v>145965</v>
      </c>
      <c r="O51">
        <f>'population raw'!O52</f>
        <v>194402</v>
      </c>
      <c r="P51">
        <f>'population raw'!P52</f>
        <v>225565</v>
      </c>
      <c r="Q51">
        <f>'population raw'!Q52</f>
        <v>250742</v>
      </c>
      <c r="R51">
        <f>'population raw'!R52</f>
        <v>290529</v>
      </c>
      <c r="S51">
        <f>'population raw'!S52</f>
        <v>330066</v>
      </c>
      <c r="T51">
        <f>'population raw'!T52</f>
        <v>332416</v>
      </c>
      <c r="U51">
        <f>'population raw'!U52</f>
        <v>469557</v>
      </c>
      <c r="V51">
        <f>'population raw'!V52</f>
        <v>453588</v>
      </c>
      <c r="W51">
        <f>'population raw'!W52</f>
        <v>493782</v>
      </c>
      <c r="X51">
        <f>'population raw'!X52</f>
        <v>563626</v>
      </c>
      <c r="Y51">
        <f>'population raw'!Y52</f>
        <v>576851</v>
      </c>
    </row>
    <row r="53" spans="1:25" x14ac:dyDescent="0.2">
      <c r="B53">
        <f>B1</f>
        <v>1790</v>
      </c>
      <c r="C53">
        <f t="shared" ref="C53:Y53" si="0">C1</f>
        <v>1800</v>
      </c>
      <c r="D53">
        <f t="shared" si="0"/>
        <v>1810</v>
      </c>
      <c r="E53">
        <f t="shared" si="0"/>
        <v>1820</v>
      </c>
      <c r="F53">
        <f t="shared" si="0"/>
        <v>1830</v>
      </c>
      <c r="G53">
        <f t="shared" si="0"/>
        <v>1840</v>
      </c>
      <c r="H53">
        <f t="shared" si="0"/>
        <v>1850</v>
      </c>
      <c r="I53">
        <f t="shared" si="0"/>
        <v>1860</v>
      </c>
      <c r="J53">
        <f t="shared" si="0"/>
        <v>1870</v>
      </c>
      <c r="K53">
        <f t="shared" si="0"/>
        <v>1880</v>
      </c>
      <c r="L53">
        <f t="shared" si="0"/>
        <v>1890</v>
      </c>
      <c r="M53">
        <f t="shared" si="0"/>
        <v>1900</v>
      </c>
      <c r="N53">
        <f t="shared" si="0"/>
        <v>1910</v>
      </c>
      <c r="O53">
        <f t="shared" si="0"/>
        <v>1920</v>
      </c>
      <c r="P53">
        <f t="shared" si="0"/>
        <v>1930</v>
      </c>
      <c r="Q53">
        <f t="shared" si="0"/>
        <v>1940</v>
      </c>
      <c r="R53">
        <f t="shared" si="0"/>
        <v>1950</v>
      </c>
      <c r="S53">
        <f t="shared" si="0"/>
        <v>1960</v>
      </c>
      <c r="T53">
        <f t="shared" si="0"/>
        <v>1970</v>
      </c>
      <c r="U53">
        <f t="shared" si="0"/>
        <v>1980</v>
      </c>
      <c r="V53">
        <f t="shared" si="0"/>
        <v>1990</v>
      </c>
      <c r="W53">
        <f t="shared" si="0"/>
        <v>2000</v>
      </c>
      <c r="X53">
        <f t="shared" si="0"/>
        <v>2010</v>
      </c>
      <c r="Y53">
        <f t="shared" si="0"/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469A-2DEE-7E40-B05F-7E5A3FBD2C4C}">
  <dimension ref="A1:I58"/>
  <sheetViews>
    <sheetView workbookViewId="0">
      <selection activeCell="A2" sqref="A2"/>
    </sheetView>
  </sheetViews>
  <sheetFormatPr baseColWidth="10" defaultRowHeight="16" x14ac:dyDescent="0.2"/>
  <sheetData>
    <row r="1" spans="1:9" x14ac:dyDescent="0.2">
      <c r="B1">
        <f>'population states'!B1</f>
        <v>1790</v>
      </c>
      <c r="C1">
        <f>'population states'!C1</f>
        <v>1800</v>
      </c>
      <c r="D1">
        <f>'population states'!D1</f>
        <v>1810</v>
      </c>
      <c r="E1">
        <f>'population states'!E1</f>
        <v>1820</v>
      </c>
      <c r="F1">
        <f>'population states'!F1</f>
        <v>1830</v>
      </c>
      <c r="G1">
        <f>'population states'!G1</f>
        <v>1840</v>
      </c>
      <c r="H1">
        <f>'population states'!H1</f>
        <v>1850</v>
      </c>
      <c r="I1">
        <f>'population states'!I1</f>
        <v>1860</v>
      </c>
    </row>
    <row r="2" spans="1:9" x14ac:dyDescent="0.2">
      <c r="A2" t="str">
        <f>'population states'!A2</f>
        <v>Alabama</v>
      </c>
      <c r="B2" s="1"/>
      <c r="C2" s="1">
        <v>494</v>
      </c>
      <c r="D2" s="1">
        <v>2565</v>
      </c>
      <c r="E2" s="1">
        <v>41879</v>
      </c>
      <c r="F2" s="1">
        <v>117549</v>
      </c>
      <c r="G2" s="1">
        <v>253532</v>
      </c>
      <c r="H2">
        <v>342844</v>
      </c>
      <c r="I2">
        <v>435080</v>
      </c>
    </row>
    <row r="3" spans="1:9" x14ac:dyDescent="0.2">
      <c r="A3" t="str">
        <f>'population states'!A3</f>
        <v>Alaska</v>
      </c>
    </row>
    <row r="4" spans="1:9" x14ac:dyDescent="0.2">
      <c r="A4" t="str">
        <f>'population states'!A4</f>
        <v>Arizona</v>
      </c>
    </row>
    <row r="5" spans="1:9" x14ac:dyDescent="0.2">
      <c r="A5" t="str">
        <f>'population states'!A5</f>
        <v>Arkansas</v>
      </c>
      <c r="B5" s="1"/>
      <c r="C5" s="1"/>
      <c r="D5" s="1">
        <v>136</v>
      </c>
      <c r="E5" s="1">
        <v>1617</v>
      </c>
      <c r="F5" s="1">
        <v>4576</v>
      </c>
      <c r="G5">
        <v>19935</v>
      </c>
      <c r="H5">
        <v>47100</v>
      </c>
      <c r="I5">
        <v>111115</v>
      </c>
    </row>
    <row r="6" spans="1:9" x14ac:dyDescent="0.2">
      <c r="A6" t="str">
        <f>'population states'!A6</f>
        <v>California</v>
      </c>
    </row>
    <row r="7" spans="1:9" x14ac:dyDescent="0.2">
      <c r="A7" t="str">
        <f>'population states'!A7</f>
        <v>Colorado</v>
      </c>
    </row>
    <row r="8" spans="1:9" x14ac:dyDescent="0.2">
      <c r="A8" t="str">
        <f>'population states'!A8</f>
        <v>Connecticut</v>
      </c>
      <c r="B8">
        <v>2764</v>
      </c>
      <c r="C8">
        <v>951</v>
      </c>
      <c r="D8">
        <v>310</v>
      </c>
      <c r="E8">
        <v>97</v>
      </c>
      <c r="F8">
        <v>25</v>
      </c>
      <c r="G8">
        <v>17</v>
      </c>
      <c r="H8">
        <v>0</v>
      </c>
      <c r="I8" s="1">
        <v>0</v>
      </c>
    </row>
    <row r="9" spans="1:9" x14ac:dyDescent="0.2">
      <c r="A9" t="str">
        <f>'population states'!A9</f>
        <v>Delaware</v>
      </c>
      <c r="B9" s="1">
        <v>8887</v>
      </c>
      <c r="C9" s="1">
        <v>6153</v>
      </c>
      <c r="D9" s="1">
        <v>4177</v>
      </c>
      <c r="E9" s="1">
        <v>4509</v>
      </c>
      <c r="F9" s="1">
        <v>3292</v>
      </c>
      <c r="G9" s="1">
        <v>2605</v>
      </c>
      <c r="H9" s="1">
        <v>2290</v>
      </c>
      <c r="I9" s="1">
        <v>1798</v>
      </c>
    </row>
    <row r="10" spans="1:9" x14ac:dyDescent="0.2">
      <c r="A10" t="str">
        <f>'population states'!A10</f>
        <v>Florida</v>
      </c>
      <c r="B10" s="1"/>
      <c r="C10" s="1"/>
      <c r="D10" s="1"/>
      <c r="E10" s="1"/>
      <c r="F10">
        <v>15501</v>
      </c>
      <c r="G10">
        <v>25717</v>
      </c>
      <c r="H10">
        <v>39310</v>
      </c>
      <c r="I10">
        <v>61745</v>
      </c>
    </row>
    <row r="11" spans="1:9" x14ac:dyDescent="0.2">
      <c r="A11" t="str">
        <f>'population states'!A11</f>
        <v>Georgia</v>
      </c>
      <c r="B11" s="1">
        <v>29264</v>
      </c>
      <c r="C11" s="1">
        <v>59406</v>
      </c>
      <c r="D11" s="1">
        <v>105158</v>
      </c>
      <c r="E11" s="1">
        <v>149656</v>
      </c>
      <c r="F11" s="1">
        <v>217531</v>
      </c>
      <c r="G11" s="1">
        <v>280944</v>
      </c>
      <c r="H11" s="1">
        <v>381682</v>
      </c>
      <c r="I11" s="1">
        <v>462198</v>
      </c>
    </row>
    <row r="12" spans="1:9" x14ac:dyDescent="0.2">
      <c r="A12" t="str">
        <f>'population states'!A12</f>
        <v>Hawaii</v>
      </c>
    </row>
    <row r="13" spans="1:9" x14ac:dyDescent="0.2">
      <c r="A13" t="str">
        <f>'population states'!A13</f>
        <v>Idaho</v>
      </c>
    </row>
    <row r="14" spans="1:9" x14ac:dyDescent="0.2">
      <c r="A14" t="str">
        <f>'population states'!A14</f>
        <v>Illinois</v>
      </c>
      <c r="C14">
        <v>107</v>
      </c>
      <c r="D14">
        <v>168</v>
      </c>
      <c r="E14">
        <v>917</v>
      </c>
      <c r="F14">
        <v>747</v>
      </c>
      <c r="G14">
        <v>331</v>
      </c>
      <c r="H14">
        <v>0</v>
      </c>
      <c r="I14">
        <v>0</v>
      </c>
    </row>
    <row r="15" spans="1:9" x14ac:dyDescent="0.2">
      <c r="A15" t="str">
        <f>'population states'!A15</f>
        <v>Indiana</v>
      </c>
      <c r="C15">
        <v>28</v>
      </c>
      <c r="D15">
        <v>237</v>
      </c>
      <c r="E15">
        <v>190</v>
      </c>
      <c r="F15">
        <v>3</v>
      </c>
      <c r="G15">
        <v>3</v>
      </c>
      <c r="H15">
        <v>0</v>
      </c>
      <c r="I15">
        <v>0</v>
      </c>
    </row>
    <row r="16" spans="1:9" x14ac:dyDescent="0.2">
      <c r="A16" t="str">
        <f>'population states'!A16</f>
        <v>Iowa</v>
      </c>
      <c r="G16">
        <v>16</v>
      </c>
    </row>
    <row r="17" spans="1:9" x14ac:dyDescent="0.2">
      <c r="A17" t="str">
        <f>'population states'!A17</f>
        <v>Kansas</v>
      </c>
      <c r="I17">
        <v>2</v>
      </c>
    </row>
    <row r="18" spans="1:9" x14ac:dyDescent="0.2">
      <c r="A18" t="str">
        <f>'population states'!A18</f>
        <v>Kentucky</v>
      </c>
      <c r="B18" s="1">
        <v>12430</v>
      </c>
      <c r="C18" s="1">
        <v>40343</v>
      </c>
      <c r="D18" s="1">
        <v>80561</v>
      </c>
      <c r="E18" s="1">
        <v>126732</v>
      </c>
      <c r="F18" s="1">
        <v>165213</v>
      </c>
      <c r="G18" s="1">
        <v>182258</v>
      </c>
      <c r="H18" s="1">
        <v>210981</v>
      </c>
      <c r="I18" s="1">
        <v>225483</v>
      </c>
    </row>
    <row r="19" spans="1:9" x14ac:dyDescent="0.2">
      <c r="A19" t="str">
        <f>'population states'!A19</f>
        <v>Louisiana</v>
      </c>
      <c r="B19" s="1"/>
      <c r="C19" s="1"/>
      <c r="D19" s="1">
        <v>34660</v>
      </c>
      <c r="E19" s="1">
        <v>69064</v>
      </c>
      <c r="F19" s="1">
        <v>109588</v>
      </c>
      <c r="G19" s="1">
        <v>168452</v>
      </c>
      <c r="H19">
        <v>244809</v>
      </c>
      <c r="I19">
        <v>331726</v>
      </c>
    </row>
    <row r="20" spans="1:9" x14ac:dyDescent="0.2">
      <c r="A20" t="str">
        <f>'population states'!A20</f>
        <v>Maine</v>
      </c>
      <c r="F20">
        <v>2</v>
      </c>
    </row>
    <row r="21" spans="1:9" x14ac:dyDescent="0.2">
      <c r="A21" t="str">
        <f>'population states'!A21</f>
        <v>Maryland</v>
      </c>
      <c r="B21" s="1">
        <v>103036</v>
      </c>
      <c r="C21" s="1">
        <v>105635</v>
      </c>
      <c r="D21" s="1">
        <v>111502</v>
      </c>
      <c r="E21" s="1">
        <v>107397</v>
      </c>
      <c r="F21" s="1">
        <v>102994</v>
      </c>
      <c r="G21" s="1">
        <v>89737</v>
      </c>
      <c r="H21" s="1">
        <v>90368</v>
      </c>
      <c r="I21" s="1">
        <v>87189</v>
      </c>
    </row>
    <row r="22" spans="1:9" x14ac:dyDescent="0.2">
      <c r="A22" t="str">
        <f>'population states'!A22</f>
        <v>Massachusetts</v>
      </c>
      <c r="E22" s="1"/>
      <c r="F22">
        <v>1</v>
      </c>
    </row>
    <row r="23" spans="1:9" x14ac:dyDescent="0.2">
      <c r="A23" t="str">
        <f>'population states'!A23</f>
        <v>Michigan</v>
      </c>
      <c r="D23">
        <v>24</v>
      </c>
      <c r="E23" s="1"/>
      <c r="F23">
        <v>1</v>
      </c>
      <c r="G23" s="1"/>
    </row>
    <row r="24" spans="1:9" x14ac:dyDescent="0.2">
      <c r="A24" t="str">
        <f>'population states'!A24</f>
        <v>Minnesota</v>
      </c>
    </row>
    <row r="25" spans="1:9" x14ac:dyDescent="0.2">
      <c r="A25" t="str">
        <f>'population states'!A25</f>
        <v>Mississippi</v>
      </c>
      <c r="B25" s="1"/>
      <c r="C25" s="1">
        <v>2995</v>
      </c>
      <c r="D25" s="1">
        <v>14523</v>
      </c>
      <c r="E25" s="1">
        <v>32814</v>
      </c>
      <c r="F25" s="1">
        <v>65659</v>
      </c>
      <c r="G25" s="1">
        <v>195211</v>
      </c>
      <c r="H25" s="1">
        <v>309878</v>
      </c>
      <c r="I25">
        <v>436631</v>
      </c>
    </row>
    <row r="26" spans="1:9" x14ac:dyDescent="0.2">
      <c r="A26" t="str">
        <f>'population states'!A26</f>
        <v>Missouri</v>
      </c>
      <c r="B26" s="1"/>
      <c r="C26" s="1"/>
      <c r="D26" s="1">
        <v>2875</v>
      </c>
      <c r="E26" s="1">
        <v>10222</v>
      </c>
      <c r="F26" s="1">
        <v>25091</v>
      </c>
      <c r="G26" s="1">
        <v>58240</v>
      </c>
      <c r="H26">
        <v>87422</v>
      </c>
      <c r="I26">
        <v>114931</v>
      </c>
    </row>
    <row r="27" spans="1:9" x14ac:dyDescent="0.2">
      <c r="A27" t="str">
        <f>'population states'!A27</f>
        <v>Montana</v>
      </c>
    </row>
    <row r="28" spans="1:9" x14ac:dyDescent="0.2">
      <c r="A28" t="str">
        <f>'population states'!A28</f>
        <v>Nebraska</v>
      </c>
      <c r="I28">
        <v>15</v>
      </c>
    </row>
    <row r="29" spans="1:9" x14ac:dyDescent="0.2">
      <c r="A29" t="str">
        <f>'population states'!A29</f>
        <v>Nevada</v>
      </c>
    </row>
    <row r="30" spans="1:9" x14ac:dyDescent="0.2">
      <c r="A30" t="str">
        <f>'population states'!A30</f>
        <v>New Hampshire</v>
      </c>
      <c r="B30">
        <v>158</v>
      </c>
      <c r="F30">
        <v>3</v>
      </c>
      <c r="G30">
        <v>1</v>
      </c>
    </row>
    <row r="31" spans="1:9" x14ac:dyDescent="0.2">
      <c r="A31" t="str">
        <f>'population states'!A31</f>
        <v>New Jersey</v>
      </c>
      <c r="B31">
        <v>11423</v>
      </c>
      <c r="C31">
        <v>12422</v>
      </c>
      <c r="D31">
        <v>10851</v>
      </c>
      <c r="E31" s="1">
        <v>7557</v>
      </c>
      <c r="F31" s="1">
        <v>2254</v>
      </c>
      <c r="G31" s="1">
        <v>674</v>
      </c>
      <c r="H31" s="1">
        <v>236</v>
      </c>
      <c r="I31" s="1">
        <v>18</v>
      </c>
    </row>
    <row r="32" spans="1:9" x14ac:dyDescent="0.2">
      <c r="A32" t="str">
        <f>'population states'!A32</f>
        <v>New Mexico</v>
      </c>
    </row>
    <row r="33" spans="1:9" x14ac:dyDescent="0.2">
      <c r="A33" t="str">
        <f>'population states'!A33</f>
        <v>New York</v>
      </c>
      <c r="B33">
        <v>21324</v>
      </c>
      <c r="C33">
        <v>20903</v>
      </c>
      <c r="D33">
        <v>15017</v>
      </c>
      <c r="E33">
        <v>10088</v>
      </c>
      <c r="F33" s="1">
        <v>75</v>
      </c>
      <c r="G33" s="1">
        <v>4</v>
      </c>
      <c r="H33" s="1"/>
      <c r="I33" s="1"/>
    </row>
    <row r="34" spans="1:9" x14ac:dyDescent="0.2">
      <c r="A34" t="str">
        <f>'population states'!A34</f>
        <v>North Carolina</v>
      </c>
      <c r="B34" s="1">
        <v>100572</v>
      </c>
      <c r="C34" s="1">
        <v>133296</v>
      </c>
      <c r="D34" s="1">
        <v>168884</v>
      </c>
      <c r="E34" s="1">
        <v>204917</v>
      </c>
      <c r="F34" s="1">
        <v>245601</v>
      </c>
      <c r="G34" s="1">
        <v>245817</v>
      </c>
      <c r="H34" s="1">
        <v>288548</v>
      </c>
      <c r="I34" s="1">
        <v>331059</v>
      </c>
    </row>
    <row r="35" spans="1:9" x14ac:dyDescent="0.2">
      <c r="A35" t="str">
        <f>'population states'!A35</f>
        <v>North Dakota</v>
      </c>
    </row>
    <row r="36" spans="1:9" x14ac:dyDescent="0.2">
      <c r="A36" t="str">
        <f>'population states'!A36</f>
        <v>Ohio</v>
      </c>
      <c r="F36">
        <v>6</v>
      </c>
      <c r="G36">
        <v>3</v>
      </c>
    </row>
    <row r="37" spans="1:9" x14ac:dyDescent="0.2">
      <c r="A37" t="str">
        <f>'population states'!A37</f>
        <v>Oklahoma</v>
      </c>
    </row>
    <row r="38" spans="1:9" x14ac:dyDescent="0.2">
      <c r="A38" t="str">
        <f>'population states'!A38</f>
        <v>Oregon</v>
      </c>
    </row>
    <row r="39" spans="1:9" x14ac:dyDescent="0.2">
      <c r="A39" t="str">
        <f>'population states'!A39</f>
        <v>Pennsylvania</v>
      </c>
      <c r="B39">
        <v>3737</v>
      </c>
      <c r="C39">
        <v>1706</v>
      </c>
      <c r="D39">
        <v>795</v>
      </c>
      <c r="E39">
        <v>211</v>
      </c>
      <c r="F39">
        <v>403</v>
      </c>
      <c r="G39">
        <v>64</v>
      </c>
      <c r="H39" s="1"/>
      <c r="I39" s="1"/>
    </row>
    <row r="40" spans="1:9" x14ac:dyDescent="0.2">
      <c r="A40" t="str">
        <f>'population states'!A40</f>
        <v>Rhode Island</v>
      </c>
      <c r="B40">
        <v>948</v>
      </c>
      <c r="C40">
        <v>380</v>
      </c>
      <c r="D40">
        <v>108</v>
      </c>
      <c r="E40">
        <v>48</v>
      </c>
      <c r="F40">
        <v>17</v>
      </c>
      <c r="G40">
        <v>5</v>
      </c>
    </row>
    <row r="41" spans="1:9" x14ac:dyDescent="0.2">
      <c r="A41" t="str">
        <f>'population states'!A41</f>
        <v>South Carolina</v>
      </c>
      <c r="B41" s="1">
        <v>107094</v>
      </c>
      <c r="C41" s="1">
        <v>146151</v>
      </c>
      <c r="D41" s="1">
        <v>196365</v>
      </c>
      <c r="E41" s="1">
        <v>258475</v>
      </c>
      <c r="F41" s="1">
        <v>315401</v>
      </c>
      <c r="G41" s="1">
        <v>327038</v>
      </c>
      <c r="H41" s="1">
        <v>384984</v>
      </c>
      <c r="I41" s="1">
        <v>402406</v>
      </c>
    </row>
    <row r="42" spans="1:9" x14ac:dyDescent="0.2">
      <c r="A42" t="str">
        <f>'population states'!A42</f>
        <v>South Dakota</v>
      </c>
    </row>
    <row r="43" spans="1:9" x14ac:dyDescent="0.2">
      <c r="A43" t="str">
        <f>'population states'!A43</f>
        <v>Tennessee</v>
      </c>
      <c r="B43">
        <v>3417</v>
      </c>
      <c r="C43">
        <v>13584</v>
      </c>
      <c r="D43">
        <v>44535</v>
      </c>
      <c r="E43">
        <v>80107</v>
      </c>
      <c r="F43">
        <v>141603</v>
      </c>
      <c r="G43">
        <v>183059</v>
      </c>
      <c r="H43">
        <v>239459</v>
      </c>
      <c r="I43">
        <v>275719</v>
      </c>
    </row>
    <row r="44" spans="1:9" x14ac:dyDescent="0.2">
      <c r="A44" t="str">
        <f>'population states'!A44</f>
        <v>Texas</v>
      </c>
      <c r="B44" s="1"/>
      <c r="C44" s="1"/>
      <c r="H44">
        <v>58161</v>
      </c>
      <c r="I44">
        <v>182566</v>
      </c>
    </row>
    <row r="45" spans="1:9" x14ac:dyDescent="0.2">
      <c r="A45" t="str">
        <f>'population states'!A45</f>
        <v>Utah</v>
      </c>
      <c r="H45">
        <v>26</v>
      </c>
      <c r="I45">
        <v>29</v>
      </c>
    </row>
    <row r="46" spans="1:9" x14ac:dyDescent="0.2">
      <c r="A46" t="str">
        <f>'population states'!A46</f>
        <v>Vermont</v>
      </c>
    </row>
    <row r="47" spans="1:9" x14ac:dyDescent="0.2">
      <c r="A47" t="str">
        <f>'population states'!A47</f>
        <v>Virginia</v>
      </c>
      <c r="B47" s="1">
        <f>B57+B58</f>
        <v>292627</v>
      </c>
      <c r="C47" s="1">
        <f t="shared" ref="C47:I47" si="0">C57+C58</f>
        <v>346968</v>
      </c>
      <c r="D47" s="1">
        <f t="shared" si="0"/>
        <v>394357</v>
      </c>
      <c r="E47" s="1">
        <f t="shared" si="0"/>
        <v>427005</v>
      </c>
      <c r="F47" s="1">
        <f t="shared" si="0"/>
        <v>471371</v>
      </c>
      <c r="G47" s="1">
        <f t="shared" si="0"/>
        <v>450361</v>
      </c>
      <c r="H47" s="1">
        <f t="shared" si="0"/>
        <v>472528</v>
      </c>
      <c r="I47" s="1">
        <f t="shared" si="0"/>
        <v>490865</v>
      </c>
    </row>
    <row r="48" spans="1:9" x14ac:dyDescent="0.2">
      <c r="A48" t="str">
        <f>'population states'!A48</f>
        <v>Washington</v>
      </c>
    </row>
    <row r="49" spans="1:9" x14ac:dyDescent="0.2">
      <c r="A49" t="str">
        <f>'population states'!A49</f>
        <v>West Virginia</v>
      </c>
      <c r="B49" s="1"/>
      <c r="C49" s="1"/>
      <c r="D49" s="1"/>
      <c r="E49" s="1"/>
      <c r="F49" s="1"/>
      <c r="G49" s="1"/>
      <c r="H49" s="1"/>
      <c r="I49" s="1"/>
    </row>
    <row r="50" spans="1:9" x14ac:dyDescent="0.2">
      <c r="A50" t="str">
        <f>'population states'!A50</f>
        <v>Wisconsin</v>
      </c>
      <c r="F50">
        <v>31</v>
      </c>
      <c r="G50">
        <v>11</v>
      </c>
    </row>
    <row r="51" spans="1:9" x14ac:dyDescent="0.2">
      <c r="A51" t="str">
        <f>'population states'!A51</f>
        <v>Wyoming</v>
      </c>
    </row>
    <row r="53" spans="1:9" x14ac:dyDescent="0.2">
      <c r="A53" s="3" t="s">
        <v>52</v>
      </c>
    </row>
    <row r="57" spans="1:9" x14ac:dyDescent="0.2">
      <c r="A57" t="str">
        <f>A47</f>
        <v>Virginia</v>
      </c>
      <c r="B57" s="1">
        <v>287959</v>
      </c>
      <c r="C57" s="1">
        <v>339796</v>
      </c>
      <c r="D57" s="1">
        <v>383521</v>
      </c>
      <c r="E57" s="1">
        <v>411886</v>
      </c>
      <c r="F57" s="1">
        <v>453698</v>
      </c>
      <c r="G57" s="1">
        <v>431873</v>
      </c>
      <c r="H57" s="1">
        <v>452028</v>
      </c>
      <c r="I57" s="1">
        <v>472494</v>
      </c>
    </row>
    <row r="58" spans="1:9" x14ac:dyDescent="0.2">
      <c r="A58" t="str">
        <f>A49</f>
        <v>West Virginia</v>
      </c>
      <c r="B58" s="1">
        <v>4668</v>
      </c>
      <c r="C58" s="1">
        <v>7172</v>
      </c>
      <c r="D58" s="1">
        <v>10836</v>
      </c>
      <c r="E58" s="1">
        <v>15119</v>
      </c>
      <c r="F58" s="1">
        <v>17673</v>
      </c>
      <c r="G58" s="1">
        <v>18488</v>
      </c>
      <c r="H58" s="1">
        <v>20500</v>
      </c>
      <c r="I58" s="1">
        <v>18371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6FCA-9546-8347-967B-D8836AB20DDB}">
  <dimension ref="A1:M56"/>
  <sheetViews>
    <sheetView workbookViewId="0">
      <selection activeCell="A2" sqref="A2"/>
    </sheetView>
  </sheetViews>
  <sheetFormatPr baseColWidth="10" defaultRowHeight="16" x14ac:dyDescent="0.2"/>
  <sheetData>
    <row r="1" spans="1:13" x14ac:dyDescent="0.2">
      <c r="B1">
        <v>1910</v>
      </c>
      <c r="C1">
        <v>1920</v>
      </c>
      <c r="D1">
        <v>1930</v>
      </c>
      <c r="E1">
        <v>1940</v>
      </c>
      <c r="F1">
        <v>1950</v>
      </c>
      <c r="G1">
        <v>1960</v>
      </c>
      <c r="H1">
        <v>1970</v>
      </c>
      <c r="I1">
        <v>1980</v>
      </c>
      <c r="J1">
        <v>1990</v>
      </c>
      <c r="K1">
        <v>2000</v>
      </c>
      <c r="L1">
        <v>2010</v>
      </c>
      <c r="M1">
        <v>2020</v>
      </c>
    </row>
    <row r="2" spans="1:13" x14ac:dyDescent="0.2">
      <c r="A2" t="s">
        <v>10</v>
      </c>
      <c r="B2">
        <v>2138090</v>
      </c>
      <c r="C2">
        <v>2348170</v>
      </c>
      <c r="D2">
        <v>2646243</v>
      </c>
      <c r="E2">
        <v>2832957</v>
      </c>
      <c r="F2">
        <v>3061746</v>
      </c>
      <c r="G2">
        <v>3266744</v>
      </c>
      <c r="H2">
        <v>3475885</v>
      </c>
      <c r="I2">
        <v>3890061</v>
      </c>
      <c r="J2">
        <v>4062608</v>
      </c>
      <c r="K2">
        <v>4461130</v>
      </c>
      <c r="L2">
        <v>4802982</v>
      </c>
      <c r="M2">
        <v>5030053</v>
      </c>
    </row>
    <row r="3" spans="1:13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226167</v>
      </c>
      <c r="H3">
        <v>304067</v>
      </c>
      <c r="I3">
        <v>400481</v>
      </c>
      <c r="J3">
        <v>551947</v>
      </c>
      <c r="K3">
        <v>628933</v>
      </c>
      <c r="L3">
        <v>721523</v>
      </c>
      <c r="M3">
        <v>736081</v>
      </c>
    </row>
    <row r="4" spans="1:13" x14ac:dyDescent="0.2">
      <c r="A4" t="s">
        <v>12</v>
      </c>
      <c r="B4">
        <v>0</v>
      </c>
      <c r="C4">
        <v>309495</v>
      </c>
      <c r="D4">
        <v>389375</v>
      </c>
      <c r="E4">
        <v>499262</v>
      </c>
      <c r="F4">
        <v>749588</v>
      </c>
      <c r="G4">
        <v>1302162</v>
      </c>
      <c r="H4">
        <v>1787620</v>
      </c>
      <c r="I4">
        <v>2717865</v>
      </c>
      <c r="J4">
        <v>3677985</v>
      </c>
      <c r="K4">
        <v>5140683</v>
      </c>
      <c r="L4">
        <v>6412700</v>
      </c>
      <c r="M4">
        <v>7158923</v>
      </c>
    </row>
    <row r="5" spans="1:13" x14ac:dyDescent="0.2">
      <c r="A5" t="s">
        <v>13</v>
      </c>
      <c r="B5">
        <v>1574447</v>
      </c>
      <c r="C5">
        <v>1752205</v>
      </c>
      <c r="D5">
        <v>1854447</v>
      </c>
      <c r="E5">
        <v>1949388</v>
      </c>
      <c r="F5">
        <v>1909512</v>
      </c>
      <c r="G5">
        <v>1786272</v>
      </c>
      <c r="H5">
        <v>1942304</v>
      </c>
      <c r="I5">
        <v>2285512</v>
      </c>
      <c r="J5">
        <v>2362239</v>
      </c>
      <c r="K5">
        <v>2679733</v>
      </c>
      <c r="L5">
        <v>2926229</v>
      </c>
      <c r="M5">
        <v>3013756</v>
      </c>
    </row>
    <row r="6" spans="1:13" x14ac:dyDescent="0.2">
      <c r="A6" t="s">
        <v>50</v>
      </c>
      <c r="B6">
        <v>2376561</v>
      </c>
      <c r="C6">
        <v>3426027</v>
      </c>
      <c r="D6">
        <v>5668240</v>
      </c>
      <c r="E6">
        <v>6907383</v>
      </c>
      <c r="F6">
        <v>10586220</v>
      </c>
      <c r="G6">
        <v>15717218</v>
      </c>
      <c r="H6">
        <v>20098845</v>
      </c>
      <c r="I6">
        <v>23668560</v>
      </c>
      <c r="J6">
        <v>29839250</v>
      </c>
      <c r="K6">
        <v>33930798</v>
      </c>
      <c r="L6">
        <v>37341989</v>
      </c>
      <c r="M6">
        <v>39576757</v>
      </c>
    </row>
    <row r="7" spans="1:13" x14ac:dyDescent="0.2">
      <c r="A7" t="s">
        <v>14</v>
      </c>
      <c r="B7">
        <v>798572</v>
      </c>
      <c r="C7">
        <v>939160</v>
      </c>
      <c r="D7">
        <v>1034848</v>
      </c>
      <c r="E7">
        <v>1123296</v>
      </c>
      <c r="F7">
        <v>1325088</v>
      </c>
      <c r="G7">
        <v>1753948</v>
      </c>
      <c r="H7">
        <v>2226770</v>
      </c>
      <c r="I7">
        <v>2888832</v>
      </c>
      <c r="J7">
        <v>3307912</v>
      </c>
      <c r="K7">
        <v>4311882</v>
      </c>
      <c r="L7">
        <v>5044930</v>
      </c>
      <c r="M7">
        <v>5782171</v>
      </c>
    </row>
    <row r="8" spans="1:13" x14ac:dyDescent="0.2">
      <c r="A8" t="s">
        <v>15</v>
      </c>
      <c r="B8">
        <v>1114755</v>
      </c>
      <c r="C8">
        <v>1380630</v>
      </c>
      <c r="D8">
        <v>1606896</v>
      </c>
      <c r="E8">
        <v>1709244</v>
      </c>
      <c r="F8">
        <v>2007282</v>
      </c>
      <c r="G8">
        <v>2535234</v>
      </c>
      <c r="H8">
        <v>3050694</v>
      </c>
      <c r="I8">
        <v>3107574</v>
      </c>
      <c r="J8">
        <v>3295669</v>
      </c>
      <c r="K8">
        <v>3409535</v>
      </c>
      <c r="L8">
        <v>3581628</v>
      </c>
      <c r="M8">
        <v>3608298</v>
      </c>
    </row>
    <row r="9" spans="1:13" x14ac:dyDescent="0.2">
      <c r="A9" t="s">
        <v>16</v>
      </c>
      <c r="B9">
        <v>202322</v>
      </c>
      <c r="C9">
        <v>223003</v>
      </c>
      <c r="D9">
        <v>238380</v>
      </c>
      <c r="E9">
        <v>266505</v>
      </c>
      <c r="F9">
        <v>318085</v>
      </c>
      <c r="G9">
        <v>446292</v>
      </c>
      <c r="H9">
        <v>551928</v>
      </c>
      <c r="I9">
        <v>595225</v>
      </c>
      <c r="J9">
        <v>668696</v>
      </c>
      <c r="K9">
        <v>785068</v>
      </c>
      <c r="L9">
        <v>900877</v>
      </c>
      <c r="M9">
        <v>990837</v>
      </c>
    </row>
    <row r="10" spans="1:13" x14ac:dyDescent="0.2">
      <c r="A10" t="s">
        <v>18</v>
      </c>
      <c r="B10">
        <v>752620</v>
      </c>
      <c r="C10">
        <v>968472</v>
      </c>
      <c r="D10">
        <v>1468190</v>
      </c>
      <c r="E10">
        <v>1897416</v>
      </c>
      <c r="F10">
        <v>2771304</v>
      </c>
      <c r="G10">
        <v>4951560</v>
      </c>
      <c r="H10">
        <v>6855705</v>
      </c>
      <c r="I10">
        <v>9739989</v>
      </c>
      <c r="J10">
        <v>13003362</v>
      </c>
      <c r="K10">
        <v>16028890</v>
      </c>
      <c r="L10">
        <v>18900773</v>
      </c>
      <c r="M10">
        <v>21570527</v>
      </c>
    </row>
    <row r="11" spans="1:13" x14ac:dyDescent="0.2">
      <c r="A11" t="s">
        <v>19</v>
      </c>
      <c r="B11">
        <v>2609124</v>
      </c>
      <c r="C11">
        <v>2895828</v>
      </c>
      <c r="D11">
        <v>2908450</v>
      </c>
      <c r="E11">
        <v>3123720</v>
      </c>
      <c r="F11">
        <v>3444580</v>
      </c>
      <c r="G11">
        <v>3943120</v>
      </c>
      <c r="H11">
        <v>4627310</v>
      </c>
      <c r="I11">
        <v>5464270</v>
      </c>
      <c r="J11">
        <v>6508419</v>
      </c>
      <c r="K11">
        <v>8206975</v>
      </c>
      <c r="L11">
        <v>9727566</v>
      </c>
      <c r="M11">
        <v>10725274</v>
      </c>
    </row>
    <row r="12" spans="1:13" x14ac:dyDescent="0.2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632772</v>
      </c>
      <c r="H12">
        <v>784902</v>
      </c>
      <c r="I12">
        <v>965000</v>
      </c>
      <c r="J12">
        <v>1115274</v>
      </c>
      <c r="K12">
        <v>1216642</v>
      </c>
      <c r="L12">
        <v>1366862</v>
      </c>
      <c r="M12">
        <v>1460137</v>
      </c>
    </row>
    <row r="13" spans="1:13" x14ac:dyDescent="0.2">
      <c r="A13" t="s">
        <v>21</v>
      </c>
      <c r="B13">
        <v>323440</v>
      </c>
      <c r="C13">
        <v>430442</v>
      </c>
      <c r="D13">
        <v>441536</v>
      </c>
      <c r="E13">
        <v>524874</v>
      </c>
      <c r="F13">
        <v>588638</v>
      </c>
      <c r="G13">
        <v>667192</v>
      </c>
      <c r="H13">
        <v>719922</v>
      </c>
      <c r="I13">
        <v>943936</v>
      </c>
      <c r="J13">
        <v>1011986</v>
      </c>
      <c r="K13">
        <v>1297274</v>
      </c>
      <c r="L13">
        <v>1573499</v>
      </c>
      <c r="M13">
        <v>1841377</v>
      </c>
    </row>
    <row r="14" spans="1:13" x14ac:dyDescent="0.2">
      <c r="A14" t="s">
        <v>0</v>
      </c>
      <c r="B14">
        <v>5638599</v>
      </c>
      <c r="C14">
        <v>6485292</v>
      </c>
      <c r="D14">
        <v>7630389</v>
      </c>
      <c r="E14">
        <v>7897240</v>
      </c>
      <c r="F14">
        <v>8712175</v>
      </c>
      <c r="G14">
        <v>10081152</v>
      </c>
      <c r="H14">
        <v>11184312</v>
      </c>
      <c r="I14">
        <v>11418462</v>
      </c>
      <c r="J14">
        <v>11466682</v>
      </c>
      <c r="K14">
        <v>12439042</v>
      </c>
      <c r="L14">
        <v>12864380</v>
      </c>
      <c r="M14">
        <v>12822739</v>
      </c>
    </row>
    <row r="15" spans="1:13" x14ac:dyDescent="0.2">
      <c r="A15" t="s">
        <v>1</v>
      </c>
      <c r="B15">
        <v>2700880</v>
      </c>
      <c r="C15">
        <v>2930395</v>
      </c>
      <c r="D15">
        <v>3238476</v>
      </c>
      <c r="E15">
        <v>3427798</v>
      </c>
      <c r="F15">
        <v>3934227</v>
      </c>
      <c r="G15">
        <v>4662493</v>
      </c>
      <c r="H15">
        <v>5228157</v>
      </c>
      <c r="I15">
        <v>5490180</v>
      </c>
      <c r="J15">
        <v>5564228</v>
      </c>
      <c r="K15">
        <v>6090782</v>
      </c>
      <c r="L15">
        <v>6501582</v>
      </c>
      <c r="M15">
        <v>6790280</v>
      </c>
    </row>
    <row r="16" spans="1:13" x14ac:dyDescent="0.2">
      <c r="A16" t="s">
        <v>49</v>
      </c>
      <c r="B16">
        <v>2224772</v>
      </c>
      <c r="C16">
        <v>2404017</v>
      </c>
      <c r="D16">
        <v>2470419</v>
      </c>
      <c r="E16">
        <v>2538272</v>
      </c>
      <c r="F16">
        <v>2621072</v>
      </c>
      <c r="G16">
        <v>2757538</v>
      </c>
      <c r="H16">
        <v>2846922</v>
      </c>
      <c r="I16">
        <v>2913390</v>
      </c>
      <c r="J16">
        <v>2787424</v>
      </c>
      <c r="K16">
        <v>2931923</v>
      </c>
      <c r="L16">
        <v>3053787</v>
      </c>
      <c r="M16">
        <v>3192406</v>
      </c>
    </row>
    <row r="17" spans="1:13" x14ac:dyDescent="0.2">
      <c r="A17" t="s">
        <v>22</v>
      </c>
      <c r="B17">
        <v>1690952</v>
      </c>
      <c r="C17">
        <v>1769256</v>
      </c>
      <c r="D17">
        <v>1879500</v>
      </c>
      <c r="E17">
        <v>1801026</v>
      </c>
      <c r="F17">
        <v>1905300</v>
      </c>
      <c r="G17">
        <v>2178610</v>
      </c>
      <c r="H17">
        <v>2265845</v>
      </c>
      <c r="I17">
        <v>2363210</v>
      </c>
      <c r="J17">
        <v>2485600</v>
      </c>
      <c r="K17">
        <v>2693824</v>
      </c>
      <c r="L17">
        <v>2863813</v>
      </c>
      <c r="M17">
        <v>2940865</v>
      </c>
    </row>
    <row r="18" spans="1:13" x14ac:dyDescent="0.2">
      <c r="A18" t="s">
        <v>23</v>
      </c>
      <c r="B18">
        <v>2289903</v>
      </c>
      <c r="C18">
        <v>2416634</v>
      </c>
      <c r="D18">
        <v>2614572</v>
      </c>
      <c r="E18">
        <v>2845629</v>
      </c>
      <c r="F18">
        <v>2944808</v>
      </c>
      <c r="G18">
        <v>3038154</v>
      </c>
      <c r="H18">
        <v>3246481</v>
      </c>
      <c r="I18">
        <v>3661434</v>
      </c>
      <c r="J18">
        <v>3698969</v>
      </c>
      <c r="K18">
        <v>4049431</v>
      </c>
      <c r="L18">
        <v>4350606</v>
      </c>
      <c r="M18">
        <v>4509342</v>
      </c>
    </row>
    <row r="19" spans="1:13" x14ac:dyDescent="0.2">
      <c r="A19" t="s">
        <v>24</v>
      </c>
      <c r="B19">
        <v>1656392</v>
      </c>
      <c r="C19">
        <v>1798512</v>
      </c>
      <c r="D19">
        <v>2101592</v>
      </c>
      <c r="E19">
        <v>2363880</v>
      </c>
      <c r="F19">
        <v>2683520</v>
      </c>
      <c r="G19">
        <v>3257024</v>
      </c>
      <c r="H19">
        <v>3672008</v>
      </c>
      <c r="I19">
        <v>4203976</v>
      </c>
      <c r="J19">
        <v>4238216</v>
      </c>
      <c r="K19">
        <v>4480271</v>
      </c>
      <c r="L19">
        <v>4553962</v>
      </c>
      <c r="M19">
        <v>4661468</v>
      </c>
    </row>
    <row r="20" spans="1:13" x14ac:dyDescent="0.2">
      <c r="A20" t="s">
        <v>25</v>
      </c>
      <c r="B20">
        <v>742372</v>
      </c>
      <c r="C20">
        <v>768016</v>
      </c>
      <c r="D20">
        <v>797418</v>
      </c>
      <c r="E20">
        <v>847227</v>
      </c>
      <c r="F20">
        <v>913773</v>
      </c>
      <c r="G20">
        <v>969266</v>
      </c>
      <c r="H20">
        <v>1006320</v>
      </c>
      <c r="I20">
        <v>1124660</v>
      </c>
      <c r="J20">
        <v>1233223</v>
      </c>
      <c r="K20">
        <v>1277731</v>
      </c>
      <c r="L20">
        <v>1333074</v>
      </c>
      <c r="M20">
        <v>1363582</v>
      </c>
    </row>
    <row r="21" spans="1:13" x14ac:dyDescent="0.2">
      <c r="A21" t="s">
        <v>26</v>
      </c>
      <c r="B21">
        <v>1295346</v>
      </c>
      <c r="C21">
        <v>1449660</v>
      </c>
      <c r="D21">
        <v>1631520</v>
      </c>
      <c r="E21">
        <v>1821246</v>
      </c>
      <c r="F21">
        <v>2342998</v>
      </c>
      <c r="G21">
        <v>3100688</v>
      </c>
      <c r="H21">
        <v>3953696</v>
      </c>
      <c r="I21">
        <v>4216448</v>
      </c>
      <c r="J21">
        <v>4798622</v>
      </c>
      <c r="K21">
        <v>5307886</v>
      </c>
      <c r="L21">
        <v>5789929</v>
      </c>
      <c r="M21">
        <v>6185278</v>
      </c>
    </row>
    <row r="22" spans="1:13" x14ac:dyDescent="0.2">
      <c r="A22" t="s">
        <v>27</v>
      </c>
      <c r="B22">
        <v>3366416</v>
      </c>
      <c r="C22">
        <v>3852352</v>
      </c>
      <c r="D22">
        <v>4249605</v>
      </c>
      <c r="E22">
        <v>4316718</v>
      </c>
      <c r="F22">
        <v>4690518</v>
      </c>
      <c r="G22">
        <v>5148576</v>
      </c>
      <c r="H22">
        <v>5726676</v>
      </c>
      <c r="I22">
        <v>5737039</v>
      </c>
      <c r="J22">
        <v>6029051</v>
      </c>
      <c r="K22">
        <v>6355568</v>
      </c>
      <c r="L22">
        <v>6559644</v>
      </c>
      <c r="M22">
        <v>7033469</v>
      </c>
    </row>
    <row r="23" spans="1:13" x14ac:dyDescent="0.2">
      <c r="A23" t="s">
        <v>28</v>
      </c>
      <c r="B23">
        <v>2810171</v>
      </c>
      <c r="C23">
        <v>3668418</v>
      </c>
      <c r="D23">
        <v>4842059</v>
      </c>
      <c r="E23">
        <v>5256111</v>
      </c>
      <c r="F23">
        <v>6371766</v>
      </c>
      <c r="G23">
        <v>7823193</v>
      </c>
      <c r="H23">
        <v>8937201</v>
      </c>
      <c r="I23">
        <v>9258336</v>
      </c>
      <c r="J23">
        <v>9328784</v>
      </c>
      <c r="K23">
        <v>9955829</v>
      </c>
      <c r="L23">
        <v>9911626</v>
      </c>
      <c r="M23">
        <v>10084442</v>
      </c>
    </row>
    <row r="24" spans="1:13" x14ac:dyDescent="0.2">
      <c r="A24" t="s">
        <v>3</v>
      </c>
      <c r="B24">
        <v>2074380</v>
      </c>
      <c r="C24">
        <v>2385660</v>
      </c>
      <c r="D24">
        <v>2551581</v>
      </c>
      <c r="E24">
        <v>2792304</v>
      </c>
      <c r="F24">
        <v>2982483</v>
      </c>
      <c r="G24">
        <v>3413864</v>
      </c>
      <c r="H24">
        <v>3833176</v>
      </c>
      <c r="I24">
        <v>4077152</v>
      </c>
      <c r="J24">
        <v>4387029</v>
      </c>
      <c r="K24">
        <v>4925670</v>
      </c>
      <c r="L24">
        <v>5314879</v>
      </c>
      <c r="M24">
        <v>5709752</v>
      </c>
    </row>
    <row r="25" spans="1:13" x14ac:dyDescent="0.2">
      <c r="A25" t="s">
        <v>4</v>
      </c>
      <c r="B25">
        <v>1797112</v>
      </c>
      <c r="C25">
        <v>1790616</v>
      </c>
      <c r="D25">
        <v>2008153</v>
      </c>
      <c r="E25">
        <v>2183797</v>
      </c>
      <c r="F25">
        <v>2178912</v>
      </c>
      <c r="G25">
        <v>2178140</v>
      </c>
      <c r="H25">
        <v>2233850</v>
      </c>
      <c r="I25">
        <v>2520640</v>
      </c>
      <c r="J25">
        <v>2586443</v>
      </c>
      <c r="K25">
        <v>2852927</v>
      </c>
      <c r="L25">
        <v>2978240</v>
      </c>
      <c r="M25">
        <v>2963914</v>
      </c>
    </row>
    <row r="26" spans="1:13" x14ac:dyDescent="0.2">
      <c r="A26" t="s">
        <v>5</v>
      </c>
      <c r="B26">
        <v>3293328</v>
      </c>
      <c r="C26">
        <v>3404048</v>
      </c>
      <c r="D26">
        <v>3629106</v>
      </c>
      <c r="E26">
        <v>3784664</v>
      </c>
      <c r="F26">
        <v>3954654</v>
      </c>
      <c r="G26">
        <v>4319810</v>
      </c>
      <c r="H26">
        <v>4718030</v>
      </c>
      <c r="I26">
        <v>4917447</v>
      </c>
      <c r="J26">
        <v>5137804</v>
      </c>
      <c r="K26">
        <v>5606260</v>
      </c>
      <c r="L26">
        <v>6011478</v>
      </c>
      <c r="M26">
        <v>6160281</v>
      </c>
    </row>
    <row r="27" spans="1:13" x14ac:dyDescent="0.2">
      <c r="A27" t="s">
        <v>6</v>
      </c>
      <c r="B27">
        <v>366338</v>
      </c>
      <c r="C27">
        <v>541512</v>
      </c>
      <c r="D27">
        <v>524730</v>
      </c>
      <c r="E27">
        <v>559456</v>
      </c>
      <c r="F27">
        <v>591024</v>
      </c>
      <c r="G27">
        <v>674768</v>
      </c>
      <c r="H27">
        <v>701574</v>
      </c>
      <c r="I27">
        <v>786690</v>
      </c>
      <c r="J27">
        <v>803655</v>
      </c>
      <c r="K27">
        <v>905316</v>
      </c>
      <c r="L27">
        <v>994416</v>
      </c>
      <c r="M27">
        <v>1085407</v>
      </c>
    </row>
    <row r="28" spans="1:13" x14ac:dyDescent="0.2">
      <c r="A28" t="s">
        <v>7</v>
      </c>
      <c r="B28">
        <v>1192212</v>
      </c>
      <c r="C28">
        <v>1296372</v>
      </c>
      <c r="D28">
        <v>1375125</v>
      </c>
      <c r="E28">
        <v>1315836</v>
      </c>
      <c r="F28">
        <v>1325512</v>
      </c>
      <c r="G28">
        <v>1411329</v>
      </c>
      <c r="H28">
        <v>1496820</v>
      </c>
      <c r="I28">
        <v>1570005</v>
      </c>
      <c r="J28">
        <v>1584617</v>
      </c>
      <c r="K28">
        <v>1715369</v>
      </c>
      <c r="L28">
        <v>1831825</v>
      </c>
      <c r="M28">
        <v>1963333</v>
      </c>
    </row>
    <row r="29" spans="1:13" x14ac:dyDescent="0.2">
      <c r="A29" t="s">
        <v>8</v>
      </c>
      <c r="B29">
        <v>80293</v>
      </c>
      <c r="C29">
        <v>75820</v>
      </c>
      <c r="D29">
        <v>86390</v>
      </c>
      <c r="E29">
        <v>110247</v>
      </c>
      <c r="F29">
        <v>160083</v>
      </c>
      <c r="G29">
        <v>285278</v>
      </c>
      <c r="H29">
        <v>492396</v>
      </c>
      <c r="I29">
        <v>799184</v>
      </c>
      <c r="J29">
        <v>1206152</v>
      </c>
      <c r="K29">
        <v>2002032</v>
      </c>
      <c r="L29">
        <v>2709432</v>
      </c>
      <c r="M29">
        <v>3108462</v>
      </c>
    </row>
    <row r="30" spans="1:13" x14ac:dyDescent="0.2">
      <c r="A30" t="s">
        <v>29</v>
      </c>
      <c r="B30">
        <v>430572</v>
      </c>
      <c r="C30">
        <v>443084</v>
      </c>
      <c r="D30">
        <v>465292</v>
      </c>
      <c r="E30">
        <v>491524</v>
      </c>
      <c r="F30">
        <v>533242</v>
      </c>
      <c r="G30">
        <v>606922</v>
      </c>
      <c r="H30">
        <v>746284</v>
      </c>
      <c r="I30">
        <v>920610</v>
      </c>
      <c r="J30">
        <v>1113915</v>
      </c>
      <c r="K30">
        <v>1238415</v>
      </c>
      <c r="L30">
        <v>1321445</v>
      </c>
      <c r="M30">
        <v>1379089</v>
      </c>
    </row>
    <row r="31" spans="1:13" x14ac:dyDescent="0.2">
      <c r="A31" t="s">
        <v>30</v>
      </c>
      <c r="B31">
        <v>2537172</v>
      </c>
      <c r="C31">
        <v>3155904</v>
      </c>
      <c r="D31">
        <v>4041324</v>
      </c>
      <c r="E31">
        <v>4160170</v>
      </c>
      <c r="F31">
        <v>4835334</v>
      </c>
      <c r="G31">
        <v>6066780</v>
      </c>
      <c r="H31">
        <v>7208040</v>
      </c>
      <c r="I31">
        <v>7364154</v>
      </c>
      <c r="J31">
        <v>7748634</v>
      </c>
      <c r="K31">
        <v>8424354</v>
      </c>
      <c r="L31">
        <v>8807501</v>
      </c>
      <c r="M31">
        <v>9294493</v>
      </c>
    </row>
    <row r="32" spans="1:13" x14ac:dyDescent="0.2">
      <c r="A32" t="s">
        <v>31</v>
      </c>
      <c r="B32">
        <v>0</v>
      </c>
      <c r="C32">
        <v>353428</v>
      </c>
      <c r="D32">
        <v>395982</v>
      </c>
      <c r="E32">
        <v>531818</v>
      </c>
      <c r="F32">
        <v>681188</v>
      </c>
      <c r="G32">
        <v>951024</v>
      </c>
      <c r="H32">
        <v>1026664</v>
      </c>
      <c r="I32">
        <v>1299969</v>
      </c>
      <c r="J32">
        <v>1521779</v>
      </c>
      <c r="K32">
        <v>1823821</v>
      </c>
      <c r="L32">
        <v>2067273</v>
      </c>
      <c r="M32">
        <v>2120220</v>
      </c>
    </row>
    <row r="33" spans="1:13" x14ac:dyDescent="0.2">
      <c r="A33" t="s">
        <v>32</v>
      </c>
      <c r="B33">
        <v>9108948</v>
      </c>
      <c r="C33">
        <v>10380587</v>
      </c>
      <c r="D33">
        <v>12587985</v>
      </c>
      <c r="E33">
        <v>13479120</v>
      </c>
      <c r="F33">
        <v>14830184</v>
      </c>
      <c r="G33">
        <v>16782284</v>
      </c>
      <c r="H33">
        <v>18338073</v>
      </c>
      <c r="I33">
        <v>17557294</v>
      </c>
      <c r="J33">
        <v>18044505</v>
      </c>
      <c r="K33">
        <v>19004973</v>
      </c>
      <c r="L33">
        <v>19421055</v>
      </c>
      <c r="M33">
        <v>20215751</v>
      </c>
    </row>
    <row r="34" spans="1:13" x14ac:dyDescent="0.2">
      <c r="A34" t="s">
        <v>33</v>
      </c>
      <c r="B34">
        <v>2206290</v>
      </c>
      <c r="C34">
        <v>2559120</v>
      </c>
      <c r="D34">
        <v>3167274</v>
      </c>
      <c r="E34">
        <v>3571620</v>
      </c>
      <c r="F34">
        <v>4061928</v>
      </c>
      <c r="G34">
        <v>4556156</v>
      </c>
      <c r="H34">
        <v>5125230</v>
      </c>
      <c r="I34">
        <v>5874429</v>
      </c>
      <c r="J34">
        <v>6657630</v>
      </c>
      <c r="K34">
        <v>8067673</v>
      </c>
      <c r="L34">
        <v>9565781</v>
      </c>
      <c r="M34">
        <v>10453948</v>
      </c>
    </row>
    <row r="35" spans="1:13" x14ac:dyDescent="0.2">
      <c r="A35" t="s">
        <v>34</v>
      </c>
      <c r="B35">
        <v>574404</v>
      </c>
      <c r="C35">
        <v>643953</v>
      </c>
      <c r="D35">
        <v>673340</v>
      </c>
      <c r="E35">
        <v>641936</v>
      </c>
      <c r="F35">
        <v>619636</v>
      </c>
      <c r="G35">
        <v>632446</v>
      </c>
      <c r="H35">
        <v>624181</v>
      </c>
      <c r="I35">
        <v>652695</v>
      </c>
      <c r="J35">
        <v>641364</v>
      </c>
      <c r="K35">
        <v>643756</v>
      </c>
      <c r="L35">
        <v>675905</v>
      </c>
      <c r="M35">
        <v>779702</v>
      </c>
    </row>
    <row r="36" spans="1:13" x14ac:dyDescent="0.2">
      <c r="A36" t="s">
        <v>35</v>
      </c>
      <c r="B36">
        <v>4767114</v>
      </c>
      <c r="C36">
        <v>5759402</v>
      </c>
      <c r="D36">
        <v>6646632</v>
      </c>
      <c r="E36">
        <v>6907613</v>
      </c>
      <c r="F36">
        <v>7946638</v>
      </c>
      <c r="G36">
        <v>9706392</v>
      </c>
      <c r="H36">
        <v>10730190</v>
      </c>
      <c r="I36">
        <v>10797423</v>
      </c>
      <c r="J36">
        <v>10887325</v>
      </c>
      <c r="K36">
        <v>11374540</v>
      </c>
      <c r="L36">
        <v>11568495</v>
      </c>
      <c r="M36">
        <v>11808848</v>
      </c>
    </row>
    <row r="37" spans="1:13" x14ac:dyDescent="0.2">
      <c r="A37" t="s">
        <v>36</v>
      </c>
      <c r="B37">
        <v>1657152</v>
      </c>
      <c r="C37">
        <v>2028280</v>
      </c>
      <c r="D37">
        <v>2382219</v>
      </c>
      <c r="E37">
        <v>2336432</v>
      </c>
      <c r="F37">
        <v>2233350</v>
      </c>
      <c r="G37">
        <v>2328282</v>
      </c>
      <c r="H37">
        <v>2585484</v>
      </c>
      <c r="I37">
        <v>3025266</v>
      </c>
      <c r="J37">
        <v>3157604</v>
      </c>
      <c r="K37">
        <v>3458819</v>
      </c>
      <c r="L37">
        <v>3764882</v>
      </c>
      <c r="M37">
        <v>3963516</v>
      </c>
    </row>
    <row r="38" spans="1:13" x14ac:dyDescent="0.2">
      <c r="A38" t="s">
        <v>37</v>
      </c>
      <c r="B38">
        <v>672765</v>
      </c>
      <c r="C38">
        <v>783390</v>
      </c>
      <c r="D38">
        <v>950379</v>
      </c>
      <c r="E38">
        <v>1089684</v>
      </c>
      <c r="F38">
        <v>1521340</v>
      </c>
      <c r="G38">
        <v>1768688</v>
      </c>
      <c r="H38">
        <v>2110812</v>
      </c>
      <c r="I38">
        <v>2632665</v>
      </c>
      <c r="J38">
        <v>2853733</v>
      </c>
      <c r="K38">
        <v>3428543</v>
      </c>
      <c r="L38">
        <v>3848606</v>
      </c>
      <c r="M38">
        <v>4241500</v>
      </c>
    </row>
    <row r="39" spans="1:13" x14ac:dyDescent="0.2">
      <c r="A39" t="s">
        <v>38</v>
      </c>
      <c r="B39">
        <v>7665120</v>
      </c>
      <c r="C39">
        <v>8720028</v>
      </c>
      <c r="D39">
        <v>9631316</v>
      </c>
      <c r="E39">
        <v>9900165</v>
      </c>
      <c r="F39">
        <v>10498020</v>
      </c>
      <c r="G39">
        <v>11319372</v>
      </c>
      <c r="H39">
        <v>11884325</v>
      </c>
      <c r="I39">
        <v>11866735</v>
      </c>
      <c r="J39">
        <v>11924710</v>
      </c>
      <c r="K39">
        <v>12300670</v>
      </c>
      <c r="L39">
        <v>12734905</v>
      </c>
      <c r="M39">
        <v>13011844</v>
      </c>
    </row>
    <row r="40" spans="1:13" x14ac:dyDescent="0.2">
      <c r="A40" t="s">
        <v>39</v>
      </c>
      <c r="B40">
        <v>542610</v>
      </c>
      <c r="C40">
        <v>604398</v>
      </c>
      <c r="D40">
        <v>687498</v>
      </c>
      <c r="E40">
        <v>713346</v>
      </c>
      <c r="F40">
        <v>791896</v>
      </c>
      <c r="G40">
        <v>859488</v>
      </c>
      <c r="H40">
        <v>957798</v>
      </c>
      <c r="I40">
        <v>947154</v>
      </c>
      <c r="J40">
        <v>1005984</v>
      </c>
      <c r="K40">
        <v>1049662</v>
      </c>
      <c r="L40">
        <v>1055247</v>
      </c>
      <c r="M40">
        <v>1098163</v>
      </c>
    </row>
    <row r="41" spans="1:13" x14ac:dyDescent="0.2">
      <c r="A41" t="s">
        <v>9</v>
      </c>
      <c r="B41">
        <v>1515402</v>
      </c>
      <c r="C41">
        <v>1683724</v>
      </c>
      <c r="D41">
        <v>1738758</v>
      </c>
      <c r="E41">
        <v>1899804</v>
      </c>
      <c r="F41">
        <v>2117028</v>
      </c>
      <c r="G41">
        <v>2382594</v>
      </c>
      <c r="H41">
        <v>2617320</v>
      </c>
      <c r="I41">
        <v>3119208</v>
      </c>
      <c r="J41">
        <v>3505707</v>
      </c>
      <c r="K41">
        <v>4025061</v>
      </c>
      <c r="L41">
        <v>4645975</v>
      </c>
      <c r="M41">
        <v>5124712</v>
      </c>
    </row>
    <row r="42" spans="1:13" x14ac:dyDescent="0.2">
      <c r="A42" t="s">
        <v>40</v>
      </c>
      <c r="B42">
        <v>575676</v>
      </c>
      <c r="C42">
        <v>631239</v>
      </c>
      <c r="D42">
        <v>673006</v>
      </c>
      <c r="E42">
        <v>642962</v>
      </c>
      <c r="F42">
        <v>652740</v>
      </c>
      <c r="G42">
        <v>680514</v>
      </c>
      <c r="H42">
        <v>673248</v>
      </c>
      <c r="I42">
        <v>690178</v>
      </c>
      <c r="J42">
        <v>699999</v>
      </c>
      <c r="K42">
        <v>756874</v>
      </c>
      <c r="L42">
        <v>819761</v>
      </c>
      <c r="M42">
        <v>887770</v>
      </c>
    </row>
    <row r="43" spans="1:13" x14ac:dyDescent="0.2">
      <c r="A43" t="s">
        <v>41</v>
      </c>
      <c r="B43">
        <v>2184790</v>
      </c>
      <c r="C43">
        <v>2337890</v>
      </c>
      <c r="D43">
        <v>2616498</v>
      </c>
      <c r="E43">
        <v>2915840</v>
      </c>
      <c r="F43">
        <v>3291714</v>
      </c>
      <c r="G43">
        <v>3567087</v>
      </c>
      <c r="H43">
        <v>3961064</v>
      </c>
      <c r="I43">
        <v>4590747</v>
      </c>
      <c r="J43">
        <v>4896641</v>
      </c>
      <c r="K43">
        <v>5700037</v>
      </c>
      <c r="L43">
        <v>6375431</v>
      </c>
      <c r="M43">
        <v>6916897</v>
      </c>
    </row>
    <row r="44" spans="1:13" x14ac:dyDescent="0.2">
      <c r="A44" t="s">
        <v>2</v>
      </c>
      <c r="B44">
        <v>3896550</v>
      </c>
      <c r="C44">
        <v>4663224</v>
      </c>
      <c r="D44">
        <v>5824602</v>
      </c>
      <c r="E44">
        <v>6414828</v>
      </c>
      <c r="F44">
        <v>7711198</v>
      </c>
      <c r="G44">
        <v>9579684</v>
      </c>
      <c r="H44">
        <v>11298792</v>
      </c>
      <c r="I44">
        <v>14228379</v>
      </c>
      <c r="J44">
        <v>17059805</v>
      </c>
      <c r="K44">
        <v>20903994</v>
      </c>
      <c r="L44">
        <v>25268418</v>
      </c>
      <c r="M44">
        <v>29183290</v>
      </c>
    </row>
    <row r="45" spans="1:13" x14ac:dyDescent="0.2">
      <c r="A45" t="s">
        <v>42</v>
      </c>
      <c r="B45">
        <v>371864</v>
      </c>
      <c r="C45">
        <v>448388</v>
      </c>
      <c r="D45">
        <v>505742</v>
      </c>
      <c r="E45">
        <v>550310</v>
      </c>
      <c r="F45">
        <v>688862</v>
      </c>
      <c r="G45">
        <v>890628</v>
      </c>
      <c r="H45">
        <v>1067810</v>
      </c>
      <c r="I45">
        <v>1461036</v>
      </c>
      <c r="J45">
        <v>1727784</v>
      </c>
      <c r="K45">
        <v>2236714</v>
      </c>
      <c r="L45">
        <v>2770765</v>
      </c>
      <c r="M45">
        <v>3275252</v>
      </c>
    </row>
    <row r="46" spans="1:13" x14ac:dyDescent="0.2">
      <c r="A46" t="s">
        <v>43</v>
      </c>
      <c r="B46">
        <v>355956</v>
      </c>
      <c r="C46">
        <v>352428</v>
      </c>
      <c r="D46">
        <v>359611</v>
      </c>
      <c r="E46">
        <v>359231</v>
      </c>
      <c r="F46">
        <v>377747</v>
      </c>
      <c r="G46">
        <v>389881</v>
      </c>
      <c r="H46">
        <v>448327</v>
      </c>
      <c r="I46">
        <v>511456</v>
      </c>
      <c r="J46">
        <v>564964</v>
      </c>
      <c r="K46">
        <v>609890</v>
      </c>
      <c r="L46">
        <v>630337</v>
      </c>
      <c r="M46">
        <v>643503</v>
      </c>
    </row>
    <row r="47" spans="1:13" x14ac:dyDescent="0.2">
      <c r="A47" t="s">
        <v>44</v>
      </c>
      <c r="B47">
        <v>2061610</v>
      </c>
      <c r="C47">
        <v>2309190</v>
      </c>
      <c r="D47">
        <v>2421828</v>
      </c>
      <c r="E47">
        <v>2677770</v>
      </c>
      <c r="F47">
        <v>3318680</v>
      </c>
      <c r="G47">
        <v>3966950</v>
      </c>
      <c r="H47">
        <v>4690740</v>
      </c>
      <c r="I47">
        <v>5346280</v>
      </c>
      <c r="J47">
        <v>6216568</v>
      </c>
      <c r="K47">
        <v>7100702</v>
      </c>
      <c r="L47">
        <v>8037736</v>
      </c>
      <c r="M47">
        <v>8654542</v>
      </c>
    </row>
    <row r="48" spans="1:13" x14ac:dyDescent="0.2">
      <c r="A48" t="s">
        <v>45</v>
      </c>
      <c r="B48">
        <v>1140135</v>
      </c>
      <c r="C48">
        <v>1354595</v>
      </c>
      <c r="D48">
        <v>1552422</v>
      </c>
      <c r="E48">
        <v>1736190</v>
      </c>
      <c r="F48">
        <v>2378964</v>
      </c>
      <c r="G48">
        <v>2853214</v>
      </c>
      <c r="H48">
        <v>3443489</v>
      </c>
      <c r="I48">
        <v>4130160</v>
      </c>
      <c r="J48">
        <v>4887941</v>
      </c>
      <c r="K48">
        <v>5908684</v>
      </c>
      <c r="L48">
        <v>6753369</v>
      </c>
      <c r="M48">
        <v>7715946</v>
      </c>
    </row>
    <row r="49" spans="1:13" x14ac:dyDescent="0.2">
      <c r="A49" t="s">
        <v>46</v>
      </c>
      <c r="B49">
        <v>1221120</v>
      </c>
      <c r="C49">
        <v>1463700</v>
      </c>
      <c r="D49">
        <v>1729200</v>
      </c>
      <c r="E49">
        <v>1901976</v>
      </c>
      <c r="F49">
        <v>2005554</v>
      </c>
      <c r="G49">
        <v>1860420</v>
      </c>
      <c r="H49">
        <v>1763332</v>
      </c>
      <c r="I49">
        <v>1949644</v>
      </c>
      <c r="J49">
        <v>1801625</v>
      </c>
      <c r="K49">
        <v>1813077</v>
      </c>
      <c r="L49">
        <v>1859815</v>
      </c>
      <c r="M49">
        <v>1795045</v>
      </c>
    </row>
    <row r="50" spans="1:13" x14ac:dyDescent="0.2">
      <c r="A50" t="s">
        <v>47</v>
      </c>
      <c r="B50">
        <v>2332858</v>
      </c>
      <c r="C50">
        <v>2631310</v>
      </c>
      <c r="D50">
        <v>2931720</v>
      </c>
      <c r="E50">
        <v>3137590</v>
      </c>
      <c r="F50">
        <v>3434580</v>
      </c>
      <c r="G50">
        <v>3951780</v>
      </c>
      <c r="H50">
        <v>4447017</v>
      </c>
      <c r="I50">
        <v>4705335</v>
      </c>
      <c r="J50">
        <v>4906745</v>
      </c>
      <c r="K50">
        <v>5371210</v>
      </c>
      <c r="L50">
        <v>5698230</v>
      </c>
      <c r="M50">
        <v>5897473</v>
      </c>
    </row>
    <row r="51" spans="1:13" x14ac:dyDescent="0.2">
      <c r="A51" t="s">
        <v>48</v>
      </c>
      <c r="B51">
        <v>144658</v>
      </c>
      <c r="C51">
        <v>193487</v>
      </c>
      <c r="D51">
        <v>223630</v>
      </c>
      <c r="E51">
        <v>250742</v>
      </c>
      <c r="F51">
        <v>290529</v>
      </c>
      <c r="G51">
        <v>330066</v>
      </c>
      <c r="H51">
        <v>335719</v>
      </c>
      <c r="I51">
        <v>470816</v>
      </c>
      <c r="J51">
        <v>455975</v>
      </c>
      <c r="K51">
        <v>495304</v>
      </c>
      <c r="L51">
        <v>568300</v>
      </c>
      <c r="M51">
        <v>577719</v>
      </c>
    </row>
    <row r="53" spans="1:13" x14ac:dyDescent="0.2">
      <c r="B53" t="s">
        <v>53</v>
      </c>
      <c r="C53" t="s">
        <v>53</v>
      </c>
      <c r="D53" t="s">
        <v>53</v>
      </c>
      <c r="E53" t="s">
        <v>53</v>
      </c>
      <c r="F53" t="s">
        <v>53</v>
      </c>
      <c r="G53" t="s">
        <v>53</v>
      </c>
      <c r="H53" t="s">
        <v>53</v>
      </c>
      <c r="I53" t="s">
        <v>53</v>
      </c>
      <c r="J53" t="s">
        <v>54</v>
      </c>
      <c r="K53" t="s">
        <v>54</v>
      </c>
      <c r="L53" t="s">
        <v>54</v>
      </c>
      <c r="M53" t="s">
        <v>54</v>
      </c>
    </row>
    <row r="55" spans="1:13" x14ac:dyDescent="0.2">
      <c r="A55" s="3" t="s">
        <v>55</v>
      </c>
    </row>
    <row r="56" spans="1:13" x14ac:dyDescent="0.2">
      <c r="A56" s="3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6D46-335D-9542-A3A9-B031A8700525}">
  <dimension ref="A1:Y51"/>
  <sheetViews>
    <sheetView tabSelected="1" workbookViewId="0">
      <selection activeCell="A2" sqref="A2"/>
    </sheetView>
  </sheetViews>
  <sheetFormatPr baseColWidth="10" defaultRowHeight="16" x14ac:dyDescent="0.2"/>
  <cols>
    <col min="1" max="1" width="16.5" customWidth="1"/>
  </cols>
  <sheetData>
    <row r="1" spans="1:25" x14ac:dyDescent="0.2">
      <c r="A1">
        <f>3/5</f>
        <v>0.6</v>
      </c>
      <c r="B1">
        <f>'population states'!B1</f>
        <v>1790</v>
      </c>
      <c r="C1">
        <f>'population states'!C1</f>
        <v>1800</v>
      </c>
      <c r="D1">
        <f>'population states'!D1</f>
        <v>1810</v>
      </c>
      <c r="E1">
        <f>'population states'!E1</f>
        <v>1820</v>
      </c>
      <c r="F1">
        <f>'population states'!F1</f>
        <v>1830</v>
      </c>
      <c r="G1">
        <f>'population states'!G1</f>
        <v>1840</v>
      </c>
      <c r="H1">
        <f>'population states'!H1</f>
        <v>1850</v>
      </c>
      <c r="I1">
        <f>'population states'!I1</f>
        <v>1860</v>
      </c>
      <c r="J1">
        <f>'population states'!J1</f>
        <v>1870</v>
      </c>
      <c r="K1">
        <f>'population states'!K1</f>
        <v>1880</v>
      </c>
      <c r="L1">
        <f>'population states'!L1</f>
        <v>1890</v>
      </c>
      <c r="M1">
        <f>'population states'!M1</f>
        <v>1900</v>
      </c>
      <c r="N1">
        <f>'population states'!N1</f>
        <v>1910</v>
      </c>
      <c r="O1">
        <f>'population states'!O1</f>
        <v>1920</v>
      </c>
      <c r="P1">
        <f>'population states'!P1</f>
        <v>1930</v>
      </c>
      <c r="Q1">
        <f>'population states'!Q1</f>
        <v>1940</v>
      </c>
      <c r="R1">
        <f>'population states'!R1</f>
        <v>1950</v>
      </c>
      <c r="S1">
        <f>'population states'!S1</f>
        <v>1960</v>
      </c>
      <c r="T1">
        <f>'population states'!T1</f>
        <v>1970</v>
      </c>
      <c r="U1">
        <f>'population states'!U1</f>
        <v>1980</v>
      </c>
      <c r="V1">
        <f>'population states'!V1</f>
        <v>1990</v>
      </c>
      <c r="W1">
        <f>'population states'!W1</f>
        <v>2000</v>
      </c>
      <c r="X1">
        <f>'population states'!X1</f>
        <v>2010</v>
      </c>
      <c r="Y1">
        <f>'population states'!Y1</f>
        <v>2020</v>
      </c>
    </row>
    <row r="2" spans="1:25" x14ac:dyDescent="0.2">
      <c r="A2" t="str">
        <f>'population states'!A2</f>
        <v>Alabama</v>
      </c>
      <c r="B2">
        <f>IF('population states'!B2&gt;0,IF('population slaves'!B2&gt;0,ROUND('population states'!B2-('population slaves'!B2*(1-$A$1)),0),'population states'!B2),0)</f>
        <v>0</v>
      </c>
      <c r="C2">
        <f>IF('population states'!C2&gt;0,IF('population slaves'!C2&gt;0,ROUND('population states'!C2-('population slaves'!C2*(1-$A$1)),0),'population states'!C2),0)</f>
        <v>0</v>
      </c>
      <c r="D2">
        <f>IF('population states'!D2&gt;0,IF('population slaves'!D2&gt;0,ROUND('population states'!D2-('population slaves'!D2*(1-$A$1)),0),'population states'!D2),0)</f>
        <v>0</v>
      </c>
      <c r="E2">
        <f>IF('population states'!E2&gt;0,IF('population slaves'!E2&gt;0,ROUND('population states'!E2-('population slaves'!E2*(1-$A$1)),0),'population states'!E2),0)</f>
        <v>111149</v>
      </c>
      <c r="F2">
        <f>IF('population states'!F2&gt;0,IF('population slaves'!F2&gt;0,ROUND('population states'!F2-('population slaves'!F2*(1-$A$1)),0),'population states'!F2),0)</f>
        <v>262507</v>
      </c>
      <c r="G2">
        <f>IF('population states'!G2&gt;0,IF('population slaves'!G2&gt;0,ROUND('population states'!G2-('population slaves'!G2*(1-$A$1)),0),'population states'!G2),0)</f>
        <v>489343</v>
      </c>
      <c r="H2">
        <f>IF('population states'!H2&gt;0,IF('population slaves'!H2&gt;0,ROUND('population states'!H2-('population slaves'!H2*(1-$A$1)),0),'population states'!H2),0)</f>
        <v>634485</v>
      </c>
      <c r="I2">
        <f>IF('population states'!I2&gt;0,IF('population slaves'!I2&gt;0,ROUND('population states'!I2-('population slaves'!I2*(1-$A$1)),0),'population states'!I2),0)</f>
        <v>790169</v>
      </c>
      <c r="J2">
        <f>'population states'!J2</f>
        <v>996992</v>
      </c>
      <c r="K2">
        <f>'population states'!K2</f>
        <v>1262505</v>
      </c>
      <c r="L2">
        <f>'population states'!L2</f>
        <v>1513401</v>
      </c>
      <c r="M2">
        <f>'population states'!M2</f>
        <v>1828697</v>
      </c>
      <c r="N2">
        <f>'Historical Apportionment Data ('!B2</f>
        <v>2138090</v>
      </c>
      <c r="O2">
        <f>'Historical Apportionment Data ('!C2</f>
        <v>2348170</v>
      </c>
      <c r="P2">
        <f>'Historical Apportionment Data ('!D2</f>
        <v>2646243</v>
      </c>
      <c r="Q2">
        <f>'Historical Apportionment Data ('!E2</f>
        <v>2832957</v>
      </c>
      <c r="R2">
        <f>'Historical Apportionment Data ('!F2</f>
        <v>3061746</v>
      </c>
      <c r="S2">
        <f>'Historical Apportionment Data ('!G2</f>
        <v>3266744</v>
      </c>
      <c r="T2">
        <f>'Historical Apportionment Data ('!H2</f>
        <v>3475885</v>
      </c>
      <c r="U2">
        <f>'Historical Apportionment Data ('!I2</f>
        <v>3890061</v>
      </c>
      <c r="V2">
        <f>'Historical Apportionment Data ('!J2</f>
        <v>4062608</v>
      </c>
      <c r="W2">
        <f>'Historical Apportionment Data ('!K2</f>
        <v>4461130</v>
      </c>
      <c r="X2">
        <f>'Historical Apportionment Data ('!L2</f>
        <v>4802982</v>
      </c>
      <c r="Y2">
        <f>'Historical Apportionment Data ('!M2</f>
        <v>5030053</v>
      </c>
    </row>
    <row r="3" spans="1:25" x14ac:dyDescent="0.2">
      <c r="A3" t="str">
        <f>'population states'!A3</f>
        <v>Alaska</v>
      </c>
      <c r="B3">
        <f>IF('population states'!B3&gt;0,IF('population slaves'!B3&gt;0,ROUND('population states'!B3-('population slaves'!B3*(1-$A$1)),0),'population states'!B3),0)</f>
        <v>0</v>
      </c>
      <c r="C3">
        <f>IF('population states'!C3&gt;0,IF('population slaves'!C3&gt;0,ROUND('population states'!C3-('population slaves'!C3*(1-$A$1)),0),'population states'!C3),0)</f>
        <v>0</v>
      </c>
      <c r="D3">
        <f>IF('population states'!D3&gt;0,IF('population slaves'!D3&gt;0,ROUND('population states'!D3-('population slaves'!D3*(1-$A$1)),0),'population states'!D3),0)</f>
        <v>0</v>
      </c>
      <c r="E3">
        <f>IF('population states'!E3&gt;0,IF('population slaves'!E3&gt;0,ROUND('population states'!E3-('population slaves'!E3*(1-$A$1)),0),'population states'!E3),0)</f>
        <v>0</v>
      </c>
      <c r="F3">
        <f>IF('population states'!F3&gt;0,IF('population slaves'!F3&gt;0,ROUND('population states'!F3-('population slaves'!F3*(1-$A$1)),0),'population states'!F3),0)</f>
        <v>0</v>
      </c>
      <c r="G3">
        <f>IF('population states'!G3&gt;0,IF('population slaves'!G3&gt;0,ROUND('population states'!G3-('population slaves'!G3*(1-$A$1)),0),'population states'!G3),0)</f>
        <v>0</v>
      </c>
      <c r="H3">
        <f>IF('population states'!H3&gt;0,IF('population slaves'!H3&gt;0,ROUND('population states'!H3-('population slaves'!H3*(1-$A$1)),0),'population states'!H3),0)</f>
        <v>0</v>
      </c>
      <c r="I3">
        <f>IF('population states'!I3&gt;0,IF('population slaves'!I3&gt;0,ROUND('population states'!I3-('population slaves'!I3*(1-$A$1)),0),'population states'!I3),0)</f>
        <v>0</v>
      </c>
      <c r="J3">
        <f>'population states'!J3</f>
        <v>0</v>
      </c>
      <c r="K3">
        <f>'population states'!K3</f>
        <v>0</v>
      </c>
      <c r="L3">
        <f>'population states'!L3</f>
        <v>0</v>
      </c>
      <c r="M3">
        <f>'population states'!M3</f>
        <v>0</v>
      </c>
      <c r="N3">
        <f>'Historical Apportionment Data ('!B3</f>
        <v>0</v>
      </c>
      <c r="O3">
        <f>'Historical Apportionment Data ('!C3</f>
        <v>0</v>
      </c>
      <c r="P3">
        <f>'Historical Apportionment Data ('!D3</f>
        <v>0</v>
      </c>
      <c r="Q3">
        <f>'Historical Apportionment Data ('!E3</f>
        <v>0</v>
      </c>
      <c r="R3">
        <f>'Historical Apportionment Data ('!F3</f>
        <v>0</v>
      </c>
      <c r="S3">
        <f>'Historical Apportionment Data ('!G3</f>
        <v>226167</v>
      </c>
      <c r="T3">
        <f>'Historical Apportionment Data ('!H3</f>
        <v>304067</v>
      </c>
      <c r="U3">
        <f>'Historical Apportionment Data ('!I3</f>
        <v>400481</v>
      </c>
      <c r="V3">
        <f>'Historical Apportionment Data ('!J3</f>
        <v>551947</v>
      </c>
      <c r="W3">
        <f>'Historical Apportionment Data ('!K3</f>
        <v>628933</v>
      </c>
      <c r="X3">
        <f>'Historical Apportionment Data ('!L3</f>
        <v>721523</v>
      </c>
      <c r="Y3">
        <f>'Historical Apportionment Data ('!M3</f>
        <v>736081</v>
      </c>
    </row>
    <row r="4" spans="1:25" x14ac:dyDescent="0.2">
      <c r="A4" t="str">
        <f>'population states'!A4</f>
        <v>Arizona</v>
      </c>
      <c r="B4">
        <f>IF('population states'!B4&gt;0,IF('population slaves'!B4&gt;0,ROUND('population states'!B4-('population slaves'!B4*(1-$A$1)),0),'population states'!B4),0)</f>
        <v>0</v>
      </c>
      <c r="C4">
        <f>IF('population states'!C4&gt;0,IF('population slaves'!C4&gt;0,ROUND('population states'!C4-('population slaves'!C4*(1-$A$1)),0),'population states'!C4),0)</f>
        <v>0</v>
      </c>
      <c r="D4">
        <f>IF('population states'!D4&gt;0,IF('population slaves'!D4&gt;0,ROUND('population states'!D4-('population slaves'!D4*(1-$A$1)),0),'population states'!D4),0)</f>
        <v>0</v>
      </c>
      <c r="E4">
        <f>IF('population states'!E4&gt;0,IF('population slaves'!E4&gt;0,ROUND('population states'!E4-('population slaves'!E4*(1-$A$1)),0),'population states'!E4),0)</f>
        <v>0</v>
      </c>
      <c r="F4">
        <f>IF('population states'!F4&gt;0,IF('population slaves'!F4&gt;0,ROUND('population states'!F4-('population slaves'!F4*(1-$A$1)),0),'population states'!F4),0)</f>
        <v>0</v>
      </c>
      <c r="G4">
        <f>IF('population states'!G4&gt;0,IF('population slaves'!G4&gt;0,ROUND('population states'!G4-('population slaves'!G4*(1-$A$1)),0),'population states'!G4),0)</f>
        <v>0</v>
      </c>
      <c r="H4">
        <f>IF('population states'!H4&gt;0,IF('population slaves'!H4&gt;0,ROUND('population states'!H4-('population slaves'!H4*(1-$A$1)),0),'population states'!H4),0)</f>
        <v>0</v>
      </c>
      <c r="I4">
        <f>IF('population states'!I4&gt;0,IF('population slaves'!I4&gt;0,ROUND('population states'!I4-('population slaves'!I4*(1-$A$1)),0),'population states'!I4),0)</f>
        <v>0</v>
      </c>
      <c r="J4">
        <f>'population states'!J4</f>
        <v>0</v>
      </c>
      <c r="K4">
        <f>'population states'!K4</f>
        <v>0</v>
      </c>
      <c r="L4">
        <f>'population states'!L4</f>
        <v>0</v>
      </c>
      <c r="M4">
        <f>'population states'!M4</f>
        <v>0</v>
      </c>
      <c r="N4">
        <f>'Historical Apportionment Data ('!B4</f>
        <v>0</v>
      </c>
      <c r="O4">
        <f>'Historical Apportionment Data ('!C4</f>
        <v>309495</v>
      </c>
      <c r="P4">
        <f>'Historical Apportionment Data ('!D4</f>
        <v>389375</v>
      </c>
      <c r="Q4">
        <f>'Historical Apportionment Data ('!E4</f>
        <v>499262</v>
      </c>
      <c r="R4">
        <f>'Historical Apportionment Data ('!F4</f>
        <v>749588</v>
      </c>
      <c r="S4">
        <f>'Historical Apportionment Data ('!G4</f>
        <v>1302162</v>
      </c>
      <c r="T4">
        <f>'Historical Apportionment Data ('!H4</f>
        <v>1787620</v>
      </c>
      <c r="U4">
        <f>'Historical Apportionment Data ('!I4</f>
        <v>2717865</v>
      </c>
      <c r="V4">
        <f>'Historical Apportionment Data ('!J4</f>
        <v>3677985</v>
      </c>
      <c r="W4">
        <f>'Historical Apportionment Data ('!K4</f>
        <v>5140683</v>
      </c>
      <c r="X4">
        <f>'Historical Apportionment Data ('!L4</f>
        <v>6412700</v>
      </c>
      <c r="Y4">
        <f>'Historical Apportionment Data ('!M4</f>
        <v>7158923</v>
      </c>
    </row>
    <row r="5" spans="1:25" x14ac:dyDescent="0.2">
      <c r="A5" t="str">
        <f>'population states'!A5</f>
        <v>Arkansas</v>
      </c>
      <c r="B5">
        <f>IF('population states'!B5&gt;0,IF('population slaves'!B5&gt;0,ROUND('population states'!B5-('population slaves'!B5*(1-$A$1)),0),'population states'!B5),0)</f>
        <v>0</v>
      </c>
      <c r="C5">
        <f>IF('population states'!C5&gt;0,IF('population slaves'!C5&gt;0,ROUND('population states'!C5-('population slaves'!C5*(1-$A$1)),0),'population states'!C5),0)</f>
        <v>0</v>
      </c>
      <c r="D5">
        <f>IF('population states'!D5&gt;0,IF('population slaves'!D5&gt;0,ROUND('population states'!D5-('population slaves'!D5*(1-$A$1)),0),'population states'!D5),0)</f>
        <v>0</v>
      </c>
      <c r="E5">
        <f>IF('population states'!E5&gt;0,IF('population slaves'!E5&gt;0,ROUND('population states'!E5-('population slaves'!E5*(1-$A$1)),0),'population states'!E5),0)</f>
        <v>0</v>
      </c>
      <c r="F5">
        <f>IF('population states'!F5&gt;0,IF('population slaves'!F5&gt;0,ROUND('population states'!F5-('population slaves'!F5*(1-$A$1)),0),'population states'!F5),0)</f>
        <v>0</v>
      </c>
      <c r="G5">
        <f>IF('population states'!G5&gt;0,IF('population slaves'!G5&gt;0,ROUND('population states'!G5-('population slaves'!G5*(1-$A$1)),0),'population states'!G5),0)</f>
        <v>89600</v>
      </c>
      <c r="H5">
        <f>IF('population states'!H5&gt;0,IF('population slaves'!H5&gt;0,ROUND('population states'!H5-('population slaves'!H5*(1-$A$1)),0),'population states'!H5),0)</f>
        <v>191057</v>
      </c>
      <c r="I5">
        <f>IF('population states'!I5&gt;0,IF('population slaves'!I5&gt;0,ROUND('population states'!I5-('population slaves'!I5*(1-$A$1)),0),'population states'!I5),0)</f>
        <v>391004</v>
      </c>
      <c r="J5">
        <f>'population states'!J5</f>
        <v>484471</v>
      </c>
      <c r="K5">
        <f>'population states'!K5</f>
        <v>802525</v>
      </c>
      <c r="L5">
        <f>'population states'!L5</f>
        <v>1128211</v>
      </c>
      <c r="M5">
        <f>'population states'!M5</f>
        <v>1311564</v>
      </c>
      <c r="N5">
        <f>'Historical Apportionment Data ('!B5</f>
        <v>1574447</v>
      </c>
      <c r="O5">
        <f>'Historical Apportionment Data ('!C5</f>
        <v>1752205</v>
      </c>
      <c r="P5">
        <f>'Historical Apportionment Data ('!D5</f>
        <v>1854447</v>
      </c>
      <c r="Q5">
        <f>'Historical Apportionment Data ('!E5</f>
        <v>1949388</v>
      </c>
      <c r="R5">
        <f>'Historical Apportionment Data ('!F5</f>
        <v>1909512</v>
      </c>
      <c r="S5">
        <f>'Historical Apportionment Data ('!G5</f>
        <v>1786272</v>
      </c>
      <c r="T5">
        <f>'Historical Apportionment Data ('!H5</f>
        <v>1942304</v>
      </c>
      <c r="U5">
        <f>'Historical Apportionment Data ('!I5</f>
        <v>2285512</v>
      </c>
      <c r="V5">
        <f>'Historical Apportionment Data ('!J5</f>
        <v>2362239</v>
      </c>
      <c r="W5">
        <f>'Historical Apportionment Data ('!K5</f>
        <v>2679733</v>
      </c>
      <c r="X5">
        <f>'Historical Apportionment Data ('!L5</f>
        <v>2926229</v>
      </c>
      <c r="Y5">
        <f>'Historical Apportionment Data ('!M5</f>
        <v>3013756</v>
      </c>
    </row>
    <row r="6" spans="1:25" x14ac:dyDescent="0.2">
      <c r="A6" t="str">
        <f>'population states'!A6</f>
        <v>California</v>
      </c>
      <c r="B6">
        <f>IF('population states'!B6&gt;0,IF('population slaves'!B6&gt;0,ROUND('population states'!B6-('population slaves'!B6*(1-$A$1)),0),'population states'!B6),0)</f>
        <v>0</v>
      </c>
      <c r="C6">
        <f>IF('population states'!C6&gt;0,IF('population slaves'!C6&gt;0,ROUND('population states'!C6-('population slaves'!C6*(1-$A$1)),0),'population states'!C6),0)</f>
        <v>0</v>
      </c>
      <c r="D6">
        <f>IF('population states'!D6&gt;0,IF('population slaves'!D6&gt;0,ROUND('population states'!D6-('population slaves'!D6*(1-$A$1)),0),'population states'!D6),0)</f>
        <v>0</v>
      </c>
      <c r="E6">
        <f>IF('population states'!E6&gt;0,IF('population slaves'!E6&gt;0,ROUND('population states'!E6-('population slaves'!E6*(1-$A$1)),0),'population states'!E6),0)</f>
        <v>0</v>
      </c>
      <c r="F6">
        <f>IF('population states'!F6&gt;0,IF('population slaves'!F6&gt;0,ROUND('population states'!F6-('population slaves'!F6*(1-$A$1)),0),'population states'!F6),0)</f>
        <v>0</v>
      </c>
      <c r="G6">
        <f>IF('population states'!G6&gt;0,IF('population slaves'!G6&gt;0,ROUND('population states'!G6-('population slaves'!G6*(1-$A$1)),0),'population states'!G6),0)</f>
        <v>0</v>
      </c>
      <c r="H6">
        <f>IF('population states'!H6&gt;0,IF('population slaves'!H6&gt;0,ROUND('population states'!H6-('population slaves'!H6*(1-$A$1)),0),'population states'!H6),0)</f>
        <v>92597</v>
      </c>
      <c r="I6">
        <f>IF('population states'!I6&gt;0,IF('population slaves'!I6&gt;0,ROUND('population states'!I6-('population slaves'!I6*(1-$A$1)),0),'population states'!I6),0)</f>
        <v>379994</v>
      </c>
      <c r="J6">
        <f>'population states'!J6</f>
        <v>560247</v>
      </c>
      <c r="K6">
        <f>'population states'!K6</f>
        <v>864694</v>
      </c>
      <c r="L6">
        <f>'population states'!L6</f>
        <v>1213398</v>
      </c>
      <c r="M6">
        <f>'population states'!M6</f>
        <v>1485053</v>
      </c>
      <c r="N6">
        <f>'Historical Apportionment Data ('!B6</f>
        <v>2376561</v>
      </c>
      <c r="O6">
        <f>'Historical Apportionment Data ('!C6</f>
        <v>3426027</v>
      </c>
      <c r="P6">
        <f>'Historical Apportionment Data ('!D6</f>
        <v>5668240</v>
      </c>
      <c r="Q6">
        <f>'Historical Apportionment Data ('!E6</f>
        <v>6907383</v>
      </c>
      <c r="R6">
        <f>'Historical Apportionment Data ('!F6</f>
        <v>10586220</v>
      </c>
      <c r="S6">
        <f>'Historical Apportionment Data ('!G6</f>
        <v>15717218</v>
      </c>
      <c r="T6">
        <f>'Historical Apportionment Data ('!H6</f>
        <v>20098845</v>
      </c>
      <c r="U6">
        <f>'Historical Apportionment Data ('!I6</f>
        <v>23668560</v>
      </c>
      <c r="V6">
        <f>'Historical Apportionment Data ('!J6</f>
        <v>29839250</v>
      </c>
      <c r="W6">
        <f>'Historical Apportionment Data ('!K6</f>
        <v>33930798</v>
      </c>
      <c r="X6">
        <f>'Historical Apportionment Data ('!L6</f>
        <v>37341989</v>
      </c>
      <c r="Y6">
        <f>'Historical Apportionment Data ('!M6</f>
        <v>39576757</v>
      </c>
    </row>
    <row r="7" spans="1:25" x14ac:dyDescent="0.2">
      <c r="A7" t="str">
        <f>'population states'!A7</f>
        <v>Colorado</v>
      </c>
      <c r="B7">
        <f>IF('population states'!B7&gt;0,IF('population slaves'!B7&gt;0,ROUND('population states'!B7-('population slaves'!B7*(1-$A$1)),0),'population states'!B7),0)</f>
        <v>0</v>
      </c>
      <c r="C7">
        <f>IF('population states'!C7&gt;0,IF('population slaves'!C7&gt;0,ROUND('population states'!C7-('population slaves'!C7*(1-$A$1)),0),'population states'!C7),0)</f>
        <v>0</v>
      </c>
      <c r="D7">
        <f>IF('population states'!D7&gt;0,IF('population slaves'!D7&gt;0,ROUND('population states'!D7-('population slaves'!D7*(1-$A$1)),0),'population states'!D7),0)</f>
        <v>0</v>
      </c>
      <c r="E7">
        <f>IF('population states'!E7&gt;0,IF('population slaves'!E7&gt;0,ROUND('population states'!E7-('population slaves'!E7*(1-$A$1)),0),'population states'!E7),0)</f>
        <v>0</v>
      </c>
      <c r="F7">
        <f>IF('population states'!F7&gt;0,IF('population slaves'!F7&gt;0,ROUND('population states'!F7-('population slaves'!F7*(1-$A$1)),0),'population states'!F7),0)</f>
        <v>0</v>
      </c>
      <c r="G7">
        <f>IF('population states'!G7&gt;0,IF('population slaves'!G7&gt;0,ROUND('population states'!G7-('population slaves'!G7*(1-$A$1)),0),'population states'!G7),0)</f>
        <v>0</v>
      </c>
      <c r="H7">
        <f>IF('population states'!H7&gt;0,IF('population slaves'!H7&gt;0,ROUND('population states'!H7-('population slaves'!H7*(1-$A$1)),0),'population states'!H7),0)</f>
        <v>0</v>
      </c>
      <c r="I7">
        <f>IF('population states'!I7&gt;0,IF('population slaves'!I7&gt;0,ROUND('population states'!I7-('population slaves'!I7*(1-$A$1)),0),'population states'!I7),0)</f>
        <v>0</v>
      </c>
      <c r="J7">
        <f>'population states'!J7</f>
        <v>0</v>
      </c>
      <c r="K7">
        <f>'population states'!K7</f>
        <v>194327</v>
      </c>
      <c r="L7">
        <f>'population states'!L7</f>
        <v>413249</v>
      </c>
      <c r="M7">
        <f>'population states'!M7</f>
        <v>539700</v>
      </c>
      <c r="N7">
        <f>'Historical Apportionment Data ('!B7</f>
        <v>798572</v>
      </c>
      <c r="O7">
        <f>'Historical Apportionment Data ('!C7</f>
        <v>939160</v>
      </c>
      <c r="P7">
        <f>'Historical Apportionment Data ('!D7</f>
        <v>1034848</v>
      </c>
      <c r="Q7">
        <f>'Historical Apportionment Data ('!E7</f>
        <v>1123296</v>
      </c>
      <c r="R7">
        <f>'Historical Apportionment Data ('!F7</f>
        <v>1325088</v>
      </c>
      <c r="S7">
        <f>'Historical Apportionment Data ('!G7</f>
        <v>1753948</v>
      </c>
      <c r="T7">
        <f>'Historical Apportionment Data ('!H7</f>
        <v>2226770</v>
      </c>
      <c r="U7">
        <f>'Historical Apportionment Data ('!I7</f>
        <v>2888832</v>
      </c>
      <c r="V7">
        <f>'Historical Apportionment Data ('!J7</f>
        <v>3307912</v>
      </c>
      <c r="W7">
        <f>'Historical Apportionment Data ('!K7</f>
        <v>4311882</v>
      </c>
      <c r="X7">
        <f>'Historical Apportionment Data ('!L7</f>
        <v>5044930</v>
      </c>
      <c r="Y7">
        <f>'Historical Apportionment Data ('!M7</f>
        <v>5782171</v>
      </c>
    </row>
    <row r="8" spans="1:25" x14ac:dyDescent="0.2">
      <c r="A8" t="str">
        <f>'population states'!A8</f>
        <v>Connecticut</v>
      </c>
      <c r="B8">
        <f>IF('population states'!B8&gt;0,IF('population slaves'!B8&gt;0,ROUND('population states'!B8-('population slaves'!B8*(1-$A$1)),0),'population states'!B8),0)</f>
        <v>236840</v>
      </c>
      <c r="C8">
        <f>IF('population states'!C8&gt;0,IF('population slaves'!C8&gt;0,ROUND('population states'!C8-('population slaves'!C8*(1-$A$1)),0),'population states'!C8),0)</f>
        <v>250622</v>
      </c>
      <c r="D8">
        <f>IF('population states'!D8&gt;0,IF('population slaves'!D8&gt;0,ROUND('population states'!D8-('population slaves'!D8*(1-$A$1)),0),'population states'!D8),0)</f>
        <v>261818</v>
      </c>
      <c r="E8">
        <f>IF('population states'!E8&gt;0,IF('population slaves'!E8&gt;0,ROUND('population states'!E8-('population slaves'!E8*(1-$A$1)),0),'population states'!E8),0)</f>
        <v>275209</v>
      </c>
      <c r="F8">
        <f>IF('population states'!F8&gt;0,IF('population slaves'!F8&gt;0,ROUND('population states'!F8-('population slaves'!F8*(1-$A$1)),0),'population states'!F8),0)</f>
        <v>297665</v>
      </c>
      <c r="G8">
        <f>IF('population states'!G8&gt;0,IF('population slaves'!G8&gt;0,ROUND('population states'!G8-('population slaves'!G8*(1-$A$1)),0),'population states'!G8),0)</f>
        <v>309971</v>
      </c>
      <c r="H8">
        <f>IF('population states'!H8&gt;0,IF('population slaves'!H8&gt;0,ROUND('population states'!H8-('population slaves'!H8*(1-$A$1)),0),'population states'!H8),0)</f>
        <v>370792</v>
      </c>
      <c r="I8">
        <f>IF('population states'!I8&gt;0,IF('population slaves'!I8&gt;0,ROUND('population states'!I8-('population slaves'!I8*(1-$A$1)),0),'population states'!I8),0)</f>
        <v>460147</v>
      </c>
      <c r="J8">
        <f>'population states'!J8</f>
        <v>537454</v>
      </c>
      <c r="K8">
        <f>'population states'!K8</f>
        <v>622700</v>
      </c>
      <c r="L8">
        <f>'population states'!L8</f>
        <v>746258</v>
      </c>
      <c r="M8">
        <f>'population states'!M8</f>
        <v>908420</v>
      </c>
      <c r="N8">
        <f>'Historical Apportionment Data ('!B8</f>
        <v>1114755</v>
      </c>
      <c r="O8">
        <f>'Historical Apportionment Data ('!C8</f>
        <v>1380630</v>
      </c>
      <c r="P8">
        <f>'Historical Apportionment Data ('!D8</f>
        <v>1606896</v>
      </c>
      <c r="Q8">
        <f>'Historical Apportionment Data ('!E8</f>
        <v>1709244</v>
      </c>
      <c r="R8">
        <f>'Historical Apportionment Data ('!F8</f>
        <v>2007282</v>
      </c>
      <c r="S8">
        <f>'Historical Apportionment Data ('!G8</f>
        <v>2535234</v>
      </c>
      <c r="T8">
        <f>'Historical Apportionment Data ('!H8</f>
        <v>3050694</v>
      </c>
      <c r="U8">
        <f>'Historical Apportionment Data ('!I8</f>
        <v>3107574</v>
      </c>
      <c r="V8">
        <f>'Historical Apportionment Data ('!J8</f>
        <v>3295669</v>
      </c>
      <c r="W8">
        <f>'Historical Apportionment Data ('!K8</f>
        <v>3409535</v>
      </c>
      <c r="X8">
        <f>'Historical Apportionment Data ('!L8</f>
        <v>3581628</v>
      </c>
      <c r="Y8">
        <f>'Historical Apportionment Data ('!M8</f>
        <v>3608298</v>
      </c>
    </row>
    <row r="9" spans="1:25" x14ac:dyDescent="0.2">
      <c r="A9" t="str">
        <f>'population states'!A9</f>
        <v>Delaware</v>
      </c>
      <c r="B9">
        <f>IF('population states'!B9&gt;0,IF('population slaves'!B9&gt;0,ROUND('population states'!B9-('population slaves'!B9*(1-$A$1)),0),'population states'!B9),0)</f>
        <v>55541</v>
      </c>
      <c r="C9">
        <f>IF('population states'!C9&gt;0,IF('population slaves'!C9&gt;0,ROUND('population states'!C9-('population slaves'!C9*(1-$A$1)),0),'population states'!C9),0)</f>
        <v>61812</v>
      </c>
      <c r="D9">
        <f>IF('population states'!D9&gt;0,IF('population slaves'!D9&gt;0,ROUND('population states'!D9-('population slaves'!D9*(1-$A$1)),0),'population states'!D9),0)</f>
        <v>71003</v>
      </c>
      <c r="E9">
        <f>IF('population states'!E9&gt;0,IF('population slaves'!E9&gt;0,ROUND('population states'!E9-('population slaves'!E9*(1-$A$1)),0),'population states'!E9),0)</f>
        <v>70945</v>
      </c>
      <c r="F9">
        <f>IF('population states'!F9&gt;0,IF('population slaves'!F9&gt;0,ROUND('population states'!F9-('population slaves'!F9*(1-$A$1)),0),'population states'!F9),0)</f>
        <v>75431</v>
      </c>
      <c r="G9">
        <f>IF('population states'!G9&gt;0,IF('population slaves'!G9&gt;0,ROUND('population states'!G9-('population slaves'!G9*(1-$A$1)),0),'population states'!G9),0)</f>
        <v>77043</v>
      </c>
      <c r="H9">
        <f>IF('population states'!H9&gt;0,IF('population slaves'!H9&gt;0,ROUND('population states'!H9-('population slaves'!H9*(1-$A$1)),0),'population states'!H9),0)</f>
        <v>90616</v>
      </c>
      <c r="I9">
        <f>IF('population states'!I9&gt;0,IF('population slaves'!I9&gt;0,ROUND('population states'!I9-('population slaves'!I9*(1-$A$1)),0),'population states'!I9),0)</f>
        <v>111497</v>
      </c>
      <c r="J9">
        <f>'population states'!J9</f>
        <v>125015</v>
      </c>
      <c r="K9">
        <f>'population states'!K9</f>
        <v>146608</v>
      </c>
      <c r="L9">
        <f>'population states'!L9</f>
        <v>168493</v>
      </c>
      <c r="M9">
        <f>'population states'!M9</f>
        <v>184735</v>
      </c>
      <c r="N9">
        <f>'Historical Apportionment Data ('!B9</f>
        <v>202322</v>
      </c>
      <c r="O9">
        <f>'Historical Apportionment Data ('!C9</f>
        <v>223003</v>
      </c>
      <c r="P9">
        <f>'Historical Apportionment Data ('!D9</f>
        <v>238380</v>
      </c>
      <c r="Q9">
        <f>'Historical Apportionment Data ('!E9</f>
        <v>266505</v>
      </c>
      <c r="R9">
        <f>'Historical Apportionment Data ('!F9</f>
        <v>318085</v>
      </c>
      <c r="S9">
        <f>'Historical Apportionment Data ('!G9</f>
        <v>446292</v>
      </c>
      <c r="T9">
        <f>'Historical Apportionment Data ('!H9</f>
        <v>551928</v>
      </c>
      <c r="U9">
        <f>'Historical Apportionment Data ('!I9</f>
        <v>595225</v>
      </c>
      <c r="V9">
        <f>'Historical Apportionment Data ('!J9</f>
        <v>668696</v>
      </c>
      <c r="W9">
        <f>'Historical Apportionment Data ('!K9</f>
        <v>785068</v>
      </c>
      <c r="X9">
        <f>'Historical Apportionment Data ('!L9</f>
        <v>900877</v>
      </c>
      <c r="Y9">
        <f>'Historical Apportionment Data ('!M9</f>
        <v>990837</v>
      </c>
    </row>
    <row r="10" spans="1:25" x14ac:dyDescent="0.2">
      <c r="A10" t="str">
        <f>'population states'!A10</f>
        <v>Florida</v>
      </c>
      <c r="B10">
        <f>IF('population states'!B10&gt;0,IF('population slaves'!B10&gt;0,ROUND('population states'!B10-('population slaves'!B10*(1-$A$1)),0),'population states'!B10),0)</f>
        <v>0</v>
      </c>
      <c r="C10">
        <f>IF('population states'!C10&gt;0,IF('population slaves'!C10&gt;0,ROUND('population states'!C10-('population slaves'!C10*(1-$A$1)),0),'population states'!C10),0)</f>
        <v>0</v>
      </c>
      <c r="D10">
        <f>IF('population states'!D10&gt;0,IF('population slaves'!D10&gt;0,ROUND('population states'!D10-('population slaves'!D10*(1-$A$1)),0),'population states'!D10),0)</f>
        <v>0</v>
      </c>
      <c r="E10">
        <f>IF('population states'!E10&gt;0,IF('population slaves'!E10&gt;0,ROUND('population states'!E10-('population slaves'!E10*(1-$A$1)),0),'population states'!E10),0)</f>
        <v>0</v>
      </c>
      <c r="F10">
        <f>IF('population states'!F10&gt;0,IF('population slaves'!F10&gt;0,ROUND('population states'!F10-('population slaves'!F10*(1-$A$1)),0),'population states'!F10),0)</f>
        <v>0</v>
      </c>
      <c r="G10">
        <f>IF('population states'!G10&gt;0,IF('population slaves'!G10&gt;0,ROUND('population states'!G10-('population slaves'!G10*(1-$A$1)),0),'population states'!G10),0)</f>
        <v>0</v>
      </c>
      <c r="H10">
        <f>IF('population states'!H10&gt;0,IF('population slaves'!H10&gt;0,ROUND('population states'!H10-('population slaves'!H10*(1-$A$1)),0),'population states'!H10),0)</f>
        <v>71721</v>
      </c>
      <c r="I10">
        <f>IF('population states'!I10&gt;0,IF('population slaves'!I10&gt;0,ROUND('population states'!I10-('population slaves'!I10*(1-$A$1)),0),'population states'!I10),0)</f>
        <v>115726</v>
      </c>
      <c r="J10">
        <f>'population states'!J10</f>
        <v>187748</v>
      </c>
      <c r="K10">
        <f>'population states'!K10</f>
        <v>269493</v>
      </c>
      <c r="L10">
        <f>'population states'!L10</f>
        <v>391422</v>
      </c>
      <c r="M10">
        <f>'population states'!M10</f>
        <v>528542</v>
      </c>
      <c r="N10">
        <f>'Historical Apportionment Data ('!B10</f>
        <v>752620</v>
      </c>
      <c r="O10">
        <f>'Historical Apportionment Data ('!C10</f>
        <v>968472</v>
      </c>
      <c r="P10">
        <f>'Historical Apportionment Data ('!D10</f>
        <v>1468190</v>
      </c>
      <c r="Q10">
        <f>'Historical Apportionment Data ('!E10</f>
        <v>1897416</v>
      </c>
      <c r="R10">
        <f>'Historical Apportionment Data ('!F10</f>
        <v>2771304</v>
      </c>
      <c r="S10">
        <f>'Historical Apportionment Data ('!G10</f>
        <v>4951560</v>
      </c>
      <c r="T10">
        <f>'Historical Apportionment Data ('!H10</f>
        <v>6855705</v>
      </c>
      <c r="U10">
        <f>'Historical Apportionment Data ('!I10</f>
        <v>9739989</v>
      </c>
      <c r="V10">
        <f>'Historical Apportionment Data ('!J10</f>
        <v>13003362</v>
      </c>
      <c r="W10">
        <f>'Historical Apportionment Data ('!K10</f>
        <v>16028890</v>
      </c>
      <c r="X10">
        <f>'Historical Apportionment Data ('!L10</f>
        <v>18900773</v>
      </c>
      <c r="Y10">
        <f>'Historical Apportionment Data ('!M10</f>
        <v>21570527</v>
      </c>
    </row>
    <row r="11" spans="1:25" x14ac:dyDescent="0.2">
      <c r="A11" t="str">
        <f>'population states'!A11</f>
        <v>Georgia</v>
      </c>
      <c r="B11">
        <f>IF('population states'!B11&gt;0,IF('population slaves'!B11&gt;0,ROUND('population states'!B11-('population slaves'!B11*(1-$A$1)),0),'population states'!B11),0)</f>
        <v>70842</v>
      </c>
      <c r="C11">
        <f>IF('population states'!C11&gt;0,IF('population slaves'!C11&gt;0,ROUND('population states'!C11-('population slaves'!C11*(1-$A$1)),0),'population states'!C11),0)</f>
        <v>138924</v>
      </c>
      <c r="D11">
        <f>IF('population states'!D11&gt;0,IF('population slaves'!D11&gt;0,ROUND('population states'!D11-('population slaves'!D11*(1-$A$1)),0),'population states'!D11),0)</f>
        <v>209344</v>
      </c>
      <c r="E11">
        <f>IF('population states'!E11&gt;0,IF('population slaves'!E11&gt;0,ROUND('population states'!E11-('population slaves'!E11*(1-$A$1)),0),'population states'!E11),0)</f>
        <v>281127</v>
      </c>
      <c r="F11">
        <f>IF('population states'!F11&gt;0,IF('population slaves'!F11&gt;0,ROUND('population states'!F11-('population slaves'!F11*(1-$A$1)),0),'population states'!F11),0)</f>
        <v>429811</v>
      </c>
      <c r="G11">
        <f>IF('population states'!G11&gt;0,IF('population slaves'!G11&gt;0,ROUND('population states'!G11-('population slaves'!G11*(1-$A$1)),0),'population states'!G11),0)</f>
        <v>579014</v>
      </c>
      <c r="H11">
        <f>IF('population states'!H11&gt;0,IF('population slaves'!H11&gt;0,ROUND('population states'!H11-('population slaves'!H11*(1-$A$1)),0),'population states'!H11),0)</f>
        <v>753512</v>
      </c>
      <c r="I11">
        <f>IF('population states'!I11&gt;0,IF('population slaves'!I11&gt;0,ROUND('population states'!I11-('population slaves'!I11*(1-$A$1)),0),'population states'!I11),0)</f>
        <v>872407</v>
      </c>
      <c r="J11">
        <f>'population states'!J11</f>
        <v>1184109</v>
      </c>
      <c r="K11">
        <f>'population states'!K11</f>
        <v>1542180</v>
      </c>
      <c r="L11">
        <f>'population states'!L11</f>
        <v>1837353</v>
      </c>
      <c r="M11">
        <f>'population states'!M11</f>
        <v>2216331</v>
      </c>
      <c r="N11">
        <f>'Historical Apportionment Data ('!B11</f>
        <v>2609124</v>
      </c>
      <c r="O11">
        <f>'Historical Apportionment Data ('!C11</f>
        <v>2895828</v>
      </c>
      <c r="P11">
        <f>'Historical Apportionment Data ('!D11</f>
        <v>2908450</v>
      </c>
      <c r="Q11">
        <f>'Historical Apportionment Data ('!E11</f>
        <v>3123720</v>
      </c>
      <c r="R11">
        <f>'Historical Apportionment Data ('!F11</f>
        <v>3444580</v>
      </c>
      <c r="S11">
        <f>'Historical Apportionment Data ('!G11</f>
        <v>3943120</v>
      </c>
      <c r="T11">
        <f>'Historical Apportionment Data ('!H11</f>
        <v>4627310</v>
      </c>
      <c r="U11">
        <f>'Historical Apportionment Data ('!I11</f>
        <v>5464270</v>
      </c>
      <c r="V11">
        <f>'Historical Apportionment Data ('!J11</f>
        <v>6508419</v>
      </c>
      <c r="W11">
        <f>'Historical Apportionment Data ('!K11</f>
        <v>8206975</v>
      </c>
      <c r="X11">
        <f>'Historical Apportionment Data ('!L11</f>
        <v>9727566</v>
      </c>
      <c r="Y11">
        <f>'Historical Apportionment Data ('!M11</f>
        <v>10725274</v>
      </c>
    </row>
    <row r="12" spans="1:25" x14ac:dyDescent="0.2">
      <c r="A12" t="str">
        <f>'population states'!A12</f>
        <v>Hawaii</v>
      </c>
      <c r="B12">
        <f>IF('population states'!B12&gt;0,IF('population slaves'!B12&gt;0,ROUND('population states'!B12-('population slaves'!B12*(1-$A$1)),0),'population states'!B12),0)</f>
        <v>0</v>
      </c>
      <c r="C12">
        <f>IF('population states'!C12&gt;0,IF('population slaves'!C12&gt;0,ROUND('population states'!C12-('population slaves'!C12*(1-$A$1)),0),'population states'!C12),0)</f>
        <v>0</v>
      </c>
      <c r="D12">
        <f>IF('population states'!D12&gt;0,IF('population slaves'!D12&gt;0,ROUND('population states'!D12-('population slaves'!D12*(1-$A$1)),0),'population states'!D12),0)</f>
        <v>0</v>
      </c>
      <c r="E12">
        <f>IF('population states'!E12&gt;0,IF('population slaves'!E12&gt;0,ROUND('population states'!E12-('population slaves'!E12*(1-$A$1)),0),'population states'!E12),0)</f>
        <v>0</v>
      </c>
      <c r="F12">
        <f>IF('population states'!F12&gt;0,IF('population slaves'!F12&gt;0,ROUND('population states'!F12-('population slaves'!F12*(1-$A$1)),0),'population states'!F12),0)</f>
        <v>0</v>
      </c>
      <c r="G12">
        <f>IF('population states'!G12&gt;0,IF('population slaves'!G12&gt;0,ROUND('population states'!G12-('population slaves'!G12*(1-$A$1)),0),'population states'!G12),0)</f>
        <v>0</v>
      </c>
      <c r="H12">
        <f>IF('population states'!H12&gt;0,IF('population slaves'!H12&gt;0,ROUND('population states'!H12-('population slaves'!H12*(1-$A$1)),0),'population states'!H12),0)</f>
        <v>0</v>
      </c>
      <c r="I12">
        <f>IF('population states'!I12&gt;0,IF('population slaves'!I12&gt;0,ROUND('population states'!I12-('population slaves'!I12*(1-$A$1)),0),'population states'!I12),0)</f>
        <v>0</v>
      </c>
      <c r="J12">
        <f>'population states'!J12</f>
        <v>0</v>
      </c>
      <c r="K12">
        <f>'population states'!K12</f>
        <v>0</v>
      </c>
      <c r="L12">
        <f>'population states'!L12</f>
        <v>0</v>
      </c>
      <c r="M12">
        <f>'population states'!M12</f>
        <v>0</v>
      </c>
      <c r="N12">
        <f>'Historical Apportionment Data ('!B12</f>
        <v>0</v>
      </c>
      <c r="O12">
        <f>'Historical Apportionment Data ('!C12</f>
        <v>0</v>
      </c>
      <c r="P12">
        <f>'Historical Apportionment Data ('!D12</f>
        <v>0</v>
      </c>
      <c r="Q12">
        <f>'Historical Apportionment Data ('!E12</f>
        <v>0</v>
      </c>
      <c r="R12">
        <f>'Historical Apportionment Data ('!F12</f>
        <v>0</v>
      </c>
      <c r="S12">
        <f>'Historical Apportionment Data ('!G12</f>
        <v>632772</v>
      </c>
      <c r="T12">
        <f>'Historical Apportionment Data ('!H12</f>
        <v>784902</v>
      </c>
      <c r="U12">
        <f>'Historical Apportionment Data ('!I12</f>
        <v>965000</v>
      </c>
      <c r="V12">
        <f>'Historical Apportionment Data ('!J12</f>
        <v>1115274</v>
      </c>
      <c r="W12">
        <f>'Historical Apportionment Data ('!K12</f>
        <v>1216642</v>
      </c>
      <c r="X12">
        <f>'Historical Apportionment Data ('!L12</f>
        <v>1366862</v>
      </c>
      <c r="Y12">
        <f>'Historical Apportionment Data ('!M12</f>
        <v>1460137</v>
      </c>
    </row>
    <row r="13" spans="1:25" x14ac:dyDescent="0.2">
      <c r="A13" t="str">
        <f>'population states'!A13</f>
        <v>Idaho</v>
      </c>
      <c r="B13">
        <f>IF('population states'!B13&gt;0,IF('population slaves'!B13&gt;0,ROUND('population states'!B13-('population slaves'!B13*(1-$A$1)),0),'population states'!B13),0)</f>
        <v>0</v>
      </c>
      <c r="C13">
        <f>IF('population states'!C13&gt;0,IF('population slaves'!C13&gt;0,ROUND('population states'!C13-('population slaves'!C13*(1-$A$1)),0),'population states'!C13),0)</f>
        <v>0</v>
      </c>
      <c r="D13">
        <f>IF('population states'!D13&gt;0,IF('population slaves'!D13&gt;0,ROUND('population states'!D13-('population slaves'!D13*(1-$A$1)),0),'population states'!D13),0)</f>
        <v>0</v>
      </c>
      <c r="E13">
        <f>IF('population states'!E13&gt;0,IF('population slaves'!E13&gt;0,ROUND('population states'!E13-('population slaves'!E13*(1-$A$1)),0),'population states'!E13),0)</f>
        <v>0</v>
      </c>
      <c r="F13">
        <f>IF('population states'!F13&gt;0,IF('population slaves'!F13&gt;0,ROUND('population states'!F13-('population slaves'!F13*(1-$A$1)),0),'population states'!F13),0)</f>
        <v>0</v>
      </c>
      <c r="G13">
        <f>IF('population states'!G13&gt;0,IF('population slaves'!G13&gt;0,ROUND('population states'!G13-('population slaves'!G13*(1-$A$1)),0),'population states'!G13),0)</f>
        <v>0</v>
      </c>
      <c r="H13">
        <f>IF('population states'!H13&gt;0,IF('population slaves'!H13&gt;0,ROUND('population states'!H13-('population slaves'!H13*(1-$A$1)),0),'population states'!H13),0)</f>
        <v>0</v>
      </c>
      <c r="I13">
        <f>IF('population states'!I13&gt;0,IF('population slaves'!I13&gt;0,ROUND('population states'!I13-('population slaves'!I13*(1-$A$1)),0),'population states'!I13),0)</f>
        <v>0</v>
      </c>
      <c r="J13">
        <f>'population states'!J13</f>
        <v>0</v>
      </c>
      <c r="K13">
        <f>'population states'!K13</f>
        <v>0</v>
      </c>
      <c r="L13">
        <f>'population states'!L13</f>
        <v>88548</v>
      </c>
      <c r="M13">
        <f>'population states'!M13</f>
        <v>161772</v>
      </c>
      <c r="N13">
        <f>'Historical Apportionment Data ('!B13</f>
        <v>323440</v>
      </c>
      <c r="O13">
        <f>'Historical Apportionment Data ('!C13</f>
        <v>430442</v>
      </c>
      <c r="P13">
        <f>'Historical Apportionment Data ('!D13</f>
        <v>441536</v>
      </c>
      <c r="Q13">
        <f>'Historical Apportionment Data ('!E13</f>
        <v>524874</v>
      </c>
      <c r="R13">
        <f>'Historical Apportionment Data ('!F13</f>
        <v>588638</v>
      </c>
      <c r="S13">
        <f>'Historical Apportionment Data ('!G13</f>
        <v>667192</v>
      </c>
      <c r="T13">
        <f>'Historical Apportionment Data ('!H13</f>
        <v>719922</v>
      </c>
      <c r="U13">
        <f>'Historical Apportionment Data ('!I13</f>
        <v>943936</v>
      </c>
      <c r="V13">
        <f>'Historical Apportionment Data ('!J13</f>
        <v>1011986</v>
      </c>
      <c r="W13">
        <f>'Historical Apportionment Data ('!K13</f>
        <v>1297274</v>
      </c>
      <c r="X13">
        <f>'Historical Apportionment Data ('!L13</f>
        <v>1573499</v>
      </c>
      <c r="Y13">
        <f>'Historical Apportionment Data ('!M13</f>
        <v>1841377</v>
      </c>
    </row>
    <row r="14" spans="1:25" x14ac:dyDescent="0.2">
      <c r="A14" t="str">
        <f>'population states'!A14</f>
        <v>Illinois</v>
      </c>
      <c r="B14">
        <f>IF('population states'!B14&gt;0,IF('population slaves'!B14&gt;0,ROUND('population states'!B14-('population slaves'!B14*(1-$A$1)),0),'population states'!B14),0)</f>
        <v>0</v>
      </c>
      <c r="C14">
        <f>IF('population states'!C14&gt;0,IF('population slaves'!C14&gt;0,ROUND('population states'!C14-('population slaves'!C14*(1-$A$1)),0),'population states'!C14),0)</f>
        <v>0</v>
      </c>
      <c r="D14">
        <f>IF('population states'!D14&gt;0,IF('population slaves'!D14&gt;0,ROUND('population states'!D14-('population slaves'!D14*(1-$A$1)),0),'population states'!D14),0)</f>
        <v>0</v>
      </c>
      <c r="E14">
        <f>IF('population states'!E14&gt;0,IF('population slaves'!E14&gt;0,ROUND('population states'!E14-('population slaves'!E14*(1-$A$1)),0),'population states'!E14),0)</f>
        <v>54844</v>
      </c>
      <c r="F14">
        <f>IF('population states'!F14&gt;0,IF('population slaves'!F14&gt;0,ROUND('population states'!F14-('population slaves'!F14*(1-$A$1)),0),'population states'!F14),0)</f>
        <v>157146</v>
      </c>
      <c r="G14">
        <f>IF('population states'!G14&gt;0,IF('population slaves'!G14&gt;0,ROUND('population states'!G14-('population slaves'!G14*(1-$A$1)),0),'population states'!G14),0)</f>
        <v>476051</v>
      </c>
      <c r="H14">
        <f>IF('population states'!H14&gt;0,IF('population slaves'!H14&gt;0,ROUND('population states'!H14-('population slaves'!H14*(1-$A$1)),0),'population states'!H14),0)</f>
        <v>851470</v>
      </c>
      <c r="I14">
        <f>IF('population states'!I14&gt;0,IF('population slaves'!I14&gt;0,ROUND('population states'!I14-('population slaves'!I14*(1-$A$1)),0),'population states'!I14),0)</f>
        <v>1711951</v>
      </c>
      <c r="J14">
        <f>'population states'!J14</f>
        <v>2539891</v>
      </c>
      <c r="K14">
        <f>'population states'!K14</f>
        <v>3077871</v>
      </c>
      <c r="L14">
        <f>'population states'!L14</f>
        <v>3826352</v>
      </c>
      <c r="M14">
        <f>'population states'!M14</f>
        <v>4821550</v>
      </c>
      <c r="N14">
        <f>'Historical Apportionment Data ('!B14</f>
        <v>5638599</v>
      </c>
      <c r="O14">
        <f>'Historical Apportionment Data ('!C14</f>
        <v>6485292</v>
      </c>
      <c r="P14">
        <f>'Historical Apportionment Data ('!D14</f>
        <v>7630389</v>
      </c>
      <c r="Q14">
        <f>'Historical Apportionment Data ('!E14</f>
        <v>7897240</v>
      </c>
      <c r="R14">
        <f>'Historical Apportionment Data ('!F14</f>
        <v>8712175</v>
      </c>
      <c r="S14">
        <f>'Historical Apportionment Data ('!G14</f>
        <v>10081152</v>
      </c>
      <c r="T14">
        <f>'Historical Apportionment Data ('!H14</f>
        <v>11184312</v>
      </c>
      <c r="U14">
        <f>'Historical Apportionment Data ('!I14</f>
        <v>11418462</v>
      </c>
      <c r="V14">
        <f>'Historical Apportionment Data ('!J14</f>
        <v>11466682</v>
      </c>
      <c r="W14">
        <f>'Historical Apportionment Data ('!K14</f>
        <v>12439042</v>
      </c>
      <c r="X14">
        <f>'Historical Apportionment Data ('!L14</f>
        <v>12864380</v>
      </c>
      <c r="Y14">
        <f>'Historical Apportionment Data ('!M14</f>
        <v>12822739</v>
      </c>
    </row>
    <row r="15" spans="1:25" x14ac:dyDescent="0.2">
      <c r="A15" t="str">
        <f>'population states'!A15</f>
        <v>Indiana</v>
      </c>
      <c r="B15">
        <f>IF('population states'!B15&gt;0,IF('population slaves'!B15&gt;0,ROUND('population states'!B15-('population slaves'!B15*(1-$A$1)),0),'population states'!B15),0)</f>
        <v>0</v>
      </c>
      <c r="C15">
        <f>IF('population states'!C15&gt;0,IF('population slaves'!C15&gt;0,ROUND('population states'!C15-('population slaves'!C15*(1-$A$1)),0),'population states'!C15),0)</f>
        <v>0</v>
      </c>
      <c r="D15">
        <f>IF('population states'!D15&gt;0,IF('population slaves'!D15&gt;0,ROUND('population states'!D15-('population slaves'!D15*(1-$A$1)),0),'population states'!D15),0)</f>
        <v>0</v>
      </c>
      <c r="E15">
        <f>IF('population states'!E15&gt;0,IF('population slaves'!E15&gt;0,ROUND('population states'!E15-('population slaves'!E15*(1-$A$1)),0),'population states'!E15),0)</f>
        <v>147102</v>
      </c>
      <c r="F15">
        <f>IF('population states'!F15&gt;0,IF('population slaves'!F15&gt;0,ROUND('population states'!F15-('population slaves'!F15*(1-$A$1)),0),'population states'!F15),0)</f>
        <v>343030</v>
      </c>
      <c r="G15">
        <f>IF('population states'!G15&gt;0,IF('population slaves'!G15&gt;0,ROUND('population states'!G15-('population slaves'!G15*(1-$A$1)),0),'population states'!G15),0)</f>
        <v>685865</v>
      </c>
      <c r="H15">
        <f>IF('population states'!H15&gt;0,IF('population slaves'!H15&gt;0,ROUND('population states'!H15-('population slaves'!H15*(1-$A$1)),0),'population states'!H15),0)</f>
        <v>988416</v>
      </c>
      <c r="I15">
        <f>IF('population states'!I15&gt;0,IF('population slaves'!I15&gt;0,ROUND('population states'!I15-('population slaves'!I15*(1-$A$1)),0),'population states'!I15),0)</f>
        <v>1350428</v>
      </c>
      <c r="J15">
        <f>'population states'!J15</f>
        <v>1680637</v>
      </c>
      <c r="K15">
        <f>'population states'!K15</f>
        <v>1978301</v>
      </c>
      <c r="L15">
        <f>'population states'!L15</f>
        <v>2192404</v>
      </c>
      <c r="M15">
        <f>'population states'!M15</f>
        <v>2516462</v>
      </c>
      <c r="N15">
        <f>'Historical Apportionment Data ('!B15</f>
        <v>2700880</v>
      </c>
      <c r="O15">
        <f>'Historical Apportionment Data ('!C15</f>
        <v>2930395</v>
      </c>
      <c r="P15">
        <f>'Historical Apportionment Data ('!D15</f>
        <v>3238476</v>
      </c>
      <c r="Q15">
        <f>'Historical Apportionment Data ('!E15</f>
        <v>3427798</v>
      </c>
      <c r="R15">
        <f>'Historical Apportionment Data ('!F15</f>
        <v>3934227</v>
      </c>
      <c r="S15">
        <f>'Historical Apportionment Data ('!G15</f>
        <v>4662493</v>
      </c>
      <c r="T15">
        <f>'Historical Apportionment Data ('!H15</f>
        <v>5228157</v>
      </c>
      <c r="U15">
        <f>'Historical Apportionment Data ('!I15</f>
        <v>5490180</v>
      </c>
      <c r="V15">
        <f>'Historical Apportionment Data ('!J15</f>
        <v>5564228</v>
      </c>
      <c r="W15">
        <f>'Historical Apportionment Data ('!K15</f>
        <v>6090782</v>
      </c>
      <c r="X15">
        <f>'Historical Apportionment Data ('!L15</f>
        <v>6501582</v>
      </c>
      <c r="Y15">
        <f>'Historical Apportionment Data ('!M15</f>
        <v>6790280</v>
      </c>
    </row>
    <row r="16" spans="1:25" x14ac:dyDescent="0.2">
      <c r="A16" t="str">
        <f>'population states'!A16</f>
        <v>Iowa</v>
      </c>
      <c r="B16">
        <f>IF('population states'!B16&gt;0,IF('population slaves'!B16&gt;0,ROUND('population states'!B16-('population slaves'!B16*(1-$A$1)),0),'population states'!B16),0)</f>
        <v>0</v>
      </c>
      <c r="C16">
        <f>IF('population states'!C16&gt;0,IF('population slaves'!C16&gt;0,ROUND('population states'!C16-('population slaves'!C16*(1-$A$1)),0),'population states'!C16),0)</f>
        <v>0</v>
      </c>
      <c r="D16">
        <f>IF('population states'!D16&gt;0,IF('population slaves'!D16&gt;0,ROUND('population states'!D16-('population slaves'!D16*(1-$A$1)),0),'population states'!D16),0)</f>
        <v>0</v>
      </c>
      <c r="E16">
        <f>IF('population states'!E16&gt;0,IF('population slaves'!E16&gt;0,ROUND('population states'!E16-('population slaves'!E16*(1-$A$1)),0),'population states'!E16),0)</f>
        <v>0</v>
      </c>
      <c r="F16">
        <f>IF('population states'!F16&gt;0,IF('population slaves'!F16&gt;0,ROUND('population states'!F16-('population slaves'!F16*(1-$A$1)),0),'population states'!F16),0)</f>
        <v>0</v>
      </c>
      <c r="G16">
        <f>IF('population states'!G16&gt;0,IF('population slaves'!G16&gt;0,ROUND('population states'!G16-('population slaves'!G16*(1-$A$1)),0),'population states'!G16),0)</f>
        <v>0</v>
      </c>
      <c r="H16">
        <f>IF('population states'!H16&gt;0,IF('population slaves'!H16&gt;0,ROUND('population states'!H16-('population slaves'!H16*(1-$A$1)),0),'population states'!H16),0)</f>
        <v>192214</v>
      </c>
      <c r="I16">
        <f>IF('population states'!I16&gt;0,IF('population slaves'!I16&gt;0,ROUND('population states'!I16-('population slaves'!I16*(1-$A$1)),0),'population states'!I16),0)</f>
        <v>674913</v>
      </c>
      <c r="J16">
        <f>'population states'!J16</f>
        <v>1194020</v>
      </c>
      <c r="K16">
        <f>'population states'!K16</f>
        <v>1624615</v>
      </c>
      <c r="L16">
        <f>'population states'!L16</f>
        <v>1912297</v>
      </c>
      <c r="M16">
        <f>'population states'!M16</f>
        <v>2231853</v>
      </c>
      <c r="N16">
        <f>'Historical Apportionment Data ('!B16</f>
        <v>2224772</v>
      </c>
      <c r="O16">
        <f>'Historical Apportionment Data ('!C16</f>
        <v>2404017</v>
      </c>
      <c r="P16">
        <f>'Historical Apportionment Data ('!D16</f>
        <v>2470419</v>
      </c>
      <c r="Q16">
        <f>'Historical Apportionment Data ('!E16</f>
        <v>2538272</v>
      </c>
      <c r="R16">
        <f>'Historical Apportionment Data ('!F16</f>
        <v>2621072</v>
      </c>
      <c r="S16">
        <f>'Historical Apportionment Data ('!G16</f>
        <v>2757538</v>
      </c>
      <c r="T16">
        <f>'Historical Apportionment Data ('!H16</f>
        <v>2846922</v>
      </c>
      <c r="U16">
        <f>'Historical Apportionment Data ('!I16</f>
        <v>2913390</v>
      </c>
      <c r="V16">
        <f>'Historical Apportionment Data ('!J16</f>
        <v>2787424</v>
      </c>
      <c r="W16">
        <f>'Historical Apportionment Data ('!K16</f>
        <v>2931923</v>
      </c>
      <c r="X16">
        <f>'Historical Apportionment Data ('!L16</f>
        <v>3053787</v>
      </c>
      <c r="Y16">
        <f>'Historical Apportionment Data ('!M16</f>
        <v>3192406</v>
      </c>
    </row>
    <row r="17" spans="1:25" x14ac:dyDescent="0.2">
      <c r="A17" t="str">
        <f>'population states'!A17</f>
        <v>Kansas</v>
      </c>
      <c r="B17">
        <f>IF('population states'!B17&gt;0,IF('population slaves'!B17&gt;0,ROUND('population states'!B17-('population slaves'!B17*(1-$A$1)),0),'population states'!B17),0)</f>
        <v>0</v>
      </c>
      <c r="C17">
        <f>IF('population states'!C17&gt;0,IF('population slaves'!C17&gt;0,ROUND('population states'!C17-('population slaves'!C17*(1-$A$1)),0),'population states'!C17),0)</f>
        <v>0</v>
      </c>
      <c r="D17">
        <f>IF('population states'!D17&gt;0,IF('population slaves'!D17&gt;0,ROUND('population states'!D17-('population slaves'!D17*(1-$A$1)),0),'population states'!D17),0)</f>
        <v>0</v>
      </c>
      <c r="E17">
        <f>IF('population states'!E17&gt;0,IF('population slaves'!E17&gt;0,ROUND('population states'!E17-('population slaves'!E17*(1-$A$1)),0),'population states'!E17),0)</f>
        <v>0</v>
      </c>
      <c r="F17">
        <f>IF('population states'!F17&gt;0,IF('population slaves'!F17&gt;0,ROUND('population states'!F17-('population slaves'!F17*(1-$A$1)),0),'population states'!F17),0)</f>
        <v>0</v>
      </c>
      <c r="G17">
        <f>IF('population states'!G17&gt;0,IF('population slaves'!G17&gt;0,ROUND('population states'!G17-('population slaves'!G17*(1-$A$1)),0),'population states'!G17),0)</f>
        <v>0</v>
      </c>
      <c r="H17">
        <f>IF('population states'!H17&gt;0,IF('population slaves'!H17&gt;0,ROUND('population states'!H17-('population slaves'!H17*(1-$A$1)),0),'population states'!H17),0)</f>
        <v>0</v>
      </c>
      <c r="I17">
        <f>IF('population states'!I17&gt;0,IF('population slaves'!I17&gt;0,ROUND('population states'!I17-('population slaves'!I17*(1-$A$1)),0),'population states'!I17),0)</f>
        <v>0</v>
      </c>
      <c r="J17">
        <f>'population states'!J17</f>
        <v>364399</v>
      </c>
      <c r="K17">
        <f>'population states'!K17</f>
        <v>996096</v>
      </c>
      <c r="L17">
        <f>'population states'!L17</f>
        <v>1428108</v>
      </c>
      <c r="M17">
        <f>'population states'!M17</f>
        <v>1470495</v>
      </c>
      <c r="N17">
        <f>'Historical Apportionment Data ('!B17</f>
        <v>1690952</v>
      </c>
      <c r="O17">
        <f>'Historical Apportionment Data ('!C17</f>
        <v>1769256</v>
      </c>
      <c r="P17">
        <f>'Historical Apportionment Data ('!D17</f>
        <v>1879500</v>
      </c>
      <c r="Q17">
        <f>'Historical Apportionment Data ('!E17</f>
        <v>1801026</v>
      </c>
      <c r="R17">
        <f>'Historical Apportionment Data ('!F17</f>
        <v>1905300</v>
      </c>
      <c r="S17">
        <f>'Historical Apportionment Data ('!G17</f>
        <v>2178610</v>
      </c>
      <c r="T17">
        <f>'Historical Apportionment Data ('!H17</f>
        <v>2265845</v>
      </c>
      <c r="U17">
        <f>'Historical Apportionment Data ('!I17</f>
        <v>2363210</v>
      </c>
      <c r="V17">
        <f>'Historical Apportionment Data ('!J17</f>
        <v>2485600</v>
      </c>
      <c r="W17">
        <f>'Historical Apportionment Data ('!K17</f>
        <v>2693824</v>
      </c>
      <c r="X17">
        <f>'Historical Apportionment Data ('!L17</f>
        <v>2863813</v>
      </c>
      <c r="Y17">
        <f>'Historical Apportionment Data ('!M17</f>
        <v>2940865</v>
      </c>
    </row>
    <row r="18" spans="1:25" x14ac:dyDescent="0.2">
      <c r="A18" t="str">
        <f>'population states'!A18</f>
        <v>Kentucky</v>
      </c>
      <c r="B18">
        <f>IF('population states'!B18&gt;0,IF('population slaves'!B18&gt;0,ROUND('population states'!B18-('population slaves'!B18*(1-$A$1)),0),'population states'!B18),0)</f>
        <v>68705</v>
      </c>
      <c r="C18">
        <f>IF('population states'!C18&gt;0,IF('population slaves'!C18&gt;0,ROUND('population states'!C18-('population slaves'!C18*(1-$A$1)),0),'population states'!C18),0)</f>
        <v>204818</v>
      </c>
      <c r="D18">
        <f>IF('population states'!D18&gt;0,IF('population slaves'!D18&gt;0,ROUND('population states'!D18-('population slaves'!D18*(1-$A$1)),0),'population states'!D18),0)</f>
        <v>374287</v>
      </c>
      <c r="E18">
        <f>IF('population states'!E18&gt;0,IF('population slaves'!E18&gt;0,ROUND('population states'!E18-('population slaves'!E18*(1-$A$1)),0),'population states'!E18),0)</f>
        <v>513624</v>
      </c>
      <c r="F18">
        <f>IF('population states'!F18&gt;0,IF('population slaves'!F18&gt;0,ROUND('population states'!F18-('population slaves'!F18*(1-$A$1)),0),'population states'!F18),0)</f>
        <v>621832</v>
      </c>
      <c r="G18">
        <f>IF('population states'!G18&gt;0,IF('population slaves'!G18&gt;0,ROUND('population states'!G18-('population slaves'!G18*(1-$A$1)),0),'population states'!G18),0)</f>
        <v>706925</v>
      </c>
      <c r="H18">
        <f>IF('population states'!H18&gt;0,IF('population slaves'!H18&gt;0,ROUND('population states'!H18-('population slaves'!H18*(1-$A$1)),0),'population states'!H18),0)</f>
        <v>898013</v>
      </c>
      <c r="I18">
        <f>IF('population states'!I18&gt;0,IF('population slaves'!I18&gt;0,ROUND('population states'!I18-('population slaves'!I18*(1-$A$1)),0),'population states'!I18),0)</f>
        <v>1065491</v>
      </c>
      <c r="J18">
        <f>'population states'!J18</f>
        <v>1321011</v>
      </c>
      <c r="K18">
        <f>'population states'!K18</f>
        <v>1648690</v>
      </c>
      <c r="L18">
        <f>'population states'!L18</f>
        <v>1858635</v>
      </c>
      <c r="M18">
        <f>'population states'!M18</f>
        <v>2147174</v>
      </c>
      <c r="N18">
        <f>'Historical Apportionment Data ('!B18</f>
        <v>2289903</v>
      </c>
      <c r="O18">
        <f>'Historical Apportionment Data ('!C18</f>
        <v>2416634</v>
      </c>
      <c r="P18">
        <f>'Historical Apportionment Data ('!D18</f>
        <v>2614572</v>
      </c>
      <c r="Q18">
        <f>'Historical Apportionment Data ('!E18</f>
        <v>2845629</v>
      </c>
      <c r="R18">
        <f>'Historical Apportionment Data ('!F18</f>
        <v>2944808</v>
      </c>
      <c r="S18">
        <f>'Historical Apportionment Data ('!G18</f>
        <v>3038154</v>
      </c>
      <c r="T18">
        <f>'Historical Apportionment Data ('!H18</f>
        <v>3246481</v>
      </c>
      <c r="U18">
        <f>'Historical Apportionment Data ('!I18</f>
        <v>3661434</v>
      </c>
      <c r="V18">
        <f>'Historical Apportionment Data ('!J18</f>
        <v>3698969</v>
      </c>
      <c r="W18">
        <f>'Historical Apportionment Data ('!K18</f>
        <v>4049431</v>
      </c>
      <c r="X18">
        <f>'Historical Apportionment Data ('!L18</f>
        <v>4350606</v>
      </c>
      <c r="Y18">
        <f>'Historical Apportionment Data ('!M18</f>
        <v>4509342</v>
      </c>
    </row>
    <row r="19" spans="1:25" x14ac:dyDescent="0.2">
      <c r="A19" t="str">
        <f>'population states'!A19</f>
        <v>Louisiana</v>
      </c>
      <c r="B19">
        <f>IF('population states'!B19&gt;0,IF('population slaves'!B19&gt;0,ROUND('population states'!B19-('population slaves'!B19*(1-$A$1)),0),'population states'!B19),0)</f>
        <v>0</v>
      </c>
      <c r="C19">
        <f>IF('population states'!C19&gt;0,IF('population slaves'!C19&gt;0,ROUND('population states'!C19-('population slaves'!C19*(1-$A$1)),0),'population states'!C19),0)</f>
        <v>0</v>
      </c>
      <c r="D19">
        <f>IF('population states'!D19&gt;0,IF('population slaves'!D19&gt;0,ROUND('population states'!D19-('population slaves'!D19*(1-$A$1)),0),'population states'!D19),0)</f>
        <v>0</v>
      </c>
      <c r="E19">
        <f>IF('population states'!E19&gt;0,IF('population slaves'!E19&gt;0,ROUND('population states'!E19-('population slaves'!E19*(1-$A$1)),0),'population states'!E19),0)</f>
        <v>125781</v>
      </c>
      <c r="F19">
        <f>IF('population states'!F19&gt;0,IF('population slaves'!F19&gt;0,ROUND('population states'!F19-('population slaves'!F19*(1-$A$1)),0),'population states'!F19),0)</f>
        <v>171904</v>
      </c>
      <c r="G19">
        <f>IF('population states'!G19&gt;0,IF('population slaves'!G19&gt;0,ROUND('population states'!G19-('population slaves'!G19*(1-$A$1)),0),'population states'!G19),0)</f>
        <v>285030</v>
      </c>
      <c r="H19">
        <f>IF('population states'!H19&gt;0,IF('population slaves'!H19&gt;0,ROUND('population states'!H19-('population slaves'!H19*(1-$A$1)),0),'population states'!H19),0)</f>
        <v>419838</v>
      </c>
      <c r="I19">
        <f>IF('population states'!I19&gt;0,IF('population slaves'!I19&gt;0,ROUND('population states'!I19-('population slaves'!I19*(1-$A$1)),0),'population states'!I19),0)</f>
        <v>575312</v>
      </c>
      <c r="J19">
        <f>'population states'!J19</f>
        <v>726915</v>
      </c>
      <c r="K19">
        <f>'population states'!K19</f>
        <v>939946</v>
      </c>
      <c r="L19">
        <f>'population states'!L19</f>
        <v>1118588</v>
      </c>
      <c r="M19">
        <f>'population states'!M19</f>
        <v>1381625</v>
      </c>
      <c r="N19">
        <f>'Historical Apportionment Data ('!B19</f>
        <v>1656392</v>
      </c>
      <c r="O19">
        <f>'Historical Apportionment Data ('!C19</f>
        <v>1798512</v>
      </c>
      <c r="P19">
        <f>'Historical Apportionment Data ('!D19</f>
        <v>2101592</v>
      </c>
      <c r="Q19">
        <f>'Historical Apportionment Data ('!E19</f>
        <v>2363880</v>
      </c>
      <c r="R19">
        <f>'Historical Apportionment Data ('!F19</f>
        <v>2683520</v>
      </c>
      <c r="S19">
        <f>'Historical Apportionment Data ('!G19</f>
        <v>3257024</v>
      </c>
      <c r="T19">
        <f>'Historical Apportionment Data ('!H19</f>
        <v>3672008</v>
      </c>
      <c r="U19">
        <f>'Historical Apportionment Data ('!I19</f>
        <v>4203976</v>
      </c>
      <c r="V19">
        <f>'Historical Apportionment Data ('!J19</f>
        <v>4238216</v>
      </c>
      <c r="W19">
        <f>'Historical Apportionment Data ('!K19</f>
        <v>4480271</v>
      </c>
      <c r="X19">
        <f>'Historical Apportionment Data ('!L19</f>
        <v>4553962</v>
      </c>
      <c r="Y19">
        <f>'Historical Apportionment Data ('!M19</f>
        <v>4661468</v>
      </c>
    </row>
    <row r="20" spans="1:25" x14ac:dyDescent="0.2">
      <c r="A20" t="str">
        <f>'population states'!A20</f>
        <v>Maine</v>
      </c>
      <c r="B20">
        <f>IF('population states'!B20&gt;0,IF('population slaves'!B20&gt;0,ROUND('population states'!B20-('population slaves'!B20*(1-$A$1)),0),'population states'!B20),0)</f>
        <v>0</v>
      </c>
      <c r="C20">
        <f>IF('population states'!C20&gt;0,IF('population slaves'!C20&gt;0,ROUND('population states'!C20-('population slaves'!C20*(1-$A$1)),0),'population states'!C20),0)</f>
        <v>0</v>
      </c>
      <c r="D20">
        <f>IF('population states'!D20&gt;0,IF('population slaves'!D20&gt;0,ROUND('population states'!D20-('population slaves'!D20*(1-$A$1)),0),'population states'!D20),0)</f>
        <v>0</v>
      </c>
      <c r="E20">
        <f>IF('population states'!E20&gt;0,IF('population slaves'!E20&gt;0,ROUND('population states'!E20-('population slaves'!E20*(1-$A$1)),0),'population states'!E20),0)</f>
        <v>298335</v>
      </c>
      <c r="F20">
        <f>IF('population states'!F20&gt;0,IF('population slaves'!F20&gt;0,ROUND('population states'!F20-('population slaves'!F20*(1-$A$1)),0),'population states'!F20),0)</f>
        <v>399454</v>
      </c>
      <c r="G20">
        <f>IF('population states'!G20&gt;0,IF('population slaves'!G20&gt;0,ROUND('population states'!G20-('population slaves'!G20*(1-$A$1)),0),'population states'!G20),0)</f>
        <v>501793</v>
      </c>
      <c r="H20">
        <f>IF('population states'!H20&gt;0,IF('population slaves'!H20&gt;0,ROUND('population states'!H20-('population slaves'!H20*(1-$A$1)),0),'population states'!H20),0)</f>
        <v>583169</v>
      </c>
      <c r="I20">
        <f>IF('population states'!I20&gt;0,IF('population slaves'!I20&gt;0,ROUND('population states'!I20-('population slaves'!I20*(1-$A$1)),0),'population states'!I20),0)</f>
        <v>628279</v>
      </c>
      <c r="J20">
        <f>'population states'!J20</f>
        <v>626915</v>
      </c>
      <c r="K20">
        <f>'population states'!K20</f>
        <v>648936</v>
      </c>
      <c r="L20">
        <f>'population states'!L20</f>
        <v>661086</v>
      </c>
      <c r="M20">
        <f>'population states'!M20</f>
        <v>694466</v>
      </c>
      <c r="N20">
        <f>'Historical Apportionment Data ('!B20</f>
        <v>742372</v>
      </c>
      <c r="O20">
        <f>'Historical Apportionment Data ('!C20</f>
        <v>768016</v>
      </c>
      <c r="P20">
        <f>'Historical Apportionment Data ('!D20</f>
        <v>797418</v>
      </c>
      <c r="Q20">
        <f>'Historical Apportionment Data ('!E20</f>
        <v>847227</v>
      </c>
      <c r="R20">
        <f>'Historical Apportionment Data ('!F20</f>
        <v>913773</v>
      </c>
      <c r="S20">
        <f>'Historical Apportionment Data ('!G20</f>
        <v>969266</v>
      </c>
      <c r="T20">
        <f>'Historical Apportionment Data ('!H20</f>
        <v>1006320</v>
      </c>
      <c r="U20">
        <f>'Historical Apportionment Data ('!I20</f>
        <v>1124660</v>
      </c>
      <c r="V20">
        <f>'Historical Apportionment Data ('!J20</f>
        <v>1233223</v>
      </c>
      <c r="W20">
        <f>'Historical Apportionment Data ('!K20</f>
        <v>1277731</v>
      </c>
      <c r="X20">
        <f>'Historical Apportionment Data ('!L20</f>
        <v>1333074</v>
      </c>
      <c r="Y20">
        <f>'Historical Apportionment Data ('!M20</f>
        <v>1363582</v>
      </c>
    </row>
    <row r="21" spans="1:25" x14ac:dyDescent="0.2">
      <c r="A21" t="str">
        <f>'population states'!A21</f>
        <v>Maryland</v>
      </c>
      <c r="B21">
        <f>IF('population states'!B21&gt;0,IF('population slaves'!B21&gt;0,ROUND('population states'!B21-('population slaves'!B21*(1-$A$1)),0),'population states'!B21),0)</f>
        <v>278514</v>
      </c>
      <c r="C21">
        <f>IF('population states'!C21&gt;0,IF('population slaves'!C21&gt;0,ROUND('population states'!C21-('population slaves'!C21*(1-$A$1)),0),'population states'!C21),0)</f>
        <v>299294</v>
      </c>
      <c r="D21">
        <f>IF('population states'!D21&gt;0,IF('population slaves'!D21&gt;0,ROUND('population states'!D21-('population slaves'!D21*(1-$A$1)),0),'population states'!D21),0)</f>
        <v>335945</v>
      </c>
      <c r="E21">
        <f>IF('population states'!E21&gt;0,IF('population slaves'!E21&gt;0,ROUND('population states'!E21-('population slaves'!E21*(1-$A$1)),0),'population states'!E21),0)</f>
        <v>364391</v>
      </c>
      <c r="F21">
        <f>IF('population states'!F21&gt;0,IF('population slaves'!F21&gt;0,ROUND('population states'!F21-('population slaves'!F21*(1-$A$1)),0),'population states'!F21),0)</f>
        <v>405842</v>
      </c>
      <c r="G21">
        <f>IF('population states'!G21&gt;0,IF('population slaves'!G21&gt;0,ROUND('population states'!G21-('population slaves'!G21*(1-$A$1)),0),'population states'!G21),0)</f>
        <v>434124</v>
      </c>
      <c r="H21">
        <f>IF('population states'!H21&gt;0,IF('population slaves'!H21&gt;0,ROUND('population states'!H21-('population slaves'!H21*(1-$A$1)),0),'population states'!H21),0)</f>
        <v>546887</v>
      </c>
      <c r="I21">
        <f>IF('population states'!I21&gt;0,IF('population slaves'!I21&gt;0,ROUND('population states'!I21-('population slaves'!I21*(1-$A$1)),0),'population states'!I21),0)</f>
        <v>652173</v>
      </c>
      <c r="J21">
        <f>'population states'!J21</f>
        <v>780894</v>
      </c>
      <c r="K21">
        <f>'population states'!K21</f>
        <v>934943</v>
      </c>
      <c r="L21">
        <f>'population states'!L21</f>
        <v>1042390</v>
      </c>
      <c r="M21">
        <f>'population states'!M21</f>
        <v>1188044</v>
      </c>
      <c r="N21">
        <f>'Historical Apportionment Data ('!B21</f>
        <v>1295346</v>
      </c>
      <c r="O21">
        <f>'Historical Apportionment Data ('!C21</f>
        <v>1449660</v>
      </c>
      <c r="P21">
        <f>'Historical Apportionment Data ('!D21</f>
        <v>1631520</v>
      </c>
      <c r="Q21">
        <f>'Historical Apportionment Data ('!E21</f>
        <v>1821246</v>
      </c>
      <c r="R21">
        <f>'Historical Apportionment Data ('!F21</f>
        <v>2342998</v>
      </c>
      <c r="S21">
        <f>'Historical Apportionment Data ('!G21</f>
        <v>3100688</v>
      </c>
      <c r="T21">
        <f>'Historical Apportionment Data ('!H21</f>
        <v>3953696</v>
      </c>
      <c r="U21">
        <f>'Historical Apportionment Data ('!I21</f>
        <v>4216448</v>
      </c>
      <c r="V21">
        <f>'Historical Apportionment Data ('!J21</f>
        <v>4798622</v>
      </c>
      <c r="W21">
        <f>'Historical Apportionment Data ('!K21</f>
        <v>5307886</v>
      </c>
      <c r="X21">
        <f>'Historical Apportionment Data ('!L21</f>
        <v>5789929</v>
      </c>
      <c r="Y21">
        <f>'Historical Apportionment Data ('!M21</f>
        <v>6185278</v>
      </c>
    </row>
    <row r="22" spans="1:25" x14ac:dyDescent="0.2">
      <c r="A22" t="str">
        <f>'population states'!A22</f>
        <v>Massachusetts</v>
      </c>
      <c r="B22">
        <f>IF('population states'!B22&gt;0,IF('population slaves'!B22&gt;0,ROUND('population states'!B22-('population slaves'!B22*(1-$A$1)),0),'population states'!B22),0)</f>
        <v>475327</v>
      </c>
      <c r="C22">
        <f>IF('population states'!C22&gt;0,IF('population slaves'!C22&gt;0,ROUND('population states'!C22-('population slaves'!C22*(1-$A$1)),0),'population states'!C22),0)</f>
        <v>574564</v>
      </c>
      <c r="D22">
        <f>IF('population states'!D22&gt;0,IF('population slaves'!D22&gt;0,ROUND('population states'!D22-('population slaves'!D22*(1-$A$1)),0),'population states'!D22),0)</f>
        <v>700745</v>
      </c>
      <c r="E22">
        <f>IF('population states'!E22&gt;0,IF('population slaves'!E22&gt;0,ROUND('population states'!E22-('population slaves'!E22*(1-$A$1)),0),'population states'!E22),0)</f>
        <v>523287</v>
      </c>
      <c r="F22">
        <f>IF('population states'!F22&gt;0,IF('population slaves'!F22&gt;0,ROUND('population states'!F22-('population slaves'!F22*(1-$A$1)),0),'population states'!F22),0)</f>
        <v>610408</v>
      </c>
      <c r="G22">
        <f>IF('population states'!G22&gt;0,IF('population slaves'!G22&gt;0,ROUND('population states'!G22-('population slaves'!G22*(1-$A$1)),0),'population states'!G22),0)</f>
        <v>737699</v>
      </c>
      <c r="H22">
        <f>IF('population states'!H22&gt;0,IF('population slaves'!H22&gt;0,ROUND('population states'!H22-('population slaves'!H22*(1-$A$1)),0),'population states'!H22),0)</f>
        <v>994514</v>
      </c>
      <c r="I22">
        <f>IF('population states'!I22&gt;0,IF('population slaves'!I22&gt;0,ROUND('population states'!I22-('population slaves'!I22*(1-$A$1)),0),'population states'!I22),0)</f>
        <v>1231066</v>
      </c>
      <c r="J22">
        <f>'population states'!J22</f>
        <v>1457351</v>
      </c>
      <c r="K22">
        <f>'population states'!K22</f>
        <v>1783085</v>
      </c>
      <c r="L22">
        <f>'population states'!L22</f>
        <v>2238947</v>
      </c>
      <c r="M22">
        <f>'population states'!M22</f>
        <v>2805346</v>
      </c>
      <c r="N22">
        <f>'Historical Apportionment Data ('!B22</f>
        <v>3366416</v>
      </c>
      <c r="O22">
        <f>'Historical Apportionment Data ('!C22</f>
        <v>3852352</v>
      </c>
      <c r="P22">
        <f>'Historical Apportionment Data ('!D22</f>
        <v>4249605</v>
      </c>
      <c r="Q22">
        <f>'Historical Apportionment Data ('!E22</f>
        <v>4316718</v>
      </c>
      <c r="R22">
        <f>'Historical Apportionment Data ('!F22</f>
        <v>4690518</v>
      </c>
      <c r="S22">
        <f>'Historical Apportionment Data ('!G22</f>
        <v>5148576</v>
      </c>
      <c r="T22">
        <f>'Historical Apportionment Data ('!H22</f>
        <v>5726676</v>
      </c>
      <c r="U22">
        <f>'Historical Apportionment Data ('!I22</f>
        <v>5737039</v>
      </c>
      <c r="V22">
        <f>'Historical Apportionment Data ('!J22</f>
        <v>6029051</v>
      </c>
      <c r="W22">
        <f>'Historical Apportionment Data ('!K22</f>
        <v>6355568</v>
      </c>
      <c r="X22">
        <f>'Historical Apportionment Data ('!L22</f>
        <v>6559644</v>
      </c>
      <c r="Y22">
        <f>'Historical Apportionment Data ('!M22</f>
        <v>7033469</v>
      </c>
    </row>
    <row r="23" spans="1:25" x14ac:dyDescent="0.2">
      <c r="A23" t="str">
        <f>'population states'!A23</f>
        <v>Michigan</v>
      </c>
      <c r="B23">
        <f>IF('population states'!B23&gt;0,IF('population slaves'!B23&gt;0,ROUND('population states'!B23-('population slaves'!B23*(1-$A$1)),0),'population states'!B23),0)</f>
        <v>0</v>
      </c>
      <c r="C23">
        <f>IF('population states'!C23&gt;0,IF('population slaves'!C23&gt;0,ROUND('population states'!C23-('population slaves'!C23*(1-$A$1)),0),'population states'!C23),0)</f>
        <v>0</v>
      </c>
      <c r="D23">
        <f>IF('population states'!D23&gt;0,IF('population slaves'!D23&gt;0,ROUND('population states'!D23-('population slaves'!D23*(1-$A$1)),0),'population states'!D23),0)</f>
        <v>0</v>
      </c>
      <c r="E23">
        <f>IF('population states'!E23&gt;0,IF('population slaves'!E23&gt;0,ROUND('population states'!E23-('population slaves'!E23*(1-$A$1)),0),'population states'!E23),0)</f>
        <v>0</v>
      </c>
      <c r="F23">
        <f>IF('population states'!F23&gt;0,IF('population slaves'!F23&gt;0,ROUND('population states'!F23-('population slaves'!F23*(1-$A$1)),0),'population states'!F23),0)</f>
        <v>0</v>
      </c>
      <c r="G23">
        <f>IF('population states'!G23&gt;0,IF('population slaves'!G23&gt;0,ROUND('population states'!G23-('population slaves'!G23*(1-$A$1)),0),'population states'!G23),0)</f>
        <v>212267</v>
      </c>
      <c r="H23">
        <f>IF('population states'!H23&gt;0,IF('population slaves'!H23&gt;0,ROUND('population states'!H23-('population slaves'!H23*(1-$A$1)),0),'population states'!H23),0)</f>
        <v>397654</v>
      </c>
      <c r="I23">
        <f>IF('population states'!I23&gt;0,IF('population slaves'!I23&gt;0,ROUND('population states'!I23-('population slaves'!I23*(1-$A$1)),0),'population states'!I23),0)</f>
        <v>749113</v>
      </c>
      <c r="J23">
        <f>'population states'!J23</f>
        <v>1184059</v>
      </c>
      <c r="K23">
        <f>'population states'!K23</f>
        <v>1636937</v>
      </c>
      <c r="L23">
        <f>'population states'!L23</f>
        <v>2093890</v>
      </c>
      <c r="M23">
        <f>'population states'!M23</f>
        <v>2420982</v>
      </c>
      <c r="N23">
        <f>'Historical Apportionment Data ('!B23</f>
        <v>2810171</v>
      </c>
      <c r="O23">
        <f>'Historical Apportionment Data ('!C23</f>
        <v>3668418</v>
      </c>
      <c r="P23">
        <f>'Historical Apportionment Data ('!D23</f>
        <v>4842059</v>
      </c>
      <c r="Q23">
        <f>'Historical Apportionment Data ('!E23</f>
        <v>5256111</v>
      </c>
      <c r="R23">
        <f>'Historical Apportionment Data ('!F23</f>
        <v>6371766</v>
      </c>
      <c r="S23">
        <f>'Historical Apportionment Data ('!G23</f>
        <v>7823193</v>
      </c>
      <c r="T23">
        <f>'Historical Apportionment Data ('!H23</f>
        <v>8937201</v>
      </c>
      <c r="U23">
        <f>'Historical Apportionment Data ('!I23</f>
        <v>9258336</v>
      </c>
      <c r="V23">
        <f>'Historical Apportionment Data ('!J23</f>
        <v>9328784</v>
      </c>
      <c r="W23">
        <f>'Historical Apportionment Data ('!K23</f>
        <v>9955829</v>
      </c>
      <c r="X23">
        <f>'Historical Apportionment Data ('!L23</f>
        <v>9911626</v>
      </c>
      <c r="Y23">
        <f>'Historical Apportionment Data ('!M23</f>
        <v>10084442</v>
      </c>
    </row>
    <row r="24" spans="1:25" x14ac:dyDescent="0.2">
      <c r="A24" t="str">
        <f>'population states'!A24</f>
        <v>Minnesota</v>
      </c>
      <c r="B24">
        <f>IF('population states'!B24&gt;0,IF('population slaves'!B24&gt;0,ROUND('population states'!B24-('population slaves'!B24*(1-$A$1)),0),'population states'!B24),0)</f>
        <v>0</v>
      </c>
      <c r="C24">
        <f>IF('population states'!C24&gt;0,IF('population slaves'!C24&gt;0,ROUND('population states'!C24-('population slaves'!C24*(1-$A$1)),0),'population states'!C24),0)</f>
        <v>0</v>
      </c>
      <c r="D24">
        <f>IF('population states'!D24&gt;0,IF('population slaves'!D24&gt;0,ROUND('population states'!D24-('population slaves'!D24*(1-$A$1)),0),'population states'!D24),0)</f>
        <v>0</v>
      </c>
      <c r="E24">
        <f>IF('population states'!E24&gt;0,IF('population slaves'!E24&gt;0,ROUND('population states'!E24-('population slaves'!E24*(1-$A$1)),0),'population states'!E24),0)</f>
        <v>0</v>
      </c>
      <c r="F24">
        <f>IF('population states'!F24&gt;0,IF('population slaves'!F24&gt;0,ROUND('population states'!F24-('population slaves'!F24*(1-$A$1)),0),'population states'!F24),0)</f>
        <v>0</v>
      </c>
      <c r="G24">
        <f>IF('population states'!G24&gt;0,IF('population slaves'!G24&gt;0,ROUND('population states'!G24-('population slaves'!G24*(1-$A$1)),0),'population states'!G24),0)</f>
        <v>0</v>
      </c>
      <c r="H24">
        <f>IF('population states'!H24&gt;0,IF('population slaves'!H24&gt;0,ROUND('population states'!H24-('population slaves'!H24*(1-$A$1)),0),'population states'!H24),0)</f>
        <v>0</v>
      </c>
      <c r="I24">
        <f>IF('population states'!I24&gt;0,IF('population slaves'!I24&gt;0,ROUND('population states'!I24-('population slaves'!I24*(1-$A$1)),0),'population states'!I24),0)</f>
        <v>172023</v>
      </c>
      <c r="J24">
        <f>'population states'!J24</f>
        <v>439706</v>
      </c>
      <c r="K24">
        <f>'population states'!K24</f>
        <v>780773</v>
      </c>
      <c r="L24">
        <f>'population states'!L24</f>
        <v>1310283</v>
      </c>
      <c r="M24">
        <f>'population states'!M24</f>
        <v>1751394</v>
      </c>
      <c r="N24">
        <f>'Historical Apportionment Data ('!B24</f>
        <v>2074380</v>
      </c>
      <c r="O24">
        <f>'Historical Apportionment Data ('!C24</f>
        <v>2385660</v>
      </c>
      <c r="P24">
        <f>'Historical Apportionment Data ('!D24</f>
        <v>2551581</v>
      </c>
      <c r="Q24">
        <f>'Historical Apportionment Data ('!E24</f>
        <v>2792304</v>
      </c>
      <c r="R24">
        <f>'Historical Apportionment Data ('!F24</f>
        <v>2982483</v>
      </c>
      <c r="S24">
        <f>'Historical Apportionment Data ('!G24</f>
        <v>3413864</v>
      </c>
      <c r="T24">
        <f>'Historical Apportionment Data ('!H24</f>
        <v>3833176</v>
      </c>
      <c r="U24">
        <f>'Historical Apportionment Data ('!I24</f>
        <v>4077152</v>
      </c>
      <c r="V24">
        <f>'Historical Apportionment Data ('!J24</f>
        <v>4387029</v>
      </c>
      <c r="W24">
        <f>'Historical Apportionment Data ('!K24</f>
        <v>4925670</v>
      </c>
      <c r="X24">
        <f>'Historical Apportionment Data ('!L24</f>
        <v>5314879</v>
      </c>
      <c r="Y24">
        <f>'Historical Apportionment Data ('!M24</f>
        <v>5709752</v>
      </c>
    </row>
    <row r="25" spans="1:25" x14ac:dyDescent="0.2">
      <c r="A25" t="str">
        <f>'population states'!A25</f>
        <v>Mississippi</v>
      </c>
      <c r="B25">
        <f>IF('population states'!B25&gt;0,IF('population slaves'!B25&gt;0,ROUND('population states'!B25-('population slaves'!B25*(1-$A$1)),0),'population states'!B25),0)</f>
        <v>0</v>
      </c>
      <c r="C25">
        <f>IF('population states'!C25&gt;0,IF('population slaves'!C25&gt;0,ROUND('population states'!C25-('population slaves'!C25*(1-$A$1)),0),'population states'!C25),0)</f>
        <v>0</v>
      </c>
      <c r="D25">
        <f>IF('population states'!D25&gt;0,IF('population slaves'!D25&gt;0,ROUND('population states'!D25-('population slaves'!D25*(1-$A$1)),0),'population states'!D25),0)</f>
        <v>0</v>
      </c>
      <c r="E25">
        <f>IF('population states'!E25&gt;0,IF('population slaves'!E25&gt;0,ROUND('population states'!E25-('population slaves'!E25*(1-$A$1)),0),'population states'!E25),0)</f>
        <v>62322</v>
      </c>
      <c r="F25">
        <f>IF('population states'!F25&gt;0,IF('population slaves'!F25&gt;0,ROUND('population states'!F25-('population slaves'!F25*(1-$A$1)),0),'population states'!F25),0)</f>
        <v>110357</v>
      </c>
      <c r="G25">
        <f>IF('population states'!G25&gt;0,IF('population slaves'!G25&gt;0,ROUND('population states'!G25-('population slaves'!G25*(1-$A$1)),0),'population states'!G25),0)</f>
        <v>297567</v>
      </c>
      <c r="H25">
        <f>IF('population states'!H25&gt;0,IF('population slaves'!H25&gt;0,ROUND('population states'!H25-('population slaves'!H25*(1-$A$1)),0),'population states'!H25),0)</f>
        <v>482575</v>
      </c>
      <c r="I25">
        <f>IF('population states'!I25&gt;0,IF('population slaves'!I25&gt;0,ROUND('population states'!I25-('population slaves'!I25*(1-$A$1)),0),'population states'!I25),0)</f>
        <v>616653</v>
      </c>
      <c r="J25">
        <f>'population states'!J25</f>
        <v>827922</v>
      </c>
      <c r="K25">
        <f>'population states'!K25</f>
        <v>1131597</v>
      </c>
      <c r="L25">
        <f>'population states'!L25</f>
        <v>1289600</v>
      </c>
      <c r="M25">
        <f>'population states'!M25</f>
        <v>1551270</v>
      </c>
      <c r="N25">
        <f>'Historical Apportionment Data ('!B25</f>
        <v>1797112</v>
      </c>
      <c r="O25">
        <f>'Historical Apportionment Data ('!C25</f>
        <v>1790616</v>
      </c>
      <c r="P25">
        <f>'Historical Apportionment Data ('!D25</f>
        <v>2008153</v>
      </c>
      <c r="Q25">
        <f>'Historical Apportionment Data ('!E25</f>
        <v>2183797</v>
      </c>
      <c r="R25">
        <f>'Historical Apportionment Data ('!F25</f>
        <v>2178912</v>
      </c>
      <c r="S25">
        <f>'Historical Apportionment Data ('!G25</f>
        <v>2178140</v>
      </c>
      <c r="T25">
        <f>'Historical Apportionment Data ('!H25</f>
        <v>2233850</v>
      </c>
      <c r="U25">
        <f>'Historical Apportionment Data ('!I25</f>
        <v>2520640</v>
      </c>
      <c r="V25">
        <f>'Historical Apportionment Data ('!J25</f>
        <v>2586443</v>
      </c>
      <c r="W25">
        <f>'Historical Apportionment Data ('!K25</f>
        <v>2852927</v>
      </c>
      <c r="X25">
        <f>'Historical Apportionment Data ('!L25</f>
        <v>2978240</v>
      </c>
      <c r="Y25">
        <f>'Historical Apportionment Data ('!M25</f>
        <v>2963914</v>
      </c>
    </row>
    <row r="26" spans="1:25" x14ac:dyDescent="0.2">
      <c r="A26" t="str">
        <f>'population states'!A26</f>
        <v>Missouri</v>
      </c>
      <c r="B26">
        <f>IF('population states'!B26&gt;0,IF('population slaves'!B26&gt;0,ROUND('population states'!B26-('population slaves'!B26*(1-$A$1)),0),'population states'!B26),0)</f>
        <v>0</v>
      </c>
      <c r="C26">
        <f>IF('population states'!C26&gt;0,IF('population slaves'!C26&gt;0,ROUND('population states'!C26-('population slaves'!C26*(1-$A$1)),0),'population states'!C26),0)</f>
        <v>0</v>
      </c>
      <c r="D26">
        <f>IF('population states'!D26&gt;0,IF('population slaves'!D26&gt;0,ROUND('population states'!D26-('population slaves'!D26*(1-$A$1)),0),'population states'!D26),0)</f>
        <v>0</v>
      </c>
      <c r="E26">
        <f>IF('population states'!E26&gt;0,IF('population slaves'!E26&gt;0,ROUND('population states'!E26-('population slaves'!E26*(1-$A$1)),0),'population states'!E26),0)</f>
        <v>62497</v>
      </c>
      <c r="F26">
        <f>IF('population states'!F26&gt;0,IF('population slaves'!F26&gt;0,ROUND('population states'!F26-('population slaves'!F26*(1-$A$1)),0),'population states'!F26),0)</f>
        <v>130419</v>
      </c>
      <c r="G26">
        <f>IF('population states'!G26&gt;0,IF('population slaves'!G26&gt;0,ROUND('population states'!G26-('population slaves'!G26*(1-$A$1)),0),'population states'!G26),0)</f>
        <v>360406</v>
      </c>
      <c r="H26">
        <f>IF('population states'!H26&gt;0,IF('population slaves'!H26&gt;0,ROUND('population states'!H26-('population slaves'!H26*(1-$A$1)),0),'population states'!H26),0)</f>
        <v>647075</v>
      </c>
      <c r="I26">
        <f>IF('population states'!I26&gt;0,IF('population slaves'!I26&gt;0,ROUND('population states'!I26-('population slaves'!I26*(1-$A$1)),0),'population states'!I26),0)</f>
        <v>1136040</v>
      </c>
      <c r="J26">
        <f>'population states'!J26</f>
        <v>1721295</v>
      </c>
      <c r="K26">
        <f>'population states'!K26</f>
        <v>2168380</v>
      </c>
      <c r="L26">
        <f>'population states'!L26</f>
        <v>2679185</v>
      </c>
      <c r="M26">
        <f>'population states'!M26</f>
        <v>3106665</v>
      </c>
      <c r="N26">
        <f>'Historical Apportionment Data ('!B26</f>
        <v>3293328</v>
      </c>
      <c r="O26">
        <f>'Historical Apportionment Data ('!C26</f>
        <v>3404048</v>
      </c>
      <c r="P26">
        <f>'Historical Apportionment Data ('!D26</f>
        <v>3629106</v>
      </c>
      <c r="Q26">
        <f>'Historical Apportionment Data ('!E26</f>
        <v>3784664</v>
      </c>
      <c r="R26">
        <f>'Historical Apportionment Data ('!F26</f>
        <v>3954654</v>
      </c>
      <c r="S26">
        <f>'Historical Apportionment Data ('!G26</f>
        <v>4319810</v>
      </c>
      <c r="T26">
        <f>'Historical Apportionment Data ('!H26</f>
        <v>4718030</v>
      </c>
      <c r="U26">
        <f>'Historical Apportionment Data ('!I26</f>
        <v>4917447</v>
      </c>
      <c r="V26">
        <f>'Historical Apportionment Data ('!J26</f>
        <v>5137804</v>
      </c>
      <c r="W26">
        <f>'Historical Apportionment Data ('!K26</f>
        <v>5606260</v>
      </c>
      <c r="X26">
        <f>'Historical Apportionment Data ('!L26</f>
        <v>6011478</v>
      </c>
      <c r="Y26">
        <f>'Historical Apportionment Data ('!M26</f>
        <v>6160281</v>
      </c>
    </row>
    <row r="27" spans="1:25" x14ac:dyDescent="0.2">
      <c r="A27" t="str">
        <f>'population states'!A27</f>
        <v>Montana</v>
      </c>
      <c r="B27">
        <f>IF('population states'!B27&gt;0,IF('population slaves'!B27&gt;0,ROUND('population states'!B27-('population slaves'!B27*(1-$A$1)),0),'population states'!B27),0)</f>
        <v>0</v>
      </c>
      <c r="C27">
        <f>IF('population states'!C27&gt;0,IF('population slaves'!C27&gt;0,ROUND('population states'!C27-('population slaves'!C27*(1-$A$1)),0),'population states'!C27),0)</f>
        <v>0</v>
      </c>
      <c r="D27">
        <f>IF('population states'!D27&gt;0,IF('population slaves'!D27&gt;0,ROUND('population states'!D27-('population slaves'!D27*(1-$A$1)),0),'population states'!D27),0)</f>
        <v>0</v>
      </c>
      <c r="E27">
        <f>IF('population states'!E27&gt;0,IF('population slaves'!E27&gt;0,ROUND('population states'!E27-('population slaves'!E27*(1-$A$1)),0),'population states'!E27),0)</f>
        <v>0</v>
      </c>
      <c r="F27">
        <f>IF('population states'!F27&gt;0,IF('population slaves'!F27&gt;0,ROUND('population states'!F27-('population slaves'!F27*(1-$A$1)),0),'population states'!F27),0)</f>
        <v>0</v>
      </c>
      <c r="G27">
        <f>IF('population states'!G27&gt;0,IF('population slaves'!G27&gt;0,ROUND('population states'!G27-('population slaves'!G27*(1-$A$1)),0),'population states'!G27),0)</f>
        <v>0</v>
      </c>
      <c r="H27">
        <f>IF('population states'!H27&gt;0,IF('population slaves'!H27&gt;0,ROUND('population states'!H27-('population slaves'!H27*(1-$A$1)),0),'population states'!H27),0)</f>
        <v>0</v>
      </c>
      <c r="I27">
        <f>IF('population states'!I27&gt;0,IF('population slaves'!I27&gt;0,ROUND('population states'!I27-('population slaves'!I27*(1-$A$1)),0),'population states'!I27),0)</f>
        <v>0</v>
      </c>
      <c r="J27">
        <f>'population states'!J27</f>
        <v>0</v>
      </c>
      <c r="K27">
        <f>'population states'!K27</f>
        <v>0</v>
      </c>
      <c r="L27">
        <f>'population states'!L27</f>
        <v>142924</v>
      </c>
      <c r="M27">
        <f>'population states'!M27</f>
        <v>243329</v>
      </c>
      <c r="N27">
        <f>'Historical Apportionment Data ('!B27</f>
        <v>366338</v>
      </c>
      <c r="O27">
        <f>'Historical Apportionment Data ('!C27</f>
        <v>541512</v>
      </c>
      <c r="P27">
        <f>'Historical Apportionment Data ('!D27</f>
        <v>524730</v>
      </c>
      <c r="Q27">
        <f>'Historical Apportionment Data ('!E27</f>
        <v>559456</v>
      </c>
      <c r="R27">
        <f>'Historical Apportionment Data ('!F27</f>
        <v>591024</v>
      </c>
      <c r="S27">
        <f>'Historical Apportionment Data ('!G27</f>
        <v>674768</v>
      </c>
      <c r="T27">
        <f>'Historical Apportionment Data ('!H27</f>
        <v>701574</v>
      </c>
      <c r="U27">
        <f>'Historical Apportionment Data ('!I27</f>
        <v>786690</v>
      </c>
      <c r="V27">
        <f>'Historical Apportionment Data ('!J27</f>
        <v>803655</v>
      </c>
      <c r="W27">
        <f>'Historical Apportionment Data ('!K27</f>
        <v>905316</v>
      </c>
      <c r="X27">
        <f>'Historical Apportionment Data ('!L27</f>
        <v>994416</v>
      </c>
      <c r="Y27">
        <f>'Historical Apportionment Data ('!M27</f>
        <v>1085407</v>
      </c>
    </row>
    <row r="28" spans="1:25" x14ac:dyDescent="0.2">
      <c r="A28" t="str">
        <f>'population states'!A28</f>
        <v>Nebraska</v>
      </c>
      <c r="B28">
        <f>IF('population states'!B28&gt;0,IF('population slaves'!B28&gt;0,ROUND('population states'!B28-('population slaves'!B28*(1-$A$1)),0),'population states'!B28),0)</f>
        <v>0</v>
      </c>
      <c r="C28">
        <f>IF('population states'!C28&gt;0,IF('population slaves'!C28&gt;0,ROUND('population states'!C28-('population slaves'!C28*(1-$A$1)),0),'population states'!C28),0)</f>
        <v>0</v>
      </c>
      <c r="D28">
        <f>IF('population states'!D28&gt;0,IF('population slaves'!D28&gt;0,ROUND('population states'!D28-('population slaves'!D28*(1-$A$1)),0),'population states'!D28),0)</f>
        <v>0</v>
      </c>
      <c r="E28">
        <f>IF('population states'!E28&gt;0,IF('population slaves'!E28&gt;0,ROUND('population states'!E28-('population slaves'!E28*(1-$A$1)),0),'population states'!E28),0)</f>
        <v>0</v>
      </c>
      <c r="F28">
        <f>IF('population states'!F28&gt;0,IF('population slaves'!F28&gt;0,ROUND('population states'!F28-('population slaves'!F28*(1-$A$1)),0),'population states'!F28),0)</f>
        <v>0</v>
      </c>
      <c r="G28">
        <f>IF('population states'!G28&gt;0,IF('population slaves'!G28&gt;0,ROUND('population states'!G28-('population slaves'!G28*(1-$A$1)),0),'population states'!G28),0)</f>
        <v>0</v>
      </c>
      <c r="H28">
        <f>IF('population states'!H28&gt;0,IF('population slaves'!H28&gt;0,ROUND('population states'!H28-('population slaves'!H28*(1-$A$1)),0),'population states'!H28),0)</f>
        <v>0</v>
      </c>
      <c r="I28">
        <f>IF('population states'!I28&gt;0,IF('population slaves'!I28&gt;0,ROUND('population states'!I28-('population slaves'!I28*(1-$A$1)),0),'population states'!I28),0)</f>
        <v>0</v>
      </c>
      <c r="J28">
        <f>'population states'!J28</f>
        <v>122993</v>
      </c>
      <c r="K28">
        <f>'population states'!K28</f>
        <v>452402</v>
      </c>
      <c r="L28">
        <f>'population states'!L28</f>
        <v>1062656</v>
      </c>
      <c r="M28">
        <f>'population states'!M28</f>
        <v>1066300</v>
      </c>
      <c r="N28">
        <f>'Historical Apportionment Data ('!B28</f>
        <v>1192212</v>
      </c>
      <c r="O28">
        <f>'Historical Apportionment Data ('!C28</f>
        <v>1296372</v>
      </c>
      <c r="P28">
        <f>'Historical Apportionment Data ('!D28</f>
        <v>1375125</v>
      </c>
      <c r="Q28">
        <f>'Historical Apportionment Data ('!E28</f>
        <v>1315836</v>
      </c>
      <c r="R28">
        <f>'Historical Apportionment Data ('!F28</f>
        <v>1325512</v>
      </c>
      <c r="S28">
        <f>'Historical Apportionment Data ('!G28</f>
        <v>1411329</v>
      </c>
      <c r="T28">
        <f>'Historical Apportionment Data ('!H28</f>
        <v>1496820</v>
      </c>
      <c r="U28">
        <f>'Historical Apportionment Data ('!I28</f>
        <v>1570005</v>
      </c>
      <c r="V28">
        <f>'Historical Apportionment Data ('!J28</f>
        <v>1584617</v>
      </c>
      <c r="W28">
        <f>'Historical Apportionment Data ('!K28</f>
        <v>1715369</v>
      </c>
      <c r="X28">
        <f>'Historical Apportionment Data ('!L28</f>
        <v>1831825</v>
      </c>
      <c r="Y28">
        <f>'Historical Apportionment Data ('!M28</f>
        <v>1963333</v>
      </c>
    </row>
    <row r="29" spans="1:25" x14ac:dyDescent="0.2">
      <c r="A29" t="str">
        <f>'population states'!A29</f>
        <v>Nevada</v>
      </c>
      <c r="B29">
        <f>IF('population states'!B29&gt;0,IF('population slaves'!B29&gt;0,ROUND('population states'!B29-('population slaves'!B29*(1-$A$1)),0),'population states'!B29),0)</f>
        <v>0</v>
      </c>
      <c r="C29">
        <f>IF('population states'!C29&gt;0,IF('population slaves'!C29&gt;0,ROUND('population states'!C29-('population slaves'!C29*(1-$A$1)),0),'population states'!C29),0)</f>
        <v>0</v>
      </c>
      <c r="D29">
        <f>IF('population states'!D29&gt;0,IF('population slaves'!D29&gt;0,ROUND('population states'!D29-('population slaves'!D29*(1-$A$1)),0),'population states'!D29),0)</f>
        <v>0</v>
      </c>
      <c r="E29">
        <f>IF('population states'!E29&gt;0,IF('population slaves'!E29&gt;0,ROUND('population states'!E29-('population slaves'!E29*(1-$A$1)),0),'population states'!E29),0)</f>
        <v>0</v>
      </c>
      <c r="F29">
        <f>IF('population states'!F29&gt;0,IF('population slaves'!F29&gt;0,ROUND('population states'!F29-('population slaves'!F29*(1-$A$1)),0),'population states'!F29),0)</f>
        <v>0</v>
      </c>
      <c r="G29">
        <f>IF('population states'!G29&gt;0,IF('population slaves'!G29&gt;0,ROUND('population states'!G29-('population slaves'!G29*(1-$A$1)),0),'population states'!G29),0)</f>
        <v>0</v>
      </c>
      <c r="H29">
        <f>IF('population states'!H29&gt;0,IF('population slaves'!H29&gt;0,ROUND('population states'!H29-('population slaves'!H29*(1-$A$1)),0),'population states'!H29),0)</f>
        <v>0</v>
      </c>
      <c r="I29">
        <f>IF('population states'!I29&gt;0,IF('population slaves'!I29&gt;0,ROUND('population states'!I29-('population slaves'!I29*(1-$A$1)),0),'population states'!I29),0)</f>
        <v>0</v>
      </c>
      <c r="J29">
        <f>'population states'!J29</f>
        <v>42941</v>
      </c>
      <c r="K29">
        <f>'population states'!K29</f>
        <v>62266</v>
      </c>
      <c r="L29">
        <f>'population states'!L29</f>
        <v>47355</v>
      </c>
      <c r="M29">
        <f>'population states'!M29</f>
        <v>42335</v>
      </c>
      <c r="N29">
        <f>'Historical Apportionment Data ('!B29</f>
        <v>80293</v>
      </c>
      <c r="O29">
        <f>'Historical Apportionment Data ('!C29</f>
        <v>75820</v>
      </c>
      <c r="P29">
        <f>'Historical Apportionment Data ('!D29</f>
        <v>86390</v>
      </c>
      <c r="Q29">
        <f>'Historical Apportionment Data ('!E29</f>
        <v>110247</v>
      </c>
      <c r="R29">
        <f>'Historical Apportionment Data ('!F29</f>
        <v>160083</v>
      </c>
      <c r="S29">
        <f>'Historical Apportionment Data ('!G29</f>
        <v>285278</v>
      </c>
      <c r="T29">
        <f>'Historical Apportionment Data ('!H29</f>
        <v>492396</v>
      </c>
      <c r="U29">
        <f>'Historical Apportionment Data ('!I29</f>
        <v>799184</v>
      </c>
      <c r="V29">
        <f>'Historical Apportionment Data ('!J29</f>
        <v>1206152</v>
      </c>
      <c r="W29">
        <f>'Historical Apportionment Data ('!K29</f>
        <v>2002032</v>
      </c>
      <c r="X29">
        <f>'Historical Apportionment Data ('!L29</f>
        <v>2709432</v>
      </c>
      <c r="Y29">
        <f>'Historical Apportionment Data ('!M29</f>
        <v>3108462</v>
      </c>
    </row>
    <row r="30" spans="1:25" x14ac:dyDescent="0.2">
      <c r="A30" t="str">
        <f>'population states'!A30</f>
        <v>New Hampshire</v>
      </c>
      <c r="B30">
        <f>IF('population states'!B30&gt;0,IF('population slaves'!B30&gt;0,ROUND('population states'!B30-('population slaves'!B30*(1-$A$1)),0),'population states'!B30),0)</f>
        <v>141822</v>
      </c>
      <c r="C30">
        <f>IF('population states'!C30&gt;0,IF('population slaves'!C30&gt;0,ROUND('population states'!C30-('population slaves'!C30*(1-$A$1)),0),'population states'!C30),0)</f>
        <v>183858</v>
      </c>
      <c r="D30">
        <f>IF('population states'!D30&gt;0,IF('population slaves'!D30&gt;0,ROUND('population states'!D30-('population slaves'!D30*(1-$A$1)),0),'population states'!D30),0)</f>
        <v>214460</v>
      </c>
      <c r="E30">
        <f>IF('population states'!E30&gt;0,IF('population slaves'!E30&gt;0,ROUND('population states'!E30-('population slaves'!E30*(1-$A$1)),0),'population states'!E30),0)</f>
        <v>244161</v>
      </c>
      <c r="F30">
        <f>IF('population states'!F30&gt;0,IF('population slaves'!F30&gt;0,ROUND('population states'!F30-('population slaves'!F30*(1-$A$1)),0),'population states'!F30),0)</f>
        <v>269327</v>
      </c>
      <c r="G30">
        <f>IF('population states'!G30&gt;0,IF('population slaves'!G30&gt;0,ROUND('population states'!G30-('population slaves'!G30*(1-$A$1)),0),'population states'!G30),0)</f>
        <v>284574</v>
      </c>
      <c r="H30">
        <f>IF('population states'!H30&gt;0,IF('population slaves'!H30&gt;0,ROUND('population states'!H30-('population slaves'!H30*(1-$A$1)),0),'population states'!H30),0)</f>
        <v>317976</v>
      </c>
      <c r="I30">
        <f>IF('population states'!I30&gt;0,IF('population slaves'!I30&gt;0,ROUND('population states'!I30-('population slaves'!I30*(1-$A$1)),0),'population states'!I30),0)</f>
        <v>326073</v>
      </c>
      <c r="J30">
        <f>'population states'!J30</f>
        <v>318300</v>
      </c>
      <c r="K30">
        <f>'population states'!K30</f>
        <v>346991</v>
      </c>
      <c r="L30">
        <f>'population states'!L30</f>
        <v>376530</v>
      </c>
      <c r="M30">
        <f>'population states'!M30</f>
        <v>411588</v>
      </c>
      <c r="N30">
        <f>'Historical Apportionment Data ('!B30</f>
        <v>430572</v>
      </c>
      <c r="O30">
        <f>'Historical Apportionment Data ('!C30</f>
        <v>443084</v>
      </c>
      <c r="P30">
        <f>'Historical Apportionment Data ('!D30</f>
        <v>465292</v>
      </c>
      <c r="Q30">
        <f>'Historical Apportionment Data ('!E30</f>
        <v>491524</v>
      </c>
      <c r="R30">
        <f>'Historical Apportionment Data ('!F30</f>
        <v>533242</v>
      </c>
      <c r="S30">
        <f>'Historical Apportionment Data ('!G30</f>
        <v>606922</v>
      </c>
      <c r="T30">
        <f>'Historical Apportionment Data ('!H30</f>
        <v>746284</v>
      </c>
      <c r="U30">
        <f>'Historical Apportionment Data ('!I30</f>
        <v>920610</v>
      </c>
      <c r="V30">
        <f>'Historical Apportionment Data ('!J30</f>
        <v>1113915</v>
      </c>
      <c r="W30">
        <f>'Historical Apportionment Data ('!K30</f>
        <v>1238415</v>
      </c>
      <c r="X30">
        <f>'Historical Apportionment Data ('!L30</f>
        <v>1321445</v>
      </c>
      <c r="Y30">
        <f>'Historical Apportionment Data ('!M30</f>
        <v>1379089</v>
      </c>
    </row>
    <row r="31" spans="1:25" x14ac:dyDescent="0.2">
      <c r="A31" t="str">
        <f>'population states'!A31</f>
        <v>New Jersey</v>
      </c>
      <c r="B31">
        <f>IF('population states'!B31&gt;0,IF('population slaves'!B31&gt;0,ROUND('population states'!B31-('population slaves'!B31*(1-$A$1)),0),'population states'!B31),0)</f>
        <v>179570</v>
      </c>
      <c r="C31">
        <f>IF('population states'!C31&gt;0,IF('population slaves'!C31&gt;0,ROUND('population states'!C31-('population slaves'!C31*(1-$A$1)),0),'population states'!C31),0)</f>
        <v>206180</v>
      </c>
      <c r="D31">
        <f>IF('population states'!D31&gt;0,IF('population slaves'!D31&gt;0,ROUND('population states'!D31-('population slaves'!D31*(1-$A$1)),0),'population states'!D31),0)</f>
        <v>241222</v>
      </c>
      <c r="E31">
        <f>IF('population states'!E31&gt;0,IF('population slaves'!E31&gt;0,ROUND('population states'!E31-('population slaves'!E31*(1-$A$1)),0),'population states'!E31),0)</f>
        <v>274552</v>
      </c>
      <c r="F31">
        <f>IF('population states'!F31&gt;0,IF('population slaves'!F31&gt;0,ROUND('population states'!F31-('population slaves'!F31*(1-$A$1)),0),'population states'!F31),0)</f>
        <v>319921</v>
      </c>
      <c r="G31">
        <f>IF('population states'!G31&gt;0,IF('population slaves'!G31&gt;0,ROUND('population states'!G31-('population slaves'!G31*(1-$A$1)),0),'population states'!G31),0)</f>
        <v>373036</v>
      </c>
      <c r="H31">
        <f>IF('population states'!H31&gt;0,IF('population slaves'!H31&gt;0,ROUND('population states'!H31-('population slaves'!H31*(1-$A$1)),0),'population states'!H31),0)</f>
        <v>489461</v>
      </c>
      <c r="I31">
        <f>IF('population states'!I31&gt;0,IF('population slaves'!I31&gt;0,ROUND('population states'!I31-('population slaves'!I31*(1-$A$1)),0),'population states'!I31),0)</f>
        <v>672028</v>
      </c>
      <c r="J31">
        <f>'population states'!J31</f>
        <v>906096</v>
      </c>
      <c r="K31">
        <f>'population states'!K31</f>
        <v>1131116</v>
      </c>
      <c r="L31">
        <f>'population states'!L31</f>
        <v>1444933</v>
      </c>
      <c r="M31">
        <f>'population states'!M31</f>
        <v>1883669</v>
      </c>
      <c r="N31">
        <f>'Historical Apportionment Data ('!B31</f>
        <v>2537172</v>
      </c>
      <c r="O31">
        <f>'Historical Apportionment Data ('!C31</f>
        <v>3155904</v>
      </c>
      <c r="P31">
        <f>'Historical Apportionment Data ('!D31</f>
        <v>4041324</v>
      </c>
      <c r="Q31">
        <f>'Historical Apportionment Data ('!E31</f>
        <v>4160170</v>
      </c>
      <c r="R31">
        <f>'Historical Apportionment Data ('!F31</f>
        <v>4835334</v>
      </c>
      <c r="S31">
        <f>'Historical Apportionment Data ('!G31</f>
        <v>6066780</v>
      </c>
      <c r="T31">
        <f>'Historical Apportionment Data ('!H31</f>
        <v>7208040</v>
      </c>
      <c r="U31">
        <f>'Historical Apportionment Data ('!I31</f>
        <v>7364154</v>
      </c>
      <c r="V31">
        <f>'Historical Apportionment Data ('!J31</f>
        <v>7748634</v>
      </c>
      <c r="W31">
        <f>'Historical Apportionment Data ('!K31</f>
        <v>8424354</v>
      </c>
      <c r="X31">
        <f>'Historical Apportionment Data ('!L31</f>
        <v>8807501</v>
      </c>
      <c r="Y31">
        <f>'Historical Apportionment Data ('!M31</f>
        <v>9294493</v>
      </c>
    </row>
    <row r="32" spans="1:25" x14ac:dyDescent="0.2">
      <c r="A32" t="str">
        <f>'population states'!A32</f>
        <v>New Mexico</v>
      </c>
      <c r="B32">
        <f>IF('population states'!B32&gt;0,IF('population slaves'!B32&gt;0,ROUND('population states'!B32-('population slaves'!B32*(1-$A$1)),0),'population states'!B32),0)</f>
        <v>0</v>
      </c>
      <c r="C32">
        <f>IF('population states'!C32&gt;0,IF('population slaves'!C32&gt;0,ROUND('population states'!C32-('population slaves'!C32*(1-$A$1)),0),'population states'!C32),0)</f>
        <v>0</v>
      </c>
      <c r="D32">
        <f>IF('population states'!D32&gt;0,IF('population slaves'!D32&gt;0,ROUND('population states'!D32-('population slaves'!D32*(1-$A$1)),0),'population states'!D32),0)</f>
        <v>0</v>
      </c>
      <c r="E32">
        <f>IF('population states'!E32&gt;0,IF('population slaves'!E32&gt;0,ROUND('population states'!E32-('population slaves'!E32*(1-$A$1)),0),'population states'!E32),0)</f>
        <v>0</v>
      </c>
      <c r="F32">
        <f>IF('population states'!F32&gt;0,IF('population slaves'!F32&gt;0,ROUND('population states'!F32-('population slaves'!F32*(1-$A$1)),0),'population states'!F32),0)</f>
        <v>0</v>
      </c>
      <c r="G32">
        <f>IF('population states'!G32&gt;0,IF('population slaves'!G32&gt;0,ROUND('population states'!G32-('population slaves'!G32*(1-$A$1)),0),'population states'!G32),0)</f>
        <v>0</v>
      </c>
      <c r="H32">
        <f>IF('population states'!H32&gt;0,IF('population slaves'!H32&gt;0,ROUND('population states'!H32-('population slaves'!H32*(1-$A$1)),0),'population states'!H32),0)</f>
        <v>0</v>
      </c>
      <c r="I32">
        <f>IF('population states'!I32&gt;0,IF('population slaves'!I32&gt;0,ROUND('population states'!I32-('population slaves'!I32*(1-$A$1)),0),'population states'!I32),0)</f>
        <v>0</v>
      </c>
      <c r="J32">
        <f>'population states'!J32</f>
        <v>0</v>
      </c>
      <c r="K32">
        <f>'population states'!K32</f>
        <v>0</v>
      </c>
      <c r="L32">
        <f>'population states'!L32</f>
        <v>0</v>
      </c>
      <c r="M32">
        <f>'population states'!M32</f>
        <v>0</v>
      </c>
      <c r="N32">
        <f>'Historical Apportionment Data ('!B32</f>
        <v>0</v>
      </c>
      <c r="O32">
        <f>'Historical Apportionment Data ('!C32</f>
        <v>353428</v>
      </c>
      <c r="P32">
        <f>'Historical Apportionment Data ('!D32</f>
        <v>395982</v>
      </c>
      <c r="Q32">
        <f>'Historical Apportionment Data ('!E32</f>
        <v>531818</v>
      </c>
      <c r="R32">
        <f>'Historical Apportionment Data ('!F32</f>
        <v>681188</v>
      </c>
      <c r="S32">
        <f>'Historical Apportionment Data ('!G32</f>
        <v>951024</v>
      </c>
      <c r="T32">
        <f>'Historical Apportionment Data ('!H32</f>
        <v>1026664</v>
      </c>
      <c r="U32">
        <f>'Historical Apportionment Data ('!I32</f>
        <v>1299969</v>
      </c>
      <c r="V32">
        <f>'Historical Apportionment Data ('!J32</f>
        <v>1521779</v>
      </c>
      <c r="W32">
        <f>'Historical Apportionment Data ('!K32</f>
        <v>1823821</v>
      </c>
      <c r="X32">
        <f>'Historical Apportionment Data ('!L32</f>
        <v>2067273</v>
      </c>
      <c r="Y32">
        <f>'Historical Apportionment Data ('!M32</f>
        <v>2120220</v>
      </c>
    </row>
    <row r="33" spans="1:25" x14ac:dyDescent="0.2">
      <c r="A33" t="str">
        <f>'population states'!A33</f>
        <v>New York</v>
      </c>
      <c r="B33">
        <f>IF('population states'!B33&gt;0,IF('population slaves'!B33&gt;0,ROUND('population states'!B33-('population slaves'!B33*(1-$A$1)),0),'population states'!B33),0)</f>
        <v>331590</v>
      </c>
      <c r="C33">
        <f>IF('population states'!C33&gt;0,IF('population slaves'!C33&gt;0,ROUND('population states'!C33-('population slaves'!C33*(1-$A$1)),0),'population states'!C33),0)</f>
        <v>580690</v>
      </c>
      <c r="D33">
        <f>IF('population states'!D33&gt;0,IF('population slaves'!D33&gt;0,ROUND('population states'!D33-('population slaves'!D33*(1-$A$1)),0),'population states'!D33),0)</f>
        <v>953042</v>
      </c>
      <c r="E33">
        <f>IF('population states'!E33&gt;0,IF('population slaves'!E33&gt;0,ROUND('population states'!E33-('population slaves'!E33*(1-$A$1)),0),'population states'!E33),0)</f>
        <v>1368777</v>
      </c>
      <c r="F33">
        <f>IF('population states'!F33&gt;0,IF('population slaves'!F33&gt;0,ROUND('population states'!F33-('population slaves'!F33*(1-$A$1)),0),'population states'!F33),0)</f>
        <v>1918578</v>
      </c>
      <c r="G33">
        <f>IF('population states'!G33&gt;0,IF('population slaves'!G33&gt;0,ROUND('population states'!G33-('population slaves'!G33*(1-$A$1)),0),'population states'!G33),0)</f>
        <v>2428919</v>
      </c>
      <c r="H33">
        <f>IF('population states'!H33&gt;0,IF('population slaves'!H33&gt;0,ROUND('population states'!H33-('population slaves'!H33*(1-$A$1)),0),'population states'!H33),0)</f>
        <v>3097394</v>
      </c>
      <c r="I33">
        <f>IF('population states'!I33&gt;0,IF('population slaves'!I33&gt;0,ROUND('population states'!I33-('population slaves'!I33*(1-$A$1)),0),'population states'!I33),0)</f>
        <v>3880735</v>
      </c>
      <c r="J33">
        <f>'population states'!J33</f>
        <v>4382759</v>
      </c>
      <c r="K33">
        <f>'population states'!K33</f>
        <v>5082871</v>
      </c>
      <c r="L33">
        <f>'population states'!L33</f>
        <v>6003174</v>
      </c>
      <c r="M33">
        <f>'population states'!M33</f>
        <v>7268894</v>
      </c>
      <c r="N33">
        <f>'Historical Apportionment Data ('!B33</f>
        <v>9108948</v>
      </c>
      <c r="O33">
        <f>'Historical Apportionment Data ('!C33</f>
        <v>10380587</v>
      </c>
      <c r="P33">
        <f>'Historical Apportionment Data ('!D33</f>
        <v>12587985</v>
      </c>
      <c r="Q33">
        <f>'Historical Apportionment Data ('!E33</f>
        <v>13479120</v>
      </c>
      <c r="R33">
        <f>'Historical Apportionment Data ('!F33</f>
        <v>14830184</v>
      </c>
      <c r="S33">
        <f>'Historical Apportionment Data ('!G33</f>
        <v>16782284</v>
      </c>
      <c r="T33">
        <f>'Historical Apportionment Data ('!H33</f>
        <v>18338073</v>
      </c>
      <c r="U33">
        <f>'Historical Apportionment Data ('!I33</f>
        <v>17557294</v>
      </c>
      <c r="V33">
        <f>'Historical Apportionment Data ('!J33</f>
        <v>18044505</v>
      </c>
      <c r="W33">
        <f>'Historical Apportionment Data ('!K33</f>
        <v>19004973</v>
      </c>
      <c r="X33">
        <f>'Historical Apportionment Data ('!L33</f>
        <v>19421055</v>
      </c>
      <c r="Y33">
        <f>'Historical Apportionment Data ('!M33</f>
        <v>20215751</v>
      </c>
    </row>
    <row r="34" spans="1:25" x14ac:dyDescent="0.2">
      <c r="A34" t="str">
        <f>'population states'!A34</f>
        <v>North Carolina</v>
      </c>
      <c r="B34">
        <f>IF('population states'!B34&gt;0,IF('population slaves'!B34&gt;0,ROUND('population states'!B34-('population slaves'!B34*(1-$A$1)),0),'population states'!B34),0)</f>
        <v>353522</v>
      </c>
      <c r="C34">
        <f>IF('population states'!C34&gt;0,IF('population slaves'!C34&gt;0,ROUND('population states'!C34-('population slaves'!C34*(1-$A$1)),0),'population states'!C34),0)</f>
        <v>424785</v>
      </c>
      <c r="D34">
        <f>IF('population states'!D34&gt;0,IF('population slaves'!D34&gt;0,ROUND('population states'!D34-('population slaves'!D34*(1-$A$1)),0),'population states'!D34),0)</f>
        <v>488972</v>
      </c>
      <c r="E34">
        <f>IF('population states'!E34&gt;0,IF('population slaves'!E34&gt;0,ROUND('population states'!E34-('population slaves'!E34*(1-$A$1)),0),'population states'!E34),0)</f>
        <v>556862</v>
      </c>
      <c r="F34">
        <f>IF('population states'!F34&gt;0,IF('population slaves'!F34&gt;0,ROUND('population states'!F34-('population slaves'!F34*(1-$A$1)),0),'population states'!F34),0)</f>
        <v>639747</v>
      </c>
      <c r="G34">
        <f>IF('population states'!G34&gt;0,IF('population slaves'!G34&gt;0,ROUND('population states'!G34-('population slaves'!G34*(1-$A$1)),0),'population states'!G34),0)</f>
        <v>655092</v>
      </c>
      <c r="H34">
        <f>IF('population states'!H34&gt;0,IF('population slaves'!H34&gt;0,ROUND('population states'!H34-('population slaves'!H34*(1-$A$1)),0),'population states'!H34),0)</f>
        <v>753620</v>
      </c>
      <c r="I34">
        <f>IF('population states'!I34&gt;0,IF('population slaves'!I34&gt;0,ROUND('population states'!I34-('population slaves'!I34*(1-$A$1)),0),'population states'!I34),0)</f>
        <v>860198</v>
      </c>
      <c r="J34">
        <f>'population states'!J34</f>
        <v>1071361</v>
      </c>
      <c r="K34">
        <f>'population states'!K34</f>
        <v>1399750</v>
      </c>
      <c r="L34">
        <f>'population states'!L34</f>
        <v>1617949</v>
      </c>
      <c r="M34">
        <f>'population states'!M34</f>
        <v>1893810</v>
      </c>
      <c r="N34">
        <f>'Historical Apportionment Data ('!B34</f>
        <v>2206290</v>
      </c>
      <c r="O34">
        <f>'Historical Apportionment Data ('!C34</f>
        <v>2559120</v>
      </c>
      <c r="P34">
        <f>'Historical Apportionment Data ('!D34</f>
        <v>3167274</v>
      </c>
      <c r="Q34">
        <f>'Historical Apportionment Data ('!E34</f>
        <v>3571620</v>
      </c>
      <c r="R34">
        <f>'Historical Apportionment Data ('!F34</f>
        <v>4061928</v>
      </c>
      <c r="S34">
        <f>'Historical Apportionment Data ('!G34</f>
        <v>4556156</v>
      </c>
      <c r="T34">
        <f>'Historical Apportionment Data ('!H34</f>
        <v>5125230</v>
      </c>
      <c r="U34">
        <f>'Historical Apportionment Data ('!I34</f>
        <v>5874429</v>
      </c>
      <c r="V34">
        <f>'Historical Apportionment Data ('!J34</f>
        <v>6657630</v>
      </c>
      <c r="W34">
        <f>'Historical Apportionment Data ('!K34</f>
        <v>8067673</v>
      </c>
      <c r="X34">
        <f>'Historical Apportionment Data ('!L34</f>
        <v>9565781</v>
      </c>
      <c r="Y34">
        <f>'Historical Apportionment Data ('!M34</f>
        <v>10453948</v>
      </c>
    </row>
    <row r="35" spans="1:25" x14ac:dyDescent="0.2">
      <c r="A35" t="str">
        <f>'population states'!A35</f>
        <v>North Dakota</v>
      </c>
      <c r="B35">
        <f>IF('population states'!B35&gt;0,IF('population slaves'!B35&gt;0,ROUND('population states'!B35-('population slaves'!B35*(1-$A$1)),0),'population states'!B35),0)</f>
        <v>0</v>
      </c>
      <c r="C35">
        <f>IF('population states'!C35&gt;0,IF('population slaves'!C35&gt;0,ROUND('population states'!C35-('population slaves'!C35*(1-$A$1)),0),'population states'!C35),0)</f>
        <v>0</v>
      </c>
      <c r="D35">
        <f>IF('population states'!D35&gt;0,IF('population slaves'!D35&gt;0,ROUND('population states'!D35-('population slaves'!D35*(1-$A$1)),0),'population states'!D35),0)</f>
        <v>0</v>
      </c>
      <c r="E35">
        <f>IF('population states'!E35&gt;0,IF('population slaves'!E35&gt;0,ROUND('population states'!E35-('population slaves'!E35*(1-$A$1)),0),'population states'!E35),0)</f>
        <v>0</v>
      </c>
      <c r="F35">
        <f>IF('population states'!F35&gt;0,IF('population slaves'!F35&gt;0,ROUND('population states'!F35-('population slaves'!F35*(1-$A$1)),0),'population states'!F35),0)</f>
        <v>0</v>
      </c>
      <c r="G35">
        <f>IF('population states'!G35&gt;0,IF('population slaves'!G35&gt;0,ROUND('population states'!G35-('population slaves'!G35*(1-$A$1)),0),'population states'!G35),0)</f>
        <v>0</v>
      </c>
      <c r="H35">
        <f>IF('population states'!H35&gt;0,IF('population slaves'!H35&gt;0,ROUND('population states'!H35-('population slaves'!H35*(1-$A$1)),0),'population states'!H35),0)</f>
        <v>0</v>
      </c>
      <c r="I35">
        <f>IF('population states'!I35&gt;0,IF('population slaves'!I35&gt;0,ROUND('population states'!I35-('population slaves'!I35*(1-$A$1)),0),'population states'!I35),0)</f>
        <v>0</v>
      </c>
      <c r="J35">
        <f>'population states'!J35</f>
        <v>0</v>
      </c>
      <c r="K35">
        <f>'population states'!K35</f>
        <v>0</v>
      </c>
      <c r="L35">
        <f>'population states'!L35</f>
        <v>190983</v>
      </c>
      <c r="M35">
        <f>'population states'!M35</f>
        <v>319146</v>
      </c>
      <c r="N35">
        <f>'Historical Apportionment Data ('!B35</f>
        <v>574404</v>
      </c>
      <c r="O35">
        <f>'Historical Apportionment Data ('!C35</f>
        <v>643953</v>
      </c>
      <c r="P35">
        <f>'Historical Apportionment Data ('!D35</f>
        <v>673340</v>
      </c>
      <c r="Q35">
        <f>'Historical Apportionment Data ('!E35</f>
        <v>641936</v>
      </c>
      <c r="R35">
        <f>'Historical Apportionment Data ('!F35</f>
        <v>619636</v>
      </c>
      <c r="S35">
        <f>'Historical Apportionment Data ('!G35</f>
        <v>632446</v>
      </c>
      <c r="T35">
        <f>'Historical Apportionment Data ('!H35</f>
        <v>624181</v>
      </c>
      <c r="U35">
        <f>'Historical Apportionment Data ('!I35</f>
        <v>652695</v>
      </c>
      <c r="V35">
        <f>'Historical Apportionment Data ('!J35</f>
        <v>641364</v>
      </c>
      <c r="W35">
        <f>'Historical Apportionment Data ('!K35</f>
        <v>643756</v>
      </c>
      <c r="X35">
        <f>'Historical Apportionment Data ('!L35</f>
        <v>675905</v>
      </c>
      <c r="Y35">
        <f>'Historical Apportionment Data ('!M35</f>
        <v>779702</v>
      </c>
    </row>
    <row r="36" spans="1:25" x14ac:dyDescent="0.2">
      <c r="A36" t="str">
        <f>'population states'!A36</f>
        <v>Ohio</v>
      </c>
      <c r="B36">
        <f>IF('population states'!B36&gt;0,IF('population slaves'!B36&gt;0,ROUND('population states'!B36-('population slaves'!B36*(1-$A$1)),0),'population states'!B36),0)</f>
        <v>0</v>
      </c>
      <c r="C36">
        <f>IF('population states'!C36&gt;0,IF('population slaves'!C36&gt;0,ROUND('population states'!C36-('population slaves'!C36*(1-$A$1)),0),'population states'!C36),0)</f>
        <v>0</v>
      </c>
      <c r="D36">
        <f>IF('population states'!D36&gt;0,IF('population slaves'!D36&gt;0,ROUND('population states'!D36-('population slaves'!D36*(1-$A$1)),0),'population states'!D36),0)</f>
        <v>230760</v>
      </c>
      <c r="E36">
        <f>IF('population states'!E36&gt;0,IF('population slaves'!E36&gt;0,ROUND('population states'!E36-('population slaves'!E36*(1-$A$1)),0),'population states'!E36),0)</f>
        <v>581434</v>
      </c>
      <c r="F36">
        <f>IF('population states'!F36&gt;0,IF('population slaves'!F36&gt;0,ROUND('population states'!F36-('population slaves'!F36*(1-$A$1)),0),'population states'!F36),0)</f>
        <v>937901</v>
      </c>
      <c r="G36">
        <f>IF('population states'!G36&gt;0,IF('population slaves'!G36&gt;0,ROUND('population states'!G36-('population slaves'!G36*(1-$A$1)),0),'population states'!G36),0)</f>
        <v>1519466</v>
      </c>
      <c r="H36">
        <f>IF('population states'!H36&gt;0,IF('population slaves'!H36&gt;0,ROUND('population states'!H36-('population slaves'!H36*(1-$A$1)),0),'population states'!H36),0)</f>
        <v>1980329</v>
      </c>
      <c r="I36">
        <f>IF('population states'!I36&gt;0,IF('population slaves'!I36&gt;0,ROUND('population states'!I36-('population slaves'!I36*(1-$A$1)),0),'population states'!I36),0)</f>
        <v>2339511</v>
      </c>
      <c r="J36">
        <f>'population states'!J36</f>
        <v>2665260</v>
      </c>
      <c r="K36">
        <f>'population states'!K36</f>
        <v>3198062</v>
      </c>
      <c r="L36">
        <f>'population states'!L36</f>
        <v>3672329</v>
      </c>
      <c r="M36">
        <f>'population states'!M36</f>
        <v>4157545</v>
      </c>
      <c r="N36">
        <f>'Historical Apportionment Data ('!B36</f>
        <v>4767114</v>
      </c>
      <c r="O36">
        <f>'Historical Apportionment Data ('!C36</f>
        <v>5759402</v>
      </c>
      <c r="P36">
        <f>'Historical Apportionment Data ('!D36</f>
        <v>6646632</v>
      </c>
      <c r="Q36">
        <f>'Historical Apportionment Data ('!E36</f>
        <v>6907613</v>
      </c>
      <c r="R36">
        <f>'Historical Apportionment Data ('!F36</f>
        <v>7946638</v>
      </c>
      <c r="S36">
        <f>'Historical Apportionment Data ('!G36</f>
        <v>9706392</v>
      </c>
      <c r="T36">
        <f>'Historical Apportionment Data ('!H36</f>
        <v>10730190</v>
      </c>
      <c r="U36">
        <f>'Historical Apportionment Data ('!I36</f>
        <v>10797423</v>
      </c>
      <c r="V36">
        <f>'Historical Apportionment Data ('!J36</f>
        <v>10887325</v>
      </c>
      <c r="W36">
        <f>'Historical Apportionment Data ('!K36</f>
        <v>11374540</v>
      </c>
      <c r="X36">
        <f>'Historical Apportionment Data ('!L36</f>
        <v>11568495</v>
      </c>
      <c r="Y36">
        <f>'Historical Apportionment Data ('!M36</f>
        <v>11808848</v>
      </c>
    </row>
    <row r="37" spans="1:25" x14ac:dyDescent="0.2">
      <c r="A37" t="str">
        <f>'population states'!A37</f>
        <v>Oklahoma</v>
      </c>
      <c r="B37">
        <f>IF('population states'!B37&gt;0,IF('population slaves'!B37&gt;0,ROUND('population states'!B37-('population slaves'!B37*(1-$A$1)),0),'population states'!B37),0)</f>
        <v>0</v>
      </c>
      <c r="C37">
        <f>IF('population states'!C37&gt;0,IF('population slaves'!C37&gt;0,ROUND('population states'!C37-('population slaves'!C37*(1-$A$1)),0),'population states'!C37),0)</f>
        <v>0</v>
      </c>
      <c r="D37">
        <f>IF('population states'!D37&gt;0,IF('population slaves'!D37&gt;0,ROUND('population states'!D37-('population slaves'!D37*(1-$A$1)),0),'population states'!D37),0)</f>
        <v>0</v>
      </c>
      <c r="E37">
        <f>IF('population states'!E37&gt;0,IF('population slaves'!E37&gt;0,ROUND('population states'!E37-('population slaves'!E37*(1-$A$1)),0),'population states'!E37),0)</f>
        <v>0</v>
      </c>
      <c r="F37">
        <f>IF('population states'!F37&gt;0,IF('population slaves'!F37&gt;0,ROUND('population states'!F37-('population slaves'!F37*(1-$A$1)),0),'population states'!F37),0)</f>
        <v>0</v>
      </c>
      <c r="G37">
        <f>IF('population states'!G37&gt;0,IF('population slaves'!G37&gt;0,ROUND('population states'!G37-('population slaves'!G37*(1-$A$1)),0),'population states'!G37),0)</f>
        <v>0</v>
      </c>
      <c r="H37">
        <f>IF('population states'!H37&gt;0,IF('population slaves'!H37&gt;0,ROUND('population states'!H37-('population slaves'!H37*(1-$A$1)),0),'population states'!H37),0)</f>
        <v>0</v>
      </c>
      <c r="I37">
        <f>IF('population states'!I37&gt;0,IF('population slaves'!I37&gt;0,ROUND('population states'!I37-('population slaves'!I37*(1-$A$1)),0),'population states'!I37),0)</f>
        <v>0</v>
      </c>
      <c r="J37">
        <f>'population states'!J37</f>
        <v>0</v>
      </c>
      <c r="K37">
        <f>'population states'!K37</f>
        <v>0</v>
      </c>
      <c r="L37">
        <f>'population states'!L37</f>
        <v>0</v>
      </c>
      <c r="M37">
        <f>'population states'!M37</f>
        <v>0</v>
      </c>
      <c r="N37">
        <f>'Historical Apportionment Data ('!B37</f>
        <v>1657152</v>
      </c>
      <c r="O37">
        <f>'Historical Apportionment Data ('!C37</f>
        <v>2028280</v>
      </c>
      <c r="P37">
        <f>'Historical Apportionment Data ('!D37</f>
        <v>2382219</v>
      </c>
      <c r="Q37">
        <f>'Historical Apportionment Data ('!E37</f>
        <v>2336432</v>
      </c>
      <c r="R37">
        <f>'Historical Apportionment Data ('!F37</f>
        <v>2233350</v>
      </c>
      <c r="S37">
        <f>'Historical Apportionment Data ('!G37</f>
        <v>2328282</v>
      </c>
      <c r="T37">
        <f>'Historical Apportionment Data ('!H37</f>
        <v>2585484</v>
      </c>
      <c r="U37">
        <f>'Historical Apportionment Data ('!I37</f>
        <v>3025266</v>
      </c>
      <c r="V37">
        <f>'Historical Apportionment Data ('!J37</f>
        <v>3157604</v>
      </c>
      <c r="W37">
        <f>'Historical Apportionment Data ('!K37</f>
        <v>3458819</v>
      </c>
      <c r="X37">
        <f>'Historical Apportionment Data ('!L37</f>
        <v>3764882</v>
      </c>
      <c r="Y37">
        <f>'Historical Apportionment Data ('!M37</f>
        <v>3963516</v>
      </c>
    </row>
    <row r="38" spans="1:25" x14ac:dyDescent="0.2">
      <c r="A38" t="str">
        <f>'population states'!A38</f>
        <v>Oregon</v>
      </c>
      <c r="B38">
        <f>IF('population states'!B38&gt;0,IF('population slaves'!B38&gt;0,ROUND('population states'!B38-('population slaves'!B38*(1-$A$1)),0),'population states'!B38),0)</f>
        <v>0</v>
      </c>
      <c r="C38">
        <f>IF('population states'!C38&gt;0,IF('population slaves'!C38&gt;0,ROUND('population states'!C38-('population slaves'!C38*(1-$A$1)),0),'population states'!C38),0)</f>
        <v>0</v>
      </c>
      <c r="D38">
        <f>IF('population states'!D38&gt;0,IF('population slaves'!D38&gt;0,ROUND('population states'!D38-('population slaves'!D38*(1-$A$1)),0),'population states'!D38),0)</f>
        <v>0</v>
      </c>
      <c r="E38">
        <f>IF('population states'!E38&gt;0,IF('population slaves'!E38&gt;0,ROUND('population states'!E38-('population slaves'!E38*(1-$A$1)),0),'population states'!E38),0)</f>
        <v>0</v>
      </c>
      <c r="F38">
        <f>IF('population states'!F38&gt;0,IF('population slaves'!F38&gt;0,ROUND('population states'!F38-('population slaves'!F38*(1-$A$1)),0),'population states'!F38),0)</f>
        <v>0</v>
      </c>
      <c r="G38">
        <f>IF('population states'!G38&gt;0,IF('population slaves'!G38&gt;0,ROUND('population states'!G38-('population slaves'!G38*(1-$A$1)),0),'population states'!G38),0)</f>
        <v>0</v>
      </c>
      <c r="H38">
        <f>IF('population states'!H38&gt;0,IF('population slaves'!H38&gt;0,ROUND('population states'!H38-('population slaves'!H38*(1-$A$1)),0),'population states'!H38),0)</f>
        <v>0</v>
      </c>
      <c r="I38">
        <f>IF('population states'!I38&gt;0,IF('population slaves'!I38&gt;0,ROUND('population states'!I38-('population slaves'!I38*(1-$A$1)),0),'population states'!I38),0)</f>
        <v>52465</v>
      </c>
      <c r="J38">
        <f>'population states'!J38</f>
        <v>90923</v>
      </c>
      <c r="K38">
        <f>'population states'!K38</f>
        <v>174768</v>
      </c>
      <c r="L38">
        <f>'population states'!L38</f>
        <v>317704</v>
      </c>
      <c r="M38">
        <f>'population states'!M38</f>
        <v>413536</v>
      </c>
      <c r="N38">
        <f>'Historical Apportionment Data ('!B38</f>
        <v>672765</v>
      </c>
      <c r="O38">
        <f>'Historical Apportionment Data ('!C38</f>
        <v>783390</v>
      </c>
      <c r="P38">
        <f>'Historical Apportionment Data ('!D38</f>
        <v>950379</v>
      </c>
      <c r="Q38">
        <f>'Historical Apportionment Data ('!E38</f>
        <v>1089684</v>
      </c>
      <c r="R38">
        <f>'Historical Apportionment Data ('!F38</f>
        <v>1521340</v>
      </c>
      <c r="S38">
        <f>'Historical Apportionment Data ('!G38</f>
        <v>1768688</v>
      </c>
      <c r="T38">
        <f>'Historical Apportionment Data ('!H38</f>
        <v>2110812</v>
      </c>
      <c r="U38">
        <f>'Historical Apportionment Data ('!I38</f>
        <v>2632665</v>
      </c>
      <c r="V38">
        <f>'Historical Apportionment Data ('!J38</f>
        <v>2853733</v>
      </c>
      <c r="W38">
        <f>'Historical Apportionment Data ('!K38</f>
        <v>3428543</v>
      </c>
      <c r="X38">
        <f>'Historical Apportionment Data ('!L38</f>
        <v>3848606</v>
      </c>
      <c r="Y38">
        <f>'Historical Apportionment Data ('!M38</f>
        <v>4241500</v>
      </c>
    </row>
    <row r="39" spans="1:25" x14ac:dyDescent="0.2">
      <c r="A39" t="str">
        <f>'population states'!A39</f>
        <v>Pennsylvania</v>
      </c>
      <c r="B39">
        <f>IF('population states'!B39&gt;0,IF('population slaves'!B39&gt;0,ROUND('population states'!B39-('population slaves'!B39*(1-$A$1)),0),'population states'!B39),0)</f>
        <v>432878</v>
      </c>
      <c r="C39">
        <f>IF('population states'!C39&gt;0,IF('population slaves'!C39&gt;0,ROUND('population states'!C39-('population slaves'!C39*(1-$A$1)),0),'population states'!C39),0)</f>
        <v>601683</v>
      </c>
      <c r="D39">
        <f>IF('population states'!D39&gt;0,IF('population slaves'!D39&gt;0,ROUND('population states'!D39-('population slaves'!D39*(1-$A$1)),0),'population states'!D39),0)</f>
        <v>809773</v>
      </c>
      <c r="E39">
        <f>IF('population states'!E39&gt;0,IF('population slaves'!E39&gt;0,ROUND('population states'!E39-('population slaves'!E39*(1-$A$1)),0),'population states'!E39),0)</f>
        <v>1049374</v>
      </c>
      <c r="F39">
        <f>IF('population states'!F39&gt;0,IF('population slaves'!F39&gt;0,ROUND('population states'!F39-('population slaves'!F39*(1-$A$1)),0),'population states'!F39),0)</f>
        <v>1348072</v>
      </c>
      <c r="G39">
        <f>IF('population states'!G39&gt;0,IF('population slaves'!G39&gt;0,ROUND('population states'!G39-('population slaves'!G39*(1-$A$1)),0),'population states'!G39),0)</f>
        <v>1724007</v>
      </c>
      <c r="H39">
        <f>IF('population states'!H39&gt;0,IF('population slaves'!H39&gt;0,ROUND('population states'!H39-('population slaves'!H39*(1-$A$1)),0),'population states'!H39),0)</f>
        <v>2311786</v>
      </c>
      <c r="I39">
        <f>IF('population states'!I39&gt;0,IF('population slaves'!I39&gt;0,ROUND('population states'!I39-('population slaves'!I39*(1-$A$1)),0),'population states'!I39),0)</f>
        <v>2906215</v>
      </c>
      <c r="J39">
        <f>'population states'!J39</f>
        <v>3521951</v>
      </c>
      <c r="K39">
        <f>'population states'!K39</f>
        <v>4282891</v>
      </c>
      <c r="L39">
        <f>'population states'!L39</f>
        <v>5258113</v>
      </c>
      <c r="M39">
        <f>'population states'!M39</f>
        <v>6302115</v>
      </c>
      <c r="N39">
        <f>'Historical Apportionment Data ('!B39</f>
        <v>7665120</v>
      </c>
      <c r="O39">
        <f>'Historical Apportionment Data ('!C39</f>
        <v>8720028</v>
      </c>
      <c r="P39">
        <f>'Historical Apportionment Data ('!D39</f>
        <v>9631316</v>
      </c>
      <c r="Q39">
        <f>'Historical Apportionment Data ('!E39</f>
        <v>9900165</v>
      </c>
      <c r="R39">
        <f>'Historical Apportionment Data ('!F39</f>
        <v>10498020</v>
      </c>
      <c r="S39">
        <f>'Historical Apportionment Data ('!G39</f>
        <v>11319372</v>
      </c>
      <c r="T39">
        <f>'Historical Apportionment Data ('!H39</f>
        <v>11884325</v>
      </c>
      <c r="U39">
        <f>'Historical Apportionment Data ('!I39</f>
        <v>11866735</v>
      </c>
      <c r="V39">
        <f>'Historical Apportionment Data ('!J39</f>
        <v>11924710</v>
      </c>
      <c r="W39">
        <f>'Historical Apportionment Data ('!K39</f>
        <v>12300670</v>
      </c>
      <c r="X39">
        <f>'Historical Apportionment Data ('!L39</f>
        <v>12734905</v>
      </c>
      <c r="Y39">
        <f>'Historical Apportionment Data ('!M39</f>
        <v>13011844</v>
      </c>
    </row>
    <row r="40" spans="1:25" x14ac:dyDescent="0.2">
      <c r="A40" t="str">
        <f>'population states'!A40</f>
        <v>Rhode Island</v>
      </c>
      <c r="B40">
        <f>IF('population states'!B40&gt;0,IF('population slaves'!B40&gt;0,ROUND('population states'!B40-('population slaves'!B40*(1-$A$1)),0),'population states'!B40),0)</f>
        <v>68446</v>
      </c>
      <c r="C40">
        <f>IF('population states'!C40&gt;0,IF('population slaves'!C40&gt;0,ROUND('population states'!C40-('population slaves'!C40*(1-$A$1)),0),'population states'!C40),0)</f>
        <v>68970</v>
      </c>
      <c r="D40">
        <f>IF('population states'!D40&gt;0,IF('population slaves'!D40&gt;0,ROUND('population states'!D40-('population slaves'!D40*(1-$A$1)),0),'population states'!D40),0)</f>
        <v>76888</v>
      </c>
      <c r="E40">
        <f>IF('population states'!E40&gt;0,IF('population slaves'!E40&gt;0,ROUND('population states'!E40-('population slaves'!E40*(1-$A$1)),0),'population states'!E40),0)</f>
        <v>83040</v>
      </c>
      <c r="F40">
        <f>IF('population states'!F40&gt;0,IF('population slaves'!F40&gt;0,ROUND('population states'!F40-('population slaves'!F40*(1-$A$1)),0),'population states'!F40),0)</f>
        <v>97192</v>
      </c>
      <c r="G40">
        <f>IF('population states'!G40&gt;0,IF('population slaves'!G40&gt;0,ROUND('population states'!G40-('population slaves'!G40*(1-$A$1)),0),'population states'!G40),0)</f>
        <v>108828</v>
      </c>
      <c r="H40">
        <f>IF('population states'!H40&gt;0,IF('population slaves'!H40&gt;0,ROUND('population states'!H40-('population slaves'!H40*(1-$A$1)),0),'population states'!H40),0)</f>
        <v>147545</v>
      </c>
      <c r="I40">
        <f>IF('population states'!I40&gt;0,IF('population slaves'!I40&gt;0,ROUND('population states'!I40-('population slaves'!I40*(1-$A$1)),0),'population states'!I40),0)</f>
        <v>174620</v>
      </c>
      <c r="J40">
        <f>'population states'!J40</f>
        <v>217353</v>
      </c>
      <c r="K40">
        <f>'population states'!K40</f>
        <v>276531</v>
      </c>
      <c r="L40">
        <f>'population states'!L40</f>
        <v>345506</v>
      </c>
      <c r="M40">
        <f>'population states'!M40</f>
        <v>428556</v>
      </c>
      <c r="N40">
        <f>'Historical Apportionment Data ('!B40</f>
        <v>542610</v>
      </c>
      <c r="O40">
        <f>'Historical Apportionment Data ('!C40</f>
        <v>604398</v>
      </c>
      <c r="P40">
        <f>'Historical Apportionment Data ('!D40</f>
        <v>687498</v>
      </c>
      <c r="Q40">
        <f>'Historical Apportionment Data ('!E40</f>
        <v>713346</v>
      </c>
      <c r="R40">
        <f>'Historical Apportionment Data ('!F40</f>
        <v>791896</v>
      </c>
      <c r="S40">
        <f>'Historical Apportionment Data ('!G40</f>
        <v>859488</v>
      </c>
      <c r="T40">
        <f>'Historical Apportionment Data ('!H40</f>
        <v>957798</v>
      </c>
      <c r="U40">
        <f>'Historical Apportionment Data ('!I40</f>
        <v>947154</v>
      </c>
      <c r="V40">
        <f>'Historical Apportionment Data ('!J40</f>
        <v>1005984</v>
      </c>
      <c r="W40">
        <f>'Historical Apportionment Data ('!K40</f>
        <v>1049662</v>
      </c>
      <c r="X40">
        <f>'Historical Apportionment Data ('!L40</f>
        <v>1055247</v>
      </c>
      <c r="Y40">
        <f>'Historical Apportionment Data ('!M40</f>
        <v>1098163</v>
      </c>
    </row>
    <row r="41" spans="1:25" x14ac:dyDescent="0.2">
      <c r="A41" t="str">
        <f>'population states'!A41</f>
        <v>South Carolina</v>
      </c>
      <c r="B41">
        <f>IF('population states'!B41&gt;0,IF('population slaves'!B41&gt;0,ROUND('population states'!B41-('population slaves'!B41*(1-$A$1)),0),'population states'!B41),0)</f>
        <v>206235</v>
      </c>
      <c r="C41">
        <f>IF('population states'!C41&gt;0,IF('population slaves'!C41&gt;0,ROUND('population states'!C41-('population slaves'!C41*(1-$A$1)),0),'population states'!C41),0)</f>
        <v>287131</v>
      </c>
      <c r="D41">
        <f>IF('population states'!D41&gt;0,IF('population slaves'!D41&gt;0,ROUND('population states'!D41-('population slaves'!D41*(1-$A$1)),0),'population states'!D41),0)</f>
        <v>336569</v>
      </c>
      <c r="E41">
        <f>IF('population states'!E41&gt;0,IF('population slaves'!E41&gt;0,ROUND('population states'!E41-('population slaves'!E41*(1-$A$1)),0),'population states'!E41),0)</f>
        <v>399351</v>
      </c>
      <c r="F41">
        <f>IF('population states'!F41&gt;0,IF('population slaves'!F41&gt;0,ROUND('population states'!F41-('population slaves'!F41*(1-$A$1)),0),'population states'!F41),0)</f>
        <v>455025</v>
      </c>
      <c r="G41">
        <f>IF('population states'!G41&gt;0,IF('population slaves'!G41&gt;0,ROUND('population states'!G41-('population slaves'!G41*(1-$A$1)),0),'population states'!G41),0)</f>
        <v>463583</v>
      </c>
      <c r="H41">
        <f>IF('population states'!H41&gt;0,IF('population slaves'!H41&gt;0,ROUND('population states'!H41-('population slaves'!H41*(1-$A$1)),0),'population states'!H41),0)</f>
        <v>514513</v>
      </c>
      <c r="I41">
        <f>IF('population states'!I41&gt;0,IF('population slaves'!I41&gt;0,ROUND('population states'!I41-('population slaves'!I41*(1-$A$1)),0),'population states'!I41),0)</f>
        <v>542746</v>
      </c>
      <c r="J41">
        <f>'population states'!J41</f>
        <v>705606</v>
      </c>
      <c r="K41">
        <f>'population states'!K41</f>
        <v>995577</v>
      </c>
      <c r="L41">
        <f>'population states'!L41</f>
        <v>1151149</v>
      </c>
      <c r="M41">
        <f>'population states'!M41</f>
        <v>1340316</v>
      </c>
      <c r="N41">
        <f>'Historical Apportionment Data ('!B41</f>
        <v>1515402</v>
      </c>
      <c r="O41">
        <f>'Historical Apportionment Data ('!C41</f>
        <v>1683724</v>
      </c>
      <c r="P41">
        <f>'Historical Apportionment Data ('!D41</f>
        <v>1738758</v>
      </c>
      <c r="Q41">
        <f>'Historical Apportionment Data ('!E41</f>
        <v>1899804</v>
      </c>
      <c r="R41">
        <f>'Historical Apportionment Data ('!F41</f>
        <v>2117028</v>
      </c>
      <c r="S41">
        <f>'Historical Apportionment Data ('!G41</f>
        <v>2382594</v>
      </c>
      <c r="T41">
        <f>'Historical Apportionment Data ('!H41</f>
        <v>2617320</v>
      </c>
      <c r="U41">
        <f>'Historical Apportionment Data ('!I41</f>
        <v>3119208</v>
      </c>
      <c r="V41">
        <f>'Historical Apportionment Data ('!J41</f>
        <v>3505707</v>
      </c>
      <c r="W41">
        <f>'Historical Apportionment Data ('!K41</f>
        <v>4025061</v>
      </c>
      <c r="X41">
        <f>'Historical Apportionment Data ('!L41</f>
        <v>4645975</v>
      </c>
      <c r="Y41">
        <f>'Historical Apportionment Data ('!M41</f>
        <v>5124712</v>
      </c>
    </row>
    <row r="42" spans="1:25" x14ac:dyDescent="0.2">
      <c r="A42" t="str">
        <f>'population states'!A42</f>
        <v>South Dakota</v>
      </c>
      <c r="B42">
        <f>IF('population states'!B42&gt;0,IF('population slaves'!B42&gt;0,ROUND('population states'!B42-('population slaves'!B42*(1-$A$1)),0),'population states'!B42),0)</f>
        <v>0</v>
      </c>
      <c r="C42">
        <f>IF('population states'!C42&gt;0,IF('population slaves'!C42&gt;0,ROUND('population states'!C42-('population slaves'!C42*(1-$A$1)),0),'population states'!C42),0)</f>
        <v>0</v>
      </c>
      <c r="D42">
        <f>IF('population states'!D42&gt;0,IF('population slaves'!D42&gt;0,ROUND('population states'!D42-('population slaves'!D42*(1-$A$1)),0),'population states'!D42),0)</f>
        <v>0</v>
      </c>
      <c r="E42">
        <f>IF('population states'!E42&gt;0,IF('population slaves'!E42&gt;0,ROUND('population states'!E42-('population slaves'!E42*(1-$A$1)),0),'population states'!E42),0)</f>
        <v>0</v>
      </c>
      <c r="F42">
        <f>IF('population states'!F42&gt;0,IF('population slaves'!F42&gt;0,ROUND('population states'!F42-('population slaves'!F42*(1-$A$1)),0),'population states'!F42),0)</f>
        <v>0</v>
      </c>
      <c r="G42">
        <f>IF('population states'!G42&gt;0,IF('population slaves'!G42&gt;0,ROUND('population states'!G42-('population slaves'!G42*(1-$A$1)),0),'population states'!G42),0)</f>
        <v>0</v>
      </c>
      <c r="H42">
        <f>IF('population states'!H42&gt;0,IF('population slaves'!H42&gt;0,ROUND('population states'!H42-('population slaves'!H42*(1-$A$1)),0),'population states'!H42),0)</f>
        <v>0</v>
      </c>
      <c r="I42">
        <f>IF('population states'!I42&gt;0,IF('population slaves'!I42&gt;0,ROUND('population states'!I42-('population slaves'!I42*(1-$A$1)),0),'population states'!I42),0)</f>
        <v>0</v>
      </c>
      <c r="J42">
        <f>'population states'!J42</f>
        <v>0</v>
      </c>
      <c r="K42">
        <f>'population states'!K42</f>
        <v>0</v>
      </c>
      <c r="L42">
        <f>'population states'!L42</f>
        <v>348600</v>
      </c>
      <c r="M42">
        <f>'population states'!M42</f>
        <v>401570</v>
      </c>
      <c r="N42">
        <f>'Historical Apportionment Data ('!B42</f>
        <v>575676</v>
      </c>
      <c r="O42">
        <f>'Historical Apportionment Data ('!C42</f>
        <v>631239</v>
      </c>
      <c r="P42">
        <f>'Historical Apportionment Data ('!D42</f>
        <v>673006</v>
      </c>
      <c r="Q42">
        <f>'Historical Apportionment Data ('!E42</f>
        <v>642962</v>
      </c>
      <c r="R42">
        <f>'Historical Apportionment Data ('!F42</f>
        <v>652740</v>
      </c>
      <c r="S42">
        <f>'Historical Apportionment Data ('!G42</f>
        <v>680514</v>
      </c>
      <c r="T42">
        <f>'Historical Apportionment Data ('!H42</f>
        <v>673248</v>
      </c>
      <c r="U42">
        <f>'Historical Apportionment Data ('!I42</f>
        <v>690178</v>
      </c>
      <c r="V42">
        <f>'Historical Apportionment Data ('!J42</f>
        <v>699999</v>
      </c>
      <c r="W42">
        <f>'Historical Apportionment Data ('!K42</f>
        <v>756874</v>
      </c>
      <c r="X42">
        <f>'Historical Apportionment Data ('!L42</f>
        <v>819761</v>
      </c>
      <c r="Y42">
        <f>'Historical Apportionment Data ('!M42</f>
        <v>887770</v>
      </c>
    </row>
    <row r="43" spans="1:25" x14ac:dyDescent="0.2">
      <c r="A43" t="str">
        <f>'population states'!A43</f>
        <v>Tennessee</v>
      </c>
      <c r="B43">
        <f>IF('population states'!B43&gt;0,IF('population slaves'!B43&gt;0,ROUND('population states'!B43-('population slaves'!B43*(1-$A$1)),0),'population states'!B43),0)</f>
        <v>0</v>
      </c>
      <c r="C43">
        <f>IF('population states'!C43&gt;0,IF('population slaves'!C43&gt;0,ROUND('population states'!C43-('population slaves'!C43*(1-$A$1)),0),'population states'!C43),0)</f>
        <v>100168</v>
      </c>
      <c r="D43">
        <f>IF('population states'!D43&gt;0,IF('population slaves'!D43&gt;0,ROUND('population states'!D43-('population slaves'!D43*(1-$A$1)),0),'population states'!D43),0)</f>
        <v>243913</v>
      </c>
      <c r="E43">
        <f>IF('population states'!E43&gt;0,IF('population slaves'!E43&gt;0,ROUND('population states'!E43-('population slaves'!E43*(1-$A$1)),0),'population states'!E43),0)</f>
        <v>390780</v>
      </c>
      <c r="F43">
        <f>IF('population states'!F43&gt;0,IF('population slaves'!F43&gt;0,ROUND('population states'!F43-('population slaves'!F43*(1-$A$1)),0),'population states'!F43),0)</f>
        <v>625263</v>
      </c>
      <c r="G43">
        <f>IF('population states'!G43&gt;0,IF('population slaves'!G43&gt;0,ROUND('population states'!G43-('population slaves'!G43*(1-$A$1)),0),'population states'!G43),0)</f>
        <v>755986</v>
      </c>
      <c r="H43">
        <f>IF('population states'!H43&gt;0,IF('population slaves'!H43&gt;0,ROUND('population states'!H43-('population slaves'!H43*(1-$A$1)),0),'population states'!H43),0)</f>
        <v>906933</v>
      </c>
      <c r="I43">
        <f>IF('population states'!I43&gt;0,IF('population slaves'!I43&gt;0,ROUND('population states'!I43-('population slaves'!I43*(1-$A$1)),0),'population states'!I43),0)</f>
        <v>999513</v>
      </c>
      <c r="J43">
        <f>'population states'!J43</f>
        <v>1258520</v>
      </c>
      <c r="K43">
        <f>'population states'!K43</f>
        <v>1542359</v>
      </c>
      <c r="L43">
        <f>'population states'!L43</f>
        <v>1767518</v>
      </c>
      <c r="M43">
        <f>'population states'!M43</f>
        <v>2020616</v>
      </c>
      <c r="N43">
        <f>'Historical Apportionment Data ('!B43</f>
        <v>2184790</v>
      </c>
      <c r="O43">
        <f>'Historical Apportionment Data ('!C43</f>
        <v>2337890</v>
      </c>
      <c r="P43">
        <f>'Historical Apportionment Data ('!D43</f>
        <v>2616498</v>
      </c>
      <c r="Q43">
        <f>'Historical Apportionment Data ('!E43</f>
        <v>2915840</v>
      </c>
      <c r="R43">
        <f>'Historical Apportionment Data ('!F43</f>
        <v>3291714</v>
      </c>
      <c r="S43">
        <f>'Historical Apportionment Data ('!G43</f>
        <v>3567087</v>
      </c>
      <c r="T43">
        <f>'Historical Apportionment Data ('!H43</f>
        <v>3961064</v>
      </c>
      <c r="U43">
        <f>'Historical Apportionment Data ('!I43</f>
        <v>4590747</v>
      </c>
      <c r="V43">
        <f>'Historical Apportionment Data ('!J43</f>
        <v>4896641</v>
      </c>
      <c r="W43">
        <f>'Historical Apportionment Data ('!K43</f>
        <v>5700037</v>
      </c>
      <c r="X43">
        <f>'Historical Apportionment Data ('!L43</f>
        <v>6375431</v>
      </c>
      <c r="Y43">
        <f>'Historical Apportionment Data ('!M43</f>
        <v>6916897</v>
      </c>
    </row>
    <row r="44" spans="1:25" x14ac:dyDescent="0.2">
      <c r="A44" t="str">
        <f>'population states'!A44</f>
        <v>Texas</v>
      </c>
      <c r="B44">
        <f>IF('population states'!B44&gt;0,IF('population slaves'!B44&gt;0,ROUND('population states'!B44-('population slaves'!B44*(1-$A$1)),0),'population states'!B44),0)</f>
        <v>0</v>
      </c>
      <c r="C44">
        <f>IF('population states'!C44&gt;0,IF('population slaves'!C44&gt;0,ROUND('population states'!C44-('population slaves'!C44*(1-$A$1)),0),'population states'!C44),0)</f>
        <v>0</v>
      </c>
      <c r="D44">
        <f>IF('population states'!D44&gt;0,IF('population slaves'!D44&gt;0,ROUND('population states'!D44-('population slaves'!D44*(1-$A$1)),0),'population states'!D44),0)</f>
        <v>0</v>
      </c>
      <c r="E44">
        <f>IF('population states'!E44&gt;0,IF('population slaves'!E44&gt;0,ROUND('population states'!E44-('population slaves'!E44*(1-$A$1)),0),'population states'!E44),0)</f>
        <v>0</v>
      </c>
      <c r="F44">
        <f>IF('population states'!F44&gt;0,IF('population slaves'!F44&gt;0,ROUND('population states'!F44-('population slaves'!F44*(1-$A$1)),0),'population states'!F44),0)</f>
        <v>0</v>
      </c>
      <c r="G44">
        <f>IF('population states'!G44&gt;0,IF('population slaves'!G44&gt;0,ROUND('population states'!G44-('population slaves'!G44*(1-$A$1)),0),'population states'!G44),0)</f>
        <v>0</v>
      </c>
      <c r="H44">
        <f>IF('population states'!H44&gt;0,IF('population slaves'!H44&gt;0,ROUND('population states'!H44-('population slaves'!H44*(1-$A$1)),0),'population states'!H44),0)</f>
        <v>189328</v>
      </c>
      <c r="I44">
        <f>IF('population states'!I44&gt;0,IF('population slaves'!I44&gt;0,ROUND('population states'!I44-('population slaves'!I44*(1-$A$1)),0),'population states'!I44),0)</f>
        <v>531189</v>
      </c>
      <c r="J44">
        <f>'population states'!J44</f>
        <v>818579</v>
      </c>
      <c r="K44">
        <f>'population states'!K44</f>
        <v>1591749</v>
      </c>
      <c r="L44">
        <f>'population states'!L44</f>
        <v>2235527</v>
      </c>
      <c r="M44">
        <f>'population states'!M44</f>
        <v>3048710</v>
      </c>
      <c r="N44">
        <f>'Historical Apportionment Data ('!B44</f>
        <v>3896550</v>
      </c>
      <c r="O44">
        <f>'Historical Apportionment Data ('!C44</f>
        <v>4663224</v>
      </c>
      <c r="P44">
        <f>'Historical Apportionment Data ('!D44</f>
        <v>5824602</v>
      </c>
      <c r="Q44">
        <f>'Historical Apportionment Data ('!E44</f>
        <v>6414828</v>
      </c>
      <c r="R44">
        <f>'Historical Apportionment Data ('!F44</f>
        <v>7711198</v>
      </c>
      <c r="S44">
        <f>'Historical Apportionment Data ('!G44</f>
        <v>9579684</v>
      </c>
      <c r="T44">
        <f>'Historical Apportionment Data ('!H44</f>
        <v>11298792</v>
      </c>
      <c r="U44">
        <f>'Historical Apportionment Data ('!I44</f>
        <v>14228379</v>
      </c>
      <c r="V44">
        <f>'Historical Apportionment Data ('!J44</f>
        <v>17059805</v>
      </c>
      <c r="W44">
        <f>'Historical Apportionment Data ('!K44</f>
        <v>20903994</v>
      </c>
      <c r="X44">
        <f>'Historical Apportionment Data ('!L44</f>
        <v>25268418</v>
      </c>
      <c r="Y44">
        <f>'Historical Apportionment Data ('!M44</f>
        <v>29183290</v>
      </c>
    </row>
    <row r="45" spans="1:25" x14ac:dyDescent="0.2">
      <c r="A45" t="str">
        <f>'population states'!A45</f>
        <v>Utah</v>
      </c>
      <c r="B45">
        <f>IF('population states'!B45&gt;0,IF('population slaves'!B45&gt;0,ROUND('population states'!B45-('population slaves'!B45*(1-$A$1)),0),'population states'!B45),0)</f>
        <v>0</v>
      </c>
      <c r="C45">
        <f>IF('population states'!C45&gt;0,IF('population slaves'!C45&gt;0,ROUND('population states'!C45-('population slaves'!C45*(1-$A$1)),0),'population states'!C45),0)</f>
        <v>0</v>
      </c>
      <c r="D45">
        <f>IF('population states'!D45&gt;0,IF('population slaves'!D45&gt;0,ROUND('population states'!D45-('population slaves'!D45*(1-$A$1)),0),'population states'!D45),0)</f>
        <v>0</v>
      </c>
      <c r="E45">
        <f>IF('population states'!E45&gt;0,IF('population slaves'!E45&gt;0,ROUND('population states'!E45-('population slaves'!E45*(1-$A$1)),0),'population states'!E45),0)</f>
        <v>0</v>
      </c>
      <c r="F45">
        <f>IF('population states'!F45&gt;0,IF('population slaves'!F45&gt;0,ROUND('population states'!F45-('population slaves'!F45*(1-$A$1)),0),'population states'!F45),0)</f>
        <v>0</v>
      </c>
      <c r="G45">
        <f>IF('population states'!G45&gt;0,IF('population slaves'!G45&gt;0,ROUND('population states'!G45-('population slaves'!G45*(1-$A$1)),0),'population states'!G45),0)</f>
        <v>0</v>
      </c>
      <c r="H45">
        <f>IF('population states'!H45&gt;0,IF('population slaves'!H45&gt;0,ROUND('population states'!H45-('population slaves'!H45*(1-$A$1)),0),'population states'!H45),0)</f>
        <v>0</v>
      </c>
      <c r="I45">
        <f>IF('population states'!I45&gt;0,IF('population slaves'!I45&gt;0,ROUND('population states'!I45-('population slaves'!I45*(1-$A$1)),0),'population states'!I45),0)</f>
        <v>0</v>
      </c>
      <c r="J45">
        <f>'population states'!J45</f>
        <v>0</v>
      </c>
      <c r="K45">
        <f>'population states'!K45</f>
        <v>0</v>
      </c>
      <c r="L45">
        <f>'population states'!L45</f>
        <v>0</v>
      </c>
      <c r="M45">
        <f>'population states'!M45</f>
        <v>276749</v>
      </c>
      <c r="N45">
        <f>'Historical Apportionment Data ('!B45</f>
        <v>371864</v>
      </c>
      <c r="O45">
        <f>'Historical Apportionment Data ('!C45</f>
        <v>448388</v>
      </c>
      <c r="P45">
        <f>'Historical Apportionment Data ('!D45</f>
        <v>505742</v>
      </c>
      <c r="Q45">
        <f>'Historical Apportionment Data ('!E45</f>
        <v>550310</v>
      </c>
      <c r="R45">
        <f>'Historical Apportionment Data ('!F45</f>
        <v>688862</v>
      </c>
      <c r="S45">
        <f>'Historical Apportionment Data ('!G45</f>
        <v>890628</v>
      </c>
      <c r="T45">
        <f>'Historical Apportionment Data ('!H45</f>
        <v>1067810</v>
      </c>
      <c r="U45">
        <f>'Historical Apportionment Data ('!I45</f>
        <v>1461036</v>
      </c>
      <c r="V45">
        <f>'Historical Apportionment Data ('!J45</f>
        <v>1727784</v>
      </c>
      <c r="W45">
        <f>'Historical Apportionment Data ('!K45</f>
        <v>2236714</v>
      </c>
      <c r="X45">
        <f>'Historical Apportionment Data ('!L45</f>
        <v>2770765</v>
      </c>
      <c r="Y45">
        <f>'Historical Apportionment Data ('!M45</f>
        <v>3275252</v>
      </c>
    </row>
    <row r="46" spans="1:25" x14ac:dyDescent="0.2">
      <c r="A46" t="str">
        <f>'population states'!A46</f>
        <v>Vermont</v>
      </c>
      <c r="B46">
        <f>IF('population states'!B46&gt;0,IF('population slaves'!B46&gt;0,ROUND('population states'!B46-('population slaves'!B46*(1-$A$1)),0),'population states'!B46),0)</f>
        <v>85425</v>
      </c>
      <c r="C46">
        <f>IF('population states'!C46&gt;0,IF('population slaves'!C46&gt;0,ROUND('population states'!C46-('population slaves'!C46*(1-$A$1)),0),'population states'!C46),0)</f>
        <v>154465</v>
      </c>
      <c r="D46">
        <f>IF('population states'!D46&gt;0,IF('population slaves'!D46&gt;0,ROUND('population states'!D46-('population slaves'!D46*(1-$A$1)),0),'population states'!D46),0)</f>
        <v>217895</v>
      </c>
      <c r="E46">
        <f>IF('population states'!E46&gt;0,IF('population slaves'!E46&gt;0,ROUND('population states'!E46-('population slaves'!E46*(1-$A$1)),0),'population states'!E46),0)</f>
        <v>235981</v>
      </c>
      <c r="F46">
        <f>IF('population states'!F46&gt;0,IF('population slaves'!F46&gt;0,ROUND('population states'!F46-('population slaves'!F46*(1-$A$1)),0),'population states'!F46),0)</f>
        <v>280652</v>
      </c>
      <c r="G46">
        <f>IF('population states'!G46&gt;0,IF('population slaves'!G46&gt;0,ROUND('population states'!G46-('population slaves'!G46*(1-$A$1)),0),'population states'!G46),0)</f>
        <v>291948</v>
      </c>
      <c r="H46">
        <f>IF('population states'!H46&gt;0,IF('population slaves'!H46&gt;0,ROUND('population states'!H46-('population slaves'!H46*(1-$A$1)),0),'population states'!H46),0)</f>
        <v>314120</v>
      </c>
      <c r="I46">
        <f>IF('population states'!I46&gt;0,IF('population slaves'!I46&gt;0,ROUND('population states'!I46-('population slaves'!I46*(1-$A$1)),0),'population states'!I46),0)</f>
        <v>315098</v>
      </c>
      <c r="J46">
        <f>'population states'!J46</f>
        <v>330551</v>
      </c>
      <c r="K46">
        <f>'population states'!K46</f>
        <v>332286</v>
      </c>
      <c r="L46">
        <f>'population states'!L46</f>
        <v>332422</v>
      </c>
      <c r="M46">
        <f>'population states'!M46</f>
        <v>343641</v>
      </c>
      <c r="N46">
        <f>'Historical Apportionment Data ('!B46</f>
        <v>355956</v>
      </c>
      <c r="O46">
        <f>'Historical Apportionment Data ('!C46</f>
        <v>352428</v>
      </c>
      <c r="P46">
        <f>'Historical Apportionment Data ('!D46</f>
        <v>359611</v>
      </c>
      <c r="Q46">
        <f>'Historical Apportionment Data ('!E46</f>
        <v>359231</v>
      </c>
      <c r="R46">
        <f>'Historical Apportionment Data ('!F46</f>
        <v>377747</v>
      </c>
      <c r="S46">
        <f>'Historical Apportionment Data ('!G46</f>
        <v>389881</v>
      </c>
      <c r="T46">
        <f>'Historical Apportionment Data ('!H46</f>
        <v>448327</v>
      </c>
      <c r="U46">
        <f>'Historical Apportionment Data ('!I46</f>
        <v>511456</v>
      </c>
      <c r="V46">
        <f>'Historical Apportionment Data ('!J46</f>
        <v>564964</v>
      </c>
      <c r="W46">
        <f>'Historical Apportionment Data ('!K46</f>
        <v>609890</v>
      </c>
      <c r="X46">
        <f>'Historical Apportionment Data ('!L46</f>
        <v>630337</v>
      </c>
      <c r="Y46">
        <f>'Historical Apportionment Data ('!M46</f>
        <v>643503</v>
      </c>
    </row>
    <row r="47" spans="1:25" x14ac:dyDescent="0.2">
      <c r="A47" t="str">
        <f>'population states'!A47</f>
        <v>Virginia</v>
      </c>
      <c r="B47">
        <f>IF('population states'!B47&gt;0,IF('population slaves'!B47&gt;0,ROUND('population states'!B47-('population slaves'!B47*(1-$A$1)),0),'population states'!B47),0)</f>
        <v>630559</v>
      </c>
      <c r="C47">
        <f>IF('population states'!C47&gt;0,IF('population slaves'!C47&gt;0,ROUND('population states'!C47-('population slaves'!C47*(1-$A$1)),0),'population states'!C47),0)</f>
        <v>747362</v>
      </c>
      <c r="D47">
        <f>IF('population states'!D47&gt;0,IF('population slaves'!D47&gt;0,ROUND('population states'!D47-('population slaves'!D47*(1-$A$1)),0),'population states'!D47),0)</f>
        <v>825409</v>
      </c>
      <c r="E47">
        <f>IF('population states'!E47&gt;0,IF('population slaves'!E47&gt;0,ROUND('population states'!E47-('population slaves'!E47*(1-$A$1)),0),'population states'!E47),0)</f>
        <v>904267</v>
      </c>
      <c r="F47">
        <f>IF('population states'!F47&gt;0,IF('population slaves'!F47&gt;0,ROUND('population states'!F47-('population slaves'!F47*(1-$A$1)),0),'population states'!F47),0)</f>
        <v>1032430</v>
      </c>
      <c r="G47">
        <f>IF('population states'!G47&gt;0,IF('population slaves'!G47&gt;0,ROUND('population states'!G47-('population slaves'!G47*(1-$A$1)),0),'population states'!G47),0)</f>
        <v>1069620</v>
      </c>
      <c r="H47">
        <f>IF('population states'!H47&gt;0,IF('population slaves'!H47&gt;0,ROUND('population states'!H47-('population slaves'!H47*(1-$A$1)),0),'population states'!H47),0)</f>
        <v>1232650</v>
      </c>
      <c r="I47">
        <f>IF('population states'!I47&gt;0,IF('population slaves'!I47&gt;0,ROUND('population states'!I47-('population slaves'!I47*(1-$A$1)),0),'population states'!I47),0)</f>
        <v>1399972</v>
      </c>
      <c r="J47">
        <f>'population states'!J47</f>
        <v>1225163</v>
      </c>
      <c r="K47">
        <f>'population states'!K47</f>
        <v>1512565</v>
      </c>
      <c r="L47">
        <f>'population states'!L47</f>
        <v>1655980</v>
      </c>
      <c r="M47">
        <f>'population states'!M47</f>
        <v>1854184</v>
      </c>
      <c r="N47">
        <f>'Historical Apportionment Data ('!B47</f>
        <v>2061610</v>
      </c>
      <c r="O47">
        <f>'Historical Apportionment Data ('!C47</f>
        <v>2309190</v>
      </c>
      <c r="P47">
        <f>'Historical Apportionment Data ('!D47</f>
        <v>2421828</v>
      </c>
      <c r="Q47">
        <f>'Historical Apportionment Data ('!E47</f>
        <v>2677770</v>
      </c>
      <c r="R47">
        <f>'Historical Apportionment Data ('!F47</f>
        <v>3318680</v>
      </c>
      <c r="S47">
        <f>'Historical Apportionment Data ('!G47</f>
        <v>3966950</v>
      </c>
      <c r="T47">
        <f>'Historical Apportionment Data ('!H47</f>
        <v>4690740</v>
      </c>
      <c r="U47">
        <f>'Historical Apportionment Data ('!I47</f>
        <v>5346280</v>
      </c>
      <c r="V47">
        <f>'Historical Apportionment Data ('!J47</f>
        <v>6216568</v>
      </c>
      <c r="W47">
        <f>'Historical Apportionment Data ('!K47</f>
        <v>7100702</v>
      </c>
      <c r="X47">
        <f>'Historical Apportionment Data ('!L47</f>
        <v>8037736</v>
      </c>
      <c r="Y47">
        <f>'Historical Apportionment Data ('!M47</f>
        <v>8654542</v>
      </c>
    </row>
    <row r="48" spans="1:25" x14ac:dyDescent="0.2">
      <c r="A48" t="str">
        <f>'population states'!A48</f>
        <v>Washington</v>
      </c>
      <c r="B48">
        <f>IF('population states'!B48&gt;0,IF('population slaves'!B48&gt;0,ROUND('population states'!B48-('population slaves'!B48*(1-$A$1)),0),'population states'!B48),0)</f>
        <v>0</v>
      </c>
      <c r="C48">
        <f>IF('population states'!C48&gt;0,IF('population slaves'!C48&gt;0,ROUND('population states'!C48-('population slaves'!C48*(1-$A$1)),0),'population states'!C48),0)</f>
        <v>0</v>
      </c>
      <c r="D48">
        <f>IF('population states'!D48&gt;0,IF('population slaves'!D48&gt;0,ROUND('population states'!D48-('population slaves'!D48*(1-$A$1)),0),'population states'!D48),0)</f>
        <v>0</v>
      </c>
      <c r="E48">
        <f>IF('population states'!E48&gt;0,IF('population slaves'!E48&gt;0,ROUND('population states'!E48-('population slaves'!E48*(1-$A$1)),0),'population states'!E48),0)</f>
        <v>0</v>
      </c>
      <c r="F48">
        <f>IF('population states'!F48&gt;0,IF('population slaves'!F48&gt;0,ROUND('population states'!F48-('population slaves'!F48*(1-$A$1)),0),'population states'!F48),0)</f>
        <v>0</v>
      </c>
      <c r="G48">
        <f>IF('population states'!G48&gt;0,IF('population slaves'!G48&gt;0,ROUND('population states'!G48-('population slaves'!G48*(1-$A$1)),0),'population states'!G48),0)</f>
        <v>0</v>
      </c>
      <c r="H48">
        <f>IF('population states'!H48&gt;0,IF('population slaves'!H48&gt;0,ROUND('population states'!H48-('population slaves'!H48*(1-$A$1)),0),'population states'!H48),0)</f>
        <v>0</v>
      </c>
      <c r="I48">
        <f>IF('population states'!I48&gt;0,IF('population slaves'!I48&gt;0,ROUND('population states'!I48-('population slaves'!I48*(1-$A$1)),0),'population states'!I48),0)</f>
        <v>0</v>
      </c>
      <c r="J48">
        <f>'population states'!J48</f>
        <v>0</v>
      </c>
      <c r="K48">
        <f>'population states'!K48</f>
        <v>0</v>
      </c>
      <c r="L48">
        <f>'population states'!L48</f>
        <v>357232</v>
      </c>
      <c r="M48">
        <f>'population states'!M48</f>
        <v>518103</v>
      </c>
      <c r="N48">
        <f>'Historical Apportionment Data ('!B48</f>
        <v>1140135</v>
      </c>
      <c r="O48">
        <f>'Historical Apportionment Data ('!C48</f>
        <v>1354595</v>
      </c>
      <c r="P48">
        <f>'Historical Apportionment Data ('!D48</f>
        <v>1552422</v>
      </c>
      <c r="Q48">
        <f>'Historical Apportionment Data ('!E48</f>
        <v>1736190</v>
      </c>
      <c r="R48">
        <f>'Historical Apportionment Data ('!F48</f>
        <v>2378964</v>
      </c>
      <c r="S48">
        <f>'Historical Apportionment Data ('!G48</f>
        <v>2853214</v>
      </c>
      <c r="T48">
        <f>'Historical Apportionment Data ('!H48</f>
        <v>3443489</v>
      </c>
      <c r="U48">
        <f>'Historical Apportionment Data ('!I48</f>
        <v>4130160</v>
      </c>
      <c r="V48">
        <f>'Historical Apportionment Data ('!J48</f>
        <v>4887941</v>
      </c>
      <c r="W48">
        <f>'Historical Apportionment Data ('!K48</f>
        <v>5908684</v>
      </c>
      <c r="X48">
        <f>'Historical Apportionment Data ('!L48</f>
        <v>6753369</v>
      </c>
      <c r="Y48">
        <f>'Historical Apportionment Data ('!M48</f>
        <v>7715946</v>
      </c>
    </row>
    <row r="49" spans="1:25" x14ac:dyDescent="0.2">
      <c r="A49" t="str">
        <f>'population states'!A49</f>
        <v>West Virginia</v>
      </c>
      <c r="B49">
        <f>IF('population states'!B49&gt;0,IF('population slaves'!B49&gt;0,ROUND('population states'!B49-('population slaves'!B49*(1-$A$1)),0),'population states'!B49),0)</f>
        <v>0</v>
      </c>
      <c r="C49">
        <f>IF('population states'!C49&gt;0,IF('population slaves'!C49&gt;0,ROUND('population states'!C49-('population slaves'!C49*(1-$A$1)),0),'population states'!C49),0)</f>
        <v>0</v>
      </c>
      <c r="D49">
        <f>IF('population states'!D49&gt;0,IF('population slaves'!D49&gt;0,ROUND('population states'!D49-('population slaves'!D49*(1-$A$1)),0),'population states'!D49),0)</f>
        <v>0</v>
      </c>
      <c r="E49">
        <f>IF('population states'!E49&gt;0,IF('population slaves'!E49&gt;0,ROUND('population states'!E49-('population slaves'!E49*(1-$A$1)),0),'population states'!E49),0)</f>
        <v>0</v>
      </c>
      <c r="F49">
        <f>IF('population states'!F49&gt;0,IF('population slaves'!F49&gt;0,ROUND('population states'!F49-('population slaves'!F49*(1-$A$1)),0),'population states'!F49),0)</f>
        <v>0</v>
      </c>
      <c r="G49">
        <f>IF('population states'!G49&gt;0,IF('population slaves'!G49&gt;0,ROUND('population states'!G49-('population slaves'!G49*(1-$A$1)),0),'population states'!G49),0)</f>
        <v>0</v>
      </c>
      <c r="H49">
        <f>IF('population states'!H49&gt;0,IF('population slaves'!H49&gt;0,ROUND('population states'!H49-('population slaves'!H49*(1-$A$1)),0),'population states'!H49),0)</f>
        <v>0</v>
      </c>
      <c r="I49">
        <f>IF('population states'!I49&gt;0,IF('population slaves'!I49&gt;0,ROUND('population states'!I49-('population slaves'!I49*(1-$A$1)),0),'population states'!I49),0)</f>
        <v>0</v>
      </c>
      <c r="J49">
        <f>'population states'!J49</f>
        <v>442014</v>
      </c>
      <c r="K49">
        <f>'population states'!K49</f>
        <v>618457</v>
      </c>
      <c r="L49">
        <f>'population states'!L49</f>
        <v>762794</v>
      </c>
      <c r="M49">
        <f>'population states'!M49</f>
        <v>958800</v>
      </c>
      <c r="N49">
        <f>'Historical Apportionment Data ('!B49</f>
        <v>1221120</v>
      </c>
      <c r="O49">
        <f>'Historical Apportionment Data ('!C49</f>
        <v>1463700</v>
      </c>
      <c r="P49">
        <f>'Historical Apportionment Data ('!D49</f>
        <v>1729200</v>
      </c>
      <c r="Q49">
        <f>'Historical Apportionment Data ('!E49</f>
        <v>1901976</v>
      </c>
      <c r="R49">
        <f>'Historical Apportionment Data ('!F49</f>
        <v>2005554</v>
      </c>
      <c r="S49">
        <f>'Historical Apportionment Data ('!G49</f>
        <v>1860420</v>
      </c>
      <c r="T49">
        <f>'Historical Apportionment Data ('!H49</f>
        <v>1763332</v>
      </c>
      <c r="U49">
        <f>'Historical Apportionment Data ('!I49</f>
        <v>1949644</v>
      </c>
      <c r="V49">
        <f>'Historical Apportionment Data ('!J49</f>
        <v>1801625</v>
      </c>
      <c r="W49">
        <f>'Historical Apportionment Data ('!K49</f>
        <v>1813077</v>
      </c>
      <c r="X49">
        <f>'Historical Apportionment Data ('!L49</f>
        <v>1859815</v>
      </c>
      <c r="Y49">
        <f>'Historical Apportionment Data ('!M49</f>
        <v>1795045</v>
      </c>
    </row>
    <row r="50" spans="1:25" x14ac:dyDescent="0.2">
      <c r="A50" t="str">
        <f>'population states'!A50</f>
        <v>Wisconsin</v>
      </c>
      <c r="B50">
        <f>IF('population states'!B50&gt;0,IF('population slaves'!B50&gt;0,ROUND('population states'!B50-('population slaves'!B50*(1-$A$1)),0),'population states'!B50),0)</f>
        <v>0</v>
      </c>
      <c r="C50">
        <f>IF('population states'!C50&gt;0,IF('population slaves'!C50&gt;0,ROUND('population states'!C50-('population slaves'!C50*(1-$A$1)),0),'population states'!C50),0)</f>
        <v>0</v>
      </c>
      <c r="D50">
        <f>IF('population states'!D50&gt;0,IF('population slaves'!D50&gt;0,ROUND('population states'!D50-('population slaves'!D50*(1-$A$1)),0),'population states'!D50),0)</f>
        <v>0</v>
      </c>
      <c r="E50">
        <f>IF('population states'!E50&gt;0,IF('population slaves'!E50&gt;0,ROUND('population states'!E50-('population slaves'!E50*(1-$A$1)),0),'population states'!E50),0)</f>
        <v>0</v>
      </c>
      <c r="F50">
        <f>IF('population states'!F50&gt;0,IF('population slaves'!F50&gt;0,ROUND('population states'!F50-('population slaves'!F50*(1-$A$1)),0),'population states'!F50),0)</f>
        <v>0</v>
      </c>
      <c r="G50">
        <f>IF('population states'!G50&gt;0,IF('population slaves'!G50&gt;0,ROUND('population states'!G50-('population slaves'!G50*(1-$A$1)),0),'population states'!G50),0)</f>
        <v>0</v>
      </c>
      <c r="H50">
        <f>IF('population states'!H50&gt;0,IF('population slaves'!H50&gt;0,ROUND('population states'!H50-('population slaves'!H50*(1-$A$1)),0),'population states'!H50),0)</f>
        <v>305391</v>
      </c>
      <c r="I50">
        <f>IF('population states'!I50&gt;0,IF('population slaves'!I50&gt;0,ROUND('population states'!I50-('population slaves'!I50*(1-$A$1)),0),'population states'!I50),0)</f>
        <v>775881</v>
      </c>
      <c r="J50">
        <f>'population states'!J50</f>
        <v>1054670</v>
      </c>
      <c r="K50">
        <f>'population states'!K50</f>
        <v>1315497</v>
      </c>
      <c r="L50">
        <f>'population states'!L50</f>
        <v>1693330</v>
      </c>
      <c r="M50">
        <f>'population states'!M50</f>
        <v>2069042</v>
      </c>
      <c r="N50">
        <f>'Historical Apportionment Data ('!B50</f>
        <v>2332858</v>
      </c>
      <c r="O50">
        <f>'Historical Apportionment Data ('!C50</f>
        <v>2631310</v>
      </c>
      <c r="P50">
        <f>'Historical Apportionment Data ('!D50</f>
        <v>2931720</v>
      </c>
      <c r="Q50">
        <f>'Historical Apportionment Data ('!E50</f>
        <v>3137590</v>
      </c>
      <c r="R50">
        <f>'Historical Apportionment Data ('!F50</f>
        <v>3434580</v>
      </c>
      <c r="S50">
        <f>'Historical Apportionment Data ('!G50</f>
        <v>3951780</v>
      </c>
      <c r="T50">
        <f>'Historical Apportionment Data ('!H50</f>
        <v>4447017</v>
      </c>
      <c r="U50">
        <f>'Historical Apportionment Data ('!I50</f>
        <v>4705335</v>
      </c>
      <c r="V50">
        <f>'Historical Apportionment Data ('!J50</f>
        <v>4906745</v>
      </c>
      <c r="W50">
        <f>'Historical Apportionment Data ('!K50</f>
        <v>5371210</v>
      </c>
      <c r="X50">
        <f>'Historical Apportionment Data ('!L50</f>
        <v>5698230</v>
      </c>
      <c r="Y50">
        <f>'Historical Apportionment Data ('!M50</f>
        <v>5897473</v>
      </c>
    </row>
    <row r="51" spans="1:25" x14ac:dyDescent="0.2">
      <c r="A51" t="str">
        <f>'population states'!A51</f>
        <v>Wyoming</v>
      </c>
      <c r="B51">
        <f>IF('population states'!B51&gt;0,IF('population slaves'!B51&gt;0,ROUND('population states'!B51-('population slaves'!B51*(1-$A$1)),0),'population states'!B51),0)</f>
        <v>0</v>
      </c>
      <c r="C51">
        <f>IF('population states'!C51&gt;0,IF('population slaves'!C51&gt;0,ROUND('population states'!C51-('population slaves'!C51*(1-$A$1)),0),'population states'!C51),0)</f>
        <v>0</v>
      </c>
      <c r="D51">
        <f>IF('population states'!D51&gt;0,IF('population slaves'!D51&gt;0,ROUND('population states'!D51-('population slaves'!D51*(1-$A$1)),0),'population states'!D51),0)</f>
        <v>0</v>
      </c>
      <c r="E51">
        <f>IF('population states'!E51&gt;0,IF('population slaves'!E51&gt;0,ROUND('population states'!E51-('population slaves'!E51*(1-$A$1)),0),'population states'!E51),0)</f>
        <v>0</v>
      </c>
      <c r="F51">
        <f>IF('population states'!F51&gt;0,IF('population slaves'!F51&gt;0,ROUND('population states'!F51-('population slaves'!F51*(1-$A$1)),0),'population states'!F51),0)</f>
        <v>0</v>
      </c>
      <c r="G51">
        <f>IF('population states'!G51&gt;0,IF('population slaves'!G51&gt;0,ROUND('population states'!G51-('population slaves'!G51*(1-$A$1)),0),'population states'!G51),0)</f>
        <v>0</v>
      </c>
      <c r="H51">
        <f>IF('population states'!H51&gt;0,IF('population slaves'!H51&gt;0,ROUND('population states'!H51-('population slaves'!H51*(1-$A$1)),0),'population states'!H51),0)</f>
        <v>0</v>
      </c>
      <c r="I51">
        <f>IF('population states'!I51&gt;0,IF('population slaves'!I51&gt;0,ROUND('population states'!I51-('population slaves'!I51*(1-$A$1)),0),'population states'!I51),0)</f>
        <v>0</v>
      </c>
      <c r="J51">
        <f>'population states'!J51</f>
        <v>0</v>
      </c>
      <c r="K51">
        <f>'population states'!K51</f>
        <v>0</v>
      </c>
      <c r="L51">
        <f>'population states'!L51</f>
        <v>62555</v>
      </c>
      <c r="M51">
        <f>'population states'!M51</f>
        <v>92531</v>
      </c>
      <c r="N51">
        <f>'Historical Apportionment Data ('!B51</f>
        <v>144658</v>
      </c>
      <c r="O51">
        <f>'Historical Apportionment Data ('!C51</f>
        <v>193487</v>
      </c>
      <c r="P51">
        <f>'Historical Apportionment Data ('!D51</f>
        <v>223630</v>
      </c>
      <c r="Q51">
        <f>'Historical Apportionment Data ('!E51</f>
        <v>250742</v>
      </c>
      <c r="R51">
        <f>'Historical Apportionment Data ('!F51</f>
        <v>290529</v>
      </c>
      <c r="S51">
        <f>'Historical Apportionment Data ('!G51</f>
        <v>330066</v>
      </c>
      <c r="T51">
        <f>'Historical Apportionment Data ('!H51</f>
        <v>335719</v>
      </c>
      <c r="U51">
        <f>'Historical Apportionment Data ('!I51</f>
        <v>470816</v>
      </c>
      <c r="V51">
        <f>'Historical Apportionment Data ('!J51</f>
        <v>455975</v>
      </c>
      <c r="W51">
        <f>'Historical Apportionment Data ('!K51</f>
        <v>495304</v>
      </c>
      <c r="X51">
        <f>'Historical Apportionment Data ('!L51</f>
        <v>568300</v>
      </c>
      <c r="Y51">
        <f>'Historical Apportionment Data ('!M51</f>
        <v>577719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raw</vt:lpstr>
      <vt:lpstr>population states</vt:lpstr>
      <vt:lpstr>population slaves</vt:lpstr>
      <vt:lpstr>Historical Apportionment Data (</vt:lpstr>
      <vt:lpstr>pop_effective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Parker</dc:creator>
  <cp:lastModifiedBy>Matt Parker</cp:lastModifiedBy>
  <dcterms:created xsi:type="dcterms:W3CDTF">2021-10-27T12:25:08Z</dcterms:created>
  <dcterms:modified xsi:type="dcterms:W3CDTF">2021-11-25T21:58:09Z</dcterms:modified>
</cp:coreProperties>
</file>