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MR_20200304" sheetId="1" state="visible" r:id="rId1"/>
  </sheets>
  <definedNames>
    <definedName localSheetId="0" name="date">COCPMR_20200304!$S$6:$W$6</definedName>
    <definedName localSheetId="0" name="location">COCPMR_20200304!$B$2:$K$2</definedName>
    <definedName localSheetId="0" name="site">COCPMR_20200304!$B$4:$H$4</definedName>
    <definedName localSheetId="0" name="temperature">COCPMR_20200304!$M$10:$M$33</definedName>
    <definedName localSheetId="0" name="pit_id">COCPMR_20200304!$B$6:$F$6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6" numFmtId="49" pivotButton="0" quotePrefix="0" xfId="0">
      <alignment horizontal="center" vertical="center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3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3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Cameron Pass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C. Duncan - Pit Tech, C. Kane - Scribe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>Evidence of blowing snow. Densities at the surface may vary due to wind packing.
250cc Wedge Cutter used to measure density for intervals from 49-0 cm.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216" t="inlineStr">
        <is>
          <t>Site:</t>
        </is>
      </c>
      <c r="C3" s="210" t="n"/>
      <c r="D3" s="210" t="n"/>
      <c r="E3" s="210" t="n"/>
      <c r="F3" s="210" t="n"/>
      <c r="G3" s="210" t="n"/>
      <c r="H3" s="211" t="n"/>
      <c r="I3" s="217" t="inlineStr">
        <is>
          <t>LWC device serial #</t>
        </is>
      </c>
      <c r="J3" s="210" t="n"/>
      <c r="K3" s="211" t="n"/>
      <c r="L3" s="218" t="inlineStr">
        <is>
          <t>UTME:</t>
        </is>
      </c>
      <c r="M3" s="210" t="n"/>
      <c r="N3" s="210" t="n"/>
      <c r="O3" s="210" t="n"/>
      <c r="P3" s="211" t="n"/>
      <c r="Q3" s="218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0" t="inlineStr">
        <is>
          <t>UTM Zone:</t>
        </is>
      </c>
      <c r="Y3" s="219" t="n"/>
      <c r="AH3" s="220" t="n"/>
    </row>
    <row customHeight="1" ht="28.5" r="4" s="200">
      <c r="A4" s="1" t="n"/>
      <c r="B4" s="209" t="inlineStr">
        <is>
          <t>Michigan River</t>
        </is>
      </c>
      <c r="C4" s="210" t="n"/>
      <c r="D4" s="210" t="n"/>
      <c r="E4" s="210" t="n"/>
      <c r="F4" s="210" t="n"/>
      <c r="G4" s="210" t="n"/>
      <c r="H4" s="211" t="n"/>
      <c r="I4" s="212" t="n"/>
      <c r="J4" s="210" t="n"/>
      <c r="K4" s="211" t="n"/>
      <c r="L4" s="221" t="n">
        <v>424441</v>
      </c>
      <c r="M4" s="210" t="n"/>
      <c r="N4" s="210" t="n"/>
      <c r="O4" s="210" t="n"/>
      <c r="P4" s="211" t="n"/>
      <c r="Q4" s="222" t="n">
        <v>4485707</v>
      </c>
      <c r="R4" s="210" t="n"/>
      <c r="S4" s="210" t="n"/>
      <c r="T4" s="210" t="n"/>
      <c r="U4" s="210" t="n"/>
      <c r="V4" s="210" t="n"/>
      <c r="W4" s="211" t="n"/>
      <c r="X4" s="26" t="n">
        <v>13</v>
      </c>
      <c r="Y4" s="219" t="n"/>
      <c r="AH4" s="220" t="n"/>
    </row>
    <row customHeight="1" ht="28.5" r="5" s="200">
      <c r="A5" s="1" t="n"/>
      <c r="B5" s="216" t="inlineStr">
        <is>
          <t>Pit ID:</t>
        </is>
      </c>
      <c r="C5" s="210" t="n"/>
      <c r="D5" s="210" t="n"/>
      <c r="E5" s="210" t="n"/>
      <c r="F5" s="211" t="n"/>
      <c r="G5" s="217" t="inlineStr">
        <is>
          <t>HS
(cm)</t>
        </is>
      </c>
      <c r="H5" s="211" t="n"/>
      <c r="I5" s="217" t="inlineStr">
        <is>
          <t>WISe Serial Number</t>
        </is>
      </c>
      <c r="J5" s="210" t="n"/>
      <c r="K5" s="211" t="n"/>
      <c r="L5" s="223" t="inlineStr">
        <is>
          <t>Air
Temperature</t>
        </is>
      </c>
      <c r="M5" s="211" t="n"/>
      <c r="N5" s="224" t="inlineStr">
        <is>
          <t>Slope:</t>
        </is>
      </c>
      <c r="O5" s="210" t="n"/>
      <c r="P5" s="211" t="n"/>
      <c r="Q5" s="29" t="inlineStr">
        <is>
          <t>Aspect:</t>
        </is>
      </c>
      <c r="R5" s="29" t="n"/>
      <c r="S5" s="218" t="inlineStr">
        <is>
          <t>Date:</t>
        </is>
      </c>
      <c r="T5" s="210" t="n"/>
      <c r="U5" s="210" t="n"/>
      <c r="V5" s="210" t="n"/>
      <c r="W5" s="211" t="n"/>
      <c r="X5" s="30" t="inlineStr">
        <is>
          <t>Time:</t>
        </is>
      </c>
      <c r="Y5" s="219" t="n"/>
      <c r="AH5" s="220" t="n"/>
    </row>
    <row customHeight="1" ht="31.5" r="6" s="200">
      <c r="A6" s="31" t="n"/>
      <c r="B6" s="225" t="inlineStr">
        <is>
          <t>COCPMR_20200304</t>
        </is>
      </c>
      <c r="C6" s="226" t="n"/>
      <c r="D6" s="226" t="n"/>
      <c r="E6" s="226" t="n"/>
      <c r="F6" s="227" t="n"/>
      <c r="G6" s="228" t="n">
        <v>119</v>
      </c>
      <c r="H6" s="227" t="n"/>
      <c r="I6" s="229" t="n"/>
      <c r="J6" s="226" t="n"/>
      <c r="K6" s="227" t="n"/>
      <c r="L6" s="37" t="n">
        <v>-2.6</v>
      </c>
      <c r="M6" s="38" t="inlineStr">
        <is>
          <t>°C</t>
        </is>
      </c>
      <c r="N6" s="228" t="n">
        <v>3</v>
      </c>
      <c r="O6" s="226" t="n"/>
      <c r="P6" s="227" t="n"/>
      <c r="Q6" s="228" t="n">
        <v>225</v>
      </c>
      <c r="R6" s="227" t="n"/>
      <c r="S6" s="230" t="n">
        <v>43894</v>
      </c>
      <c r="T6" s="226" t="n"/>
      <c r="U6" s="226" t="n"/>
      <c r="V6" s="226" t="n"/>
      <c r="W6" s="227" t="n"/>
      <c r="X6" s="40" t="n">
        <v>0.5201388888888889</v>
      </c>
      <c r="Y6" s="231" t="n"/>
      <c r="Z6" s="232" t="n"/>
      <c r="AA6" s="232" t="n"/>
      <c r="AB6" s="232" t="n"/>
      <c r="AC6" s="232" t="n"/>
      <c r="AD6" s="232" t="n"/>
      <c r="AE6" s="232" t="n"/>
      <c r="AF6" s="232" t="n"/>
      <c r="AG6" s="232" t="n"/>
      <c r="AH6" s="233" t="n"/>
    </row>
    <row customHeight="1" ht="28.5" r="7" s="200">
      <c r="A7" s="1" t="n"/>
      <c r="B7" s="234" t="inlineStr">
        <is>
          <t>Density ρ</t>
        </is>
      </c>
      <c r="C7" s="235" t="n"/>
      <c r="D7" s="235" t="n"/>
      <c r="E7" s="235" t="n"/>
      <c r="F7" s="235" t="n"/>
      <c r="G7" s="236" t="n"/>
      <c r="H7" s="237" t="inlineStr">
        <is>
          <t>Liquid Water Content</t>
        </is>
      </c>
      <c r="I7" s="238" t="n"/>
      <c r="J7" s="238" t="n"/>
      <c r="K7" s="239" t="n"/>
      <c r="L7" s="240" t="inlineStr">
        <is>
          <t>Temperature</t>
        </is>
      </c>
      <c r="M7" s="239" t="n"/>
      <c r="N7" s="241" t="n"/>
      <c r="O7" s="242" t="inlineStr">
        <is>
          <t>Stratigraphy</t>
        </is>
      </c>
      <c r="P7" s="235" t="n"/>
      <c r="Q7" s="235" t="n"/>
      <c r="R7" s="235" t="n"/>
      <c r="S7" s="235" t="n"/>
      <c r="T7" s="235" t="n"/>
      <c r="U7" s="235" t="n"/>
      <c r="V7" s="235" t="n"/>
      <c r="W7" s="235" t="n"/>
      <c r="X7" s="235" t="n"/>
      <c r="Y7" s="235" t="n"/>
      <c r="Z7" s="235" t="n"/>
      <c r="AA7" s="235" t="n"/>
      <c r="AB7" s="235" t="n"/>
      <c r="AC7" s="235" t="n"/>
      <c r="AD7" s="235" t="n"/>
      <c r="AE7" s="235" t="n"/>
      <c r="AF7" s="235" t="n"/>
      <c r="AG7" s="235" t="n"/>
      <c r="AH7" s="243" t="n"/>
    </row>
    <row customHeight="1" ht="36.75" r="8" s="200">
      <c r="A8" s="54" t="n"/>
      <c r="B8" s="244" t="inlineStr">
        <is>
          <t>Height above
ground</t>
        </is>
      </c>
      <c r="C8" s="238" t="n"/>
      <c r="D8" s="245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46" t="inlineStr">
        <is>
          <t>Profile A</t>
        </is>
      </c>
      <c r="I8" s="211" t="n"/>
      <c r="J8" s="89" t="inlineStr">
        <is>
          <t>Profile B</t>
        </is>
      </c>
      <c r="K8" s="247" t="n"/>
      <c r="L8" s="62" t="inlineStr">
        <is>
          <t>Height above ground</t>
        </is>
      </c>
      <c r="M8" s="63" t="inlineStr">
        <is>
          <t>T</t>
        </is>
      </c>
      <c r="N8" s="248" t="n"/>
      <c r="O8" s="80" t="inlineStr">
        <is>
          <t>Height above 
ground</t>
        </is>
      </c>
      <c r="P8" s="214" t="n"/>
      <c r="Q8" s="249" t="n"/>
      <c r="R8" s="250" t="inlineStr">
        <is>
          <t>Grain size
(select one)</t>
        </is>
      </c>
      <c r="S8" s="214" t="n"/>
      <c r="T8" s="214" t="n"/>
      <c r="U8" s="214" t="n"/>
      <c r="V8" s="249" t="n"/>
      <c r="W8" s="82" t="inlineStr">
        <is>
          <t>Grain
type</t>
        </is>
      </c>
      <c r="X8" s="251" t="inlineStr">
        <is>
          <t>Hand Hardness</t>
        </is>
      </c>
      <c r="Y8" s="82" t="inlineStr">
        <is>
          <t>Manual Wetness</t>
        </is>
      </c>
      <c r="Z8" s="252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53" t="inlineStr">
        <is>
          <t xml:space="preserve">dielectric constant
</t>
        </is>
      </c>
      <c r="I9" s="245" t="n"/>
      <c r="J9" s="254" t="inlineStr">
        <is>
          <t>dielectric 
constant</t>
        </is>
      </c>
      <c r="K9" s="239" t="n"/>
      <c r="L9" s="78" t="inlineStr">
        <is>
          <t>(cm)</t>
        </is>
      </c>
      <c r="M9" s="79" t="inlineStr">
        <is>
          <t>°C</t>
        </is>
      </c>
      <c r="N9" s="248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
mm</t>
        </is>
      </c>
      <c r="W9" s="255" t="n"/>
      <c r="X9" s="245" t="n"/>
      <c r="Y9" s="255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56" t="n"/>
    </row>
    <row customHeight="1" ht="19.5" r="10" s="200">
      <c r="A10" s="54" t="n"/>
      <c r="B10" s="85" t="n">
        <v>119</v>
      </c>
      <c r="C10" s="86" t="inlineStr">
        <is>
          <t>-</t>
        </is>
      </c>
      <c r="D10" s="87">
        <f>B11</f>
        <v/>
      </c>
      <c r="E10" s="88" t="n">
        <v>276</v>
      </c>
      <c r="F10" s="88" t="n">
        <v>225</v>
      </c>
      <c r="G10" s="89" t="n">
        <v>217</v>
      </c>
      <c r="H10" s="257" t="n"/>
      <c r="I10" s="211" t="n"/>
      <c r="J10" s="258" t="n"/>
      <c r="K10" s="211" t="n"/>
      <c r="L10" s="92" t="n">
        <v>119</v>
      </c>
      <c r="M10" s="93" t="n">
        <v>-0.1</v>
      </c>
      <c r="N10" s="248" t="n"/>
      <c r="O10" s="87" t="n">
        <v>118</v>
      </c>
      <c r="P10" s="259" t="inlineStr">
        <is>
          <t>-</t>
        </is>
      </c>
      <c r="Q10" s="88" t="n">
        <v>112</v>
      </c>
      <c r="R10" s="260" t="inlineStr">
        <is>
          <t>&lt; 1 mm</t>
        </is>
      </c>
      <c r="V10" s="261" t="n"/>
      <c r="W10" s="259" t="inlineStr">
        <is>
          <t>RG</t>
        </is>
      </c>
      <c r="X10" s="262" t="inlineStr">
        <is>
          <t>4F</t>
        </is>
      </c>
      <c r="Y10" s="263" t="n"/>
      <c r="Z10" s="264" t="inlineStr">
        <is>
          <t>Wind packed - explains ranges of densities</t>
        </is>
      </c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54" t="n"/>
      <c r="B11" s="85">
        <f>B10-10</f>
        <v/>
      </c>
      <c r="C11" s="86" t="inlineStr">
        <is>
          <t>-</t>
        </is>
      </c>
      <c r="D11" s="87">
        <f>D10-10</f>
        <v/>
      </c>
      <c r="E11" s="88" t="n">
        <v>303</v>
      </c>
      <c r="F11" s="88" t="n">
        <v>276</v>
      </c>
      <c r="G11" s="89" t="n"/>
      <c r="H11" s="257" t="n"/>
      <c r="I11" s="211" t="n"/>
      <c r="J11" s="258" t="n"/>
      <c r="K11" s="211" t="n"/>
      <c r="L11" s="102" t="n">
        <v>110</v>
      </c>
      <c r="M11" s="103" t="n">
        <v>-8.6</v>
      </c>
      <c r="N11" s="248" t="n"/>
      <c r="O11" s="245" t="n"/>
      <c r="P11" s="255" t="n"/>
      <c r="Q11" s="255" t="n"/>
      <c r="R11" s="265" t="n"/>
      <c r="S11" s="238" t="n"/>
      <c r="T11" s="238" t="n"/>
      <c r="U11" s="238" t="n"/>
      <c r="V11" s="245" t="n"/>
      <c r="W11" s="255" t="n"/>
      <c r="X11" s="245" t="n"/>
      <c r="Y11" s="265" t="n"/>
      <c r="Z11" s="265" t="n"/>
      <c r="AA11" s="238" t="n"/>
      <c r="AB11" s="238" t="n"/>
      <c r="AC11" s="238" t="n"/>
      <c r="AD11" s="238" t="n"/>
      <c r="AE11" s="238" t="n"/>
      <c r="AF11" s="238" t="n"/>
      <c r="AG11" s="238" t="n"/>
      <c r="AH11" s="256" t="n"/>
    </row>
    <row customHeight="1" ht="19.5" r="12" s="200">
      <c r="A12" s="54" t="n"/>
      <c r="B12" s="85">
        <f>B11-10</f>
        <v/>
      </c>
      <c r="C12" s="86" t="inlineStr">
        <is>
          <t>-</t>
        </is>
      </c>
      <c r="D12" s="87">
        <f>D11-10</f>
        <v/>
      </c>
      <c r="E12" s="88" t="n">
        <v>349</v>
      </c>
      <c r="F12" s="88" t="n">
        <v>276</v>
      </c>
      <c r="G12" s="89" t="n">
        <v>280</v>
      </c>
      <c r="H12" s="257" t="n"/>
      <c r="I12" s="211" t="n"/>
      <c r="J12" s="258" t="inlineStr">
        <is>
          <t xml:space="preserve">
</t>
        </is>
      </c>
      <c r="K12" s="211" t="n"/>
      <c r="L12" s="102">
        <f>L11-10</f>
        <v/>
      </c>
      <c r="M12" s="105" t="n">
        <v>-8.5</v>
      </c>
      <c r="N12" s="248" t="n"/>
      <c r="O12" s="87" t="n">
        <v>112</v>
      </c>
      <c r="P12" s="259" t="inlineStr">
        <is>
          <t>-</t>
        </is>
      </c>
      <c r="Q12" s="88" t="n">
        <v>85</v>
      </c>
      <c r="R12" s="260" t="inlineStr">
        <is>
          <t>1-2 mm</t>
        </is>
      </c>
      <c r="V12" s="261" t="n"/>
      <c r="W12" s="259" t="inlineStr">
        <is>
          <t>RG</t>
        </is>
      </c>
      <c r="X12" s="262" t="inlineStr">
        <is>
          <t>4F</t>
        </is>
      </c>
      <c r="Y12" s="82" t="n"/>
      <c r="Z12" s="266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54" t="n"/>
      <c r="B13" s="85">
        <f>B12-10</f>
        <v/>
      </c>
      <c r="C13" s="86" t="inlineStr">
        <is>
          <t>-</t>
        </is>
      </c>
      <c r="D13" s="87">
        <f>D12-10</f>
        <v/>
      </c>
      <c r="E13" s="88" t="n">
        <v>333</v>
      </c>
      <c r="F13" s="88" t="n">
        <v>293</v>
      </c>
      <c r="G13" s="89" t="n">
        <v>297</v>
      </c>
      <c r="H13" s="257" t="n"/>
      <c r="I13" s="211" t="n"/>
      <c r="J13" s="258" t="n"/>
      <c r="K13" s="211" t="n"/>
      <c r="L13" s="102">
        <f>L12-10</f>
        <v/>
      </c>
      <c r="M13" s="93" t="n">
        <v>-6.7</v>
      </c>
      <c r="N13" s="248" t="n"/>
      <c r="O13" s="245" t="n"/>
      <c r="P13" s="255" t="n"/>
      <c r="Q13" s="255" t="n"/>
      <c r="R13" s="265" t="n"/>
      <c r="S13" s="238" t="n"/>
      <c r="T13" s="238" t="n"/>
      <c r="U13" s="238" t="n"/>
      <c r="V13" s="245" t="n"/>
      <c r="W13" s="255" t="n"/>
      <c r="X13" s="245" t="n"/>
      <c r="Y13" s="255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56" t="n"/>
    </row>
    <row customHeight="1" ht="19.5" r="14" s="200">
      <c r="A14" s="54" t="n"/>
      <c r="B14" s="85">
        <f>B13-10</f>
        <v/>
      </c>
      <c r="C14" s="86" t="inlineStr">
        <is>
          <t>-</t>
        </is>
      </c>
      <c r="D14" s="87">
        <f>D13-10</f>
        <v/>
      </c>
      <c r="E14" s="88" t="n">
        <v>363</v>
      </c>
      <c r="F14" s="88" t="n">
        <v>318</v>
      </c>
      <c r="G14" s="89" t="n">
        <v>311</v>
      </c>
      <c r="H14" s="257" t="n"/>
      <c r="I14" s="211" t="n"/>
      <c r="J14" s="258" t="n"/>
      <c r="K14" s="211" t="n"/>
      <c r="L14" s="102">
        <f>L13-10</f>
        <v/>
      </c>
      <c r="M14" s="93" t="n">
        <v>-5.3</v>
      </c>
      <c r="N14" s="248" t="n"/>
      <c r="O14" s="87" t="n">
        <v>85</v>
      </c>
      <c r="P14" s="259" t="inlineStr">
        <is>
          <t>-</t>
        </is>
      </c>
      <c r="Q14" s="88" t="n">
        <v>71</v>
      </c>
      <c r="R14" s="260" t="inlineStr">
        <is>
          <t>1-2 mm</t>
        </is>
      </c>
      <c r="V14" s="261" t="n"/>
      <c r="W14" s="259" t="inlineStr">
        <is>
          <t>RG</t>
        </is>
      </c>
      <c r="X14" s="262" t="inlineStr">
        <is>
          <t>1F</t>
        </is>
      </c>
      <c r="Y14" s="82" t="n"/>
      <c r="Z14" s="266" t="inlineStr">
        <is>
          <t>Closer to 3 mm grain size</t>
        </is>
      </c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54" t="n"/>
      <c r="B15" s="85">
        <f>B14-10</f>
        <v/>
      </c>
      <c r="C15" s="86" t="inlineStr">
        <is>
          <t>-</t>
        </is>
      </c>
      <c r="D15" s="87">
        <f>D14-10</f>
        <v/>
      </c>
      <c r="E15" s="88" t="n">
        <v>424</v>
      </c>
      <c r="F15" s="88" t="n">
        <v>355</v>
      </c>
      <c r="G15" s="89" t="n">
        <v>339</v>
      </c>
      <c r="H15" s="257" t="n"/>
      <c r="I15" s="211" t="n"/>
      <c r="J15" s="258" t="n"/>
      <c r="K15" s="211" t="n"/>
      <c r="L15" s="102">
        <f>L14-10</f>
        <v/>
      </c>
      <c r="M15" s="108" t="n">
        <v>-4.4</v>
      </c>
      <c r="N15" s="248" t="n"/>
      <c r="O15" s="245" t="n"/>
      <c r="P15" s="255" t="n"/>
      <c r="Q15" s="255" t="n"/>
      <c r="R15" s="265" t="n"/>
      <c r="S15" s="238" t="n"/>
      <c r="T15" s="238" t="n"/>
      <c r="U15" s="238" t="n"/>
      <c r="V15" s="245" t="n"/>
      <c r="W15" s="255" t="n"/>
      <c r="X15" s="245" t="n"/>
      <c r="Y15" s="255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56" t="n"/>
    </row>
    <row customHeight="1" ht="19.5" r="16" s="200">
      <c r="A16" s="54" t="n"/>
      <c r="B16" s="85">
        <f>B15-10</f>
        <v/>
      </c>
      <c r="C16" s="86" t="inlineStr">
        <is>
          <t>-</t>
        </is>
      </c>
      <c r="D16" s="87">
        <f>D15-10</f>
        <v/>
      </c>
      <c r="E16" s="88" t="n">
        <v>367</v>
      </c>
      <c r="F16" s="88" t="n">
        <v>354</v>
      </c>
      <c r="G16" s="89" t="n"/>
      <c r="H16" s="257" t="n"/>
      <c r="I16" s="211" t="n"/>
      <c r="J16" s="258" t="n"/>
      <c r="K16" s="211" t="n"/>
      <c r="L16" s="102">
        <f>L15-10</f>
        <v/>
      </c>
      <c r="M16" s="93" t="n">
        <v>-3.7</v>
      </c>
      <c r="N16" s="248" t="n"/>
      <c r="O16" s="87" t="n">
        <v>71</v>
      </c>
      <c r="P16" s="259" t="inlineStr">
        <is>
          <t>-</t>
        </is>
      </c>
      <c r="Q16" s="88" t="n">
        <v>61</v>
      </c>
      <c r="R16" s="260" t="inlineStr">
        <is>
          <t>1-2 mm</t>
        </is>
      </c>
      <c r="V16" s="261" t="n"/>
      <c r="W16" s="259" t="inlineStr">
        <is>
          <t>RG</t>
        </is>
      </c>
      <c r="X16" s="262" t="inlineStr">
        <is>
          <t>1F</t>
        </is>
      </c>
      <c r="Y16" s="82" t="n"/>
      <c r="Z16" s="266" t="inlineStr">
        <is>
          <t>Some facets</t>
        </is>
      </c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54" t="n"/>
      <c r="B17" s="85">
        <f>B16-10</f>
        <v/>
      </c>
      <c r="C17" s="86" t="inlineStr">
        <is>
          <t>-</t>
        </is>
      </c>
      <c r="D17" s="87">
        <f>D16-10</f>
        <v/>
      </c>
      <c r="E17" s="88">
        <f>4*90</f>
        <v/>
      </c>
      <c r="F17" s="88">
        <f>4*72</f>
        <v/>
      </c>
      <c r="G17" s="89">
        <f>4*75</f>
        <v/>
      </c>
      <c r="H17" s="257" t="n"/>
      <c r="I17" s="211" t="n"/>
      <c r="J17" s="258" t="n"/>
      <c r="K17" s="211" t="n"/>
      <c r="L17" s="102">
        <f>L16-10</f>
        <v/>
      </c>
      <c r="M17" s="108" t="n">
        <v>-3.2</v>
      </c>
      <c r="N17" s="248" t="n"/>
      <c r="O17" s="245" t="n"/>
      <c r="P17" s="255" t="n"/>
      <c r="Q17" s="255" t="n"/>
      <c r="R17" s="265" t="n"/>
      <c r="S17" s="238" t="n"/>
      <c r="T17" s="238" t="n"/>
      <c r="U17" s="238" t="n"/>
      <c r="V17" s="245" t="n"/>
      <c r="W17" s="255" t="n"/>
      <c r="X17" s="245" t="n"/>
      <c r="Y17" s="255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56" t="n"/>
    </row>
    <row customHeight="1" ht="19.5" r="18" s="200">
      <c r="A18" s="54" t="n"/>
      <c r="B18" s="85">
        <f>B17-10</f>
        <v/>
      </c>
      <c r="C18" s="86" t="inlineStr">
        <is>
          <t>-</t>
        </is>
      </c>
      <c r="D18" s="87">
        <f>D17-10</f>
        <v/>
      </c>
      <c r="E18" s="88">
        <f>4*80</f>
        <v/>
      </c>
      <c r="F18" s="88">
        <f>4*72</f>
        <v/>
      </c>
      <c r="G18" s="89" t="n"/>
      <c r="H18" s="257" t="n"/>
      <c r="I18" s="211" t="n"/>
      <c r="J18" s="258" t="n"/>
      <c r="K18" s="211" t="n"/>
      <c r="L18" s="102">
        <f>L17-10</f>
        <v/>
      </c>
      <c r="M18" s="109" t="n">
        <v>-2.6</v>
      </c>
      <c r="N18" s="248" t="n"/>
      <c r="O18" s="87" t="n">
        <v>61</v>
      </c>
      <c r="P18" s="259" t="inlineStr">
        <is>
          <t>-</t>
        </is>
      </c>
      <c r="Q18" s="88" t="n">
        <v>17</v>
      </c>
      <c r="R18" s="260" t="inlineStr">
        <is>
          <t>2-4 mm</t>
        </is>
      </c>
      <c r="V18" s="261" t="n"/>
      <c r="W18" s="259" t="inlineStr">
        <is>
          <t>FC</t>
        </is>
      </c>
      <c r="X18" s="262" t="inlineStr">
        <is>
          <t>F</t>
        </is>
      </c>
      <c r="Y18" s="82" t="n"/>
      <c r="Z18" s="266" t="inlineStr">
        <is>
          <t>Some cups</t>
        </is>
      </c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54" t="n"/>
      <c r="B19" s="85">
        <f>B18-10</f>
        <v/>
      </c>
      <c r="C19" s="86" t="inlineStr">
        <is>
          <t>-</t>
        </is>
      </c>
      <c r="D19" s="87">
        <f>D18-10</f>
        <v/>
      </c>
      <c r="E19" s="88">
        <f>4*88</f>
        <v/>
      </c>
      <c r="F19" s="88">
        <f>4*65</f>
        <v/>
      </c>
      <c r="G19" s="89">
        <f>4*67</f>
        <v/>
      </c>
      <c r="H19" s="257" t="n"/>
      <c r="I19" s="211" t="n"/>
      <c r="J19" s="258" t="n"/>
      <c r="K19" s="211" t="n"/>
      <c r="L19" s="102">
        <f>L18-10</f>
        <v/>
      </c>
      <c r="M19" s="108" t="n">
        <v>-1.6</v>
      </c>
      <c r="N19" s="248" t="n"/>
      <c r="O19" s="245" t="n"/>
      <c r="P19" s="255" t="n"/>
      <c r="Q19" s="255" t="n"/>
      <c r="R19" s="265" t="n"/>
      <c r="S19" s="238" t="n"/>
      <c r="T19" s="238" t="n"/>
      <c r="U19" s="238" t="n"/>
      <c r="V19" s="245" t="n"/>
      <c r="W19" s="255" t="n"/>
      <c r="X19" s="245" t="n"/>
      <c r="Y19" s="255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56" t="n"/>
    </row>
    <row customHeight="1" ht="19.5" r="20" s="200">
      <c r="A20" s="54" t="n"/>
      <c r="B20" s="85">
        <f>B19-10</f>
        <v/>
      </c>
      <c r="C20" s="86" t="inlineStr">
        <is>
          <t>-</t>
        </is>
      </c>
      <c r="D20" s="87" t="n">
        <v>9</v>
      </c>
      <c r="E20" s="88">
        <f>4*86</f>
        <v/>
      </c>
      <c r="F20" s="88">
        <f>4*88</f>
        <v/>
      </c>
      <c r="G20" s="89" t="n"/>
      <c r="H20" s="257" t="n"/>
      <c r="I20" s="211" t="n"/>
      <c r="J20" s="258" t="n"/>
      <c r="K20" s="211" t="n"/>
      <c r="L20" s="102">
        <f>L19-10</f>
        <v/>
      </c>
      <c r="M20" s="109" t="n">
        <v>-1</v>
      </c>
      <c r="N20" s="248" t="n"/>
      <c r="O20" s="87" t="n">
        <v>17</v>
      </c>
      <c r="P20" s="259" t="inlineStr">
        <is>
          <t>-</t>
        </is>
      </c>
      <c r="Q20" s="88" t="n">
        <v>0</v>
      </c>
      <c r="R20" s="260" t="inlineStr">
        <is>
          <t>2-4 mm</t>
        </is>
      </c>
      <c r="V20" s="261" t="n"/>
      <c r="W20" s="259" t="inlineStr">
        <is>
          <t>FC</t>
        </is>
      </c>
      <c r="X20" s="262" t="inlineStr">
        <is>
          <t>P</t>
        </is>
      </c>
      <c r="Y20" s="82" t="n"/>
      <c r="Z20" s="266" t="inlineStr">
        <is>
          <t>Pronounced striations. A. Olsen revised grain type from 'DH' (for depth hoar) to FC</t>
        </is>
      </c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54" t="n"/>
      <c r="B21" s="85" t="n">
        <v>10</v>
      </c>
      <c r="C21" s="86" t="inlineStr">
        <is>
          <t>-</t>
        </is>
      </c>
      <c r="D21" s="87" t="n">
        <v>0</v>
      </c>
      <c r="E21" s="88">
        <f>4*89</f>
        <v/>
      </c>
      <c r="F21" s="88">
        <f>4*63</f>
        <v/>
      </c>
      <c r="G21" s="89">
        <f>4*65</f>
        <v/>
      </c>
      <c r="H21" s="257" t="n"/>
      <c r="I21" s="211" t="n"/>
      <c r="J21" s="258" t="n"/>
      <c r="K21" s="211" t="n"/>
      <c r="L21" s="102">
        <f>L20-10</f>
        <v/>
      </c>
      <c r="M21" s="108" t="n">
        <v>-0.6</v>
      </c>
      <c r="N21" s="248" t="n"/>
      <c r="O21" s="245" t="n"/>
      <c r="P21" s="255" t="n"/>
      <c r="Q21" s="255" t="n"/>
      <c r="R21" s="265" t="n"/>
      <c r="S21" s="238" t="n"/>
      <c r="T21" s="238" t="n"/>
      <c r="U21" s="238" t="n"/>
      <c r="V21" s="245" t="n"/>
      <c r="W21" s="255" t="n"/>
      <c r="X21" s="245" t="n"/>
      <c r="Y21" s="255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56" t="n"/>
    </row>
    <row customHeight="1" ht="19.5" r="22" s="200">
      <c r="A22" s="54" t="n"/>
      <c r="B22" s="85" t="n"/>
      <c r="C22" s="86" t="inlineStr">
        <is>
          <t>-</t>
        </is>
      </c>
      <c r="D22" s="87" t="n"/>
      <c r="E22" s="88" t="n"/>
      <c r="F22" s="88" t="n"/>
      <c r="G22" s="89" t="n"/>
      <c r="H22" s="257" t="n"/>
      <c r="I22" s="211" t="n"/>
      <c r="J22" s="258" t="n"/>
      <c r="K22" s="211" t="n"/>
      <c r="L22" s="102">
        <f>L21-10</f>
        <v/>
      </c>
      <c r="M22" s="109" t="n">
        <v>-0.1</v>
      </c>
      <c r="N22" s="248" t="n"/>
      <c r="O22" s="267" t="n"/>
      <c r="P22" s="268" t="inlineStr">
        <is>
          <t>-</t>
        </is>
      </c>
      <c r="Q22" s="269" t="n"/>
      <c r="R22" s="270" t="n"/>
      <c r="V22" s="261" t="n"/>
      <c r="W22" s="268" t="n"/>
      <c r="X22" s="271" t="n"/>
      <c r="Y22" s="272" t="n"/>
      <c r="Z22" s="266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54" t="n"/>
      <c r="B23" s="85" t="n"/>
      <c r="C23" s="86" t="inlineStr">
        <is>
          <t>-</t>
        </is>
      </c>
      <c r="D23" s="87" t="n"/>
      <c r="E23" s="88" t="n"/>
      <c r="F23" s="88" t="n"/>
      <c r="G23" s="89" t="n"/>
      <c r="H23" s="257" t="n"/>
      <c r="I23" s="211" t="n"/>
      <c r="J23" s="258" t="n"/>
      <c r="K23" s="211" t="n"/>
      <c r="L23" s="117" t="n"/>
      <c r="M23" s="108" t="n"/>
      <c r="N23" s="248" t="n"/>
      <c r="O23" s="245" t="n"/>
      <c r="P23" s="255" t="n"/>
      <c r="Q23" s="255" t="n"/>
      <c r="R23" s="265" t="n"/>
      <c r="S23" s="238" t="n"/>
      <c r="T23" s="238" t="n"/>
      <c r="U23" s="238" t="n"/>
      <c r="V23" s="245" t="n"/>
      <c r="W23" s="255" t="n"/>
      <c r="X23" s="245" t="n"/>
      <c r="Y23" s="255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56" t="n"/>
    </row>
    <row customHeight="1" ht="19.5" r="24" s="200">
      <c r="A24" s="54" t="n"/>
      <c r="B24" s="85" t="n"/>
      <c r="C24" s="86" t="inlineStr">
        <is>
          <t>-</t>
        </is>
      </c>
      <c r="D24" s="87" t="n"/>
      <c r="E24" s="88" t="n"/>
      <c r="F24" s="88" t="n"/>
      <c r="G24" s="89" t="n"/>
      <c r="H24" s="257" t="n"/>
      <c r="I24" s="211" t="n"/>
      <c r="J24" s="258" t="n"/>
      <c r="K24" s="211" t="n"/>
      <c r="L24" s="102" t="n"/>
      <c r="M24" s="109" t="n"/>
      <c r="N24" s="248" t="n"/>
      <c r="O24" s="267" t="n"/>
      <c r="P24" s="268" t="inlineStr">
        <is>
          <t>-</t>
        </is>
      </c>
      <c r="Q24" s="269" t="n"/>
      <c r="R24" s="270" t="n"/>
      <c r="V24" s="261" t="n"/>
      <c r="W24" s="268" t="n"/>
      <c r="X24" s="271" t="n"/>
      <c r="Y24" s="272" t="n"/>
      <c r="Z24" s="266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54" t="n"/>
      <c r="B25" s="85" t="n"/>
      <c r="C25" s="86" t="inlineStr">
        <is>
          <t>-</t>
        </is>
      </c>
      <c r="D25" s="87" t="n"/>
      <c r="E25" s="88" t="n"/>
      <c r="F25" s="88" t="n"/>
      <c r="G25" s="89" t="n"/>
      <c r="H25" s="257" t="n"/>
      <c r="I25" s="211" t="n"/>
      <c r="J25" s="258" t="n"/>
      <c r="K25" s="211" t="n"/>
      <c r="L25" s="117" t="n"/>
      <c r="M25" s="108" t="n"/>
      <c r="N25" s="248" t="n"/>
      <c r="O25" s="245" t="n"/>
      <c r="P25" s="255" t="n"/>
      <c r="Q25" s="255" t="n"/>
      <c r="R25" s="265" t="n"/>
      <c r="S25" s="238" t="n"/>
      <c r="T25" s="238" t="n"/>
      <c r="U25" s="238" t="n"/>
      <c r="V25" s="245" t="n"/>
      <c r="W25" s="255" t="n"/>
      <c r="X25" s="245" t="n"/>
      <c r="Y25" s="255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56" t="n"/>
    </row>
    <row customHeight="1" ht="19.5" r="26" s="200">
      <c r="A26" s="54" t="n"/>
      <c r="B26" s="85" t="n"/>
      <c r="C26" s="86" t="inlineStr">
        <is>
          <t>-</t>
        </is>
      </c>
      <c r="D26" s="87" t="n"/>
      <c r="E26" s="88" t="n"/>
      <c r="F26" s="88" t="n"/>
      <c r="G26" s="89" t="n"/>
      <c r="H26" s="257" t="n"/>
      <c r="I26" s="211" t="n"/>
      <c r="J26" s="258" t="n"/>
      <c r="K26" s="211" t="n"/>
      <c r="L26" s="102" t="n"/>
      <c r="M26" s="109" t="n"/>
      <c r="N26" s="248" t="n"/>
      <c r="O26" s="267" t="n"/>
      <c r="P26" s="112" t="inlineStr">
        <is>
          <t>-</t>
        </is>
      </c>
      <c r="Q26" s="113" t="n"/>
      <c r="R26" s="270" t="n"/>
      <c r="V26" s="261" t="n"/>
      <c r="W26" s="268" t="n"/>
      <c r="X26" s="271" t="n"/>
      <c r="Y26" s="272" t="n"/>
      <c r="Z26" s="266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54" t="n"/>
      <c r="B27" s="85" t="n"/>
      <c r="C27" s="86" t="inlineStr">
        <is>
          <t>-</t>
        </is>
      </c>
      <c r="D27" s="87" t="n"/>
      <c r="E27" s="88" t="n"/>
      <c r="F27" s="88" t="n"/>
      <c r="G27" s="89" t="n"/>
      <c r="H27" s="257" t="n"/>
      <c r="I27" s="211" t="n"/>
      <c r="J27" s="258" t="n"/>
      <c r="K27" s="211" t="n"/>
      <c r="L27" s="117" t="n"/>
      <c r="M27" s="108" t="n"/>
      <c r="N27" s="248" t="n"/>
      <c r="O27" s="245" t="n"/>
      <c r="P27" s="273" t="n"/>
      <c r="Q27" s="273" t="n"/>
      <c r="R27" s="265" t="n"/>
      <c r="S27" s="238" t="n"/>
      <c r="T27" s="238" t="n"/>
      <c r="U27" s="238" t="n"/>
      <c r="V27" s="245" t="n"/>
      <c r="W27" s="255" t="n"/>
      <c r="X27" s="245" t="n"/>
      <c r="Y27" s="255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56" t="n"/>
    </row>
    <row customHeight="1" ht="19.5" r="28" s="200">
      <c r="A28" s="54" t="n"/>
      <c r="B28" s="85" t="n"/>
      <c r="C28" s="86" t="inlineStr">
        <is>
          <t>-</t>
        </is>
      </c>
      <c r="D28" s="87" t="n"/>
      <c r="E28" s="88" t="n"/>
      <c r="F28" s="88" t="n"/>
      <c r="G28" s="89" t="n"/>
      <c r="H28" s="257" t="n"/>
      <c r="I28" s="211" t="n"/>
      <c r="J28" s="258" t="n"/>
      <c r="K28" s="211" t="n"/>
      <c r="L28" s="102" t="n"/>
      <c r="M28" s="109" t="n"/>
      <c r="N28" s="248" t="n"/>
      <c r="O28" s="267" t="n"/>
      <c r="P28" s="112" t="inlineStr">
        <is>
          <t>-</t>
        </is>
      </c>
      <c r="Q28" s="113" t="n"/>
      <c r="R28" s="270" t="n"/>
      <c r="V28" s="261" t="n"/>
      <c r="W28" s="268" t="n"/>
      <c r="X28" s="271" t="n"/>
      <c r="Y28" s="272" t="n"/>
      <c r="Z28" s="266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54" t="n"/>
      <c r="B29" s="85" t="n"/>
      <c r="C29" s="86" t="inlineStr">
        <is>
          <t>-</t>
        </is>
      </c>
      <c r="D29" s="87" t="n"/>
      <c r="E29" s="88" t="n"/>
      <c r="F29" s="88" t="n"/>
      <c r="G29" s="89" t="n"/>
      <c r="H29" s="257" t="n"/>
      <c r="I29" s="211" t="n"/>
      <c r="J29" s="258" t="n"/>
      <c r="K29" s="211" t="n"/>
      <c r="L29" s="117" t="n"/>
      <c r="M29" s="108" t="n"/>
      <c r="N29" s="248" t="n"/>
      <c r="O29" s="245" t="n"/>
      <c r="P29" s="273" t="n"/>
      <c r="Q29" s="273" t="n"/>
      <c r="R29" s="265" t="n"/>
      <c r="S29" s="238" t="n"/>
      <c r="T29" s="238" t="n"/>
      <c r="U29" s="238" t="n"/>
      <c r="V29" s="245" t="n"/>
      <c r="W29" s="255" t="n"/>
      <c r="X29" s="245" t="n"/>
      <c r="Y29" s="255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56" t="n"/>
    </row>
    <row customHeight="1" ht="19.5" r="30" s="200">
      <c r="A30" s="54" t="n"/>
      <c r="B30" s="85" t="n"/>
      <c r="C30" s="86" t="inlineStr">
        <is>
          <t>-</t>
        </is>
      </c>
      <c r="D30" s="87" t="n"/>
      <c r="E30" s="88" t="n"/>
      <c r="F30" s="88" t="n"/>
      <c r="G30" s="89" t="n"/>
      <c r="H30" s="257" t="n"/>
      <c r="I30" s="211" t="n"/>
      <c r="J30" s="258" t="n"/>
      <c r="K30" s="211" t="n"/>
      <c r="L30" s="102" t="n"/>
      <c r="M30" s="109" t="n"/>
      <c r="N30" s="248" t="n"/>
      <c r="O30" s="267" t="n"/>
      <c r="P30" s="268" t="inlineStr">
        <is>
          <t>-</t>
        </is>
      </c>
      <c r="Q30" s="269" t="n"/>
      <c r="R30" s="270" t="n"/>
      <c r="V30" s="261" t="n"/>
      <c r="W30" s="274" t="n"/>
      <c r="X30" s="275" t="n"/>
      <c r="Y30" s="269" t="n"/>
      <c r="Z30" s="266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54" t="n"/>
      <c r="B31" s="85" t="n"/>
      <c r="C31" s="86" t="inlineStr">
        <is>
          <t>-</t>
        </is>
      </c>
      <c r="D31" s="87" t="n"/>
      <c r="E31" s="88" t="n"/>
      <c r="F31" s="88" t="n"/>
      <c r="G31" s="89" t="n"/>
      <c r="H31" s="257" t="n"/>
      <c r="I31" s="211" t="n"/>
      <c r="J31" s="258" t="n"/>
      <c r="K31" s="211" t="n"/>
      <c r="L31" s="102" t="n"/>
      <c r="M31" s="108" t="n"/>
      <c r="N31" s="248" t="n"/>
      <c r="O31" s="245" t="n"/>
      <c r="P31" s="255" t="n"/>
      <c r="Q31" s="255" t="n"/>
      <c r="R31" s="265" t="n"/>
      <c r="S31" s="238" t="n"/>
      <c r="T31" s="238" t="n"/>
      <c r="U31" s="238" t="n"/>
      <c r="V31" s="245" t="n"/>
      <c r="W31" s="255" t="n"/>
      <c r="X31" s="245" t="n"/>
      <c r="Y31" s="255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56" t="n"/>
    </row>
    <row customHeight="1" ht="19.5" r="32" s="200">
      <c r="A32" s="54" t="n"/>
      <c r="B32" s="121" t="n"/>
      <c r="C32" s="122" t="inlineStr">
        <is>
          <t>-</t>
        </is>
      </c>
      <c r="D32" s="94" t="n"/>
      <c r="E32" s="96" t="n"/>
      <c r="F32" s="96" t="n"/>
      <c r="G32" s="123" t="n"/>
      <c r="H32" s="257" t="n"/>
      <c r="I32" s="211" t="n"/>
      <c r="J32" s="258" t="n"/>
      <c r="K32" s="211" t="n"/>
      <c r="L32" s="102" t="n"/>
      <c r="M32" s="109" t="n"/>
      <c r="N32" s="248" t="n"/>
      <c r="O32" s="276" t="n"/>
      <c r="P32" s="277" t="inlineStr">
        <is>
          <t>-</t>
        </is>
      </c>
      <c r="Q32" s="278" t="n"/>
      <c r="R32" s="279" t="n"/>
      <c r="V32" s="261" t="n"/>
      <c r="W32" s="277" t="n"/>
      <c r="X32" s="280" t="n"/>
      <c r="Y32" s="278" t="n"/>
      <c r="Z32" s="281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54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82" t="n"/>
      <c r="I33" s="283" t="n"/>
      <c r="J33" s="284" t="n"/>
      <c r="K33" s="283" t="n"/>
      <c r="L33" s="132" t="n"/>
      <c r="M33" s="133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200">
      <c r="A34" s="54" t="n"/>
      <c r="B34" s="140" t="n"/>
      <c r="C34" s="141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2" t="n"/>
      <c r="Q34" s="142" t="n"/>
      <c r="R34" s="54" t="n"/>
      <c r="S34" s="54" t="n"/>
      <c r="T34" s="54" t="n"/>
      <c r="U34" s="54" t="n"/>
      <c r="V34" s="54" t="n"/>
      <c r="W34" s="54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0">
      <c r="A35" s="54" t="n"/>
      <c r="B35" s="140" t="n"/>
      <c r="C35" s="141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customHeight="1" ht="12.75" r="36" s="200">
      <c r="A36" s="54" t="n"/>
      <c r="B36" s="140" t="n"/>
      <c r="C36" s="141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customHeight="1" ht="12.75" r="37" s="200">
      <c r="A37" s="54" t="n"/>
      <c r="B37" s="291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200">
      <c r="A38" s="54" t="n"/>
      <c r="B38" s="292" t="inlineStr">
        <is>
          <t>Light to moderate winds from the north; IB: snow board was likely cleared by wind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200">
      <c r="A39" s="54" t="n"/>
      <c r="B39" s="293" t="n"/>
      <c r="O39" s="220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45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200">
      <c r="A40" s="54" t="n"/>
      <c r="B40" s="294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56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30" r="41" s="200">
      <c r="A41" s="54" t="n"/>
      <c r="B41" s="295" t="inlineStr">
        <is>
          <t>Precipitation 
(select one)</t>
        </is>
      </c>
      <c r="C41" s="210" t="n"/>
      <c r="D41" s="210" t="n"/>
      <c r="E41" s="211" t="n"/>
      <c r="F41" s="296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56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200">
      <c r="A42" s="54" t="n"/>
      <c r="B42" s="295" t="inlineStr">
        <is>
          <t>Sky 
(select one)</t>
        </is>
      </c>
      <c r="C42" s="210" t="n"/>
      <c r="D42" s="210" t="n"/>
      <c r="E42" s="211" t="n"/>
      <c r="F42" s="180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7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200">
      <c r="A43" s="54" t="n"/>
      <c r="B43" s="295" t="inlineStr">
        <is>
          <t>Wind 
(select one)</t>
        </is>
      </c>
      <c r="C43" s="210" t="n"/>
      <c r="D43" s="210" t="n"/>
      <c r="E43" s="211" t="n"/>
      <c r="F43" s="180" t="inlineStr">
        <is>
          <t>Light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7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200">
      <c r="A44" s="54" t="n"/>
      <c r="B44" s="295" t="inlineStr">
        <is>
          <t>Ground Condition 
(select one)</t>
        </is>
      </c>
      <c r="C44" s="210" t="n"/>
      <c r="D44" s="210" t="n"/>
      <c r="E44" s="210" t="n"/>
      <c r="F44" s="211" t="n"/>
      <c r="G44" s="163" t="inlineStr">
        <is>
          <t>Frozen</t>
        </is>
      </c>
      <c r="H44" s="210" t="n"/>
      <c r="I44" s="210" t="n"/>
      <c r="J44" s="210" t="n"/>
      <c r="K44" s="210" t="n"/>
      <c r="L44" s="211" t="n"/>
      <c r="M44" s="298" t="n"/>
      <c r="O44" s="220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200">
      <c r="A45" s="54" t="n"/>
      <c r="B45" s="295" t="inlineStr">
        <is>
          <t>Ground Roughness 
(select one)</t>
        </is>
      </c>
      <c r="C45" s="210" t="n"/>
      <c r="D45" s="210" t="n"/>
      <c r="E45" s="210" t="n"/>
      <c r="F45" s="211" t="n"/>
      <c r="G45" s="163" t="inlineStr">
        <is>
          <t>Rough</t>
        </is>
      </c>
      <c r="H45" s="210" t="n"/>
      <c r="I45" s="210" t="n"/>
      <c r="J45" s="210" t="n"/>
      <c r="K45" s="210" t="n"/>
      <c r="L45" s="211" t="n"/>
      <c r="M45" s="298" t="n"/>
      <c r="O45" s="220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200">
      <c r="A46" s="54" t="n"/>
      <c r="B46" s="299" t="inlineStr">
        <is>
          <t>Ground Vegetation 
(select one or more)</t>
        </is>
      </c>
      <c r="F46" s="261" t="n"/>
      <c r="G46" s="300" t="inlineStr">
        <is>
          <t>Bare</t>
        </is>
      </c>
      <c r="H46" s="249" t="n"/>
      <c r="I46" s="163" t="inlineStr">
        <is>
          <t>Grass</t>
        </is>
      </c>
      <c r="J46" s="211" t="n"/>
      <c r="K46" s="163" t="inlineStr">
        <is>
          <t>Shrub</t>
        </is>
      </c>
      <c r="L46" s="211" t="n"/>
      <c r="M46" s="301" t="inlineStr">
        <is>
          <t>Deadfall</t>
        </is>
      </c>
      <c r="N46" s="210" t="n"/>
      <c r="O46" s="297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200">
      <c r="A47" s="54" t="n"/>
      <c r="B47" s="293" t="n"/>
      <c r="F47" s="261" t="n"/>
      <c r="G47" s="302" t="b">
        <v>0</v>
      </c>
      <c r="H47" s="249" t="n"/>
      <c r="I47" s="163" t="b">
        <v>0</v>
      </c>
      <c r="J47" s="211" t="n"/>
      <c r="K47" s="163" t="b">
        <v>1</v>
      </c>
      <c r="L47" s="211" t="n"/>
      <c r="M47" s="301" t="b">
        <v>0</v>
      </c>
      <c r="N47" s="210" t="n"/>
      <c r="O47" s="297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200">
      <c r="A48" s="54" t="n"/>
      <c r="B48" s="295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3" t="n"/>
      <c r="J48" s="163" t="inlineStr">
        <is>
          <t>cm</t>
        </is>
      </c>
      <c r="K48" s="164" t="inlineStr">
        <is>
          <t>10-20</t>
        </is>
      </c>
      <c r="L48" s="163" t="inlineStr">
        <is>
          <t>cm</t>
        </is>
      </c>
      <c r="M48" s="301" t="inlineStr">
        <is>
          <t>cm</t>
        </is>
      </c>
      <c r="N48" s="210" t="n"/>
      <c r="O48" s="297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200">
      <c r="A49" s="54" t="n"/>
      <c r="B49" s="165" t="inlineStr">
        <is>
          <t>Tree Canopy 
(select one)</t>
        </is>
      </c>
      <c r="C49" s="289" t="n"/>
      <c r="D49" s="289" t="n"/>
      <c r="E49" s="289" t="n"/>
      <c r="F49" s="289" t="n"/>
      <c r="G49" s="303" t="inlineStr">
        <is>
          <t>No Trees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12.75" r="50" s="200">
      <c r="A50" s="54" t="n"/>
      <c r="B50" s="140" t="n"/>
      <c r="C50" s="141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21" r="51" s="200">
      <c r="A51" s="54" t="n"/>
      <c r="B51" s="304" t="inlineStr">
        <is>
          <t>Interval board measurements
Use SWE tube</t>
        </is>
      </c>
      <c r="C51" s="205" t="n"/>
      <c r="D51" s="205" t="n"/>
      <c r="E51" s="305" t="n"/>
      <c r="F51" s="172" t="n"/>
      <c r="G51" s="172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200">
      <c r="A52" s="54" t="n"/>
      <c r="B52" s="293" t="n"/>
      <c r="E52" s="220" t="n"/>
      <c r="F52" s="172" t="n"/>
      <c r="G52" s="172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15" r="53" s="200">
      <c r="A53" s="54" t="n"/>
      <c r="B53" s="192" t="n"/>
      <c r="C53" s="249" t="n"/>
      <c r="D53" s="306" t="inlineStr">
        <is>
          <t>HN
(cm)</t>
        </is>
      </c>
      <c r="E53" s="301" t="inlineStr">
        <is>
          <t>SWE
(mm)</t>
        </is>
      </c>
      <c r="F53" s="177" t="n"/>
      <c r="G53" s="54" t="n"/>
      <c r="H53" s="54" t="n"/>
      <c r="I53" s="54" t="n"/>
      <c r="J53" s="54" t="n"/>
      <c r="K53" s="177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200">
      <c r="A54" s="54" t="n"/>
      <c r="B54" s="294" t="n"/>
      <c r="C54" s="245" t="n"/>
      <c r="D54" s="238" t="n"/>
      <c r="E54" s="307" t="n"/>
      <c r="F54" s="177" t="n"/>
      <c r="G54" s="54" t="n"/>
      <c r="H54" s="54" t="n"/>
      <c r="I54" s="54" t="n"/>
      <c r="J54" s="54" t="n"/>
      <c r="K54" s="177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22.5" r="55" s="200">
      <c r="A55" s="54" t="n"/>
      <c r="B55" s="308" t="inlineStr">
        <is>
          <t>Sample A</t>
        </is>
      </c>
      <c r="C55" s="249" t="n"/>
      <c r="D55" s="179" t="n">
        <v>0</v>
      </c>
      <c r="E55" s="180" t="n">
        <v>0</v>
      </c>
      <c r="F55" s="179" t="n"/>
      <c r="G55" s="54" t="n"/>
      <c r="H55" s="54" t="n"/>
      <c r="I55" s="54" t="n"/>
      <c r="J55" s="54" t="n"/>
      <c r="K55" s="181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200">
      <c r="A56" s="54" t="n"/>
      <c r="B56" s="308" t="inlineStr">
        <is>
          <t>Sample B</t>
        </is>
      </c>
      <c r="C56" s="249" t="n"/>
      <c r="D56" s="182" t="n">
        <v>0</v>
      </c>
      <c r="E56" s="180" t="n">
        <v>0</v>
      </c>
      <c r="F56" s="179" t="n"/>
      <c r="G56" s="54" t="n"/>
      <c r="H56" s="54" t="n"/>
      <c r="I56" s="54" t="n"/>
      <c r="J56" s="54" t="n"/>
      <c r="K56" s="181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200">
      <c r="A57" s="54" t="n"/>
      <c r="B57" s="308" t="inlineStr">
        <is>
          <t>Sample C</t>
        </is>
      </c>
      <c r="C57" s="249" t="n"/>
      <c r="D57" s="162" t="n">
        <v>0</v>
      </c>
      <c r="E57" s="180" t="n">
        <v>0</v>
      </c>
      <c r="F57" s="179" t="n"/>
      <c r="G57" s="54" t="n"/>
      <c r="H57" s="54" t="n"/>
      <c r="I57" s="54" t="n"/>
      <c r="J57" s="54" t="n"/>
      <c r="K57" s="181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7" r="58" s="200">
      <c r="A58" s="54" t="n"/>
      <c r="B58" s="309" t="inlineStr">
        <is>
          <t>Evidence of Melt?</t>
        </is>
      </c>
      <c r="C58" s="283" t="n"/>
      <c r="D58" s="310" t="inlineStr">
        <is>
          <t>No</t>
        </is>
      </c>
      <c r="E58" s="311" t="n"/>
      <c r="F58" s="186" t="n"/>
      <c r="G58" s="54" t="n"/>
      <c r="H58" s="54" t="n"/>
      <c r="I58" s="54" t="n"/>
      <c r="J58" s="54" t="n"/>
      <c r="K58" s="187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12.75" r="59" s="200">
      <c r="A59" s="54" t="n"/>
      <c r="B59" s="140" t="n"/>
      <c r="C59" s="141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43.5" r="60" s="200">
      <c r="A60" s="54" t="n"/>
      <c r="B60" s="304" t="inlineStr">
        <is>
          <t>Plot Perimeter
Snow Depth Measurements</t>
        </is>
      </c>
      <c r="C60" s="205" t="n"/>
      <c r="D60" s="305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27.75" r="61" s="200">
      <c r="A61" s="54" t="n"/>
      <c r="B61" s="190" t="n"/>
      <c r="C61" s="176" t="inlineStr">
        <is>
          <t>HS
(cm)</t>
        </is>
      </c>
      <c r="D61" s="215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12.75" r="62" s="200">
      <c r="A62" s="54" t="n"/>
      <c r="B62" s="192" t="n">
        <v>1</v>
      </c>
      <c r="C62" s="312" t="n">
        <v>120</v>
      </c>
      <c r="D62" s="297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200">
      <c r="A63" s="54" t="n"/>
      <c r="B63" s="194" t="n">
        <v>2</v>
      </c>
      <c r="C63" s="313" t="n">
        <v>111</v>
      </c>
      <c r="D63" s="215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200">
      <c r="A64" s="54" t="n"/>
      <c r="B64" s="192" t="n">
        <v>3</v>
      </c>
      <c r="C64" s="313" t="n">
        <v>130</v>
      </c>
      <c r="D64" s="215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200">
      <c r="A65" s="54" t="n"/>
      <c r="B65" s="192" t="n">
        <v>4</v>
      </c>
      <c r="C65" s="313" t="n">
        <v>127</v>
      </c>
      <c r="D65" s="215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200">
      <c r="A66" s="54" t="n"/>
      <c r="B66" s="192" t="n">
        <v>5</v>
      </c>
      <c r="C66" s="313" t="n">
        <v>122</v>
      </c>
      <c r="D66" s="215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200">
      <c r="A67" s="54" t="n"/>
      <c r="B67" s="192" t="n">
        <v>6</v>
      </c>
      <c r="C67" s="313" t="n">
        <v>124</v>
      </c>
      <c r="D67" s="215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200">
      <c r="A68" s="54" t="n"/>
      <c r="B68" s="192" t="n">
        <v>7</v>
      </c>
      <c r="C68" s="313" t="n">
        <v>122</v>
      </c>
      <c r="D68" s="215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200">
      <c r="A69" s="54" t="n"/>
      <c r="B69" s="192" t="n">
        <v>8</v>
      </c>
      <c r="C69" s="313" t="n">
        <v>120</v>
      </c>
      <c r="D69" s="215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200">
      <c r="A70" s="54" t="n"/>
      <c r="B70" s="196" t="n">
        <v>9</v>
      </c>
      <c r="C70" s="314" t="n"/>
      <c r="D70" s="311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200">
      <c r="A71" s="54" t="n"/>
      <c r="B71" s="140" t="n"/>
      <c r="C71" s="141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200">
      <c r="A72" s="54" t="n"/>
      <c r="B72" s="198" t="n"/>
      <c r="C72" s="141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200">
      <c r="A73" s="54" t="n"/>
      <c r="B73" s="140" t="n"/>
      <c r="C73" s="141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200">
      <c r="A74" s="54" t="n"/>
      <c r="B74" s="140" t="n"/>
      <c r="C74" s="141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200">
      <c r="A75" s="54" t="n"/>
      <c r="B75" s="140" t="n"/>
      <c r="C75" s="141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200">
      <c r="A76" s="54" t="n"/>
      <c r="B76" s="140" t="n"/>
      <c r="C76" s="141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200">
      <c r="A77" s="54" t="n"/>
      <c r="B77" s="140" t="n"/>
      <c r="C77" s="141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200">
      <c r="A78" s="54" t="n"/>
      <c r="B78" s="140" t="n"/>
      <c r="C78" s="141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200">
      <c r="A79" s="54" t="n"/>
      <c r="B79" s="140" t="n"/>
      <c r="C79" s="141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200">
      <c r="A80" s="54" t="n"/>
      <c r="B80" s="140" t="n"/>
      <c r="C80" s="141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200">
      <c r="A81" s="54" t="n"/>
      <c r="B81" s="140" t="n"/>
      <c r="C81" s="141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200">
      <c r="A82" s="54" t="n"/>
      <c r="B82" s="140" t="n"/>
      <c r="C82" s="141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200">
      <c r="A83" s="54" t="n"/>
      <c r="B83" s="140" t="n"/>
      <c r="C83" s="141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200">
      <c r="A84" s="54" t="n"/>
      <c r="B84" s="140" t="n"/>
      <c r="C84" s="141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200">
      <c r="A85" s="54" t="n"/>
      <c r="B85" s="140" t="n"/>
      <c r="C85" s="141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200">
      <c r="A86" s="54" t="n"/>
      <c r="B86" s="140" t="n"/>
      <c r="C86" s="141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200">
      <c r="A87" s="54" t="n"/>
      <c r="B87" s="140" t="n"/>
      <c r="C87" s="141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200">
      <c r="A88" s="54" t="n"/>
      <c r="B88" s="140" t="n"/>
      <c r="C88" s="141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200">
      <c r="A89" s="54" t="n"/>
      <c r="B89" s="140" t="n"/>
      <c r="C89" s="141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200">
      <c r="A90" s="54" t="n"/>
      <c r="B90" s="140" t="n"/>
      <c r="C90" s="141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200">
      <c r="A91" s="54" t="n"/>
      <c r="B91" s="140" t="n"/>
      <c r="C91" s="141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200">
      <c r="A92" s="54" t="n"/>
      <c r="B92" s="140" t="n"/>
      <c r="C92" s="141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200">
      <c r="A93" s="54" t="n"/>
      <c r="B93" s="140" t="n"/>
      <c r="C93" s="141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200">
      <c r="A94" s="54" t="n"/>
      <c r="B94" s="140" t="n"/>
      <c r="C94" s="141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200">
      <c r="A95" s="54" t="n"/>
      <c r="B95" s="140" t="n"/>
      <c r="C95" s="141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200">
      <c r="A96" s="54" t="n"/>
      <c r="B96" s="140" t="n"/>
      <c r="C96" s="141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200">
      <c r="A97" s="54" t="n"/>
      <c r="B97" s="140" t="n"/>
      <c r="C97" s="141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200">
      <c r="A98" s="54" t="n"/>
      <c r="B98" s="140" t="n"/>
      <c r="C98" s="141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200">
      <c r="A99" s="54" t="n"/>
      <c r="B99" s="140" t="n"/>
      <c r="C99" s="141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200">
      <c r="A100" s="54" t="n"/>
      <c r="B100" s="140" t="n"/>
      <c r="C100" s="141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200">
      <c r="A101" s="54" t="n"/>
      <c r="B101" s="140" t="n"/>
      <c r="C101" s="141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200">
      <c r="A102" s="54" t="n"/>
      <c r="B102" s="140" t="n"/>
      <c r="C102" s="141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200">
      <c r="A103" s="54" t="n"/>
      <c r="B103" s="140" t="n"/>
      <c r="C103" s="141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200">
      <c r="A104" s="54" t="n"/>
      <c r="B104" s="140" t="n"/>
      <c r="C104" s="141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200">
      <c r="A105" s="54" t="n"/>
      <c r="B105" s="140" t="n"/>
      <c r="C105" s="141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200">
      <c r="A106" s="54" t="n"/>
      <c r="B106" s="140" t="n"/>
      <c r="C106" s="141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200">
      <c r="A107" s="54" t="n"/>
      <c r="B107" s="140" t="n"/>
      <c r="C107" s="141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200">
      <c r="A108" s="54" t="n"/>
      <c r="B108" s="140" t="n"/>
      <c r="C108" s="141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200">
      <c r="A109" s="54" t="n"/>
      <c r="B109" s="140" t="n"/>
      <c r="C109" s="141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200">
      <c r="A110" s="54" t="n"/>
      <c r="B110" s="140" t="n"/>
      <c r="C110" s="141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200">
      <c r="A111" s="54" t="n"/>
      <c r="B111" s="140" t="n"/>
      <c r="C111" s="141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200">
      <c r="A112" s="54" t="n"/>
      <c r="B112" s="140" t="n"/>
      <c r="C112" s="141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200">
      <c r="A113" s="54" t="n"/>
      <c r="B113" s="140" t="n"/>
      <c r="C113" s="141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200">
      <c r="A114" s="54" t="n"/>
      <c r="B114" s="140" t="n"/>
      <c r="C114" s="141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200">
      <c r="A115" s="54" t="n"/>
      <c r="B115" s="140" t="n"/>
      <c r="C115" s="141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200">
      <c r="A116" s="54" t="n"/>
      <c r="B116" s="140" t="n"/>
      <c r="C116" s="141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200">
      <c r="A117" s="54" t="n"/>
      <c r="B117" s="140" t="n"/>
      <c r="C117" s="141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200">
      <c r="A118" s="54" t="n"/>
      <c r="B118" s="140" t="n"/>
      <c r="C118" s="141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200">
      <c r="A119" s="54" t="n"/>
      <c r="B119" s="140" t="n"/>
      <c r="C119" s="141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200">
      <c r="A120" s="54" t="n"/>
      <c r="B120" s="140" t="n"/>
      <c r="C120" s="141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200">
      <c r="A121" s="54" t="n"/>
      <c r="B121" s="140" t="n"/>
      <c r="C121" s="141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200">
      <c r="A122" s="54" t="n"/>
      <c r="B122" s="140" t="n"/>
      <c r="C122" s="141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200">
      <c r="A123" s="54" t="n"/>
      <c r="B123" s="140" t="n"/>
      <c r="C123" s="141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200">
      <c r="A124" s="54" t="n"/>
      <c r="B124" s="140" t="n"/>
      <c r="C124" s="141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200">
      <c r="A125" s="54" t="n"/>
      <c r="B125" s="140" t="n"/>
      <c r="C125" s="141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200">
      <c r="A126" s="54" t="n"/>
      <c r="B126" s="140" t="n"/>
      <c r="C126" s="141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200">
      <c r="A127" s="54" t="n"/>
      <c r="B127" s="140" t="n"/>
      <c r="C127" s="141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200">
      <c r="A128" s="54" t="n"/>
      <c r="B128" s="140" t="n"/>
      <c r="C128" s="141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200">
      <c r="A129" s="54" t="n"/>
      <c r="B129" s="140" t="n"/>
      <c r="C129" s="141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200">
      <c r="A130" s="54" t="n"/>
      <c r="B130" s="140" t="n"/>
      <c r="C130" s="141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200">
      <c r="A131" s="54" t="n"/>
      <c r="B131" s="140" t="n"/>
      <c r="C131" s="141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200">
      <c r="A132" s="54" t="n"/>
      <c r="B132" s="140" t="n"/>
      <c r="C132" s="141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200">
      <c r="A133" s="54" t="n"/>
      <c r="B133" s="140" t="n"/>
      <c r="C133" s="141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200">
      <c r="A134" s="54" t="n"/>
      <c r="B134" s="140" t="n"/>
      <c r="C134" s="141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200">
      <c r="A135" s="54" t="n"/>
      <c r="B135" s="140" t="n"/>
      <c r="C135" s="141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200">
      <c r="A136" s="54" t="n"/>
      <c r="B136" s="140" t="n"/>
      <c r="C136" s="141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200">
      <c r="A137" s="54" t="n"/>
      <c r="B137" s="140" t="n"/>
      <c r="C137" s="141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200">
      <c r="A138" s="54" t="n"/>
      <c r="B138" s="140" t="n"/>
      <c r="C138" s="141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200">
      <c r="A139" s="54" t="n"/>
      <c r="B139" s="140" t="n"/>
      <c r="C139" s="141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200">
      <c r="A140" s="54" t="n"/>
      <c r="B140" s="140" t="n"/>
      <c r="C140" s="141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200">
      <c r="A141" s="54" t="n"/>
      <c r="B141" s="140" t="n"/>
      <c r="C141" s="141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200">
      <c r="A142" s="54" t="n"/>
      <c r="B142" s="140" t="n"/>
      <c r="C142" s="141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200">
      <c r="A143" s="54" t="n"/>
      <c r="B143" s="140" t="n"/>
      <c r="C143" s="141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200">
      <c r="A144" s="54" t="n"/>
      <c r="B144" s="140" t="n"/>
      <c r="C144" s="141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200">
      <c r="A145" s="54" t="n"/>
      <c r="B145" s="140" t="n"/>
      <c r="C145" s="141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200">
      <c r="A146" s="54" t="n"/>
      <c r="B146" s="140" t="n"/>
      <c r="C146" s="141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200">
      <c r="A147" s="54" t="n"/>
      <c r="B147" s="140" t="n"/>
      <c r="C147" s="141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200">
      <c r="A148" s="54" t="n"/>
      <c r="B148" s="140" t="n"/>
      <c r="C148" s="141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200">
      <c r="A149" s="54" t="n"/>
      <c r="B149" s="140" t="n"/>
      <c r="C149" s="141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200">
      <c r="A150" s="54" t="n"/>
      <c r="B150" s="140" t="n"/>
      <c r="C150" s="141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200">
      <c r="A151" s="54" t="n"/>
      <c r="B151" s="140" t="n"/>
      <c r="C151" s="141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200">
      <c r="A152" s="54" t="n"/>
      <c r="B152" s="140" t="n"/>
      <c r="C152" s="141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200">
      <c r="A153" s="54" t="n"/>
      <c r="B153" s="140" t="n"/>
      <c r="C153" s="141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200">
      <c r="A154" s="54" t="n"/>
      <c r="B154" s="140" t="n"/>
      <c r="C154" s="141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200">
      <c r="A155" s="54" t="n"/>
      <c r="B155" s="140" t="n"/>
      <c r="C155" s="141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200">
      <c r="A156" s="54" t="n"/>
      <c r="B156" s="140" t="n"/>
      <c r="C156" s="141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200">
      <c r="A157" s="54" t="n"/>
      <c r="B157" s="140" t="n"/>
      <c r="C157" s="141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200">
      <c r="A158" s="54" t="n"/>
      <c r="B158" s="140" t="n"/>
      <c r="C158" s="141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200">
      <c r="A159" s="54" t="n"/>
      <c r="B159" s="140" t="n"/>
      <c r="C159" s="141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200">
      <c r="A160" s="54" t="n"/>
      <c r="B160" s="140" t="n"/>
      <c r="C160" s="141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200">
      <c r="A161" s="54" t="n"/>
      <c r="B161" s="140" t="n"/>
      <c r="C161" s="141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200">
      <c r="A162" s="54" t="n"/>
      <c r="B162" s="140" t="n"/>
      <c r="C162" s="141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200">
      <c r="A163" s="54" t="n"/>
      <c r="B163" s="140" t="n"/>
      <c r="C163" s="141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200">
      <c r="A164" s="54" t="n"/>
      <c r="B164" s="140" t="n"/>
      <c r="C164" s="141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200">
      <c r="A165" s="54" t="n"/>
      <c r="B165" s="140" t="n"/>
      <c r="C165" s="141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200">
      <c r="A166" s="54" t="n"/>
      <c r="B166" s="140" t="n"/>
      <c r="C166" s="141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200">
      <c r="A167" s="54" t="n"/>
      <c r="B167" s="140" t="n"/>
      <c r="C167" s="141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200">
      <c r="A168" s="54" t="n"/>
      <c r="B168" s="140" t="n"/>
      <c r="C168" s="141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200">
      <c r="A169" s="54" t="n"/>
      <c r="B169" s="140" t="n"/>
      <c r="C169" s="141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200">
      <c r="A170" s="54" t="n"/>
      <c r="B170" s="140" t="n"/>
      <c r="C170" s="141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200">
      <c r="A171" s="54" t="n"/>
      <c r="B171" s="140" t="n"/>
      <c r="C171" s="141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200">
      <c r="A172" s="54" t="n"/>
      <c r="B172" s="140" t="n"/>
      <c r="C172" s="141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200">
      <c r="A173" s="54" t="n"/>
      <c r="B173" s="140" t="n"/>
      <c r="C173" s="141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200">
      <c r="A174" s="54" t="n"/>
      <c r="B174" s="140" t="n"/>
      <c r="C174" s="141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200">
      <c r="A175" s="54" t="n"/>
      <c r="B175" s="140" t="n"/>
      <c r="C175" s="141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200">
      <c r="A176" s="54" t="n"/>
      <c r="B176" s="140" t="n"/>
      <c r="C176" s="141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200">
      <c r="A177" s="54" t="n"/>
      <c r="B177" s="140" t="n"/>
      <c r="C177" s="141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200">
      <c r="A178" s="54" t="n"/>
      <c r="B178" s="140" t="n"/>
      <c r="C178" s="141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200">
      <c r="A179" s="54" t="n"/>
      <c r="B179" s="140" t="n"/>
      <c r="C179" s="141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200">
      <c r="A180" s="54" t="n"/>
      <c r="B180" s="140" t="n"/>
      <c r="C180" s="141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200">
      <c r="A181" s="54" t="n"/>
      <c r="B181" s="140" t="n"/>
      <c r="C181" s="141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200">
      <c r="A182" s="54" t="n"/>
      <c r="B182" s="140" t="n"/>
      <c r="C182" s="141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200">
      <c r="A183" s="54" t="n"/>
      <c r="B183" s="140" t="n"/>
      <c r="C183" s="141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200">
      <c r="A184" s="54" t="n"/>
      <c r="B184" s="140" t="n"/>
      <c r="C184" s="141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200">
      <c r="A185" s="54" t="n"/>
      <c r="B185" s="140" t="n"/>
      <c r="C185" s="141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200">
      <c r="A186" s="54" t="n"/>
      <c r="B186" s="140" t="n"/>
      <c r="C186" s="141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200">
      <c r="A187" s="54" t="n"/>
      <c r="B187" s="140" t="n"/>
      <c r="C187" s="141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200">
      <c r="A188" s="54" t="n"/>
      <c r="B188" s="140" t="n"/>
      <c r="C188" s="141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200">
      <c r="A189" s="54" t="n"/>
      <c r="B189" s="140" t="n"/>
      <c r="C189" s="141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200">
      <c r="A190" s="54" t="n"/>
      <c r="B190" s="140" t="n"/>
      <c r="C190" s="141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200">
      <c r="A191" s="54" t="n"/>
      <c r="B191" s="140" t="n"/>
      <c r="C191" s="141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200">
      <c r="A192" s="54" t="n"/>
      <c r="B192" s="140" t="n"/>
      <c r="C192" s="141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200">
      <c r="A193" s="54" t="n"/>
      <c r="B193" s="140" t="n"/>
      <c r="C193" s="141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200">
      <c r="A194" s="54" t="n"/>
      <c r="B194" s="140" t="n"/>
      <c r="C194" s="141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200">
      <c r="A195" s="54" t="n"/>
      <c r="B195" s="140" t="n"/>
      <c r="C195" s="141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200">
      <c r="A196" s="54" t="n"/>
      <c r="B196" s="140" t="n"/>
      <c r="C196" s="141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200">
      <c r="A197" s="54" t="n"/>
      <c r="B197" s="140" t="n"/>
      <c r="C197" s="141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200">
      <c r="A198" s="54" t="n"/>
      <c r="B198" s="140" t="n"/>
      <c r="C198" s="141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200">
      <c r="A199" s="54" t="n"/>
      <c r="B199" s="140" t="n"/>
      <c r="C199" s="141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200">
      <c r="A200" s="54" t="n"/>
      <c r="B200" s="140" t="n"/>
      <c r="C200" s="141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200">
      <c r="A201" s="54" t="n"/>
      <c r="B201" s="140" t="n"/>
      <c r="C201" s="141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200">
      <c r="A202" s="54" t="n"/>
      <c r="B202" s="140" t="n"/>
      <c r="C202" s="141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200">
      <c r="A203" s="54" t="n"/>
      <c r="B203" s="140" t="n"/>
      <c r="C203" s="141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200">
      <c r="A204" s="54" t="n"/>
      <c r="B204" s="140" t="n"/>
      <c r="C204" s="141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200">
      <c r="A205" s="54" t="n"/>
      <c r="B205" s="140" t="n"/>
      <c r="C205" s="141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200">
      <c r="A206" s="54" t="n"/>
      <c r="B206" s="140" t="n"/>
      <c r="C206" s="141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200">
      <c r="A207" s="54" t="n"/>
      <c r="B207" s="140" t="n"/>
      <c r="C207" s="141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200">
      <c r="A208" s="54" t="n"/>
      <c r="B208" s="140" t="n"/>
      <c r="C208" s="141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200">
      <c r="A209" s="54" t="n"/>
      <c r="B209" s="140" t="n"/>
      <c r="C209" s="141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200">
      <c r="A210" s="54" t="n"/>
      <c r="B210" s="140" t="n"/>
      <c r="C210" s="141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200">
      <c r="A211" s="54" t="n"/>
      <c r="B211" s="140" t="n"/>
      <c r="C211" s="141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200">
      <c r="A212" s="54" t="n"/>
      <c r="B212" s="140" t="n"/>
      <c r="C212" s="141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200">
      <c r="A213" s="54" t="n"/>
      <c r="B213" s="140" t="n"/>
      <c r="C213" s="141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200">
      <c r="A214" s="54" t="n"/>
      <c r="B214" s="140" t="n"/>
      <c r="C214" s="141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200">
      <c r="A215" s="54" t="n"/>
      <c r="B215" s="140" t="n"/>
      <c r="C215" s="141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200">
      <c r="A216" s="54" t="n"/>
      <c r="B216" s="140" t="n"/>
      <c r="C216" s="141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200">
      <c r="A217" s="54" t="n"/>
      <c r="B217" s="140" t="n"/>
      <c r="C217" s="141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200">
      <c r="A218" s="54" t="n"/>
      <c r="B218" s="140" t="n"/>
      <c r="C218" s="141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200">
      <c r="A219" s="54" t="n"/>
      <c r="B219" s="140" t="n"/>
      <c r="C219" s="141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200">
      <c r="A220" s="54" t="n"/>
      <c r="B220" s="140" t="n"/>
      <c r="C220" s="141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200">
      <c r="A221" s="54" t="n"/>
      <c r="B221" s="140" t="n"/>
      <c r="C221" s="141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200">
      <c r="A222" s="54" t="n"/>
      <c r="B222" s="140" t="n"/>
      <c r="C222" s="141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200">
      <c r="A223" s="54" t="n"/>
      <c r="B223" s="140" t="n"/>
      <c r="C223" s="141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200">
      <c r="A224" s="54" t="n"/>
      <c r="B224" s="140" t="n"/>
      <c r="C224" s="141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200">
      <c r="A225" s="54" t="n"/>
      <c r="B225" s="140" t="n"/>
      <c r="C225" s="141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200">
      <c r="A226" s="54" t="n"/>
      <c r="B226" s="140" t="n"/>
      <c r="C226" s="141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200">
      <c r="A227" s="54" t="n"/>
      <c r="B227" s="140" t="n"/>
      <c r="C227" s="141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200">
      <c r="A228" s="54" t="n"/>
      <c r="B228" s="140" t="n"/>
      <c r="C228" s="141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200">
      <c r="A229" s="54" t="n"/>
      <c r="B229" s="140" t="n"/>
      <c r="C229" s="141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200">
      <c r="A230" s="54" t="n"/>
      <c r="B230" s="140" t="n"/>
      <c r="C230" s="141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200">
      <c r="A231" s="54" t="n"/>
      <c r="B231" s="140" t="n"/>
      <c r="C231" s="141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200">
      <c r="A232" s="54" t="n"/>
      <c r="B232" s="140" t="n"/>
      <c r="C232" s="141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200">
      <c r="A233" s="54" t="n"/>
      <c r="B233" s="140" t="n"/>
      <c r="C233" s="141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200">
      <c r="A234" s="54" t="n"/>
      <c r="B234" s="140" t="n"/>
      <c r="C234" s="141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200">
      <c r="A235" s="54" t="n"/>
      <c r="B235" s="140" t="n"/>
      <c r="C235" s="141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200">
      <c r="A236" s="54" t="n"/>
      <c r="B236" s="140" t="n"/>
      <c r="C236" s="141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200">
      <c r="A237" s="54" t="n"/>
      <c r="B237" s="140" t="n"/>
      <c r="C237" s="141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200">
      <c r="A238" s="54" t="n"/>
      <c r="B238" s="140" t="n"/>
      <c r="C238" s="141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200">
      <c r="A239" s="54" t="n"/>
      <c r="B239" s="140" t="n"/>
      <c r="C239" s="141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200">
      <c r="A240" s="54" t="n"/>
      <c r="B240" s="140" t="n"/>
      <c r="C240" s="141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200">
      <c r="A241" s="54" t="n"/>
      <c r="B241" s="140" t="n"/>
      <c r="C241" s="141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200">
      <c r="A242" s="54" t="n"/>
      <c r="B242" s="140" t="n"/>
      <c r="C242" s="141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200">
      <c r="A243" s="54" t="n"/>
      <c r="B243" s="140" t="n"/>
      <c r="C243" s="141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200">
      <c r="A244" s="54" t="n"/>
      <c r="B244" s="140" t="n"/>
      <c r="C244" s="141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200">
      <c r="A245" s="54" t="n"/>
      <c r="B245" s="140" t="n"/>
      <c r="C245" s="141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200">
      <c r="A246" s="54" t="n"/>
      <c r="B246" s="140" t="n"/>
      <c r="C246" s="141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200">
      <c r="A247" s="54" t="n"/>
      <c r="B247" s="140" t="n"/>
      <c r="C247" s="141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200">
      <c r="A248" s="54" t="n"/>
      <c r="B248" s="140" t="n"/>
      <c r="C248" s="141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200">
      <c r="A249" s="54" t="n"/>
      <c r="B249" s="140" t="n"/>
      <c r="C249" s="141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200">
      <c r="A250" s="54" t="n"/>
      <c r="B250" s="140" t="n"/>
      <c r="C250" s="141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200">
      <c r="A251" s="54" t="n"/>
      <c r="B251" s="140" t="n"/>
      <c r="C251" s="141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200">
      <c r="A252" s="54" t="n"/>
      <c r="B252" s="140" t="n"/>
      <c r="C252" s="141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200">
      <c r="A253" s="54" t="n"/>
      <c r="B253" s="140" t="n"/>
      <c r="C253" s="141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200">
      <c r="A254" s="54" t="n"/>
      <c r="B254" s="140" t="n"/>
      <c r="C254" s="141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200">
      <c r="A255" s="54" t="n"/>
      <c r="B255" s="140" t="n"/>
      <c r="C255" s="141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200">
      <c r="A256" s="54" t="n"/>
      <c r="B256" s="140" t="n"/>
      <c r="C256" s="141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200">
      <c r="A257" s="54" t="n"/>
      <c r="B257" s="140" t="n"/>
      <c r="C257" s="141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200">
      <c r="A258" s="54" t="n"/>
      <c r="B258" s="140" t="n"/>
      <c r="C258" s="141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200">
      <c r="A259" s="54" t="n"/>
      <c r="B259" s="140" t="n"/>
      <c r="C259" s="141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200">
      <c r="A260" s="54" t="n"/>
      <c r="B260" s="140" t="n"/>
      <c r="C260" s="141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200">
      <c r="A261" s="54" t="n"/>
      <c r="B261" s="140" t="n"/>
      <c r="C261" s="141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200">
      <c r="A262" s="54" t="n"/>
      <c r="B262" s="140" t="n"/>
      <c r="C262" s="141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200">
      <c r="A263" s="54" t="n"/>
      <c r="B263" s="140" t="n"/>
      <c r="C263" s="141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200">
      <c r="A264" s="54" t="n"/>
      <c r="B264" s="140" t="n"/>
      <c r="C264" s="141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200">
      <c r="A265" s="54" t="n"/>
      <c r="B265" s="140" t="n"/>
      <c r="C265" s="141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200">
      <c r="A266" s="54" t="n"/>
      <c r="B266" s="140" t="n"/>
      <c r="C266" s="141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200">
      <c r="A267" s="54" t="n"/>
      <c r="B267" s="140" t="n"/>
      <c r="C267" s="141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200">
      <c r="A268" s="54" t="n"/>
      <c r="B268" s="140" t="n"/>
      <c r="C268" s="141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200">
      <c r="A269" s="54" t="n"/>
      <c r="B269" s="140" t="n"/>
      <c r="C269" s="141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200">
      <c r="A270" s="54" t="n"/>
      <c r="B270" s="140" t="n"/>
      <c r="C270" s="141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2020-11-19T21:53:18Z</dcterms:created>
  <dcterms:modified xsi:type="dcterms:W3CDTF">2021-08-26T10:11:56Z</dcterms:modified>
</cp:coreProperties>
</file>