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mouser\Desktop\Projects\Lunar Trace Element\"/>
    </mc:Choice>
  </mc:AlternateContent>
  <xr:revisionPtr revIDLastSave="0" documentId="13_ncr:1_{A81EA558-3AE5-4ADC-AEA9-51B3DBFBE0BE}" xr6:coauthVersionLast="47" xr6:coauthVersionMax="47" xr10:uidLastSave="{00000000-0000-0000-0000-000000000000}"/>
  <bookViews>
    <workbookView xWindow="-108" yWindow="-108" windowWidth="23256" windowHeight="13896" activeTab="2" xr2:uid="{A7887241-0D87-44BE-8A2E-C734F7F66BE6}"/>
  </bookViews>
  <sheets>
    <sheet name="Major Element Data" sheetId="4" r:id="rId1"/>
    <sheet name="Trace Element Data" sheetId="3" r:id="rId2"/>
    <sheet name="PartitionCoeffici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14" i="4"/>
  <c r="M133" i="4" l="1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32" i="4"/>
  <c r="M154" i="4"/>
  <c r="M155" i="4"/>
  <c r="M156" i="4"/>
  <c r="M153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17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86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85" i="4"/>
  <c r="M84" i="4"/>
  <c r="M83" i="4"/>
  <c r="M82" i="4"/>
  <c r="M81" i="4"/>
  <c r="M80" i="4"/>
  <c r="M79" i="4"/>
  <c r="M78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13" i="4"/>
  <c r="M12" i="4"/>
  <c r="M11" i="4"/>
  <c r="M10" i="4"/>
  <c r="M9" i="4"/>
  <c r="M8" i="4"/>
  <c r="M7" i="4"/>
  <c r="M6" i="4"/>
  <c r="M5" i="4"/>
  <c r="M4" i="4"/>
</calcChain>
</file>

<file path=xl/sharedStrings.xml><?xml version="1.0" encoding="utf-8"?>
<sst xmlns="http://schemas.openxmlformats.org/spreadsheetml/2006/main" count="340" uniqueCount="106">
  <si>
    <t>Total</t>
  </si>
  <si>
    <t>MgO</t>
  </si>
  <si>
    <t>CaO</t>
  </si>
  <si>
    <t>MnO</t>
  </si>
  <si>
    <t>FeO</t>
  </si>
  <si>
    <t>Trace Element Concentration (ppm)</t>
  </si>
  <si>
    <t>Li</t>
  </si>
  <si>
    <t>Na</t>
  </si>
  <si>
    <t>K</t>
  </si>
  <si>
    <t>Sc</t>
  </si>
  <si>
    <t>Ba</t>
  </si>
  <si>
    <t>Ti</t>
  </si>
  <si>
    <t>V</t>
  </si>
  <si>
    <t>Mn</t>
  </si>
  <si>
    <t>Zn</t>
  </si>
  <si>
    <t>Sr</t>
  </si>
  <si>
    <t>Y</t>
  </si>
  <si>
    <t>Zr</t>
  </si>
  <si>
    <t>Nb</t>
  </si>
  <si>
    <t>Mo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</si>
  <si>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</si>
  <si>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</si>
  <si>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</si>
  <si>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</si>
  <si>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</si>
  <si>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</si>
  <si>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</si>
  <si>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</si>
  <si>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</si>
  <si>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</si>
  <si>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</si>
  <si>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</si>
  <si>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</si>
  <si>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Hf</t>
  </si>
  <si>
    <t>Ta</t>
  </si>
  <si>
    <t>W</t>
  </si>
  <si>
    <t>Th</t>
  </si>
  <si>
    <t>U</t>
  </si>
  <si>
    <t>1 GPa Intermediate Basalt (P) n=8</t>
  </si>
  <si>
    <t>1σ StDev</t>
  </si>
  <si>
    <t>1 GPa Intermediate Basalt (G) n=10</t>
  </si>
  <si>
    <t>2 GPa Intermediate Basalt (G) n=6</t>
  </si>
  <si>
    <t>1 GPa 50-50 Mix (P) n=2</t>
  </si>
  <si>
    <t>1 GPa 50-50 Mix (G) n=7</t>
  </si>
  <si>
    <t>2 GPa 50-50 Mix (P) n=3</t>
  </si>
  <si>
    <t>2 GPa 50-50 Mix (G) n=8</t>
  </si>
  <si>
    <t>1 GPa Ferrobasalt (P) n=3</t>
  </si>
  <si>
    <t>1 GPa Ferrobasalt (G) n=6</t>
  </si>
  <si>
    <t>2 GPa Ferrobasalt (P) n=5</t>
  </si>
  <si>
    <t>2 GPa Ferrobasalt (G) n=8</t>
  </si>
  <si>
    <t>NIST612 (n=9)</t>
  </si>
  <si>
    <t>NIST610 (n=9)</t>
  </si>
  <si>
    <t>BCR2G (n=9)</t>
  </si>
  <si>
    <t xml:space="preserve">BHNOG2 (n=9) </t>
  </si>
  <si>
    <t>-</t>
  </si>
  <si>
    <t>37.181.26</t>
  </si>
  <si>
    <t>Lu</t>
  </si>
  <si>
    <t>2.5 GPa Intermediate Basalt (P)  n=4</t>
  </si>
  <si>
    <t>2.5 GPa Intermediate Basalt (G)  n=11</t>
  </si>
  <si>
    <t>5 GPa Intermediate Basalt (P)  n=5</t>
  </si>
  <si>
    <t>5 GPa Intermediate Basalt (Gt)  n=2</t>
  </si>
  <si>
    <t>5 GPa Intermediate Basalt (G)  n=2</t>
  </si>
  <si>
    <t>Pyroxene (wt% oxide)</t>
  </si>
  <si>
    <r>
      <t>SiO</t>
    </r>
    <r>
      <rPr>
        <b/>
        <vertAlign val="subscript"/>
        <sz val="12"/>
        <color rgb="FF000000"/>
        <rFont val="Times New Roman"/>
        <family val="1"/>
      </rPr>
      <t>2</t>
    </r>
  </si>
  <si>
    <r>
      <t>TiO</t>
    </r>
    <r>
      <rPr>
        <b/>
        <vertAlign val="subscript"/>
        <sz val="12"/>
        <color rgb="FF000000"/>
        <rFont val="Times New Roman"/>
        <family val="1"/>
      </rPr>
      <t>2</t>
    </r>
  </si>
  <si>
    <r>
      <t>Al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O3</t>
    </r>
  </si>
  <si>
    <r>
      <t>Cr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</si>
  <si>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Na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</si>
  <si>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K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</si>
  <si>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r>
      <t>P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5</t>
    </r>
  </si>
  <si>
    <r>
      <t>Intermediate Basalt</t>
    </r>
    <r>
      <rPr>
        <sz val="12"/>
        <color rgb="FF000000"/>
        <rFont val="Times New Roman"/>
        <family val="1"/>
      </rPr>
      <t xml:space="preserve"> (1 GPa)</t>
    </r>
  </si>
  <si>
    <r>
      <t>50-50 Mix</t>
    </r>
    <r>
      <rPr>
        <sz val="12"/>
        <color rgb="FF000000"/>
        <rFont val="Times New Roman"/>
        <family val="1"/>
      </rPr>
      <t xml:space="preserve"> (1 GPa)</t>
    </r>
  </si>
  <si>
    <r>
      <t>50-50 Mix</t>
    </r>
    <r>
      <rPr>
        <sz val="12"/>
        <color rgb="FF000000"/>
        <rFont val="Times New Roman"/>
        <family val="1"/>
      </rPr>
      <t xml:space="preserve"> (2 GPa)</t>
    </r>
  </si>
  <si>
    <r>
      <t>Ferrobasalt</t>
    </r>
    <r>
      <rPr>
        <sz val="12"/>
        <color rgb="FF000000"/>
        <rFont val="Times New Roman"/>
        <family val="1"/>
      </rPr>
      <t xml:space="preserve"> (1 GPa)</t>
    </r>
  </si>
  <si>
    <r>
      <t>Ferrobasalt</t>
    </r>
    <r>
      <rPr>
        <sz val="12"/>
        <color rgb="FF000000"/>
        <rFont val="Times New Roman"/>
        <family val="1"/>
      </rPr>
      <t xml:space="preserve"> (2 GPa)</t>
    </r>
  </si>
  <si>
    <t>Garnet (wt% oxide)</t>
  </si>
  <si>
    <r>
      <t>Al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  <r>
      <rPr>
        <b/>
        <vertAlign val="subscript"/>
        <sz val="12"/>
        <color rgb="FF000000"/>
        <rFont val="Times New Roman"/>
        <family val="1"/>
      </rPr>
      <t>3</t>
    </r>
  </si>
  <si>
    <r>
      <t>Intermediate Basalt</t>
    </r>
    <r>
      <rPr>
        <sz val="12"/>
        <color rgb="FF000000"/>
        <rFont val="Times New Roman"/>
        <family val="1"/>
      </rPr>
      <t xml:space="preserve"> (2 GPa)</t>
    </r>
  </si>
  <si>
    <t>*0.04</t>
  </si>
  <si>
    <t>Glass (wt% oxide)</t>
  </si>
  <si>
    <t>*0.76</t>
  </si>
  <si>
    <t>*0.44</t>
  </si>
  <si>
    <t>*0.63</t>
  </si>
  <si>
    <r>
      <rPr>
        <b/>
        <sz val="12"/>
        <color theme="1"/>
        <rFont val="Times New Roman"/>
        <family val="1"/>
      </rPr>
      <t>Intermediate Basalt</t>
    </r>
    <r>
      <rPr>
        <sz val="12"/>
        <color theme="1"/>
        <rFont val="Times New Roman"/>
        <family val="1"/>
      </rPr>
      <t xml:space="preserve"> (2.5 GPa)</t>
    </r>
  </si>
  <si>
    <r>
      <rPr>
        <b/>
        <sz val="12"/>
        <color theme="1"/>
        <rFont val="Times New Roman"/>
        <family val="1"/>
      </rPr>
      <t>Intermediate Basalt</t>
    </r>
    <r>
      <rPr>
        <sz val="12"/>
        <color theme="1"/>
        <rFont val="Times New Roman"/>
        <family val="1"/>
      </rPr>
      <t xml:space="preserve"> (5 GPa)</t>
    </r>
  </si>
  <si>
    <r>
      <rPr>
        <b/>
        <sz val="12"/>
        <color theme="1"/>
        <rFont val="Times New Roman"/>
        <family val="1"/>
      </rPr>
      <t xml:space="preserve">Intermediate Basalt </t>
    </r>
    <r>
      <rPr>
        <sz val="12"/>
        <color theme="1"/>
        <rFont val="Times New Roman"/>
        <family val="1"/>
      </rPr>
      <t>(2.5 GPa)</t>
    </r>
  </si>
  <si>
    <t>Table S1. Major element point compositions for glass, pyroxene rims,  garnet, ilmenite, and olivine used in the averge composition. *Measured via LA-ICP-MS.</t>
  </si>
  <si>
    <t>Ilmenite (wt% oxide)</t>
  </si>
  <si>
    <t>Olivine (wt% oxide)</t>
  </si>
  <si>
    <t>Pyroxene</t>
  </si>
  <si>
    <t>Garnet</t>
  </si>
  <si>
    <t>BDL</t>
  </si>
  <si>
    <t>BDL= Below Detection Limit</t>
  </si>
  <si>
    <t>Uncertainty</t>
  </si>
  <si>
    <t>1 GPa Ferrobasalt</t>
  </si>
  <si>
    <t>2 GPa Ferrobasalt</t>
  </si>
  <si>
    <t>1 GPa 50-50 Mix</t>
  </si>
  <si>
    <t>1 GPa Intermediate Basalt</t>
  </si>
  <si>
    <t>2 GPa 50-50 Mix</t>
  </si>
  <si>
    <t xml:space="preserve">2 GPa Intermediate Basalt </t>
  </si>
  <si>
    <t>2.5 GPa Intermediate Basalt</t>
  </si>
  <si>
    <t>5 GPa Intermediate Basalt</t>
  </si>
  <si>
    <t>Table S2. Trace element data for pyroxene, garnet, and glass analyses for each experiment and LA-ICP-MS analytical standards. Experimental K, Na, Mn and Cr data are from electron microprobe analysis. P= pyroxene, G= glass, Gt= Garnet</t>
  </si>
  <si>
    <t>2.5 GPa Intermediate Basalt (Gt)  n=5</t>
  </si>
  <si>
    <t>2 GPa Intermediate Basalt (Gt) n=3</t>
  </si>
  <si>
    <r>
      <rPr>
        <b/>
        <sz val="11"/>
        <color theme="1"/>
        <rFont val="Times New Roman"/>
        <family val="1"/>
      </rPr>
      <t>Table S3.</t>
    </r>
    <r>
      <rPr>
        <sz val="11"/>
        <color theme="1"/>
        <rFont val="Times New Roman"/>
        <family val="1"/>
      </rPr>
      <t xml:space="preserve"> Pyroxene and garnet partition coefficients.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</si>
</sst>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0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10" fillId="0" borderId="0" xfId="0" applyNumberFormat="1" applyFont="1"/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12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9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BBD-8DFB-4777-A7A6-D58E18AB513C}">
  <dimension ref="A1:AF239"/>
  <sheetViews>
    <sheetView zoomScale="99" zoomScaleNormal="99" workbookViewId="0">
      <selection activeCell="O23" sqref="O23"/>
    </sheetView>
  </sheetViews>
  <sheetFormatPr defaultColWidth="8.88671875" defaultRowHeight="15.6" x14ac:dyDescent="0.3"/>
  <cols>
    <col min="1" max="1" width="31" style="19" customWidth="1"/>
    <col min="2" max="16384" width="8.88671875" style="19"/>
  </cols>
  <sheetData>
    <row r="1" spans="1:25" x14ac:dyDescent="0.3">
      <c r="A1" s="60" t="s">
        <v>86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5" x14ac:dyDescent="0.3">
      <c r="A2" s="61" t="s">
        <v>62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25" ht="18" x14ac:dyDescent="0.3">
      <c r="A3" s="11"/>
      <c r="B3" s="4" t="s">
        <v>63</v>
      </c>
      <c r="C3" s="4" t="s">
        <v>64</v>
      </c>
      <c r="D3" s="4" t="s">
        <v>65</v>
      </c>
      <c r="E3" s="4" t="s">
        <v>66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67</v>
      </c>
      <c r="K3" s="4" t="s">
        <v>68</v>
      </c>
      <c r="L3" s="4" t="s">
        <v>69</v>
      </c>
      <c r="M3" s="4" t="s">
        <v>0</v>
      </c>
    </row>
    <row r="4" spans="1:25" x14ac:dyDescent="0.3">
      <c r="A4" s="14" t="s">
        <v>70</v>
      </c>
      <c r="B4" s="5">
        <v>50.23</v>
      </c>
      <c r="C4" s="5">
        <v>0.68</v>
      </c>
      <c r="D4" s="5">
        <v>1.35</v>
      </c>
      <c r="E4" s="5">
        <v>0.01</v>
      </c>
      <c r="F4" s="5">
        <v>10.75</v>
      </c>
      <c r="G4" s="5">
        <v>19.059999999999999</v>
      </c>
      <c r="H4" s="5">
        <v>0.5</v>
      </c>
      <c r="I4" s="5">
        <v>17</v>
      </c>
      <c r="J4" s="5">
        <v>0.04</v>
      </c>
      <c r="K4" s="5">
        <v>0</v>
      </c>
      <c r="L4" s="13">
        <v>0</v>
      </c>
      <c r="M4" s="5">
        <f>SUM(B4:L4)</f>
        <v>99.62</v>
      </c>
    </row>
    <row r="5" spans="1:25" x14ac:dyDescent="0.3">
      <c r="A5" s="20"/>
      <c r="B5" s="15">
        <v>49.25</v>
      </c>
      <c r="C5" s="5">
        <v>0.81</v>
      </c>
      <c r="D5" s="5">
        <v>1.82</v>
      </c>
      <c r="E5" s="5">
        <v>0</v>
      </c>
      <c r="F5" s="5">
        <v>9.65</v>
      </c>
      <c r="G5" s="5">
        <v>18.63</v>
      </c>
      <c r="H5" s="5">
        <v>0.54</v>
      </c>
      <c r="I5" s="5">
        <v>19.100000000000001</v>
      </c>
      <c r="J5" s="5">
        <v>0.04</v>
      </c>
      <c r="K5" s="5">
        <v>0.01</v>
      </c>
      <c r="L5" s="13">
        <v>0</v>
      </c>
      <c r="M5" s="5">
        <f t="shared" ref="M5:M71" si="0">SUM(B5:L5)</f>
        <v>99.850000000000023</v>
      </c>
    </row>
    <row r="6" spans="1:25" x14ac:dyDescent="0.3">
      <c r="A6" s="21"/>
      <c r="B6" s="15">
        <v>49.58</v>
      </c>
      <c r="C6" s="5">
        <v>0.79</v>
      </c>
      <c r="D6" s="5">
        <v>1.66</v>
      </c>
      <c r="E6" s="5">
        <v>0.01</v>
      </c>
      <c r="F6" s="5">
        <v>10.02</v>
      </c>
      <c r="G6" s="5">
        <v>18.579999999999998</v>
      </c>
      <c r="H6" s="5">
        <v>0.53</v>
      </c>
      <c r="I6" s="5">
        <v>18.48</v>
      </c>
      <c r="J6" s="5">
        <v>0.04</v>
      </c>
      <c r="K6" s="5">
        <v>0</v>
      </c>
      <c r="L6" s="13">
        <v>0</v>
      </c>
      <c r="M6" s="5">
        <f t="shared" si="0"/>
        <v>99.69</v>
      </c>
    </row>
    <row r="7" spans="1:25" x14ac:dyDescent="0.3">
      <c r="A7" s="22"/>
      <c r="B7" s="15">
        <v>49.37</v>
      </c>
      <c r="C7" s="5">
        <v>0.87</v>
      </c>
      <c r="D7" s="5">
        <v>1.97</v>
      </c>
      <c r="E7" s="5">
        <v>0</v>
      </c>
      <c r="F7" s="5">
        <v>9.1999999999999993</v>
      </c>
      <c r="G7" s="5">
        <v>18.54</v>
      </c>
      <c r="H7" s="5">
        <v>0.53</v>
      </c>
      <c r="I7" s="5">
        <v>19.670000000000002</v>
      </c>
      <c r="J7" s="5">
        <v>0.06</v>
      </c>
      <c r="K7" s="5">
        <v>0</v>
      </c>
      <c r="L7" s="13">
        <v>0</v>
      </c>
      <c r="M7" s="5">
        <f t="shared" si="0"/>
        <v>100.21</v>
      </c>
    </row>
    <row r="8" spans="1:25" x14ac:dyDescent="0.3">
      <c r="A8" s="16" t="s">
        <v>71</v>
      </c>
      <c r="B8" s="5">
        <v>47.75</v>
      </c>
      <c r="C8" s="5">
        <v>0.92</v>
      </c>
      <c r="D8" s="5">
        <v>0.76</v>
      </c>
      <c r="E8" s="5">
        <v>0</v>
      </c>
      <c r="F8" s="5">
        <v>4.6100000000000003</v>
      </c>
      <c r="G8" s="5">
        <v>18.14</v>
      </c>
      <c r="H8" s="5">
        <v>0.92</v>
      </c>
      <c r="I8" s="5">
        <v>26.52</v>
      </c>
      <c r="J8" s="5">
        <v>0.04</v>
      </c>
      <c r="K8" s="5">
        <v>0.01</v>
      </c>
      <c r="L8" s="13">
        <v>0</v>
      </c>
      <c r="M8" s="5">
        <f t="shared" si="0"/>
        <v>99.670000000000016</v>
      </c>
    </row>
    <row r="9" spans="1:25" x14ac:dyDescent="0.3">
      <c r="A9" s="20"/>
      <c r="B9" s="15">
        <v>48.11</v>
      </c>
      <c r="C9" s="5">
        <v>0.88</v>
      </c>
      <c r="D9" s="5">
        <v>0.81</v>
      </c>
      <c r="E9" s="5">
        <v>0.01</v>
      </c>
      <c r="F9" s="5">
        <v>4.6500000000000004</v>
      </c>
      <c r="G9" s="5">
        <v>18.100000000000001</v>
      </c>
      <c r="H9" s="5">
        <v>0.91</v>
      </c>
      <c r="I9" s="5">
        <v>26.45</v>
      </c>
      <c r="J9" s="5">
        <v>0.06</v>
      </c>
      <c r="K9" s="5">
        <v>0</v>
      </c>
      <c r="L9" s="13">
        <v>0</v>
      </c>
      <c r="M9" s="5">
        <f t="shared" si="0"/>
        <v>99.98</v>
      </c>
    </row>
    <row r="10" spans="1:25" x14ac:dyDescent="0.3">
      <c r="A10" s="21"/>
      <c r="B10" s="15">
        <v>48.11</v>
      </c>
      <c r="C10" s="5">
        <v>0.9</v>
      </c>
      <c r="D10" s="5">
        <v>0.78</v>
      </c>
      <c r="E10" s="5">
        <v>0</v>
      </c>
      <c r="F10" s="5">
        <v>5.13</v>
      </c>
      <c r="G10" s="5">
        <v>18.32</v>
      </c>
      <c r="H10" s="5">
        <v>0.93</v>
      </c>
      <c r="I10" s="5">
        <v>25.56</v>
      </c>
      <c r="J10" s="5">
        <v>0.03</v>
      </c>
      <c r="K10" s="5">
        <v>0</v>
      </c>
      <c r="L10" s="13">
        <v>0</v>
      </c>
      <c r="M10" s="5">
        <f t="shared" si="0"/>
        <v>99.760000000000019</v>
      </c>
    </row>
    <row r="11" spans="1:25" x14ac:dyDescent="0.3">
      <c r="A11" s="21"/>
      <c r="B11" s="15">
        <v>48.3</v>
      </c>
      <c r="C11" s="5">
        <v>0.91</v>
      </c>
      <c r="D11" s="5">
        <v>0.74</v>
      </c>
      <c r="E11" s="5">
        <v>0.01</v>
      </c>
      <c r="F11" s="5">
        <v>5.26</v>
      </c>
      <c r="G11" s="5">
        <v>18.22</v>
      </c>
      <c r="H11" s="5">
        <v>0.92</v>
      </c>
      <c r="I11" s="5">
        <v>25.27</v>
      </c>
      <c r="J11" s="5">
        <v>0.04</v>
      </c>
      <c r="K11" s="5">
        <v>0</v>
      </c>
      <c r="L11" s="13">
        <v>0</v>
      </c>
      <c r="M11" s="5">
        <f t="shared" si="0"/>
        <v>99.67</v>
      </c>
    </row>
    <row r="12" spans="1:25" x14ac:dyDescent="0.3">
      <c r="A12" s="21"/>
      <c r="B12" s="15">
        <v>48.01</v>
      </c>
      <c r="C12" s="5">
        <v>0.88</v>
      </c>
      <c r="D12" s="5">
        <v>0.77</v>
      </c>
      <c r="E12" s="5">
        <v>0</v>
      </c>
      <c r="F12" s="5">
        <v>4.5999999999999996</v>
      </c>
      <c r="G12" s="5">
        <v>18.079999999999998</v>
      </c>
      <c r="H12" s="5">
        <v>0.94</v>
      </c>
      <c r="I12" s="5">
        <v>26.39</v>
      </c>
      <c r="J12" s="5">
        <v>0.04</v>
      </c>
      <c r="K12" s="5">
        <v>0</v>
      </c>
      <c r="L12" s="13">
        <v>0</v>
      </c>
      <c r="M12" s="5">
        <f t="shared" si="0"/>
        <v>99.710000000000008</v>
      </c>
    </row>
    <row r="13" spans="1:25" x14ac:dyDescent="0.3">
      <c r="A13" s="22"/>
      <c r="B13" s="15">
        <v>47.78</v>
      </c>
      <c r="C13" s="5">
        <v>1.01</v>
      </c>
      <c r="D13" s="5">
        <v>0.99</v>
      </c>
      <c r="E13" s="5">
        <v>0.02</v>
      </c>
      <c r="F13" s="5">
        <v>4.47</v>
      </c>
      <c r="G13" s="5">
        <v>17.71</v>
      </c>
      <c r="H13" s="5">
        <v>0.97</v>
      </c>
      <c r="I13" s="5">
        <v>26.88</v>
      </c>
      <c r="J13" s="5">
        <v>0.04</v>
      </c>
      <c r="K13" s="5">
        <v>0.01</v>
      </c>
      <c r="L13" s="13">
        <v>0</v>
      </c>
      <c r="M13" s="5">
        <f t="shared" si="0"/>
        <v>99.88000000000001</v>
      </c>
    </row>
    <row r="14" spans="1:25" x14ac:dyDescent="0.3">
      <c r="A14" s="16" t="s">
        <v>72</v>
      </c>
      <c r="B14" s="5">
        <v>48.021999999999998</v>
      </c>
      <c r="C14" s="5">
        <v>0.872</v>
      </c>
      <c r="D14" s="18">
        <v>1.583</v>
      </c>
      <c r="E14" s="5">
        <v>0</v>
      </c>
      <c r="F14" s="5">
        <v>3.823</v>
      </c>
      <c r="G14" s="5">
        <v>16.285</v>
      </c>
      <c r="H14" s="5">
        <v>0.89600000000000002</v>
      </c>
      <c r="I14" s="5">
        <v>28.218</v>
      </c>
      <c r="J14" s="5">
        <v>0.14699999999999999</v>
      </c>
      <c r="K14" s="5">
        <v>4.0000000000000001E-3</v>
      </c>
      <c r="L14" s="13">
        <v>0</v>
      </c>
      <c r="M14" s="5">
        <f>SUM(B14:L14)</f>
        <v>99.850000000000009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3">
      <c r="A15" s="20"/>
      <c r="B15" s="15">
        <v>47.936</v>
      </c>
      <c r="C15" s="5">
        <v>0.89500000000000002</v>
      </c>
      <c r="D15" s="18">
        <v>1.58</v>
      </c>
      <c r="E15" s="5">
        <v>0.02</v>
      </c>
      <c r="F15" s="5">
        <v>3.9169999999999998</v>
      </c>
      <c r="G15" s="5">
        <v>16.452999999999999</v>
      </c>
      <c r="H15" s="5">
        <v>0.91400000000000003</v>
      </c>
      <c r="I15" s="5">
        <v>28.027000000000001</v>
      </c>
      <c r="J15" s="5">
        <v>0.14899999999999999</v>
      </c>
      <c r="K15" s="5">
        <v>0</v>
      </c>
      <c r="L15" s="13">
        <v>0</v>
      </c>
      <c r="M15" s="5">
        <f t="shared" ref="M15:M35" si="1">SUM(B15:L15)</f>
        <v>99.891000000000005</v>
      </c>
      <c r="O15" s="29"/>
    </row>
    <row r="16" spans="1:25" x14ac:dyDescent="0.3">
      <c r="A16" s="21"/>
      <c r="B16" s="15">
        <v>47.296999999999997</v>
      </c>
      <c r="C16" s="5">
        <v>0.95099999999999996</v>
      </c>
      <c r="D16" s="18">
        <v>1.611</v>
      </c>
      <c r="E16" s="5">
        <v>3.0000000000000001E-3</v>
      </c>
      <c r="F16" s="5">
        <v>3.855</v>
      </c>
      <c r="G16" s="5">
        <v>16.155000000000001</v>
      </c>
      <c r="H16" s="5">
        <v>0.91700000000000004</v>
      </c>
      <c r="I16" s="5">
        <v>28.268999999999998</v>
      </c>
      <c r="J16" s="5">
        <v>0.14499999999999999</v>
      </c>
      <c r="K16" s="5">
        <v>0.01</v>
      </c>
      <c r="L16" s="13">
        <v>0</v>
      </c>
      <c r="M16" s="5">
        <f t="shared" si="1"/>
        <v>99.212999999999994</v>
      </c>
      <c r="O16" s="29"/>
    </row>
    <row r="17" spans="1:15" x14ac:dyDescent="0.3">
      <c r="A17" s="21"/>
      <c r="B17" s="15">
        <v>47.869</v>
      </c>
      <c r="C17" s="5">
        <v>0.92300000000000004</v>
      </c>
      <c r="D17" s="18">
        <v>1.5760000000000001</v>
      </c>
      <c r="E17" s="5">
        <v>0.01</v>
      </c>
      <c r="F17" s="5">
        <v>3.8940000000000001</v>
      </c>
      <c r="G17" s="5">
        <v>16.530999999999999</v>
      </c>
      <c r="H17" s="5">
        <v>0.92200000000000004</v>
      </c>
      <c r="I17" s="5">
        <v>28.125</v>
      </c>
      <c r="J17" s="5">
        <v>0.13900000000000001</v>
      </c>
      <c r="K17" s="5">
        <v>5.0000000000000001E-3</v>
      </c>
      <c r="L17" s="13">
        <v>0</v>
      </c>
      <c r="M17" s="5">
        <f t="shared" si="1"/>
        <v>99.993999999999986</v>
      </c>
      <c r="O17" s="29"/>
    </row>
    <row r="18" spans="1:15" x14ac:dyDescent="0.3">
      <c r="A18" s="21"/>
      <c r="B18" s="15">
        <v>47.935000000000002</v>
      </c>
      <c r="C18" s="5">
        <v>0.93500000000000005</v>
      </c>
      <c r="D18" s="18">
        <v>1.577</v>
      </c>
      <c r="E18" s="5">
        <v>8.0000000000000002E-3</v>
      </c>
      <c r="F18" s="5">
        <v>3.8570000000000002</v>
      </c>
      <c r="G18" s="5">
        <v>16.417000000000002</v>
      </c>
      <c r="H18" s="5">
        <v>0.90800000000000003</v>
      </c>
      <c r="I18" s="5">
        <v>28.295000000000002</v>
      </c>
      <c r="J18" s="5">
        <v>0.14599999999999999</v>
      </c>
      <c r="K18" s="5">
        <v>0</v>
      </c>
      <c r="L18" s="13">
        <v>0</v>
      </c>
      <c r="M18" s="5">
        <f t="shared" si="1"/>
        <v>100.07800000000002</v>
      </c>
      <c r="O18" s="29"/>
    </row>
    <row r="19" spans="1:15" x14ac:dyDescent="0.3">
      <c r="A19" s="21"/>
      <c r="B19" s="15">
        <v>47.636000000000003</v>
      </c>
      <c r="C19" s="5">
        <v>0.98199999999999998</v>
      </c>
      <c r="D19" s="18">
        <v>1.56</v>
      </c>
      <c r="E19" s="5">
        <v>1.4999999999999999E-2</v>
      </c>
      <c r="F19" s="5">
        <v>3.8809999999999998</v>
      </c>
      <c r="G19" s="5">
        <v>16.89</v>
      </c>
      <c r="H19" s="5">
        <v>0.92900000000000005</v>
      </c>
      <c r="I19" s="5">
        <v>28.091999999999999</v>
      </c>
      <c r="J19" s="5">
        <v>0.15</v>
      </c>
      <c r="K19" s="5">
        <v>3.0000000000000001E-3</v>
      </c>
      <c r="L19" s="13">
        <v>0</v>
      </c>
      <c r="M19" s="5">
        <f t="shared" si="1"/>
        <v>100.13800000000001</v>
      </c>
      <c r="O19" s="29"/>
    </row>
    <row r="20" spans="1:15" x14ac:dyDescent="0.3">
      <c r="A20" s="21"/>
      <c r="B20" s="15">
        <v>47.572000000000003</v>
      </c>
      <c r="C20" s="5">
        <v>0.88700000000000001</v>
      </c>
      <c r="D20" s="18">
        <v>1.41</v>
      </c>
      <c r="E20" s="5">
        <v>0</v>
      </c>
      <c r="F20" s="5">
        <v>3.8809999999999998</v>
      </c>
      <c r="G20" s="5">
        <v>16.637</v>
      </c>
      <c r="H20" s="5">
        <v>0.93300000000000005</v>
      </c>
      <c r="I20" s="5">
        <v>28.027000000000001</v>
      </c>
      <c r="J20" s="5">
        <v>0.16500000000000001</v>
      </c>
      <c r="K20" s="5">
        <v>0.01</v>
      </c>
      <c r="L20" s="13">
        <v>0</v>
      </c>
      <c r="M20" s="5">
        <f t="shared" si="1"/>
        <v>99.52200000000002</v>
      </c>
      <c r="O20" s="29"/>
    </row>
    <row r="21" spans="1:15" x14ac:dyDescent="0.3">
      <c r="A21" s="21"/>
      <c r="B21" s="15">
        <v>48.432000000000002</v>
      </c>
      <c r="C21" s="5">
        <v>0.63900000000000001</v>
      </c>
      <c r="D21" s="18">
        <v>0.89700000000000002</v>
      </c>
      <c r="E21" s="5">
        <v>0</v>
      </c>
      <c r="F21" s="5">
        <v>5.649</v>
      </c>
      <c r="G21" s="5">
        <v>18.265999999999998</v>
      </c>
      <c r="H21" s="5">
        <v>0.79400000000000004</v>
      </c>
      <c r="I21" s="5">
        <v>24.55</v>
      </c>
      <c r="J21" s="5">
        <v>0.104</v>
      </c>
      <c r="K21" s="5">
        <v>4.0000000000000001E-3</v>
      </c>
      <c r="L21" s="13">
        <v>0</v>
      </c>
      <c r="M21" s="5">
        <f t="shared" si="1"/>
        <v>99.335000000000008</v>
      </c>
      <c r="O21" s="29"/>
    </row>
    <row r="22" spans="1:15" x14ac:dyDescent="0.3">
      <c r="A22" s="21"/>
      <c r="B22" s="15">
        <v>47.72</v>
      </c>
      <c r="C22" s="5">
        <v>0.84499999999999997</v>
      </c>
      <c r="D22" s="18">
        <v>1.4470000000000001</v>
      </c>
      <c r="E22" s="5">
        <v>0</v>
      </c>
      <c r="F22" s="5">
        <v>3.875</v>
      </c>
      <c r="G22" s="5">
        <v>16.396999999999998</v>
      </c>
      <c r="H22" s="5">
        <v>0.89300000000000002</v>
      </c>
      <c r="I22" s="5">
        <v>28.13</v>
      </c>
      <c r="J22" s="5">
        <v>0.156</v>
      </c>
      <c r="K22" s="5">
        <v>0</v>
      </c>
      <c r="L22" s="13">
        <v>0</v>
      </c>
      <c r="M22" s="5">
        <f t="shared" si="1"/>
        <v>99.462999999999994</v>
      </c>
      <c r="O22" s="29"/>
    </row>
    <row r="23" spans="1:15" x14ac:dyDescent="0.3">
      <c r="A23" s="21"/>
      <c r="B23" s="15">
        <v>47.180999999999997</v>
      </c>
      <c r="C23" s="5">
        <v>0.85799999999999998</v>
      </c>
      <c r="D23" s="18">
        <v>1.3460000000000001</v>
      </c>
      <c r="E23" s="5">
        <v>0</v>
      </c>
      <c r="F23" s="5">
        <v>3.9340000000000002</v>
      </c>
      <c r="G23" s="5">
        <v>16.928000000000001</v>
      </c>
      <c r="H23" s="5">
        <v>0.92600000000000005</v>
      </c>
      <c r="I23" s="5">
        <v>27.625</v>
      </c>
      <c r="J23" s="5">
        <v>0.14000000000000001</v>
      </c>
      <c r="K23" s="5">
        <v>4.0000000000000001E-3</v>
      </c>
      <c r="L23" s="13">
        <v>0</v>
      </c>
      <c r="M23" s="5">
        <f t="shared" si="1"/>
        <v>98.941999999999993</v>
      </c>
      <c r="O23" s="29"/>
    </row>
    <row r="24" spans="1:15" x14ac:dyDescent="0.3">
      <c r="A24" s="21"/>
      <c r="B24" s="15">
        <v>47.738</v>
      </c>
      <c r="C24" s="5">
        <v>0.95299999999999996</v>
      </c>
      <c r="D24" s="18">
        <v>1.599</v>
      </c>
      <c r="E24" s="5">
        <v>0</v>
      </c>
      <c r="F24" s="5">
        <v>3.8039999999999998</v>
      </c>
      <c r="G24" s="5">
        <v>16.297000000000001</v>
      </c>
      <c r="H24" s="5">
        <v>0.95199999999999996</v>
      </c>
      <c r="I24" s="5">
        <v>28.405999999999999</v>
      </c>
      <c r="J24" s="5">
        <v>0.153</v>
      </c>
      <c r="K24" s="5">
        <v>2E-3</v>
      </c>
      <c r="L24" s="13">
        <v>0</v>
      </c>
      <c r="M24" s="5">
        <f t="shared" si="1"/>
        <v>99.903999999999996</v>
      </c>
      <c r="O24" s="29"/>
    </row>
    <row r="25" spans="1:15" x14ac:dyDescent="0.3">
      <c r="A25" s="21"/>
      <c r="B25" s="15">
        <v>47.786000000000001</v>
      </c>
      <c r="C25" s="5">
        <v>0.93500000000000005</v>
      </c>
      <c r="D25" s="18">
        <v>1.57</v>
      </c>
      <c r="E25" s="5">
        <v>1.2E-2</v>
      </c>
      <c r="F25" s="5">
        <v>3.8660000000000001</v>
      </c>
      <c r="G25" s="5">
        <v>16.457000000000001</v>
      </c>
      <c r="H25" s="5">
        <v>0.91500000000000004</v>
      </c>
      <c r="I25" s="5">
        <v>27.96</v>
      </c>
      <c r="J25" s="5">
        <v>0.127</v>
      </c>
      <c r="K25" s="5">
        <v>0.01</v>
      </c>
      <c r="L25" s="13">
        <v>0</v>
      </c>
      <c r="M25" s="5">
        <f t="shared" si="1"/>
        <v>99.638000000000005</v>
      </c>
      <c r="O25" s="29"/>
    </row>
    <row r="26" spans="1:15" x14ac:dyDescent="0.3">
      <c r="A26" s="21"/>
      <c r="B26" s="15">
        <v>48.012999999999998</v>
      </c>
      <c r="C26" s="5">
        <v>0.93200000000000005</v>
      </c>
      <c r="D26" s="18">
        <v>1.58</v>
      </c>
      <c r="E26" s="5">
        <v>2E-3</v>
      </c>
      <c r="F26" s="5">
        <v>3.835</v>
      </c>
      <c r="G26" s="5">
        <v>16.635999999999999</v>
      </c>
      <c r="H26" s="5">
        <v>0.93600000000000005</v>
      </c>
      <c r="I26" s="5">
        <v>27.971</v>
      </c>
      <c r="J26" s="5">
        <v>0.14499999999999999</v>
      </c>
      <c r="K26" s="5">
        <v>0</v>
      </c>
      <c r="L26" s="13">
        <v>0</v>
      </c>
      <c r="M26" s="5">
        <f t="shared" si="1"/>
        <v>100.05000000000001</v>
      </c>
      <c r="O26" s="29"/>
    </row>
    <row r="27" spans="1:15" x14ac:dyDescent="0.3">
      <c r="A27" s="21"/>
      <c r="B27" s="15">
        <v>48.5</v>
      </c>
      <c r="C27" s="5">
        <v>0.80200000000000005</v>
      </c>
      <c r="D27" s="18">
        <v>1.304</v>
      </c>
      <c r="E27" s="5">
        <v>2E-3</v>
      </c>
      <c r="F27" s="5">
        <v>4.4400000000000004</v>
      </c>
      <c r="G27" s="5">
        <v>17.277000000000001</v>
      </c>
      <c r="H27" s="5">
        <v>0.86899999999999999</v>
      </c>
      <c r="I27" s="5">
        <v>26.757999999999999</v>
      </c>
      <c r="J27" s="5">
        <v>0.129</v>
      </c>
      <c r="K27" s="5">
        <v>0</v>
      </c>
      <c r="L27" s="13">
        <v>0</v>
      </c>
      <c r="M27" s="5">
        <f t="shared" si="1"/>
        <v>100.081</v>
      </c>
      <c r="O27" s="29"/>
    </row>
    <row r="28" spans="1:15" x14ac:dyDescent="0.3">
      <c r="A28" s="21"/>
      <c r="B28" s="15">
        <v>47.968000000000004</v>
      </c>
      <c r="C28" s="5">
        <v>0.83</v>
      </c>
      <c r="D28" s="18">
        <v>1.46</v>
      </c>
      <c r="E28" s="5">
        <v>1E-3</v>
      </c>
      <c r="F28" s="5">
        <v>3.9449999999999998</v>
      </c>
      <c r="G28" s="5">
        <v>16.573</v>
      </c>
      <c r="H28" s="5">
        <v>0.93300000000000005</v>
      </c>
      <c r="I28" s="5">
        <v>27.977</v>
      </c>
      <c r="J28" s="5">
        <v>0.13700000000000001</v>
      </c>
      <c r="K28" s="5">
        <v>8.9999999999999993E-3</v>
      </c>
      <c r="L28" s="13">
        <v>0</v>
      </c>
      <c r="M28" s="5">
        <f t="shared" si="1"/>
        <v>99.833000000000013</v>
      </c>
      <c r="O28" s="29"/>
    </row>
    <row r="29" spans="1:15" x14ac:dyDescent="0.3">
      <c r="A29" s="21"/>
      <c r="B29" s="15">
        <v>47.673000000000002</v>
      </c>
      <c r="C29" s="5">
        <v>0.83699999999999997</v>
      </c>
      <c r="D29" s="18">
        <v>1.3859999999999999</v>
      </c>
      <c r="E29" s="5">
        <v>1.0999999999999999E-2</v>
      </c>
      <c r="F29" s="5">
        <v>3.9060000000000001</v>
      </c>
      <c r="G29" s="5">
        <v>16.465</v>
      </c>
      <c r="H29" s="5">
        <v>0.96499999999999997</v>
      </c>
      <c r="I29" s="5">
        <v>28.073</v>
      </c>
      <c r="J29" s="5">
        <v>0.151</v>
      </c>
      <c r="K29" s="5">
        <v>0</v>
      </c>
      <c r="L29" s="13">
        <v>0</v>
      </c>
      <c r="M29" s="5">
        <f t="shared" si="1"/>
        <v>99.466999999999999</v>
      </c>
      <c r="O29" s="29"/>
    </row>
    <row r="30" spans="1:15" x14ac:dyDescent="0.3">
      <c r="A30" s="21"/>
      <c r="B30" s="15">
        <v>47.491999999999997</v>
      </c>
      <c r="C30" s="5">
        <v>0.89400000000000002</v>
      </c>
      <c r="D30" s="18">
        <v>1.464</v>
      </c>
      <c r="E30" s="5">
        <v>6.0000000000000001E-3</v>
      </c>
      <c r="F30" s="5">
        <v>3.8439999999999999</v>
      </c>
      <c r="G30" s="5">
        <v>16.265999999999998</v>
      </c>
      <c r="H30" s="5">
        <v>0.94899999999999995</v>
      </c>
      <c r="I30" s="5">
        <v>28.152000000000001</v>
      </c>
      <c r="J30" s="5">
        <v>0.13900000000000001</v>
      </c>
      <c r="K30" s="5">
        <v>1.2999999999999999E-2</v>
      </c>
      <c r="L30" s="13">
        <v>0</v>
      </c>
      <c r="M30" s="5">
        <f t="shared" si="1"/>
        <v>99.218999999999994</v>
      </c>
      <c r="O30" s="29"/>
    </row>
    <row r="31" spans="1:15" x14ac:dyDescent="0.3">
      <c r="A31" s="21"/>
      <c r="B31" s="15">
        <v>47.526000000000003</v>
      </c>
      <c r="C31" s="5">
        <v>0.83799999999999997</v>
      </c>
      <c r="D31" s="18">
        <v>1.446</v>
      </c>
      <c r="E31" s="5">
        <v>0</v>
      </c>
      <c r="F31" s="5">
        <v>3.9060000000000001</v>
      </c>
      <c r="G31" s="5">
        <v>16.236000000000001</v>
      </c>
      <c r="H31" s="5">
        <v>0.90100000000000002</v>
      </c>
      <c r="I31" s="5">
        <v>28.318000000000001</v>
      </c>
      <c r="J31" s="5">
        <v>0.159</v>
      </c>
      <c r="K31" s="5">
        <v>3.0000000000000001E-3</v>
      </c>
      <c r="L31" s="13">
        <v>0</v>
      </c>
      <c r="M31" s="5">
        <f t="shared" si="1"/>
        <v>99.332999999999998</v>
      </c>
      <c r="O31" s="29"/>
    </row>
    <row r="32" spans="1:15" x14ac:dyDescent="0.3">
      <c r="A32" s="21"/>
      <c r="B32" s="15">
        <v>47.165999999999997</v>
      </c>
      <c r="C32" s="5">
        <v>0.84399999999999997</v>
      </c>
      <c r="D32" s="18">
        <v>1.4219999999999999</v>
      </c>
      <c r="E32" s="5">
        <v>0.01</v>
      </c>
      <c r="F32" s="5">
        <v>3.8780000000000001</v>
      </c>
      <c r="G32" s="5">
        <v>16.402000000000001</v>
      </c>
      <c r="H32" s="5">
        <v>0.98199999999999998</v>
      </c>
      <c r="I32" s="5">
        <v>28.262</v>
      </c>
      <c r="J32" s="5">
        <v>0.13700000000000001</v>
      </c>
      <c r="K32" s="5">
        <v>4.0000000000000001E-3</v>
      </c>
      <c r="L32" s="13">
        <v>0</v>
      </c>
      <c r="M32" s="5">
        <f t="shared" si="1"/>
        <v>99.106999999999999</v>
      </c>
      <c r="O32" s="29"/>
    </row>
    <row r="33" spans="1:15" x14ac:dyDescent="0.3">
      <c r="A33" s="21"/>
      <c r="B33" s="15">
        <v>47.951000000000001</v>
      </c>
      <c r="C33" s="5">
        <v>0.876</v>
      </c>
      <c r="D33" s="18">
        <v>1.532</v>
      </c>
      <c r="E33" s="5">
        <v>5.0000000000000001E-3</v>
      </c>
      <c r="F33" s="5">
        <v>3.86</v>
      </c>
      <c r="G33" s="5">
        <v>16.271000000000001</v>
      </c>
      <c r="H33" s="5">
        <v>0.93100000000000005</v>
      </c>
      <c r="I33" s="5">
        <v>28.423999999999999</v>
      </c>
      <c r="J33" s="5">
        <v>0.13900000000000001</v>
      </c>
      <c r="K33" s="5">
        <v>6.0000000000000001E-3</v>
      </c>
      <c r="L33" s="13">
        <v>0</v>
      </c>
      <c r="M33" s="5">
        <f t="shared" si="1"/>
        <v>99.99499999999999</v>
      </c>
      <c r="O33" s="29"/>
    </row>
    <row r="34" spans="1:15" x14ac:dyDescent="0.3">
      <c r="A34" s="23"/>
      <c r="B34" s="15">
        <v>47.344000000000001</v>
      </c>
      <c r="C34" s="5">
        <v>0.83799999999999997</v>
      </c>
      <c r="D34" s="18">
        <v>1.3260000000000001</v>
      </c>
      <c r="E34" s="5">
        <v>0</v>
      </c>
      <c r="F34" s="5">
        <v>3.9350000000000001</v>
      </c>
      <c r="G34" s="5">
        <v>16.443999999999999</v>
      </c>
      <c r="H34" s="5">
        <v>0.89900000000000002</v>
      </c>
      <c r="I34" s="5">
        <v>28.41</v>
      </c>
      <c r="J34" s="5">
        <v>0.13400000000000001</v>
      </c>
      <c r="K34" s="5">
        <v>1.7000000000000001E-2</v>
      </c>
      <c r="L34" s="13">
        <v>0</v>
      </c>
      <c r="M34" s="5">
        <f t="shared" si="1"/>
        <v>99.346999999999994</v>
      </c>
      <c r="O34" s="29"/>
    </row>
    <row r="35" spans="1:15" x14ac:dyDescent="0.3">
      <c r="A35" s="22"/>
      <c r="B35" s="5">
        <v>48.183</v>
      </c>
      <c r="C35" s="5">
        <v>0.66700000000000004</v>
      </c>
      <c r="D35" s="18">
        <v>0.79200000000000004</v>
      </c>
      <c r="E35" s="5">
        <v>1.2999999999999999E-2</v>
      </c>
      <c r="F35" s="5">
        <v>5.6379999999999999</v>
      </c>
      <c r="G35" s="5">
        <v>17.611999999999998</v>
      </c>
      <c r="H35" s="5">
        <v>0.875</v>
      </c>
      <c r="I35" s="5">
        <v>25.117000000000001</v>
      </c>
      <c r="J35" s="5">
        <v>9.4E-2</v>
      </c>
      <c r="K35" s="5">
        <v>0</v>
      </c>
      <c r="L35" s="13">
        <v>0</v>
      </c>
      <c r="M35" s="5">
        <f t="shared" si="1"/>
        <v>98.991</v>
      </c>
      <c r="O35" s="29"/>
    </row>
    <row r="36" spans="1:15" x14ac:dyDescent="0.3">
      <c r="A36" s="14" t="s">
        <v>73</v>
      </c>
      <c r="B36" s="5">
        <v>47.95</v>
      </c>
      <c r="C36" s="5">
        <v>0.84</v>
      </c>
      <c r="D36" s="5">
        <v>0.06</v>
      </c>
      <c r="E36" s="5">
        <v>0</v>
      </c>
      <c r="F36" s="5">
        <v>2.64</v>
      </c>
      <c r="G36" s="5">
        <v>17.95</v>
      </c>
      <c r="H36" s="5">
        <v>1.32</v>
      </c>
      <c r="I36" s="5">
        <v>29.55</v>
      </c>
      <c r="J36" s="5">
        <v>0.03</v>
      </c>
      <c r="K36" s="5">
        <v>0.01</v>
      </c>
      <c r="L36" s="13">
        <v>0</v>
      </c>
      <c r="M36" s="5">
        <f t="shared" si="0"/>
        <v>100.35000000000001</v>
      </c>
      <c r="O36" s="29"/>
    </row>
    <row r="37" spans="1:15" x14ac:dyDescent="0.3">
      <c r="A37" s="20"/>
      <c r="B37" s="15">
        <v>47.44</v>
      </c>
      <c r="C37" s="5">
        <v>1.05</v>
      </c>
      <c r="D37" s="5">
        <v>0.08</v>
      </c>
      <c r="E37" s="5">
        <v>0</v>
      </c>
      <c r="F37" s="5">
        <v>1.51</v>
      </c>
      <c r="G37" s="5">
        <v>16.670000000000002</v>
      </c>
      <c r="H37" s="5">
        <v>1.4</v>
      </c>
      <c r="I37" s="5">
        <v>31.88</v>
      </c>
      <c r="J37" s="5">
        <v>0.02</v>
      </c>
      <c r="K37" s="5">
        <v>0.01</v>
      </c>
      <c r="L37" s="13">
        <v>0</v>
      </c>
      <c r="M37" s="5">
        <f t="shared" si="0"/>
        <v>100.06</v>
      </c>
      <c r="O37" s="29"/>
    </row>
    <row r="38" spans="1:15" x14ac:dyDescent="0.3">
      <c r="A38" s="22"/>
      <c r="B38" s="15">
        <v>47.23</v>
      </c>
      <c r="C38" s="5">
        <v>1.01</v>
      </c>
      <c r="D38" s="5">
        <v>7.0000000000000007E-2</v>
      </c>
      <c r="E38" s="5">
        <v>0</v>
      </c>
      <c r="F38" s="5">
        <v>1.35</v>
      </c>
      <c r="G38" s="5">
        <v>14.92</v>
      </c>
      <c r="H38" s="5">
        <v>1.53</v>
      </c>
      <c r="I38" s="5">
        <v>34.130000000000003</v>
      </c>
      <c r="J38" s="5">
        <v>0.03</v>
      </c>
      <c r="K38" s="5">
        <v>0</v>
      </c>
      <c r="L38" s="13">
        <v>0</v>
      </c>
      <c r="M38" s="5">
        <f t="shared" si="0"/>
        <v>100.27000000000001</v>
      </c>
      <c r="O38" s="29"/>
    </row>
    <row r="39" spans="1:15" x14ac:dyDescent="0.3">
      <c r="A39" s="16" t="s">
        <v>74</v>
      </c>
      <c r="B39" s="5">
        <v>48.05</v>
      </c>
      <c r="C39" s="5">
        <v>0.95</v>
      </c>
      <c r="D39" s="5">
        <v>0.16</v>
      </c>
      <c r="E39" s="5">
        <v>0.02</v>
      </c>
      <c r="F39" s="5">
        <v>2.93</v>
      </c>
      <c r="G39" s="5">
        <v>17.989999999999998</v>
      </c>
      <c r="H39" s="5">
        <v>1.06</v>
      </c>
      <c r="I39" s="5">
        <v>28.64</v>
      </c>
      <c r="J39" s="5">
        <v>0.3</v>
      </c>
      <c r="K39" s="5">
        <v>0.01</v>
      </c>
      <c r="L39" s="13">
        <v>0</v>
      </c>
      <c r="M39" s="5">
        <f t="shared" si="0"/>
        <v>100.11</v>
      </c>
    </row>
    <row r="40" spans="1:15" x14ac:dyDescent="0.3">
      <c r="A40" s="20"/>
      <c r="B40" s="15">
        <v>48.26</v>
      </c>
      <c r="C40" s="5">
        <v>0.88</v>
      </c>
      <c r="D40" s="5">
        <v>0.15</v>
      </c>
      <c r="E40" s="5">
        <v>0</v>
      </c>
      <c r="F40" s="5">
        <v>3.07</v>
      </c>
      <c r="G40" s="5">
        <v>17.88</v>
      </c>
      <c r="H40" s="5">
        <v>1.01</v>
      </c>
      <c r="I40" s="5">
        <v>28.29</v>
      </c>
      <c r="J40" s="5">
        <v>0.28000000000000003</v>
      </c>
      <c r="K40" s="5">
        <v>0.01</v>
      </c>
      <c r="L40" s="13">
        <v>0</v>
      </c>
      <c r="M40" s="5">
        <f t="shared" si="0"/>
        <v>99.83</v>
      </c>
    </row>
    <row r="41" spans="1:15" x14ac:dyDescent="0.3">
      <c r="A41" s="21"/>
      <c r="B41" s="15">
        <v>48.42</v>
      </c>
      <c r="C41" s="5">
        <v>0.75</v>
      </c>
      <c r="D41" s="5">
        <v>0.12</v>
      </c>
      <c r="E41" s="5">
        <v>0.01</v>
      </c>
      <c r="F41" s="5">
        <v>3.67</v>
      </c>
      <c r="G41" s="5">
        <v>18.91</v>
      </c>
      <c r="H41" s="5">
        <v>0.94</v>
      </c>
      <c r="I41" s="5">
        <v>27.05</v>
      </c>
      <c r="J41" s="5">
        <v>0.17</v>
      </c>
      <c r="K41" s="5">
        <v>0.01</v>
      </c>
      <c r="L41" s="13">
        <v>0</v>
      </c>
      <c r="M41" s="5">
        <f t="shared" si="0"/>
        <v>100.05</v>
      </c>
    </row>
    <row r="42" spans="1:15" x14ac:dyDescent="0.3">
      <c r="A42" s="21"/>
      <c r="B42" s="15">
        <v>48.34</v>
      </c>
      <c r="C42" s="5">
        <v>0.76</v>
      </c>
      <c r="D42" s="5">
        <v>0.12</v>
      </c>
      <c r="E42" s="5">
        <v>0.02</v>
      </c>
      <c r="F42" s="5">
        <v>3.28</v>
      </c>
      <c r="G42" s="5">
        <v>18.12</v>
      </c>
      <c r="H42" s="5">
        <v>0.98</v>
      </c>
      <c r="I42" s="5">
        <v>28.02</v>
      </c>
      <c r="J42" s="5">
        <v>0.17</v>
      </c>
      <c r="K42" s="5">
        <v>0.01</v>
      </c>
      <c r="L42" s="13">
        <v>0</v>
      </c>
      <c r="M42" s="5">
        <f t="shared" si="0"/>
        <v>99.820000000000007</v>
      </c>
    </row>
    <row r="43" spans="1:15" x14ac:dyDescent="0.3">
      <c r="A43" s="21"/>
      <c r="B43" s="15">
        <v>47.82</v>
      </c>
      <c r="C43" s="5">
        <v>0.93</v>
      </c>
      <c r="D43" s="5">
        <v>0.16</v>
      </c>
      <c r="E43" s="5">
        <v>0.01</v>
      </c>
      <c r="F43" s="5">
        <v>2.66</v>
      </c>
      <c r="G43" s="5">
        <v>17.690000000000001</v>
      </c>
      <c r="H43" s="5">
        <v>1.04</v>
      </c>
      <c r="I43" s="5">
        <v>29.15</v>
      </c>
      <c r="J43" s="5">
        <v>0.28000000000000003</v>
      </c>
      <c r="K43" s="5">
        <v>0.01</v>
      </c>
      <c r="L43" s="13">
        <v>0</v>
      </c>
      <c r="M43" s="5">
        <f t="shared" si="0"/>
        <v>99.750000000000014</v>
      </c>
    </row>
    <row r="44" spans="1:15" x14ac:dyDescent="0.3">
      <c r="A44" s="21"/>
      <c r="B44" s="15">
        <v>48.49</v>
      </c>
      <c r="C44" s="5">
        <v>0.96</v>
      </c>
      <c r="D44" s="5">
        <v>0.17</v>
      </c>
      <c r="E44" s="5">
        <v>0.02</v>
      </c>
      <c r="F44" s="5">
        <v>2.88</v>
      </c>
      <c r="G44" s="5">
        <v>17.7</v>
      </c>
      <c r="H44" s="5">
        <v>1.04</v>
      </c>
      <c r="I44" s="5">
        <v>28.8</v>
      </c>
      <c r="J44" s="5">
        <v>0.34</v>
      </c>
      <c r="K44" s="5">
        <v>0.01</v>
      </c>
      <c r="L44" s="13">
        <v>0</v>
      </c>
      <c r="M44" s="5">
        <f t="shared" si="0"/>
        <v>100.41000000000003</v>
      </c>
    </row>
    <row r="45" spans="1:15" x14ac:dyDescent="0.3">
      <c r="A45" s="21"/>
      <c r="B45" s="15">
        <v>46.17</v>
      </c>
      <c r="C45" s="5">
        <v>1.81</v>
      </c>
      <c r="D45" s="5">
        <v>0.26</v>
      </c>
      <c r="E45" s="5">
        <v>0.01</v>
      </c>
      <c r="F45" s="5">
        <v>1.62</v>
      </c>
      <c r="G45" s="5">
        <v>14.23</v>
      </c>
      <c r="H45" s="5">
        <v>1.45</v>
      </c>
      <c r="I45" s="5">
        <v>33.76</v>
      </c>
      <c r="J45" s="5">
        <v>0.35</v>
      </c>
      <c r="K45" s="5">
        <v>0.01</v>
      </c>
      <c r="L45" s="13">
        <v>0</v>
      </c>
      <c r="M45" s="5">
        <f t="shared" si="0"/>
        <v>99.67</v>
      </c>
    </row>
    <row r="46" spans="1:15" x14ac:dyDescent="0.3">
      <c r="A46" s="21"/>
      <c r="B46" s="15">
        <v>48.06</v>
      </c>
      <c r="C46" s="5">
        <v>1</v>
      </c>
      <c r="D46" s="5">
        <v>0.16</v>
      </c>
      <c r="E46" s="5">
        <v>0.01</v>
      </c>
      <c r="F46" s="5">
        <v>2.84</v>
      </c>
      <c r="G46" s="5">
        <v>17.78</v>
      </c>
      <c r="H46" s="5">
        <v>1.04</v>
      </c>
      <c r="I46" s="5">
        <v>28.66</v>
      </c>
      <c r="J46" s="5">
        <v>0.33</v>
      </c>
      <c r="K46" s="5">
        <v>0</v>
      </c>
      <c r="L46" s="13">
        <v>0</v>
      </c>
      <c r="M46" s="5">
        <f t="shared" si="0"/>
        <v>99.88</v>
      </c>
    </row>
    <row r="47" spans="1:15" x14ac:dyDescent="0.3">
      <c r="A47" s="21"/>
      <c r="B47" s="15">
        <v>48</v>
      </c>
      <c r="C47" s="5">
        <v>1.06</v>
      </c>
      <c r="D47" s="5">
        <v>0.17</v>
      </c>
      <c r="E47" s="5">
        <v>0.01</v>
      </c>
      <c r="F47" s="5">
        <v>2.91</v>
      </c>
      <c r="G47" s="5">
        <v>17.95</v>
      </c>
      <c r="H47" s="5">
        <v>1.03</v>
      </c>
      <c r="I47" s="5">
        <v>28.53</v>
      </c>
      <c r="J47" s="5">
        <v>0.33</v>
      </c>
      <c r="K47" s="5">
        <v>0</v>
      </c>
      <c r="L47" s="13">
        <v>0</v>
      </c>
      <c r="M47" s="5">
        <f t="shared" si="0"/>
        <v>99.990000000000009</v>
      </c>
    </row>
    <row r="48" spans="1:15" x14ac:dyDescent="0.3">
      <c r="A48" s="21"/>
      <c r="B48" s="15">
        <v>48.08</v>
      </c>
      <c r="C48" s="5">
        <v>1.02</v>
      </c>
      <c r="D48" s="5">
        <v>0.17</v>
      </c>
      <c r="E48" s="5">
        <v>0.02</v>
      </c>
      <c r="F48" s="5">
        <v>2.9</v>
      </c>
      <c r="G48" s="5">
        <v>17.8</v>
      </c>
      <c r="H48" s="5">
        <v>1.02</v>
      </c>
      <c r="I48" s="5">
        <v>28.59</v>
      </c>
      <c r="J48" s="5">
        <v>0.38</v>
      </c>
      <c r="K48" s="5">
        <v>0</v>
      </c>
      <c r="L48" s="13">
        <v>0</v>
      </c>
      <c r="M48" s="5">
        <f t="shared" si="0"/>
        <v>99.98</v>
      </c>
    </row>
    <row r="49" spans="1:13" x14ac:dyDescent="0.3">
      <c r="A49" s="21"/>
      <c r="B49" s="15">
        <v>47.95</v>
      </c>
      <c r="C49" s="5">
        <v>1.02</v>
      </c>
      <c r="D49" s="5">
        <v>0.16</v>
      </c>
      <c r="E49" s="5">
        <v>0</v>
      </c>
      <c r="F49" s="5">
        <v>2.88</v>
      </c>
      <c r="G49" s="5">
        <v>18.059999999999999</v>
      </c>
      <c r="H49" s="5">
        <v>1.03</v>
      </c>
      <c r="I49" s="5">
        <v>28.32</v>
      </c>
      <c r="J49" s="5">
        <v>0.38</v>
      </c>
      <c r="K49" s="5">
        <v>0.01</v>
      </c>
      <c r="L49" s="13">
        <v>0</v>
      </c>
      <c r="M49" s="5">
        <f t="shared" si="0"/>
        <v>99.810000000000016</v>
      </c>
    </row>
    <row r="50" spans="1:13" x14ac:dyDescent="0.3">
      <c r="A50" s="21"/>
      <c r="B50" s="15">
        <v>48.3</v>
      </c>
      <c r="C50" s="5">
        <v>1.02</v>
      </c>
      <c r="D50" s="5">
        <v>0.16</v>
      </c>
      <c r="E50" s="5">
        <v>0.01</v>
      </c>
      <c r="F50" s="5">
        <v>2.79</v>
      </c>
      <c r="G50" s="5">
        <v>17.649999999999999</v>
      </c>
      <c r="H50" s="5">
        <v>1.05</v>
      </c>
      <c r="I50" s="5">
        <v>28.84</v>
      </c>
      <c r="J50" s="5">
        <v>0.32</v>
      </c>
      <c r="K50" s="5">
        <v>0</v>
      </c>
      <c r="L50" s="13">
        <v>0</v>
      </c>
      <c r="M50" s="5">
        <f t="shared" si="0"/>
        <v>100.13999999999999</v>
      </c>
    </row>
    <row r="51" spans="1:13" x14ac:dyDescent="0.3">
      <c r="A51" s="21"/>
      <c r="B51" s="15">
        <v>47.95</v>
      </c>
      <c r="C51" s="5">
        <v>1</v>
      </c>
      <c r="D51" s="5">
        <v>0.18</v>
      </c>
      <c r="E51" s="5">
        <v>0.02</v>
      </c>
      <c r="F51" s="5">
        <v>2.94</v>
      </c>
      <c r="G51" s="5">
        <v>18.05</v>
      </c>
      <c r="H51" s="5">
        <v>1.08</v>
      </c>
      <c r="I51" s="5">
        <v>28.47</v>
      </c>
      <c r="J51" s="5">
        <v>0.37</v>
      </c>
      <c r="K51" s="5">
        <v>0.02</v>
      </c>
      <c r="L51" s="13">
        <v>0</v>
      </c>
      <c r="M51" s="5">
        <f t="shared" si="0"/>
        <v>100.08</v>
      </c>
    </row>
    <row r="52" spans="1:13" x14ac:dyDescent="0.3">
      <c r="A52" s="21"/>
      <c r="B52" s="15">
        <v>46.26</v>
      </c>
      <c r="C52" s="5">
        <v>1.82</v>
      </c>
      <c r="D52" s="5">
        <v>0.27</v>
      </c>
      <c r="E52" s="5">
        <v>0</v>
      </c>
      <c r="F52" s="5">
        <v>1.38</v>
      </c>
      <c r="G52" s="5">
        <v>13.54</v>
      </c>
      <c r="H52" s="5">
        <v>1.43</v>
      </c>
      <c r="I52" s="5">
        <v>34.520000000000003</v>
      </c>
      <c r="J52" s="5">
        <v>0.31</v>
      </c>
      <c r="K52" s="5">
        <v>0.01</v>
      </c>
      <c r="L52" s="13">
        <v>0</v>
      </c>
      <c r="M52" s="5">
        <f t="shared" si="0"/>
        <v>99.54</v>
      </c>
    </row>
    <row r="53" spans="1:13" x14ac:dyDescent="0.3">
      <c r="A53" s="21"/>
      <c r="B53" s="15">
        <v>48</v>
      </c>
      <c r="C53" s="5">
        <v>0.98</v>
      </c>
      <c r="D53" s="5">
        <v>0.17</v>
      </c>
      <c r="E53" s="5">
        <v>0.01</v>
      </c>
      <c r="F53" s="5">
        <v>2.9</v>
      </c>
      <c r="G53" s="5">
        <v>17.86</v>
      </c>
      <c r="H53" s="5">
        <v>1.04</v>
      </c>
      <c r="I53" s="5">
        <v>28.6</v>
      </c>
      <c r="J53" s="5">
        <v>0.36</v>
      </c>
      <c r="K53" s="5">
        <v>0.02</v>
      </c>
      <c r="L53" s="13">
        <v>0</v>
      </c>
      <c r="M53" s="5">
        <f t="shared" si="0"/>
        <v>99.94</v>
      </c>
    </row>
    <row r="54" spans="1:13" x14ac:dyDescent="0.3">
      <c r="A54" s="21"/>
      <c r="B54" s="15">
        <v>48.15</v>
      </c>
      <c r="C54" s="5">
        <v>1</v>
      </c>
      <c r="D54" s="5">
        <v>0.17</v>
      </c>
      <c r="E54" s="5">
        <v>0</v>
      </c>
      <c r="F54" s="5">
        <v>2.9</v>
      </c>
      <c r="G54" s="5">
        <v>17.649999999999999</v>
      </c>
      <c r="H54" s="5">
        <v>1.03</v>
      </c>
      <c r="I54" s="5">
        <v>28.56</v>
      </c>
      <c r="J54" s="5">
        <v>0.36</v>
      </c>
      <c r="K54" s="5">
        <v>0</v>
      </c>
      <c r="L54" s="13">
        <v>0</v>
      </c>
      <c r="M54" s="5">
        <f t="shared" si="0"/>
        <v>99.820000000000007</v>
      </c>
    </row>
    <row r="55" spans="1:13" x14ac:dyDescent="0.3">
      <c r="A55" s="21"/>
      <c r="B55" s="15">
        <v>47.99</v>
      </c>
      <c r="C55" s="5">
        <v>1.05</v>
      </c>
      <c r="D55" s="5">
        <v>0.17</v>
      </c>
      <c r="E55" s="5">
        <v>0</v>
      </c>
      <c r="F55" s="5">
        <v>2.85</v>
      </c>
      <c r="G55" s="5">
        <v>17.829999999999998</v>
      </c>
      <c r="H55" s="5">
        <v>1.06</v>
      </c>
      <c r="I55" s="5">
        <v>28.51</v>
      </c>
      <c r="J55" s="5">
        <v>0.35</v>
      </c>
      <c r="K55" s="5">
        <v>0.01</v>
      </c>
      <c r="L55" s="13">
        <v>0</v>
      </c>
      <c r="M55" s="5">
        <f t="shared" si="0"/>
        <v>99.820000000000007</v>
      </c>
    </row>
    <row r="56" spans="1:13" x14ac:dyDescent="0.3">
      <c r="A56" s="21"/>
      <c r="B56" s="15">
        <v>47.61</v>
      </c>
      <c r="C56" s="5">
        <v>0.98</v>
      </c>
      <c r="D56" s="5">
        <v>0.18</v>
      </c>
      <c r="E56" s="5">
        <v>0</v>
      </c>
      <c r="F56" s="5">
        <v>2.88</v>
      </c>
      <c r="G56" s="5">
        <v>17.72</v>
      </c>
      <c r="H56" s="5">
        <v>1.05</v>
      </c>
      <c r="I56" s="5">
        <v>28.41</v>
      </c>
      <c r="J56" s="5">
        <v>0.34</v>
      </c>
      <c r="K56" s="5">
        <v>0.02</v>
      </c>
      <c r="L56" s="13">
        <v>0</v>
      </c>
      <c r="M56" s="5">
        <f t="shared" si="0"/>
        <v>99.19</v>
      </c>
    </row>
    <row r="57" spans="1:13" x14ac:dyDescent="0.3">
      <c r="A57" s="21"/>
      <c r="B57" s="15">
        <v>45.09</v>
      </c>
      <c r="C57" s="5">
        <v>2.4300000000000002</v>
      </c>
      <c r="D57" s="5">
        <v>0.6</v>
      </c>
      <c r="E57" s="5">
        <v>0.01</v>
      </c>
      <c r="F57" s="5">
        <v>1.22</v>
      </c>
      <c r="G57" s="5">
        <v>13.24</v>
      </c>
      <c r="H57" s="5">
        <v>1.47</v>
      </c>
      <c r="I57" s="5">
        <v>34.93</v>
      </c>
      <c r="J57" s="5">
        <v>0.33</v>
      </c>
      <c r="K57" s="5">
        <v>0.01</v>
      </c>
      <c r="L57" s="13">
        <v>0</v>
      </c>
      <c r="M57" s="5">
        <f t="shared" si="0"/>
        <v>99.330000000000013</v>
      </c>
    </row>
    <row r="58" spans="1:13" x14ac:dyDescent="0.3">
      <c r="A58" s="21"/>
      <c r="B58" s="15">
        <v>48.16</v>
      </c>
      <c r="C58" s="5">
        <v>0.96</v>
      </c>
      <c r="D58" s="5">
        <v>0.17</v>
      </c>
      <c r="E58" s="5">
        <v>0.01</v>
      </c>
      <c r="F58" s="5">
        <v>2.87</v>
      </c>
      <c r="G58" s="5">
        <v>17.64</v>
      </c>
      <c r="H58" s="5">
        <v>1.03</v>
      </c>
      <c r="I58" s="5">
        <v>28.58</v>
      </c>
      <c r="J58" s="5">
        <v>0.37</v>
      </c>
      <c r="K58" s="5">
        <v>0.01</v>
      </c>
      <c r="L58" s="13">
        <v>0</v>
      </c>
      <c r="M58" s="5">
        <f t="shared" si="0"/>
        <v>99.800000000000011</v>
      </c>
    </row>
    <row r="59" spans="1:13" x14ac:dyDescent="0.3">
      <c r="A59" s="21"/>
      <c r="B59" s="15">
        <v>48.07</v>
      </c>
      <c r="C59" s="5">
        <v>0.99</v>
      </c>
      <c r="D59" s="5">
        <v>0.17</v>
      </c>
      <c r="E59" s="5">
        <v>0.02</v>
      </c>
      <c r="F59" s="5">
        <v>2.92</v>
      </c>
      <c r="G59" s="5">
        <v>17.63</v>
      </c>
      <c r="H59" s="5">
        <v>1.03</v>
      </c>
      <c r="I59" s="5">
        <v>28.68</v>
      </c>
      <c r="J59" s="5">
        <v>0.34</v>
      </c>
      <c r="K59" s="5">
        <v>0.01</v>
      </c>
      <c r="L59" s="13">
        <v>0</v>
      </c>
      <c r="M59" s="5">
        <f t="shared" si="0"/>
        <v>99.860000000000028</v>
      </c>
    </row>
    <row r="60" spans="1:13" x14ac:dyDescent="0.3">
      <c r="A60" s="21"/>
      <c r="B60" s="15">
        <v>46.18</v>
      </c>
      <c r="C60" s="5">
        <v>1.93</v>
      </c>
      <c r="D60" s="5">
        <v>0.31</v>
      </c>
      <c r="E60" s="5">
        <v>0</v>
      </c>
      <c r="F60" s="5">
        <v>1.44</v>
      </c>
      <c r="G60" s="5">
        <v>13.77</v>
      </c>
      <c r="H60" s="5">
        <v>1.47</v>
      </c>
      <c r="I60" s="5">
        <v>33.99</v>
      </c>
      <c r="J60" s="5">
        <v>0.35</v>
      </c>
      <c r="K60" s="5">
        <v>0.01</v>
      </c>
      <c r="L60" s="13">
        <v>0</v>
      </c>
      <c r="M60" s="5">
        <f t="shared" si="0"/>
        <v>99.45</v>
      </c>
    </row>
    <row r="61" spans="1:13" x14ac:dyDescent="0.3">
      <c r="A61" s="21"/>
      <c r="B61" s="15">
        <v>48.24</v>
      </c>
      <c r="C61" s="5">
        <v>1.01</v>
      </c>
      <c r="D61" s="5">
        <v>0.19</v>
      </c>
      <c r="E61" s="5">
        <v>0.01</v>
      </c>
      <c r="F61" s="5">
        <v>2.88</v>
      </c>
      <c r="G61" s="5">
        <v>17.690000000000001</v>
      </c>
      <c r="H61" s="5">
        <v>1.06</v>
      </c>
      <c r="I61" s="5">
        <v>28.67</v>
      </c>
      <c r="J61" s="5">
        <v>0.36</v>
      </c>
      <c r="K61" s="5">
        <v>0</v>
      </c>
      <c r="L61" s="13">
        <v>0</v>
      </c>
      <c r="M61" s="5">
        <f t="shared" si="0"/>
        <v>100.11</v>
      </c>
    </row>
    <row r="62" spans="1:13" x14ac:dyDescent="0.3">
      <c r="A62" s="21"/>
      <c r="B62" s="15">
        <v>48.16</v>
      </c>
      <c r="C62" s="5">
        <v>1.03</v>
      </c>
      <c r="D62" s="5">
        <v>0.19</v>
      </c>
      <c r="E62" s="5">
        <v>0.01</v>
      </c>
      <c r="F62" s="5">
        <v>2.93</v>
      </c>
      <c r="G62" s="5">
        <v>17.670000000000002</v>
      </c>
      <c r="H62" s="5">
        <v>1.03</v>
      </c>
      <c r="I62" s="5">
        <v>28.81</v>
      </c>
      <c r="J62" s="5">
        <v>0.36</v>
      </c>
      <c r="K62" s="5">
        <v>0.01</v>
      </c>
      <c r="L62" s="13">
        <v>0</v>
      </c>
      <c r="M62" s="5">
        <f t="shared" si="0"/>
        <v>100.2</v>
      </c>
    </row>
    <row r="63" spans="1:13" x14ac:dyDescent="0.3">
      <c r="A63" s="21"/>
      <c r="B63" s="15">
        <v>47.94</v>
      </c>
      <c r="C63" s="5">
        <v>1.01</v>
      </c>
      <c r="D63" s="5">
        <v>0.17</v>
      </c>
      <c r="E63" s="5">
        <v>0</v>
      </c>
      <c r="F63" s="5">
        <v>2.88</v>
      </c>
      <c r="G63" s="5">
        <v>17.78</v>
      </c>
      <c r="H63" s="5">
        <v>1.07</v>
      </c>
      <c r="I63" s="5">
        <v>28.6</v>
      </c>
      <c r="J63" s="5">
        <v>0.34</v>
      </c>
      <c r="K63" s="5">
        <v>0.01</v>
      </c>
      <c r="L63" s="13">
        <v>0</v>
      </c>
      <c r="M63" s="5">
        <f t="shared" si="0"/>
        <v>99.8</v>
      </c>
    </row>
    <row r="64" spans="1:13" x14ac:dyDescent="0.3">
      <c r="A64" s="21"/>
      <c r="B64" s="15">
        <v>48.04</v>
      </c>
      <c r="C64" s="5">
        <v>0.92</v>
      </c>
      <c r="D64" s="5">
        <v>0.17</v>
      </c>
      <c r="E64" s="5">
        <v>0</v>
      </c>
      <c r="F64" s="5">
        <v>2.85</v>
      </c>
      <c r="G64" s="5">
        <v>17.899999999999999</v>
      </c>
      <c r="H64" s="5">
        <v>1.06</v>
      </c>
      <c r="I64" s="5">
        <v>28.77</v>
      </c>
      <c r="J64" s="5">
        <v>0.31</v>
      </c>
      <c r="K64" s="5">
        <v>0.01</v>
      </c>
      <c r="L64" s="13">
        <v>0</v>
      </c>
      <c r="M64" s="5">
        <f t="shared" si="0"/>
        <v>100.03</v>
      </c>
    </row>
    <row r="65" spans="1:13" x14ac:dyDescent="0.3">
      <c r="A65" s="21"/>
      <c r="B65" s="15">
        <v>47.91</v>
      </c>
      <c r="C65" s="5">
        <v>0.89</v>
      </c>
      <c r="D65" s="5">
        <v>0.17</v>
      </c>
      <c r="E65" s="5">
        <v>0.02</v>
      </c>
      <c r="F65" s="5">
        <v>2.39</v>
      </c>
      <c r="G65" s="5">
        <v>17.100000000000001</v>
      </c>
      <c r="H65" s="5">
        <v>1.1000000000000001</v>
      </c>
      <c r="I65" s="5">
        <v>30.13</v>
      </c>
      <c r="J65" s="5">
        <v>0.28000000000000003</v>
      </c>
      <c r="K65" s="5">
        <v>0</v>
      </c>
      <c r="L65" s="13">
        <v>0</v>
      </c>
      <c r="M65" s="5">
        <f t="shared" si="0"/>
        <v>99.99</v>
      </c>
    </row>
    <row r="66" spans="1:13" x14ac:dyDescent="0.3">
      <c r="A66" s="21"/>
      <c r="B66" s="15">
        <v>48.14</v>
      </c>
      <c r="C66" s="5">
        <v>0.95</v>
      </c>
      <c r="D66" s="5">
        <v>0.16</v>
      </c>
      <c r="E66" s="5">
        <v>0.02</v>
      </c>
      <c r="F66" s="5">
        <v>2.84</v>
      </c>
      <c r="G66" s="5">
        <v>17.829999999999998</v>
      </c>
      <c r="H66" s="5">
        <v>1.05</v>
      </c>
      <c r="I66" s="5">
        <v>28.6</v>
      </c>
      <c r="J66" s="5">
        <v>0.35</v>
      </c>
      <c r="K66" s="5">
        <v>0.01</v>
      </c>
      <c r="L66" s="13">
        <v>0</v>
      </c>
      <c r="M66" s="5">
        <f t="shared" si="0"/>
        <v>99.95</v>
      </c>
    </row>
    <row r="67" spans="1:13" x14ac:dyDescent="0.3">
      <c r="A67" s="21"/>
      <c r="B67" s="15">
        <v>48.31</v>
      </c>
      <c r="C67" s="5">
        <v>1.06</v>
      </c>
      <c r="D67" s="5">
        <v>0.18</v>
      </c>
      <c r="E67" s="5">
        <v>0</v>
      </c>
      <c r="F67" s="5">
        <v>2.85</v>
      </c>
      <c r="G67" s="5">
        <v>17.59</v>
      </c>
      <c r="H67" s="5">
        <v>1.02</v>
      </c>
      <c r="I67" s="5">
        <v>28.69</v>
      </c>
      <c r="J67" s="5">
        <v>0.38</v>
      </c>
      <c r="K67" s="5">
        <v>0</v>
      </c>
      <c r="L67" s="13">
        <v>0</v>
      </c>
      <c r="M67" s="5">
        <f t="shared" si="0"/>
        <v>100.08</v>
      </c>
    </row>
    <row r="68" spans="1:13" x14ac:dyDescent="0.3">
      <c r="A68" s="21"/>
      <c r="B68" s="15">
        <v>48.23</v>
      </c>
      <c r="C68" s="5">
        <v>0.99</v>
      </c>
      <c r="D68" s="5">
        <v>0.17</v>
      </c>
      <c r="E68" s="5">
        <v>0</v>
      </c>
      <c r="F68" s="5">
        <v>2.86</v>
      </c>
      <c r="G68" s="5">
        <v>17.760000000000002</v>
      </c>
      <c r="H68" s="5">
        <v>1.05</v>
      </c>
      <c r="I68" s="5">
        <v>28.87</v>
      </c>
      <c r="J68" s="5">
        <v>0.36</v>
      </c>
      <c r="K68" s="5">
        <v>0</v>
      </c>
      <c r="L68" s="13">
        <v>0</v>
      </c>
      <c r="M68" s="5">
        <f t="shared" si="0"/>
        <v>100.29</v>
      </c>
    </row>
    <row r="69" spans="1:13" x14ac:dyDescent="0.3">
      <c r="A69" s="21"/>
      <c r="B69" s="15">
        <v>48.13</v>
      </c>
      <c r="C69" s="5">
        <v>0.98</v>
      </c>
      <c r="D69" s="5">
        <v>0.18</v>
      </c>
      <c r="E69" s="5">
        <v>0</v>
      </c>
      <c r="F69" s="5">
        <v>2.78</v>
      </c>
      <c r="G69" s="5">
        <v>17.48</v>
      </c>
      <c r="H69" s="5">
        <v>1.07</v>
      </c>
      <c r="I69" s="5">
        <v>28.71</v>
      </c>
      <c r="J69" s="5">
        <v>0.34</v>
      </c>
      <c r="K69" s="5">
        <v>0</v>
      </c>
      <c r="L69" s="13">
        <v>0</v>
      </c>
      <c r="M69" s="5">
        <f t="shared" si="0"/>
        <v>99.669999999999987</v>
      </c>
    </row>
    <row r="70" spans="1:13" x14ac:dyDescent="0.3">
      <c r="A70" s="21"/>
      <c r="B70" s="15">
        <v>48.04</v>
      </c>
      <c r="C70" s="5">
        <v>0.97</v>
      </c>
      <c r="D70" s="5">
        <v>0.16</v>
      </c>
      <c r="E70" s="5">
        <v>0</v>
      </c>
      <c r="F70" s="5">
        <v>2.83</v>
      </c>
      <c r="G70" s="5">
        <v>17.87</v>
      </c>
      <c r="H70" s="5">
        <v>1.06</v>
      </c>
      <c r="I70" s="5">
        <v>28.71</v>
      </c>
      <c r="J70" s="5">
        <v>0.32</v>
      </c>
      <c r="K70" s="5">
        <v>0.02</v>
      </c>
      <c r="L70" s="13">
        <v>0</v>
      </c>
      <c r="M70" s="5">
        <f t="shared" si="0"/>
        <v>99.979999999999976</v>
      </c>
    </row>
    <row r="71" spans="1:13" x14ac:dyDescent="0.3">
      <c r="A71" s="21"/>
      <c r="B71" s="15">
        <v>48.04</v>
      </c>
      <c r="C71" s="5">
        <v>0.99</v>
      </c>
      <c r="D71" s="5">
        <v>0.18</v>
      </c>
      <c r="E71" s="5">
        <v>0.01</v>
      </c>
      <c r="F71" s="5">
        <v>2.91</v>
      </c>
      <c r="G71" s="5">
        <v>17.57</v>
      </c>
      <c r="H71" s="5">
        <v>1.04</v>
      </c>
      <c r="I71" s="5">
        <v>28.93</v>
      </c>
      <c r="J71" s="5">
        <v>0.35</v>
      </c>
      <c r="K71" s="5">
        <v>0.01</v>
      </c>
      <c r="L71" s="13">
        <v>0</v>
      </c>
      <c r="M71" s="5">
        <f t="shared" si="0"/>
        <v>100.02999999999999</v>
      </c>
    </row>
    <row r="72" spans="1:13" x14ac:dyDescent="0.3">
      <c r="A72" s="21"/>
      <c r="B72" s="15">
        <v>48.06</v>
      </c>
      <c r="C72" s="5">
        <v>0.99</v>
      </c>
      <c r="D72" s="5">
        <v>0.17</v>
      </c>
      <c r="E72" s="5">
        <v>0.01</v>
      </c>
      <c r="F72" s="5">
        <v>2.79</v>
      </c>
      <c r="G72" s="5">
        <v>17.72</v>
      </c>
      <c r="H72" s="5">
        <v>1.04</v>
      </c>
      <c r="I72" s="5">
        <v>28.99</v>
      </c>
      <c r="J72" s="5">
        <v>0.32</v>
      </c>
      <c r="K72" s="5">
        <v>0.01</v>
      </c>
      <c r="L72" s="13">
        <v>0</v>
      </c>
      <c r="M72" s="5">
        <f>SUM(B72:L72)</f>
        <v>100.10000000000001</v>
      </c>
    </row>
    <row r="73" spans="1:13" x14ac:dyDescent="0.3">
      <c r="A73" s="21"/>
      <c r="B73" s="15">
        <v>48.07</v>
      </c>
      <c r="C73" s="5">
        <v>1.02</v>
      </c>
      <c r="D73" s="5">
        <v>0.19</v>
      </c>
      <c r="E73" s="5">
        <v>0.01</v>
      </c>
      <c r="F73" s="5">
        <v>2.85</v>
      </c>
      <c r="G73" s="5">
        <v>17.41</v>
      </c>
      <c r="H73" s="5">
        <v>1.05</v>
      </c>
      <c r="I73" s="5">
        <v>28.92</v>
      </c>
      <c r="J73" s="5">
        <v>0.36</v>
      </c>
      <c r="K73" s="5">
        <v>0</v>
      </c>
      <c r="L73" s="13">
        <v>0</v>
      </c>
      <c r="M73" s="5">
        <f>SUM(B73:L73)</f>
        <v>99.88</v>
      </c>
    </row>
    <row r="74" spans="1:13" x14ac:dyDescent="0.3">
      <c r="A74" s="21"/>
      <c r="B74" s="15">
        <v>47.9</v>
      </c>
      <c r="C74" s="5">
        <v>1.04</v>
      </c>
      <c r="D74" s="5">
        <v>0.2</v>
      </c>
      <c r="E74" s="5">
        <v>0.01</v>
      </c>
      <c r="F74" s="5">
        <v>2.86</v>
      </c>
      <c r="G74" s="5">
        <v>17.7</v>
      </c>
      <c r="H74" s="5">
        <v>1.03</v>
      </c>
      <c r="I74" s="5">
        <v>28.51</v>
      </c>
      <c r="J74" s="5">
        <v>0.38</v>
      </c>
      <c r="K74" s="5">
        <v>0</v>
      </c>
      <c r="L74" s="13">
        <v>0</v>
      </c>
      <c r="M74" s="5">
        <f>SUM(B74:L74)</f>
        <v>99.63</v>
      </c>
    </row>
    <row r="75" spans="1:13" x14ac:dyDescent="0.3">
      <c r="A75" s="22"/>
      <c r="B75" s="15">
        <v>47.85</v>
      </c>
      <c r="C75" s="5">
        <v>0.85</v>
      </c>
      <c r="D75" s="5">
        <v>0.19</v>
      </c>
      <c r="E75" s="5">
        <v>0.01</v>
      </c>
      <c r="F75" s="5">
        <v>2.61</v>
      </c>
      <c r="G75" s="5">
        <v>17.38</v>
      </c>
      <c r="H75" s="5">
        <v>1.0900000000000001</v>
      </c>
      <c r="I75" s="5">
        <v>29.6</v>
      </c>
      <c r="J75" s="5">
        <v>0.22</v>
      </c>
      <c r="K75" s="5">
        <v>0</v>
      </c>
      <c r="L75" s="13">
        <v>0</v>
      </c>
      <c r="M75" s="5">
        <f>SUM(B75:L75)</f>
        <v>99.800000000000011</v>
      </c>
    </row>
    <row r="76" spans="1:13" x14ac:dyDescent="0.3">
      <c r="A76" s="62" t="s">
        <v>75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</row>
    <row r="77" spans="1:13" ht="18" x14ac:dyDescent="0.3">
      <c r="A77" s="11"/>
      <c r="B77" s="4" t="s">
        <v>63</v>
      </c>
      <c r="C77" s="4" t="s">
        <v>64</v>
      </c>
      <c r="D77" s="4" t="s">
        <v>76</v>
      </c>
      <c r="E77" s="4" t="s">
        <v>66</v>
      </c>
      <c r="F77" s="4" t="s">
        <v>1</v>
      </c>
      <c r="G77" s="4" t="s">
        <v>2</v>
      </c>
      <c r="H77" s="4" t="s">
        <v>3</v>
      </c>
      <c r="I77" s="4" t="s">
        <v>4</v>
      </c>
      <c r="J77" s="4" t="s">
        <v>67</v>
      </c>
      <c r="K77" s="4" t="s">
        <v>68</v>
      </c>
      <c r="L77" s="4" t="s">
        <v>69</v>
      </c>
      <c r="M77" s="4" t="s">
        <v>0</v>
      </c>
    </row>
    <row r="78" spans="1:13" x14ac:dyDescent="0.3">
      <c r="A78" s="14" t="s">
        <v>77</v>
      </c>
      <c r="B78" s="5">
        <v>36.06</v>
      </c>
      <c r="C78" s="5">
        <v>2.36</v>
      </c>
      <c r="D78" s="5">
        <v>19.239999999999998</v>
      </c>
      <c r="E78" s="5">
        <v>0.01</v>
      </c>
      <c r="F78" s="5">
        <v>1.08</v>
      </c>
      <c r="G78" s="5">
        <v>8.68</v>
      </c>
      <c r="H78" s="5">
        <v>1.1499999999999999</v>
      </c>
      <c r="I78" s="5">
        <v>30.9</v>
      </c>
      <c r="J78" s="5">
        <v>0.03</v>
      </c>
      <c r="K78" s="5">
        <v>0.01</v>
      </c>
      <c r="L78" s="13" t="s">
        <v>78</v>
      </c>
      <c r="M78" s="5">
        <f>SUM(B78:K78)+0.04</f>
        <v>99.56</v>
      </c>
    </row>
    <row r="79" spans="1:13" x14ac:dyDescent="0.3">
      <c r="A79" s="20"/>
      <c r="B79" s="15">
        <v>36.159999999999997</v>
      </c>
      <c r="C79" s="5">
        <v>2.57</v>
      </c>
      <c r="D79" s="5">
        <v>19.23</v>
      </c>
      <c r="E79" s="5">
        <v>0</v>
      </c>
      <c r="F79" s="5">
        <v>1.07</v>
      </c>
      <c r="G79" s="5">
        <v>8.73</v>
      </c>
      <c r="H79" s="5">
        <v>1.18</v>
      </c>
      <c r="I79" s="5">
        <v>30.95</v>
      </c>
      <c r="J79" s="5">
        <v>0.02</v>
      </c>
      <c r="K79" s="5">
        <v>0.01</v>
      </c>
      <c r="L79" s="13" t="s">
        <v>78</v>
      </c>
      <c r="M79" s="5">
        <f t="shared" ref="M79:M85" si="2">SUM(B79:K79)+0.04</f>
        <v>99.960000000000008</v>
      </c>
    </row>
    <row r="80" spans="1:13" x14ac:dyDescent="0.3">
      <c r="A80" s="21"/>
      <c r="B80" s="15">
        <v>36.229999999999997</v>
      </c>
      <c r="C80" s="5">
        <v>2.74</v>
      </c>
      <c r="D80" s="5">
        <v>19.100000000000001</v>
      </c>
      <c r="E80" s="5">
        <v>0</v>
      </c>
      <c r="F80" s="5">
        <v>1.07</v>
      </c>
      <c r="G80" s="5">
        <v>9.09</v>
      </c>
      <c r="H80" s="5">
        <v>1.2</v>
      </c>
      <c r="I80" s="5">
        <v>30.79</v>
      </c>
      <c r="J80" s="5">
        <v>0.02</v>
      </c>
      <c r="K80" s="5">
        <v>0</v>
      </c>
      <c r="L80" s="13" t="s">
        <v>78</v>
      </c>
      <c r="M80" s="5">
        <f t="shared" si="2"/>
        <v>100.28</v>
      </c>
    </row>
    <row r="81" spans="1:13" x14ac:dyDescent="0.3">
      <c r="A81" s="21"/>
      <c r="B81" s="15">
        <v>36.06</v>
      </c>
      <c r="C81" s="5">
        <v>3.06</v>
      </c>
      <c r="D81" s="5">
        <v>18.88</v>
      </c>
      <c r="E81" s="5">
        <v>0</v>
      </c>
      <c r="F81" s="5">
        <v>1.04</v>
      </c>
      <c r="G81" s="5">
        <v>9.2200000000000006</v>
      </c>
      <c r="H81" s="5">
        <v>1.21</v>
      </c>
      <c r="I81" s="5">
        <v>30.8</v>
      </c>
      <c r="J81" s="5">
        <v>0.02</v>
      </c>
      <c r="K81" s="5">
        <v>0.01</v>
      </c>
      <c r="L81" s="13" t="s">
        <v>78</v>
      </c>
      <c r="M81" s="5">
        <f t="shared" si="2"/>
        <v>100.34</v>
      </c>
    </row>
    <row r="82" spans="1:13" x14ac:dyDescent="0.3">
      <c r="A82" s="21"/>
      <c r="B82" s="15">
        <v>36.090000000000003</v>
      </c>
      <c r="C82" s="5">
        <v>3.21</v>
      </c>
      <c r="D82" s="5">
        <v>18.82</v>
      </c>
      <c r="E82" s="5">
        <v>0</v>
      </c>
      <c r="F82" s="5">
        <v>1.01</v>
      </c>
      <c r="G82" s="5">
        <v>9.11</v>
      </c>
      <c r="H82" s="5">
        <v>1.22</v>
      </c>
      <c r="I82" s="5">
        <v>30.7</v>
      </c>
      <c r="J82" s="5">
        <v>0.04</v>
      </c>
      <c r="K82" s="5">
        <v>0</v>
      </c>
      <c r="L82" s="13" t="s">
        <v>78</v>
      </c>
      <c r="M82" s="5">
        <f t="shared" si="2"/>
        <v>100.24000000000002</v>
      </c>
    </row>
    <row r="83" spans="1:13" x14ac:dyDescent="0.3">
      <c r="A83" s="21"/>
      <c r="B83" s="15">
        <v>36</v>
      </c>
      <c r="C83" s="5">
        <v>3.26</v>
      </c>
      <c r="D83" s="5">
        <v>18.649999999999999</v>
      </c>
      <c r="E83" s="5">
        <v>0</v>
      </c>
      <c r="F83" s="5">
        <v>1.01</v>
      </c>
      <c r="G83" s="5">
        <v>9.25</v>
      </c>
      <c r="H83" s="5">
        <v>1.2</v>
      </c>
      <c r="I83" s="5">
        <v>30.7</v>
      </c>
      <c r="J83" s="5">
        <v>0.02</v>
      </c>
      <c r="K83" s="5">
        <v>0</v>
      </c>
      <c r="L83" s="13" t="s">
        <v>78</v>
      </c>
      <c r="M83" s="5">
        <f t="shared" si="2"/>
        <v>100.13</v>
      </c>
    </row>
    <row r="84" spans="1:13" x14ac:dyDescent="0.3">
      <c r="A84" s="21"/>
      <c r="B84" s="15">
        <v>35.96</v>
      </c>
      <c r="C84" s="5">
        <v>3.35</v>
      </c>
      <c r="D84" s="5">
        <v>18.57</v>
      </c>
      <c r="E84" s="5">
        <v>0.03</v>
      </c>
      <c r="F84" s="5">
        <v>1.05</v>
      </c>
      <c r="G84" s="5">
        <v>9.2899999999999991</v>
      </c>
      <c r="H84" s="5">
        <v>1.26</v>
      </c>
      <c r="I84" s="5">
        <v>30.58</v>
      </c>
      <c r="J84" s="5">
        <v>0.03</v>
      </c>
      <c r="K84" s="5">
        <v>0</v>
      </c>
      <c r="L84" s="13" t="s">
        <v>78</v>
      </c>
      <c r="M84" s="5">
        <f t="shared" si="2"/>
        <v>100.16000000000001</v>
      </c>
    </row>
    <row r="85" spans="1:13" x14ac:dyDescent="0.3">
      <c r="A85" s="22"/>
      <c r="B85" s="15">
        <v>35.86</v>
      </c>
      <c r="C85" s="5">
        <v>3.44</v>
      </c>
      <c r="D85" s="5">
        <v>18.489999999999998</v>
      </c>
      <c r="E85" s="5">
        <v>0</v>
      </c>
      <c r="F85" s="5">
        <v>1.02</v>
      </c>
      <c r="G85" s="5">
        <v>9.34</v>
      </c>
      <c r="H85" s="5">
        <v>1.27</v>
      </c>
      <c r="I85" s="5">
        <v>30.89</v>
      </c>
      <c r="J85" s="5">
        <v>0.02</v>
      </c>
      <c r="K85" s="5">
        <v>0</v>
      </c>
      <c r="L85" s="13" t="s">
        <v>78</v>
      </c>
      <c r="M85" s="5">
        <f t="shared" si="2"/>
        <v>100.36999999999999</v>
      </c>
    </row>
    <row r="86" spans="1:13" x14ac:dyDescent="0.3">
      <c r="A86" s="26" t="s">
        <v>85</v>
      </c>
      <c r="B86" s="18">
        <v>36.339799999999997</v>
      </c>
      <c r="C86" s="18">
        <v>1.53773</v>
      </c>
      <c r="D86" s="18">
        <v>19.7121</v>
      </c>
      <c r="E86" s="18">
        <v>0</v>
      </c>
      <c r="F86" s="18">
        <v>0.51472899999999999</v>
      </c>
      <c r="G86" s="18">
        <v>7.9504299999999999</v>
      </c>
      <c r="H86" s="18">
        <v>0.76483900000000005</v>
      </c>
      <c r="I86" s="18">
        <v>33.028100000000002</v>
      </c>
      <c r="J86" s="18">
        <v>2.7465E-2</v>
      </c>
      <c r="K86" s="18">
        <v>5.6839999999999998E-3</v>
      </c>
      <c r="L86" s="18">
        <v>0.110026</v>
      </c>
      <c r="M86" s="18">
        <f>SUM(B86:L86)</f>
        <v>99.990903000000003</v>
      </c>
    </row>
    <row r="87" spans="1:13" x14ac:dyDescent="0.3">
      <c r="A87" s="26"/>
      <c r="B87" s="25">
        <v>36.408499999999997</v>
      </c>
      <c r="C87" s="18">
        <v>2.2823699999999998</v>
      </c>
      <c r="D87" s="18">
        <v>18.9985</v>
      </c>
      <c r="E87" s="18">
        <v>0</v>
      </c>
      <c r="F87" s="18">
        <v>0.48638300000000001</v>
      </c>
      <c r="G87" s="18">
        <v>8.2162299999999995</v>
      </c>
      <c r="H87" s="18">
        <v>0.80118500000000004</v>
      </c>
      <c r="I87" s="18">
        <v>33.073799999999999</v>
      </c>
      <c r="J87" s="18">
        <v>4.8496999999999998E-2</v>
      </c>
      <c r="K87" s="18">
        <v>8.5839999999999996E-3</v>
      </c>
      <c r="L87" s="18">
        <v>9.2716999999999994E-2</v>
      </c>
      <c r="M87" s="18">
        <f t="shared" ref="M87:M116" si="3">SUM(B87:L87)</f>
        <v>100.41676599999998</v>
      </c>
    </row>
    <row r="88" spans="1:13" x14ac:dyDescent="0.3">
      <c r="A88" s="28"/>
      <c r="B88" s="25">
        <v>36.5501</v>
      </c>
      <c r="C88" s="18">
        <v>1.8755299999999999</v>
      </c>
      <c r="D88" s="18">
        <v>19.4559</v>
      </c>
      <c r="E88" s="18">
        <v>0</v>
      </c>
      <c r="F88" s="18">
        <v>0.50823399999999996</v>
      </c>
      <c r="G88" s="18">
        <v>8.3140400000000003</v>
      </c>
      <c r="H88" s="18">
        <v>0.84370500000000004</v>
      </c>
      <c r="I88" s="18">
        <v>32.476599999999998</v>
      </c>
      <c r="J88" s="18">
        <v>3.8249999999999999E-2</v>
      </c>
      <c r="K88" s="18">
        <v>1.7628000000000001E-2</v>
      </c>
      <c r="L88" s="18">
        <v>0.124615</v>
      </c>
      <c r="M88" s="18">
        <f t="shared" si="3"/>
        <v>100.20460200000002</v>
      </c>
    </row>
    <row r="89" spans="1:13" x14ac:dyDescent="0.3">
      <c r="A89" s="28"/>
      <c r="B89" s="25">
        <v>36.2087</v>
      </c>
      <c r="C89" s="18">
        <v>1.8338000000000001</v>
      </c>
      <c r="D89" s="18">
        <v>19.3005</v>
      </c>
      <c r="E89" s="18">
        <v>0</v>
      </c>
      <c r="F89" s="18">
        <v>0.49791400000000002</v>
      </c>
      <c r="G89" s="18">
        <v>8.0862300000000005</v>
      </c>
      <c r="H89" s="18">
        <v>0.77701900000000002</v>
      </c>
      <c r="I89" s="18">
        <v>32.613700000000001</v>
      </c>
      <c r="J89" s="18">
        <v>3.5901000000000002E-2</v>
      </c>
      <c r="K89" s="18">
        <v>6.5550000000000001E-3</v>
      </c>
      <c r="L89" s="18">
        <v>0.11971</v>
      </c>
      <c r="M89" s="18">
        <f t="shared" si="3"/>
        <v>99.480028999999988</v>
      </c>
    </row>
    <row r="90" spans="1:13" x14ac:dyDescent="0.3">
      <c r="A90" s="28"/>
      <c r="B90" s="25">
        <v>36.490600000000001</v>
      </c>
      <c r="C90" s="18">
        <v>1.6484700000000001</v>
      </c>
      <c r="D90" s="18">
        <v>19.7562</v>
      </c>
      <c r="E90" s="18">
        <v>0</v>
      </c>
      <c r="F90" s="18">
        <v>0.389123</v>
      </c>
      <c r="G90" s="18">
        <v>8.18811</v>
      </c>
      <c r="H90" s="18">
        <v>0.83819299999999997</v>
      </c>
      <c r="I90" s="18">
        <v>33.149700000000003</v>
      </c>
      <c r="J90" s="18">
        <v>1.2733E-2</v>
      </c>
      <c r="K90" s="18">
        <v>2.183E-3</v>
      </c>
      <c r="L90" s="18">
        <v>4.3964000000000003E-2</v>
      </c>
      <c r="M90" s="18">
        <f t="shared" si="3"/>
        <v>100.519276</v>
      </c>
    </row>
    <row r="91" spans="1:13" x14ac:dyDescent="0.3">
      <c r="A91" s="28"/>
      <c r="B91" s="25">
        <v>37.0745</v>
      </c>
      <c r="C91" s="18">
        <v>2.1485400000000001</v>
      </c>
      <c r="D91" s="18">
        <v>19.775200000000002</v>
      </c>
      <c r="E91" s="18">
        <v>0</v>
      </c>
      <c r="F91" s="18">
        <v>1.95044</v>
      </c>
      <c r="G91" s="18">
        <v>9.5404699999999991</v>
      </c>
      <c r="H91" s="18">
        <v>0.97648800000000002</v>
      </c>
      <c r="I91" s="18">
        <v>29.549700000000001</v>
      </c>
      <c r="J91" s="18">
        <v>1.6496E-2</v>
      </c>
      <c r="K91" s="18">
        <v>0</v>
      </c>
      <c r="L91" s="18">
        <v>8.3099999999999993E-2</v>
      </c>
      <c r="M91" s="18">
        <f t="shared" si="3"/>
        <v>101.11493400000001</v>
      </c>
    </row>
    <row r="92" spans="1:13" x14ac:dyDescent="0.3">
      <c r="A92" s="28"/>
      <c r="B92" s="25">
        <v>36.7331</v>
      </c>
      <c r="C92" s="18">
        <v>2.1115900000000001</v>
      </c>
      <c r="D92" s="18">
        <v>19.6128</v>
      </c>
      <c r="E92" s="18">
        <v>0</v>
      </c>
      <c r="F92" s="18">
        <v>1.8208599999999999</v>
      </c>
      <c r="G92" s="18">
        <v>9.3605800000000006</v>
      </c>
      <c r="H92" s="18">
        <v>0.97542300000000004</v>
      </c>
      <c r="I92" s="18">
        <v>29.7395</v>
      </c>
      <c r="J92" s="18">
        <v>1.8891999999999999E-2</v>
      </c>
      <c r="K92" s="18">
        <v>7.1339999999999997E-3</v>
      </c>
      <c r="L92" s="18">
        <v>7.8156000000000003E-2</v>
      </c>
      <c r="M92" s="18">
        <f t="shared" si="3"/>
        <v>100.45803500000001</v>
      </c>
    </row>
    <row r="93" spans="1:13" x14ac:dyDescent="0.3">
      <c r="A93" s="28"/>
      <c r="B93" s="25">
        <v>36.6188</v>
      </c>
      <c r="C93" s="18">
        <v>2.3544800000000001</v>
      </c>
      <c r="D93" s="18">
        <v>19.328900000000001</v>
      </c>
      <c r="E93" s="18">
        <v>0</v>
      </c>
      <c r="F93" s="18">
        <v>1.1313800000000001</v>
      </c>
      <c r="G93" s="18">
        <v>8.9423399999999997</v>
      </c>
      <c r="H93" s="18">
        <v>0.94828400000000002</v>
      </c>
      <c r="I93" s="18">
        <v>31.2014</v>
      </c>
      <c r="J93" s="18">
        <v>2.2147E-2</v>
      </c>
      <c r="K93" s="18">
        <v>0</v>
      </c>
      <c r="L93" s="18">
        <v>9.7568000000000002E-2</v>
      </c>
      <c r="M93" s="18">
        <f t="shared" si="3"/>
        <v>100.64529900000001</v>
      </c>
    </row>
    <row r="94" spans="1:13" x14ac:dyDescent="0.3">
      <c r="A94" s="28"/>
      <c r="B94" s="25">
        <v>36.343600000000002</v>
      </c>
      <c r="C94" s="18">
        <v>2.5893600000000001</v>
      </c>
      <c r="D94" s="18">
        <v>19.046099999999999</v>
      </c>
      <c r="E94" s="18">
        <v>0</v>
      </c>
      <c r="F94" s="18">
        <v>0.44648100000000002</v>
      </c>
      <c r="G94" s="18">
        <v>8.4092599999999997</v>
      </c>
      <c r="H94" s="18">
        <v>0.86394499999999996</v>
      </c>
      <c r="I94" s="18">
        <v>32.7682</v>
      </c>
      <c r="J94" s="18">
        <v>2.6023000000000001E-2</v>
      </c>
      <c r="K94" s="18">
        <v>1.9904999999999999E-2</v>
      </c>
      <c r="L94" s="18">
        <v>3.8982000000000003E-2</v>
      </c>
      <c r="M94" s="18">
        <f t="shared" si="3"/>
        <v>100.551856</v>
      </c>
    </row>
    <row r="95" spans="1:13" x14ac:dyDescent="0.3">
      <c r="A95" s="28"/>
      <c r="B95" s="25">
        <v>36.455199999999998</v>
      </c>
      <c r="C95" s="18">
        <v>2.23577</v>
      </c>
      <c r="D95" s="18">
        <v>19.357700000000001</v>
      </c>
      <c r="E95" s="18">
        <v>0</v>
      </c>
      <c r="F95" s="18">
        <v>1.0315099999999999</v>
      </c>
      <c r="G95" s="18">
        <v>8.5456000000000003</v>
      </c>
      <c r="H95" s="18">
        <v>0.95367000000000002</v>
      </c>
      <c r="I95" s="18">
        <v>31.029900000000001</v>
      </c>
      <c r="J95" s="18">
        <v>2.5201000000000001E-2</v>
      </c>
      <c r="K95" s="18">
        <v>5.679E-3</v>
      </c>
      <c r="L95" s="18">
        <v>8.7909000000000001E-2</v>
      </c>
      <c r="M95" s="18">
        <f t="shared" si="3"/>
        <v>99.728138999999985</v>
      </c>
    </row>
    <row r="96" spans="1:13" x14ac:dyDescent="0.3">
      <c r="A96" s="28"/>
      <c r="B96" s="25">
        <v>36.903300000000002</v>
      </c>
      <c r="C96" s="18">
        <v>1.944</v>
      </c>
      <c r="D96" s="18">
        <v>19.838200000000001</v>
      </c>
      <c r="E96" s="18">
        <v>0</v>
      </c>
      <c r="F96" s="18">
        <v>1.83101</v>
      </c>
      <c r="G96" s="18">
        <v>9.2609600000000007</v>
      </c>
      <c r="H96" s="18">
        <v>1.0017400000000001</v>
      </c>
      <c r="I96" s="18">
        <v>29.7469</v>
      </c>
      <c r="J96" s="18">
        <v>5.8979999999999996E-3</v>
      </c>
      <c r="K96" s="18">
        <v>0</v>
      </c>
      <c r="L96" s="18">
        <v>6.1105E-2</v>
      </c>
      <c r="M96" s="18">
        <f t="shared" si="3"/>
        <v>100.593113</v>
      </c>
    </row>
    <row r="97" spans="1:13" x14ac:dyDescent="0.3">
      <c r="A97" s="28"/>
      <c r="B97" s="25">
        <v>36.1556</v>
      </c>
      <c r="C97" s="18">
        <v>2.15686</v>
      </c>
      <c r="D97" s="18">
        <v>19.0456</v>
      </c>
      <c r="E97" s="18">
        <v>0</v>
      </c>
      <c r="F97" s="18">
        <v>0.50102100000000005</v>
      </c>
      <c r="G97" s="18">
        <v>8.3499300000000005</v>
      </c>
      <c r="H97" s="18">
        <v>0.84265299999999999</v>
      </c>
      <c r="I97" s="18">
        <v>32.460799999999999</v>
      </c>
      <c r="J97" s="18">
        <v>4.0709000000000002E-2</v>
      </c>
      <c r="K97" s="18">
        <v>3.49E-3</v>
      </c>
      <c r="L97" s="18">
        <v>0.14873400000000001</v>
      </c>
      <c r="M97" s="18">
        <f t="shared" si="3"/>
        <v>99.705397000000005</v>
      </c>
    </row>
    <row r="98" spans="1:13" x14ac:dyDescent="0.3">
      <c r="A98" s="28"/>
      <c r="B98" s="25">
        <v>36.272399999999998</v>
      </c>
      <c r="C98" s="18">
        <v>2.36158</v>
      </c>
      <c r="D98" s="18">
        <v>19.075900000000001</v>
      </c>
      <c r="E98" s="18">
        <v>0</v>
      </c>
      <c r="F98" s="18">
        <v>0.38594099999999998</v>
      </c>
      <c r="G98" s="18">
        <v>8.3037399999999995</v>
      </c>
      <c r="H98" s="18">
        <v>0.82886000000000004</v>
      </c>
      <c r="I98" s="18">
        <v>33.083599999999997</v>
      </c>
      <c r="J98" s="18">
        <v>5.0629E-2</v>
      </c>
      <c r="K98" s="18">
        <v>0</v>
      </c>
      <c r="L98" s="18">
        <v>7.3094000000000006E-2</v>
      </c>
      <c r="M98" s="18">
        <f t="shared" si="3"/>
        <v>100.43574400000001</v>
      </c>
    </row>
    <row r="99" spans="1:13" x14ac:dyDescent="0.3">
      <c r="A99" s="28"/>
      <c r="B99" s="25">
        <v>36.355200000000004</v>
      </c>
      <c r="C99" s="18">
        <v>2.6035200000000001</v>
      </c>
      <c r="D99" s="18">
        <v>18.994800000000001</v>
      </c>
      <c r="E99" s="18">
        <v>0</v>
      </c>
      <c r="F99" s="18">
        <v>0.49074899999999999</v>
      </c>
      <c r="G99" s="18">
        <v>8.4260699999999993</v>
      </c>
      <c r="H99" s="18">
        <v>0.88981200000000005</v>
      </c>
      <c r="I99" s="18">
        <v>32.467799999999997</v>
      </c>
      <c r="J99" s="18">
        <v>2.7324999999999999E-2</v>
      </c>
      <c r="K99" s="18">
        <v>8.7189999999999993E-3</v>
      </c>
      <c r="L99" s="18">
        <v>0.10233299999999999</v>
      </c>
      <c r="M99" s="18">
        <f t="shared" si="3"/>
        <v>100.36632800000002</v>
      </c>
    </row>
    <row r="100" spans="1:13" x14ac:dyDescent="0.3">
      <c r="A100" s="28"/>
      <c r="B100" s="25">
        <v>36.349699999999999</v>
      </c>
      <c r="C100" s="18">
        <v>1.4933399999999999</v>
      </c>
      <c r="D100" s="18">
        <v>19.8337</v>
      </c>
      <c r="E100" s="18">
        <v>0</v>
      </c>
      <c r="F100" s="18">
        <v>0.483792</v>
      </c>
      <c r="G100" s="18">
        <v>7.9146099999999997</v>
      </c>
      <c r="H100" s="18">
        <v>0.85929800000000001</v>
      </c>
      <c r="I100" s="18">
        <v>33.266300000000001</v>
      </c>
      <c r="J100" s="18">
        <v>2.2925999999999998E-2</v>
      </c>
      <c r="K100" s="18">
        <v>0</v>
      </c>
      <c r="L100" s="18">
        <v>8.7973999999999997E-2</v>
      </c>
      <c r="M100" s="18">
        <f t="shared" si="3"/>
        <v>100.31164</v>
      </c>
    </row>
    <row r="101" spans="1:13" x14ac:dyDescent="0.3">
      <c r="A101" s="28"/>
      <c r="B101" s="25">
        <v>36.772500000000001</v>
      </c>
      <c r="C101" s="18">
        <v>1.69645</v>
      </c>
      <c r="D101" s="18">
        <v>19.597000000000001</v>
      </c>
      <c r="E101" s="18">
        <v>0</v>
      </c>
      <c r="F101" s="18">
        <v>0.39977000000000001</v>
      </c>
      <c r="G101" s="18">
        <v>8.2230100000000004</v>
      </c>
      <c r="H101" s="18">
        <v>0.80482600000000004</v>
      </c>
      <c r="I101" s="18">
        <v>32.948399999999999</v>
      </c>
      <c r="J101" s="18">
        <v>3.4139000000000003E-2</v>
      </c>
      <c r="K101" s="18">
        <v>1.3110000000000001E-3</v>
      </c>
      <c r="L101" s="18">
        <v>8.5519999999999999E-2</v>
      </c>
      <c r="M101" s="18">
        <f t="shared" si="3"/>
        <v>100.562926</v>
      </c>
    </row>
    <row r="102" spans="1:13" x14ac:dyDescent="0.3">
      <c r="A102" s="28"/>
      <c r="B102" s="25">
        <v>36.354799999999997</v>
      </c>
      <c r="C102" s="18">
        <v>2.5294400000000001</v>
      </c>
      <c r="D102" s="18">
        <v>18.982500000000002</v>
      </c>
      <c r="E102" s="18">
        <v>0</v>
      </c>
      <c r="F102" s="18">
        <v>0.50580599999999998</v>
      </c>
      <c r="G102" s="18">
        <v>8.3351400000000009</v>
      </c>
      <c r="H102" s="18">
        <v>0.88088999999999995</v>
      </c>
      <c r="I102" s="18">
        <v>32.627699999999997</v>
      </c>
      <c r="J102" s="18">
        <v>2.4403000000000001E-2</v>
      </c>
      <c r="K102" s="18">
        <v>0</v>
      </c>
      <c r="L102" s="18">
        <v>8.2880999999999996E-2</v>
      </c>
      <c r="M102" s="18">
        <f t="shared" si="3"/>
        <v>100.32356</v>
      </c>
    </row>
    <row r="103" spans="1:13" x14ac:dyDescent="0.3">
      <c r="A103" s="28"/>
      <c r="B103" s="25">
        <v>36.347900000000003</v>
      </c>
      <c r="C103" s="18">
        <v>2.3239100000000001</v>
      </c>
      <c r="D103" s="18">
        <v>19.116</v>
      </c>
      <c r="E103" s="18">
        <v>0</v>
      </c>
      <c r="F103" s="18">
        <v>0.41622199999999998</v>
      </c>
      <c r="G103" s="18">
        <v>8.4681800000000003</v>
      </c>
      <c r="H103" s="18">
        <v>0.867143</v>
      </c>
      <c r="I103" s="18">
        <v>32.778599999999997</v>
      </c>
      <c r="J103" s="18">
        <v>3.6747000000000002E-2</v>
      </c>
      <c r="K103" s="18">
        <v>0</v>
      </c>
      <c r="L103" s="18">
        <v>0.14624999999999999</v>
      </c>
      <c r="M103" s="18">
        <f t="shared" si="3"/>
        <v>100.500952</v>
      </c>
    </row>
    <row r="104" spans="1:13" x14ac:dyDescent="0.3">
      <c r="A104" s="28"/>
      <c r="B104" s="25">
        <v>36.373699999999999</v>
      </c>
      <c r="C104" s="18">
        <v>2.6280100000000002</v>
      </c>
      <c r="D104" s="18">
        <v>18.985499999999998</v>
      </c>
      <c r="E104" s="18">
        <v>0</v>
      </c>
      <c r="F104" s="18">
        <v>0.70785100000000001</v>
      </c>
      <c r="G104" s="18">
        <v>8.5218900000000009</v>
      </c>
      <c r="H104" s="18">
        <v>0.881301</v>
      </c>
      <c r="I104" s="18">
        <v>32.1877</v>
      </c>
      <c r="J104" s="18">
        <v>2.6197000000000002E-2</v>
      </c>
      <c r="K104" s="18">
        <v>0</v>
      </c>
      <c r="L104" s="18">
        <v>9.5038999999999998E-2</v>
      </c>
      <c r="M104" s="18">
        <f t="shared" si="3"/>
        <v>100.407188</v>
      </c>
    </row>
    <row r="105" spans="1:13" x14ac:dyDescent="0.3">
      <c r="A105" s="28"/>
      <c r="B105" s="25">
        <v>36.450499999999998</v>
      </c>
      <c r="C105" s="18">
        <v>2.4068999999999998</v>
      </c>
      <c r="D105" s="18">
        <v>19.233599999999999</v>
      </c>
      <c r="E105" s="18">
        <v>0</v>
      </c>
      <c r="F105" s="18">
        <v>0.43316399999999999</v>
      </c>
      <c r="G105" s="18">
        <v>8.39846</v>
      </c>
      <c r="H105" s="18">
        <v>0.81522600000000001</v>
      </c>
      <c r="I105" s="18">
        <v>32.841099999999997</v>
      </c>
      <c r="J105" s="18">
        <v>4.2083000000000002E-2</v>
      </c>
      <c r="K105" s="18">
        <v>0</v>
      </c>
      <c r="L105" s="18">
        <v>0.10237400000000001</v>
      </c>
      <c r="M105" s="18">
        <f t="shared" si="3"/>
        <v>100.72340699999998</v>
      </c>
    </row>
    <row r="106" spans="1:13" x14ac:dyDescent="0.3">
      <c r="A106" s="28"/>
      <c r="B106" s="25">
        <v>36.476999999999997</v>
      </c>
      <c r="C106" s="18">
        <v>2.6100500000000002</v>
      </c>
      <c r="D106" s="18">
        <v>19.140999999999998</v>
      </c>
      <c r="E106" s="18">
        <v>0</v>
      </c>
      <c r="F106" s="18">
        <v>0.93254000000000004</v>
      </c>
      <c r="G106" s="18">
        <v>8.7529900000000005</v>
      </c>
      <c r="H106" s="18">
        <v>0.90565200000000001</v>
      </c>
      <c r="I106" s="18">
        <v>31.276499999999999</v>
      </c>
      <c r="J106" s="18">
        <v>2.7508999999999999E-2</v>
      </c>
      <c r="K106" s="18">
        <v>0</v>
      </c>
      <c r="L106" s="18">
        <v>7.0710999999999996E-2</v>
      </c>
      <c r="M106" s="18">
        <f t="shared" si="3"/>
        <v>100.193952</v>
      </c>
    </row>
    <row r="107" spans="1:13" x14ac:dyDescent="0.3">
      <c r="A107" s="28"/>
      <c r="B107" s="25">
        <v>36.361899999999999</v>
      </c>
      <c r="C107" s="18">
        <v>3.02555</v>
      </c>
      <c r="D107" s="18">
        <v>18.641100000000002</v>
      </c>
      <c r="E107" s="18">
        <v>0</v>
      </c>
      <c r="F107" s="18">
        <v>0.61305799999999999</v>
      </c>
      <c r="G107" s="18">
        <v>8.5904500000000006</v>
      </c>
      <c r="H107" s="18">
        <v>0.90534899999999996</v>
      </c>
      <c r="I107" s="18">
        <v>32.146799999999999</v>
      </c>
      <c r="J107" s="18">
        <v>6.2380999999999999E-2</v>
      </c>
      <c r="K107" s="18">
        <v>0</v>
      </c>
      <c r="L107" s="18">
        <v>0.143652</v>
      </c>
      <c r="M107" s="18">
        <f t="shared" si="3"/>
        <v>100.49024000000001</v>
      </c>
    </row>
    <row r="108" spans="1:13" x14ac:dyDescent="0.3">
      <c r="A108" s="28"/>
      <c r="B108" s="25">
        <v>36.834600000000002</v>
      </c>
      <c r="C108" s="18">
        <v>2.2733400000000001</v>
      </c>
      <c r="D108" s="18">
        <v>19.535</v>
      </c>
      <c r="E108" s="18">
        <v>0</v>
      </c>
      <c r="F108" s="18">
        <v>1.66947</v>
      </c>
      <c r="G108" s="18">
        <v>9.2054399999999994</v>
      </c>
      <c r="H108" s="18">
        <v>1.00349</v>
      </c>
      <c r="I108" s="18">
        <v>29.385000000000002</v>
      </c>
      <c r="J108" s="18">
        <v>1.2975E-2</v>
      </c>
      <c r="K108" s="18">
        <v>0</v>
      </c>
      <c r="L108" s="18">
        <v>4.6406999999999997E-2</v>
      </c>
      <c r="M108" s="18">
        <f t="shared" si="3"/>
        <v>99.965722</v>
      </c>
    </row>
    <row r="109" spans="1:13" x14ac:dyDescent="0.3">
      <c r="A109" s="28"/>
      <c r="B109" s="25">
        <v>36.516100000000002</v>
      </c>
      <c r="C109" s="18">
        <v>2.5225599999999999</v>
      </c>
      <c r="D109" s="18">
        <v>19.113399999999999</v>
      </c>
      <c r="E109" s="18">
        <v>0</v>
      </c>
      <c r="F109" s="18">
        <v>1.0714900000000001</v>
      </c>
      <c r="G109" s="18">
        <v>8.8688500000000001</v>
      </c>
      <c r="H109" s="18">
        <v>0.93615599999999999</v>
      </c>
      <c r="I109" s="18">
        <v>31.017900000000001</v>
      </c>
      <c r="J109" s="18">
        <v>2.2679999999999999E-2</v>
      </c>
      <c r="K109" s="18">
        <v>0</v>
      </c>
      <c r="L109" s="18">
        <v>8.0457000000000001E-2</v>
      </c>
      <c r="M109" s="18">
        <f t="shared" si="3"/>
        <v>100.14959299999998</v>
      </c>
    </row>
    <row r="110" spans="1:13" x14ac:dyDescent="0.3">
      <c r="A110" s="28"/>
      <c r="B110" s="25">
        <v>36.633800000000001</v>
      </c>
      <c r="C110" s="18">
        <v>2.6350699999999998</v>
      </c>
      <c r="D110" s="18">
        <v>19.157399999999999</v>
      </c>
      <c r="E110" s="18">
        <v>0</v>
      </c>
      <c r="F110" s="18">
        <v>1.17824</v>
      </c>
      <c r="G110" s="18">
        <v>8.9199800000000007</v>
      </c>
      <c r="H110" s="18">
        <v>0.92721500000000001</v>
      </c>
      <c r="I110" s="18">
        <v>31.078399999999998</v>
      </c>
      <c r="J110" s="18">
        <v>1.9893999999999998E-2</v>
      </c>
      <c r="K110" s="18">
        <v>0</v>
      </c>
      <c r="L110" s="18">
        <v>9.9995000000000001E-2</v>
      </c>
      <c r="M110" s="18">
        <f t="shared" si="3"/>
        <v>100.64999400000001</v>
      </c>
    </row>
    <row r="111" spans="1:13" x14ac:dyDescent="0.3">
      <c r="A111" s="28"/>
      <c r="B111" s="25">
        <v>36.67</v>
      </c>
      <c r="C111" s="18">
        <v>2.3126799999999998</v>
      </c>
      <c r="D111" s="18">
        <v>19.324300000000001</v>
      </c>
      <c r="E111" s="18">
        <v>0</v>
      </c>
      <c r="F111" s="18">
        <v>1.52268</v>
      </c>
      <c r="G111" s="18">
        <v>9.0173299999999994</v>
      </c>
      <c r="H111" s="18">
        <v>0.96030800000000005</v>
      </c>
      <c r="I111" s="18">
        <v>30.362200000000001</v>
      </c>
      <c r="J111" s="18">
        <v>2.0447E-2</v>
      </c>
      <c r="K111" s="18">
        <v>0</v>
      </c>
      <c r="L111" s="18">
        <v>8.0578999999999998E-2</v>
      </c>
      <c r="M111" s="18">
        <f t="shared" si="3"/>
        <v>100.27052400000001</v>
      </c>
    </row>
    <row r="112" spans="1:13" x14ac:dyDescent="0.3">
      <c r="A112" s="28"/>
      <c r="B112" s="25">
        <v>36.823300000000003</v>
      </c>
      <c r="C112" s="18">
        <v>2.29338</v>
      </c>
      <c r="D112" s="18">
        <v>19.491199999999999</v>
      </c>
      <c r="E112" s="18">
        <v>0</v>
      </c>
      <c r="F112" s="18">
        <v>1.43875</v>
      </c>
      <c r="G112" s="18">
        <v>8.8661200000000004</v>
      </c>
      <c r="H112" s="18">
        <v>0.97484599999999999</v>
      </c>
      <c r="I112" s="18">
        <v>30.401</v>
      </c>
      <c r="J112" s="18">
        <v>1.5169999999999999E-2</v>
      </c>
      <c r="K112" s="18">
        <v>1.0636E-2</v>
      </c>
      <c r="L112" s="18">
        <v>0.11727600000000001</v>
      </c>
      <c r="M112" s="18">
        <f t="shared" si="3"/>
        <v>100.43167800000001</v>
      </c>
    </row>
    <row r="113" spans="1:13" x14ac:dyDescent="0.3">
      <c r="A113" s="28"/>
      <c r="B113" s="25">
        <v>36.598700000000001</v>
      </c>
      <c r="C113" s="18">
        <v>2.3068399999999998</v>
      </c>
      <c r="D113" s="18">
        <v>19.490400000000001</v>
      </c>
      <c r="E113" s="18">
        <v>0</v>
      </c>
      <c r="F113" s="18">
        <v>1.4039999999999999</v>
      </c>
      <c r="G113" s="18">
        <v>8.8849999999999998</v>
      </c>
      <c r="H113" s="18">
        <v>0.96650000000000003</v>
      </c>
      <c r="I113" s="18">
        <v>30.7423</v>
      </c>
      <c r="J113" s="18">
        <v>1.6777E-2</v>
      </c>
      <c r="K113" s="18">
        <v>0</v>
      </c>
      <c r="L113" s="18">
        <v>0.11957</v>
      </c>
      <c r="M113" s="18">
        <f t="shared" si="3"/>
        <v>100.53008700000001</v>
      </c>
    </row>
    <row r="114" spans="1:13" x14ac:dyDescent="0.3">
      <c r="A114" s="28"/>
      <c r="B114" s="25">
        <v>36.5015</v>
      </c>
      <c r="C114" s="18">
        <v>2.6201300000000001</v>
      </c>
      <c r="D114" s="18">
        <v>19.1554</v>
      </c>
      <c r="E114" s="18">
        <v>0</v>
      </c>
      <c r="F114" s="18">
        <v>0.92443699999999995</v>
      </c>
      <c r="G114" s="18">
        <v>8.67117</v>
      </c>
      <c r="H114" s="18">
        <v>0.94935099999999994</v>
      </c>
      <c r="I114" s="18">
        <v>31.394100000000002</v>
      </c>
      <c r="J114" s="18">
        <v>1.7415E-2</v>
      </c>
      <c r="K114" s="18">
        <v>2.8639999999999999E-2</v>
      </c>
      <c r="L114" s="18">
        <v>0.107247</v>
      </c>
      <c r="M114" s="18">
        <f t="shared" si="3"/>
        <v>100.36938999999998</v>
      </c>
    </row>
    <row r="115" spans="1:13" x14ac:dyDescent="0.3">
      <c r="A115" s="28"/>
      <c r="B115" s="25">
        <v>36.364400000000003</v>
      </c>
      <c r="C115" s="18">
        <v>2.2133600000000002</v>
      </c>
      <c r="D115" s="18">
        <v>19.278700000000001</v>
      </c>
      <c r="E115" s="18">
        <v>0</v>
      </c>
      <c r="F115" s="18">
        <v>0.59616899999999995</v>
      </c>
      <c r="G115" s="18">
        <v>8.2130799999999997</v>
      </c>
      <c r="H115" s="18">
        <v>0.89337</v>
      </c>
      <c r="I115" s="18">
        <v>32.5642</v>
      </c>
      <c r="J115" s="18">
        <v>1.9795E-2</v>
      </c>
      <c r="K115" s="18">
        <v>3.0387999999999998E-2</v>
      </c>
      <c r="L115" s="18">
        <v>0.10727299999999999</v>
      </c>
      <c r="M115" s="18">
        <f t="shared" si="3"/>
        <v>100.28073500000002</v>
      </c>
    </row>
    <row r="116" spans="1:13" x14ac:dyDescent="0.3">
      <c r="A116" s="27"/>
      <c r="B116" s="25">
        <v>36.210099999999997</v>
      </c>
      <c r="C116" s="18">
        <v>1.76434</v>
      </c>
      <c r="D116" s="18">
        <v>19.401399999999999</v>
      </c>
      <c r="E116" s="18">
        <v>0</v>
      </c>
      <c r="F116" s="18">
        <v>0.63317500000000004</v>
      </c>
      <c r="G116" s="18">
        <v>8.1791099999999997</v>
      </c>
      <c r="H116" s="18">
        <v>0.85209599999999996</v>
      </c>
      <c r="I116" s="18">
        <v>32.312899999999999</v>
      </c>
      <c r="J116" s="18">
        <v>5.0071999999999998E-2</v>
      </c>
      <c r="K116" s="18">
        <v>0</v>
      </c>
      <c r="L116" s="18">
        <v>0.17818500000000001</v>
      </c>
      <c r="M116" s="18">
        <f t="shared" si="3"/>
        <v>99.581378000000001</v>
      </c>
    </row>
    <row r="117" spans="1:13" x14ac:dyDescent="0.3">
      <c r="A117" s="28" t="s">
        <v>84</v>
      </c>
      <c r="B117" s="18">
        <v>38.610999999999997</v>
      </c>
      <c r="C117" s="18">
        <v>1.7367300000000001</v>
      </c>
      <c r="D117" s="18">
        <v>20.732199999999999</v>
      </c>
      <c r="E117" s="18">
        <v>0</v>
      </c>
      <c r="F117" s="18">
        <v>7.4013299999999997</v>
      </c>
      <c r="G117" s="18">
        <v>9.5425799999999992</v>
      </c>
      <c r="H117" s="18">
        <v>0.960538</v>
      </c>
      <c r="I117" s="18">
        <v>21.5855</v>
      </c>
      <c r="J117" s="18">
        <v>2.0794E-2</v>
      </c>
      <c r="K117" s="18">
        <v>1.4659E-2</v>
      </c>
      <c r="L117" s="18">
        <v>8.1945000000000004E-2</v>
      </c>
      <c r="M117" s="18">
        <f>SUM(B117:L117)</f>
        <v>100.68727599999998</v>
      </c>
    </row>
    <row r="118" spans="1:13" x14ac:dyDescent="0.3">
      <c r="A118" s="26"/>
      <c r="B118" s="25">
        <v>38.567700000000002</v>
      </c>
      <c r="C118" s="18">
        <v>1.87216</v>
      </c>
      <c r="D118" s="18">
        <v>20.3657</v>
      </c>
      <c r="E118" s="18">
        <v>0</v>
      </c>
      <c r="F118" s="18">
        <v>7.2393200000000002</v>
      </c>
      <c r="G118" s="18">
        <v>9.7066199999999991</v>
      </c>
      <c r="H118" s="18">
        <v>0.94301000000000001</v>
      </c>
      <c r="I118" s="18">
        <v>21.5745</v>
      </c>
      <c r="J118" s="18">
        <v>2.2540999999999999E-2</v>
      </c>
      <c r="K118" s="18">
        <v>0</v>
      </c>
      <c r="L118" s="18">
        <v>8.9283000000000001E-2</v>
      </c>
      <c r="M118" s="18">
        <f t="shared" ref="M118:M129" si="4">SUM(B118:L118)</f>
        <v>100.38083400000001</v>
      </c>
    </row>
    <row r="119" spans="1:13" x14ac:dyDescent="0.3">
      <c r="A119" s="28"/>
      <c r="B119" s="25">
        <v>38.704099999999997</v>
      </c>
      <c r="C119" s="18">
        <v>1.69939</v>
      </c>
      <c r="D119" s="18">
        <v>20.6938</v>
      </c>
      <c r="E119" s="18">
        <v>0</v>
      </c>
      <c r="F119" s="18">
        <v>7.3799799999999998</v>
      </c>
      <c r="G119" s="18">
        <v>9.5399799999999999</v>
      </c>
      <c r="H119" s="18">
        <v>0.86509199999999997</v>
      </c>
      <c r="I119" s="18">
        <v>21.846599999999999</v>
      </c>
      <c r="J119" s="18">
        <v>2.7081999999999998E-2</v>
      </c>
      <c r="K119" s="18">
        <v>5.9199999999999999E-3</v>
      </c>
      <c r="L119" s="18">
        <v>7.4463000000000001E-2</v>
      </c>
      <c r="M119" s="18">
        <f t="shared" si="4"/>
        <v>100.83640699999999</v>
      </c>
    </row>
    <row r="120" spans="1:13" x14ac:dyDescent="0.3">
      <c r="A120" s="28"/>
      <c r="B120" s="25">
        <v>38.293599999999998</v>
      </c>
      <c r="C120" s="18">
        <v>1.37262</v>
      </c>
      <c r="D120" s="18">
        <v>20.691199999999998</v>
      </c>
      <c r="E120" s="18">
        <v>0</v>
      </c>
      <c r="F120" s="18">
        <v>6.2484000000000002</v>
      </c>
      <c r="G120" s="18">
        <v>8.8591099999999994</v>
      </c>
      <c r="H120" s="18">
        <v>0.95107600000000003</v>
      </c>
      <c r="I120" s="18">
        <v>23.352</v>
      </c>
      <c r="J120" s="18">
        <v>1.8459E-2</v>
      </c>
      <c r="K120" s="18">
        <v>1.3322000000000001E-2</v>
      </c>
      <c r="L120" s="18">
        <v>6.2067999999999998E-2</v>
      </c>
      <c r="M120" s="18">
        <f t="shared" si="4"/>
        <v>99.861854999999991</v>
      </c>
    </row>
    <row r="121" spans="1:13" x14ac:dyDescent="0.3">
      <c r="A121" s="28"/>
      <c r="B121" s="25">
        <v>38.372399999999999</v>
      </c>
      <c r="C121" s="18">
        <v>1.45523</v>
      </c>
      <c r="D121" s="18">
        <v>20.9678</v>
      </c>
      <c r="E121" s="18">
        <v>0</v>
      </c>
      <c r="F121" s="18">
        <v>7.26912</v>
      </c>
      <c r="G121" s="18">
        <v>9.1592099999999999</v>
      </c>
      <c r="H121" s="18">
        <v>0.92508100000000004</v>
      </c>
      <c r="I121" s="18">
        <v>21.8994</v>
      </c>
      <c r="J121" s="18">
        <v>7.391E-3</v>
      </c>
      <c r="K121" s="18">
        <v>2.9599999999999998E-4</v>
      </c>
      <c r="L121" s="18">
        <v>7.2061E-2</v>
      </c>
      <c r="M121" s="18">
        <f t="shared" si="4"/>
        <v>100.12798900000001</v>
      </c>
    </row>
    <row r="122" spans="1:13" x14ac:dyDescent="0.3">
      <c r="A122" s="28"/>
      <c r="B122" s="25">
        <v>38.469499999999996</v>
      </c>
      <c r="C122" s="18">
        <v>1.4807399999999999</v>
      </c>
      <c r="D122" s="18">
        <v>20.9573</v>
      </c>
      <c r="E122" s="18">
        <v>0</v>
      </c>
      <c r="F122" s="18">
        <v>7.1817500000000001</v>
      </c>
      <c r="G122" s="18">
        <v>9.2083499999999994</v>
      </c>
      <c r="H122" s="18">
        <v>0.91024000000000005</v>
      </c>
      <c r="I122" s="18">
        <v>21.977799999999998</v>
      </c>
      <c r="J122" s="18">
        <v>6.8999999999999999E-3</v>
      </c>
      <c r="K122" s="18">
        <v>1.1403E-2</v>
      </c>
      <c r="L122" s="18">
        <v>8.6930999999999994E-2</v>
      </c>
      <c r="M122" s="18">
        <f t="shared" si="4"/>
        <v>100.290914</v>
      </c>
    </row>
    <row r="123" spans="1:13" x14ac:dyDescent="0.3">
      <c r="A123" s="28"/>
      <c r="B123" s="25">
        <v>38.590000000000003</v>
      </c>
      <c r="C123" s="18">
        <v>1.61999</v>
      </c>
      <c r="D123" s="18">
        <v>20.773199999999999</v>
      </c>
      <c r="E123" s="18">
        <v>0</v>
      </c>
      <c r="F123" s="18">
        <v>7.3716499999999998</v>
      </c>
      <c r="G123" s="18">
        <v>9.3078500000000002</v>
      </c>
      <c r="H123" s="18">
        <v>0.92243900000000001</v>
      </c>
      <c r="I123" s="18">
        <v>21.805399999999999</v>
      </c>
      <c r="J123" s="18">
        <v>1.0952E-2</v>
      </c>
      <c r="K123" s="18">
        <v>0</v>
      </c>
      <c r="L123" s="18">
        <v>7.4481000000000006E-2</v>
      </c>
      <c r="M123" s="18">
        <f t="shared" si="4"/>
        <v>100.47596200000002</v>
      </c>
    </row>
    <row r="124" spans="1:13" x14ac:dyDescent="0.3">
      <c r="A124" s="28"/>
      <c r="B124" s="25">
        <v>38.396999999999998</v>
      </c>
      <c r="C124" s="18">
        <v>1.6639699999999999</v>
      </c>
      <c r="D124" s="18">
        <v>20.539200000000001</v>
      </c>
      <c r="E124" s="18">
        <v>0</v>
      </c>
      <c r="F124" s="18">
        <v>7.3370899999999999</v>
      </c>
      <c r="G124" s="18">
        <v>9.5643600000000006</v>
      </c>
      <c r="H124" s="18">
        <v>0.947573</v>
      </c>
      <c r="I124" s="18">
        <v>21.579899999999999</v>
      </c>
      <c r="J124" s="18">
        <v>3.6909999999999998E-3</v>
      </c>
      <c r="K124" s="18">
        <v>0</v>
      </c>
      <c r="L124" s="18">
        <v>0.116603</v>
      </c>
      <c r="M124" s="18">
        <f t="shared" si="4"/>
        <v>100.149387</v>
      </c>
    </row>
    <row r="125" spans="1:13" x14ac:dyDescent="0.3">
      <c r="A125" s="28"/>
      <c r="B125" s="25">
        <v>38.5246</v>
      </c>
      <c r="C125" s="18">
        <v>1.7810600000000001</v>
      </c>
      <c r="D125" s="18">
        <v>20.544699999999999</v>
      </c>
      <c r="E125" s="18">
        <v>0</v>
      </c>
      <c r="F125" s="18">
        <v>7.3070300000000001</v>
      </c>
      <c r="G125" s="18">
        <v>9.8307699999999993</v>
      </c>
      <c r="H125" s="18">
        <v>0.93612899999999999</v>
      </c>
      <c r="I125" s="18">
        <v>21.172000000000001</v>
      </c>
      <c r="J125" s="18">
        <v>1.0566000000000001E-2</v>
      </c>
      <c r="K125" s="18">
        <v>0</v>
      </c>
      <c r="L125" s="18">
        <v>0.12162199999999999</v>
      </c>
      <c r="M125" s="18">
        <f t="shared" si="4"/>
        <v>100.228477</v>
      </c>
    </row>
    <row r="126" spans="1:13" x14ac:dyDescent="0.3">
      <c r="A126" s="28"/>
      <c r="B126" s="25">
        <v>38.550600000000003</v>
      </c>
      <c r="C126" s="18">
        <v>1.7209700000000001</v>
      </c>
      <c r="D126" s="18">
        <v>20.752500000000001</v>
      </c>
      <c r="E126" s="18">
        <v>0</v>
      </c>
      <c r="F126" s="18">
        <v>7.3501599999999998</v>
      </c>
      <c r="G126" s="18">
        <v>9.5491200000000003</v>
      </c>
      <c r="H126" s="18">
        <v>0.94502600000000003</v>
      </c>
      <c r="I126" s="18">
        <v>21.432600000000001</v>
      </c>
      <c r="J126" s="18">
        <v>1.9292E-2</v>
      </c>
      <c r="K126" s="18">
        <v>1.2729000000000001E-2</v>
      </c>
      <c r="L126" s="18">
        <v>0.121618</v>
      </c>
      <c r="M126" s="18">
        <f t="shared" si="4"/>
        <v>100.454615</v>
      </c>
    </row>
    <row r="127" spans="1:13" x14ac:dyDescent="0.3">
      <c r="A127" s="28"/>
      <c r="B127" s="25">
        <v>38.429499999999997</v>
      </c>
      <c r="C127" s="18">
        <v>2.1354500000000001</v>
      </c>
      <c r="D127" s="18">
        <v>20.2317</v>
      </c>
      <c r="E127" s="18">
        <v>0</v>
      </c>
      <c r="F127" s="18">
        <v>7.3267600000000002</v>
      </c>
      <c r="G127" s="18">
        <v>9.8082399999999996</v>
      </c>
      <c r="H127" s="18">
        <v>0.88682300000000003</v>
      </c>
      <c r="I127" s="18">
        <v>21.117000000000001</v>
      </c>
      <c r="J127" s="18">
        <v>1.4007E-2</v>
      </c>
      <c r="K127" s="18">
        <v>0</v>
      </c>
      <c r="L127" s="18">
        <v>0.15117800000000001</v>
      </c>
      <c r="M127" s="18">
        <f t="shared" si="4"/>
        <v>100.10065800000002</v>
      </c>
    </row>
    <row r="128" spans="1:13" x14ac:dyDescent="0.3">
      <c r="A128" s="28"/>
      <c r="B128" s="25">
        <v>38.767000000000003</v>
      </c>
      <c r="C128" s="18">
        <v>2.0858699999999999</v>
      </c>
      <c r="D128" s="18">
        <v>20.3337</v>
      </c>
      <c r="E128" s="18">
        <v>0</v>
      </c>
      <c r="F128" s="18">
        <v>7.3663800000000004</v>
      </c>
      <c r="G128" s="18">
        <v>9.8268000000000004</v>
      </c>
      <c r="H128" s="18">
        <v>0.97035099999999996</v>
      </c>
      <c r="I128" s="18">
        <v>21.395199999999999</v>
      </c>
      <c r="J128" s="18">
        <v>9.2289999999999994E-3</v>
      </c>
      <c r="K128" s="18">
        <v>0</v>
      </c>
      <c r="L128" s="18">
        <v>8.6802000000000004E-2</v>
      </c>
      <c r="M128" s="18">
        <f t="shared" si="4"/>
        <v>100.84133200000002</v>
      </c>
    </row>
    <row r="129" spans="1:13" x14ac:dyDescent="0.3">
      <c r="A129" s="27"/>
      <c r="B129" s="25">
        <v>38.688099999999999</v>
      </c>
      <c r="C129" s="18">
        <v>2.1139899999999998</v>
      </c>
      <c r="D129" s="18">
        <v>20.304300000000001</v>
      </c>
      <c r="E129" s="18">
        <v>0</v>
      </c>
      <c r="F129" s="18">
        <v>7.3799599999999996</v>
      </c>
      <c r="G129" s="18">
        <v>9.7478099999999994</v>
      </c>
      <c r="H129" s="18">
        <v>0.91951899999999998</v>
      </c>
      <c r="I129" s="18">
        <v>21.520700000000001</v>
      </c>
      <c r="J129" s="18">
        <v>0</v>
      </c>
      <c r="K129" s="18">
        <v>7.3930000000000003E-3</v>
      </c>
      <c r="L129" s="18">
        <v>0.14130999999999999</v>
      </c>
      <c r="M129" s="18">
        <f t="shared" si="4"/>
        <v>100.823082</v>
      </c>
    </row>
    <row r="130" spans="1:13" x14ac:dyDescent="0.3">
      <c r="A130" s="64" t="s">
        <v>87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6"/>
    </row>
    <row r="131" spans="1:13" ht="18" x14ac:dyDescent="0.3">
      <c r="A131" s="17"/>
      <c r="B131" s="4" t="s">
        <v>63</v>
      </c>
      <c r="C131" s="4" t="s">
        <v>64</v>
      </c>
      <c r="D131" s="4" t="s">
        <v>76</v>
      </c>
      <c r="E131" s="4" t="s">
        <v>66</v>
      </c>
      <c r="F131" s="4" t="s">
        <v>1</v>
      </c>
      <c r="G131" s="4" t="s">
        <v>2</v>
      </c>
      <c r="H131" s="4" t="s">
        <v>3</v>
      </c>
      <c r="I131" s="4" t="s">
        <v>4</v>
      </c>
      <c r="J131" s="4" t="s">
        <v>67</v>
      </c>
      <c r="K131" s="4" t="s">
        <v>68</v>
      </c>
      <c r="L131" s="4" t="s">
        <v>69</v>
      </c>
      <c r="M131" s="4" t="s">
        <v>0</v>
      </c>
    </row>
    <row r="132" spans="1:13" x14ac:dyDescent="0.3">
      <c r="A132" s="26" t="s">
        <v>83</v>
      </c>
      <c r="B132" s="18">
        <v>6.1533999999999998E-2</v>
      </c>
      <c r="C132" s="18">
        <v>50.219099999999997</v>
      </c>
      <c r="D132" s="18">
        <v>0.35356799999999999</v>
      </c>
      <c r="E132" s="18">
        <v>0</v>
      </c>
      <c r="F132" s="18">
        <v>0.13152</v>
      </c>
      <c r="G132" s="18">
        <v>9.1173000000000004E-2</v>
      </c>
      <c r="H132" s="18">
        <v>0.28741899999999998</v>
      </c>
      <c r="I132" s="18">
        <v>46.875999999999998</v>
      </c>
      <c r="J132" s="18">
        <v>0</v>
      </c>
      <c r="K132" s="18">
        <v>1.5601E-2</v>
      </c>
      <c r="L132" s="18">
        <v>0</v>
      </c>
      <c r="M132" s="18">
        <f>SUM(B132:L132)</f>
        <v>98.035915000000003</v>
      </c>
    </row>
    <row r="133" spans="1:13" x14ac:dyDescent="0.3">
      <c r="A133" s="26"/>
      <c r="B133" s="25">
        <v>5.9839999999999997E-2</v>
      </c>
      <c r="C133" s="18">
        <v>50.302799999999998</v>
      </c>
      <c r="D133" s="18">
        <v>0.33193499999999998</v>
      </c>
      <c r="E133" s="18">
        <v>0</v>
      </c>
      <c r="F133" s="18">
        <v>0.14959500000000001</v>
      </c>
      <c r="G133" s="18">
        <v>7.7754000000000004E-2</v>
      </c>
      <c r="H133" s="18">
        <v>0.30859500000000001</v>
      </c>
      <c r="I133" s="18">
        <v>46.809699999999999</v>
      </c>
      <c r="J133" s="18">
        <v>0</v>
      </c>
      <c r="K133" s="18">
        <v>1.4407E-2</v>
      </c>
      <c r="L133" s="18">
        <v>3.2271000000000001E-2</v>
      </c>
      <c r="M133" s="18">
        <f t="shared" ref="M133:M150" si="5">SUM(B133:L133)</f>
        <v>98.086896999999993</v>
      </c>
    </row>
    <row r="134" spans="1:13" x14ac:dyDescent="0.3">
      <c r="A134" s="28"/>
      <c r="B134" s="25">
        <v>7.6612E-2</v>
      </c>
      <c r="C134" s="18">
        <v>50.414400000000001</v>
      </c>
      <c r="D134" s="18">
        <v>0.35001599999999999</v>
      </c>
      <c r="E134" s="18">
        <v>0</v>
      </c>
      <c r="F134" s="18">
        <v>0.12562699999999999</v>
      </c>
      <c r="G134" s="18">
        <v>0.111802</v>
      </c>
      <c r="H134" s="18">
        <v>0.290962</v>
      </c>
      <c r="I134" s="18">
        <v>46.516599999999997</v>
      </c>
      <c r="J134" s="18">
        <v>0</v>
      </c>
      <c r="K134" s="18">
        <v>7.5339999999999999E-3</v>
      </c>
      <c r="L134" s="18">
        <v>8.6060000000000008E-3</v>
      </c>
      <c r="M134" s="18">
        <f t="shared" si="5"/>
        <v>97.902158999999997</v>
      </c>
    </row>
    <row r="135" spans="1:13" x14ac:dyDescent="0.3">
      <c r="A135" s="28"/>
      <c r="B135" s="25">
        <v>6.0670000000000002E-2</v>
      </c>
      <c r="C135" s="18">
        <v>50.679699999999997</v>
      </c>
      <c r="D135" s="18">
        <v>0.32609100000000002</v>
      </c>
      <c r="E135" s="18">
        <v>0</v>
      </c>
      <c r="F135" s="18">
        <v>0.14896200000000001</v>
      </c>
      <c r="G135" s="18">
        <v>5.9688999999999999E-2</v>
      </c>
      <c r="H135" s="18">
        <v>0.32018999999999997</v>
      </c>
      <c r="I135" s="18">
        <v>46.4298</v>
      </c>
      <c r="J135" s="18">
        <v>0</v>
      </c>
      <c r="K135" s="18">
        <v>1.3742000000000001E-2</v>
      </c>
      <c r="L135" s="18">
        <v>0</v>
      </c>
      <c r="M135" s="18">
        <f t="shared" si="5"/>
        <v>98.038843999999983</v>
      </c>
    </row>
    <row r="136" spans="1:13" x14ac:dyDescent="0.3">
      <c r="A136" s="28"/>
      <c r="B136" s="25">
        <v>6.2982999999999997E-2</v>
      </c>
      <c r="C136" s="18">
        <v>50.517000000000003</v>
      </c>
      <c r="D136" s="18">
        <v>0.33693800000000002</v>
      </c>
      <c r="E136" s="18">
        <v>0</v>
      </c>
      <c r="F136" s="18">
        <v>0.13661100000000001</v>
      </c>
      <c r="G136" s="18">
        <v>6.9944000000000006E-2</v>
      </c>
      <c r="H136" s="18">
        <v>0.30930600000000003</v>
      </c>
      <c r="I136" s="18">
        <v>46.203499999999998</v>
      </c>
      <c r="J136" s="18">
        <v>0</v>
      </c>
      <c r="K136" s="18">
        <v>0</v>
      </c>
      <c r="L136" s="18">
        <v>8.6020000000000003E-3</v>
      </c>
      <c r="M136" s="18">
        <f t="shared" si="5"/>
        <v>97.644884000000005</v>
      </c>
    </row>
    <row r="137" spans="1:13" x14ac:dyDescent="0.3">
      <c r="A137" s="28"/>
      <c r="B137" s="25">
        <v>7.3179999999999995E-2</v>
      </c>
      <c r="C137" s="18">
        <v>50.7714</v>
      </c>
      <c r="D137" s="18">
        <v>0.36271900000000001</v>
      </c>
      <c r="E137" s="18">
        <v>0</v>
      </c>
      <c r="F137" s="18">
        <v>0.142572</v>
      </c>
      <c r="G137" s="18">
        <v>2.8036999999999999E-2</v>
      </c>
      <c r="H137" s="18">
        <v>0.31512899999999999</v>
      </c>
      <c r="I137" s="18">
        <v>46.378900000000002</v>
      </c>
      <c r="J137" s="18">
        <v>0</v>
      </c>
      <c r="K137" s="18">
        <v>0</v>
      </c>
      <c r="L137" s="18">
        <v>0</v>
      </c>
      <c r="M137" s="18">
        <f t="shared" si="5"/>
        <v>98.071936999999991</v>
      </c>
    </row>
    <row r="138" spans="1:13" x14ac:dyDescent="0.3">
      <c r="A138" s="28"/>
      <c r="B138" s="25">
        <v>6.8916000000000005E-2</v>
      </c>
      <c r="C138" s="18">
        <v>50.736199999999997</v>
      </c>
      <c r="D138" s="18">
        <v>0.37403799999999998</v>
      </c>
      <c r="E138" s="18">
        <v>0</v>
      </c>
      <c r="F138" s="18">
        <v>0.130219</v>
      </c>
      <c r="G138" s="18">
        <v>6.5848000000000004E-2</v>
      </c>
      <c r="H138" s="18">
        <v>0.31905699999999998</v>
      </c>
      <c r="I138" s="18">
        <v>46.4497</v>
      </c>
      <c r="J138" s="18">
        <v>0</v>
      </c>
      <c r="K138" s="18">
        <v>0</v>
      </c>
      <c r="L138" s="18">
        <v>0</v>
      </c>
      <c r="M138" s="18">
        <f t="shared" si="5"/>
        <v>98.143978000000004</v>
      </c>
    </row>
    <row r="139" spans="1:13" x14ac:dyDescent="0.3">
      <c r="A139" s="28"/>
      <c r="B139" s="25">
        <v>5.5251000000000001E-2</v>
      </c>
      <c r="C139" s="18">
        <v>50.766100000000002</v>
      </c>
      <c r="D139" s="18">
        <v>0.33462900000000001</v>
      </c>
      <c r="E139" s="18">
        <v>0</v>
      </c>
      <c r="F139" s="18">
        <v>0.13781599999999999</v>
      </c>
      <c r="G139" s="18">
        <v>0.113396</v>
      </c>
      <c r="H139" s="18">
        <v>0.32597500000000001</v>
      </c>
      <c r="I139" s="18">
        <v>46.343699999999998</v>
      </c>
      <c r="J139" s="18">
        <v>0</v>
      </c>
      <c r="K139" s="18">
        <v>6.3420000000000004E-3</v>
      </c>
      <c r="L139" s="18">
        <v>1.0751E-2</v>
      </c>
      <c r="M139" s="18">
        <f t="shared" si="5"/>
        <v>98.093959999999996</v>
      </c>
    </row>
    <row r="140" spans="1:13" x14ac:dyDescent="0.3">
      <c r="A140" s="28"/>
      <c r="B140" s="25">
        <v>7.0061999999999999E-2</v>
      </c>
      <c r="C140" s="18">
        <v>50.735399999999998</v>
      </c>
      <c r="D140" s="18">
        <v>0.35477999999999998</v>
      </c>
      <c r="E140" s="18">
        <v>0</v>
      </c>
      <c r="F140" s="18">
        <v>0.15199499999999999</v>
      </c>
      <c r="G140" s="18">
        <v>5.9674999999999999E-2</v>
      </c>
      <c r="H140" s="18">
        <v>0.28971400000000003</v>
      </c>
      <c r="I140" s="18">
        <v>46.493299999999998</v>
      </c>
      <c r="J140" s="18">
        <v>0</v>
      </c>
      <c r="K140" s="18">
        <v>0</v>
      </c>
      <c r="L140" s="18">
        <v>0</v>
      </c>
      <c r="M140" s="18">
        <f t="shared" si="5"/>
        <v>98.154925999999989</v>
      </c>
    </row>
    <row r="141" spans="1:13" x14ac:dyDescent="0.3">
      <c r="A141" s="28"/>
      <c r="B141" s="25">
        <v>7.5786999999999993E-2</v>
      </c>
      <c r="C141" s="18">
        <v>50.304200000000002</v>
      </c>
      <c r="D141" s="18">
        <v>0.34213199999999999</v>
      </c>
      <c r="E141" s="18">
        <v>0</v>
      </c>
      <c r="F141" s="18">
        <v>0.14854200000000001</v>
      </c>
      <c r="G141" s="18">
        <v>0.109989</v>
      </c>
      <c r="H141" s="18">
        <v>0.28212199999999998</v>
      </c>
      <c r="I141" s="18">
        <v>46.599200000000003</v>
      </c>
      <c r="J141" s="18">
        <v>0</v>
      </c>
      <c r="K141" s="18">
        <v>1.2418E-2</v>
      </c>
      <c r="L141" s="18">
        <v>2.5801999999999999E-2</v>
      </c>
      <c r="M141" s="18">
        <f t="shared" si="5"/>
        <v>97.900192000000004</v>
      </c>
    </row>
    <row r="142" spans="1:13" x14ac:dyDescent="0.3">
      <c r="A142" s="28"/>
      <c r="B142" s="25">
        <v>5.9642000000000001E-2</v>
      </c>
      <c r="C142" s="18">
        <v>50.4129</v>
      </c>
      <c r="D142" s="18">
        <v>0.343773</v>
      </c>
      <c r="E142" s="18">
        <v>0</v>
      </c>
      <c r="F142" s="18">
        <v>0.13744000000000001</v>
      </c>
      <c r="G142" s="18">
        <v>9.5401E-2</v>
      </c>
      <c r="H142" s="18">
        <v>0.29768699999999998</v>
      </c>
      <c r="I142" s="18">
        <v>46.535400000000003</v>
      </c>
      <c r="J142" s="18">
        <v>0</v>
      </c>
      <c r="K142" s="18">
        <v>7.0020000000000004E-3</v>
      </c>
      <c r="L142" s="18">
        <v>0</v>
      </c>
      <c r="M142" s="18">
        <f t="shared" si="5"/>
        <v>97.889245000000003</v>
      </c>
    </row>
    <row r="143" spans="1:13" x14ac:dyDescent="0.3">
      <c r="A143" s="28"/>
      <c r="B143" s="25">
        <v>9.6429000000000001E-2</v>
      </c>
      <c r="C143" s="18">
        <v>50.100499999999997</v>
      </c>
      <c r="D143" s="18">
        <v>0.33731299999999997</v>
      </c>
      <c r="E143" s="18">
        <v>0</v>
      </c>
      <c r="F143" s="18">
        <v>0.146097</v>
      </c>
      <c r="G143" s="18">
        <v>0.13918</v>
      </c>
      <c r="H143" s="18">
        <v>0.31666</v>
      </c>
      <c r="I143" s="18">
        <v>46.539400000000001</v>
      </c>
      <c r="J143" s="18">
        <v>0</v>
      </c>
      <c r="K143" s="18">
        <v>2.908E-3</v>
      </c>
      <c r="L143" s="18">
        <v>0</v>
      </c>
      <c r="M143" s="18">
        <f t="shared" si="5"/>
        <v>97.678487000000004</v>
      </c>
    </row>
    <row r="144" spans="1:13" x14ac:dyDescent="0.3">
      <c r="A144" s="28"/>
      <c r="B144" s="25">
        <v>8.4475999999999996E-2</v>
      </c>
      <c r="C144" s="18">
        <v>50.878599999999999</v>
      </c>
      <c r="D144" s="18">
        <v>0.34212799999999999</v>
      </c>
      <c r="E144" s="18">
        <v>0</v>
      </c>
      <c r="F144" s="18">
        <v>0.123941</v>
      </c>
      <c r="G144" s="18">
        <v>8.6711999999999997E-2</v>
      </c>
      <c r="H144" s="18">
        <v>0.32633200000000001</v>
      </c>
      <c r="I144" s="18">
        <v>46.691699999999997</v>
      </c>
      <c r="J144" s="18">
        <v>0</v>
      </c>
      <c r="K144" s="18">
        <v>0</v>
      </c>
      <c r="L144" s="18">
        <v>0</v>
      </c>
      <c r="M144" s="18">
        <f t="shared" si="5"/>
        <v>98.533889000000002</v>
      </c>
    </row>
    <row r="145" spans="1:13" x14ac:dyDescent="0.3">
      <c r="A145" s="28"/>
      <c r="B145" s="25">
        <v>7.0718000000000003E-2</v>
      </c>
      <c r="C145" s="18">
        <v>50.9011</v>
      </c>
      <c r="D145" s="18">
        <v>0.35298099999999999</v>
      </c>
      <c r="E145" s="18">
        <v>0</v>
      </c>
      <c r="F145" s="18">
        <v>0.14014199999999999</v>
      </c>
      <c r="G145" s="18">
        <v>7.0449999999999999E-2</v>
      </c>
      <c r="H145" s="18">
        <v>0.29211199999999998</v>
      </c>
      <c r="I145" s="18">
        <v>46.5015</v>
      </c>
      <c r="J145" s="18">
        <v>0</v>
      </c>
      <c r="K145" s="18">
        <v>1.4005999999999999E-2</v>
      </c>
      <c r="L145" s="18">
        <v>1.2903E-2</v>
      </c>
      <c r="M145" s="18">
        <f t="shared" si="5"/>
        <v>98.355911999999989</v>
      </c>
    </row>
    <row r="146" spans="1:13" x14ac:dyDescent="0.3">
      <c r="A146" s="28"/>
      <c r="B146" s="25">
        <v>8.9710999999999999E-2</v>
      </c>
      <c r="C146" s="18">
        <v>50.702599999999997</v>
      </c>
      <c r="D146" s="18">
        <v>0.35145999999999999</v>
      </c>
      <c r="E146" s="18">
        <v>0</v>
      </c>
      <c r="F146" s="18">
        <v>0.142259</v>
      </c>
      <c r="G146" s="18">
        <v>7.8949000000000005E-2</v>
      </c>
      <c r="H146" s="18">
        <v>0.32258799999999999</v>
      </c>
      <c r="I146" s="18">
        <v>46.420299999999997</v>
      </c>
      <c r="J146" s="18">
        <v>0</v>
      </c>
      <c r="K146" s="18">
        <v>0</v>
      </c>
      <c r="L146" s="18">
        <v>0</v>
      </c>
      <c r="M146" s="18">
        <f t="shared" si="5"/>
        <v>98.107866999999999</v>
      </c>
    </row>
    <row r="147" spans="1:13" x14ac:dyDescent="0.3">
      <c r="A147" s="28"/>
      <c r="B147" s="25">
        <v>7.9118999999999995E-2</v>
      </c>
      <c r="C147" s="18">
        <v>51.161000000000001</v>
      </c>
      <c r="D147" s="18">
        <v>0.33574799999999999</v>
      </c>
      <c r="E147" s="18">
        <v>0</v>
      </c>
      <c r="F147" s="18">
        <v>0.15665299999999999</v>
      </c>
      <c r="G147" s="18">
        <v>9.3782000000000004E-2</v>
      </c>
      <c r="H147" s="18">
        <v>0.29729699999999998</v>
      </c>
      <c r="I147" s="18">
        <v>46.2363</v>
      </c>
      <c r="J147" s="18">
        <v>0</v>
      </c>
      <c r="K147" s="18">
        <v>6.6039999999999996E-3</v>
      </c>
      <c r="L147" s="18">
        <v>0</v>
      </c>
      <c r="M147" s="18">
        <f t="shared" si="5"/>
        <v>98.366502999999994</v>
      </c>
    </row>
    <row r="148" spans="1:13" x14ac:dyDescent="0.3">
      <c r="A148" s="28"/>
      <c r="B148" s="25">
        <v>8.6014999999999994E-2</v>
      </c>
      <c r="C148" s="18">
        <v>51.075499999999998</v>
      </c>
      <c r="D148" s="18">
        <v>0.31769799999999998</v>
      </c>
      <c r="E148" s="18">
        <v>0</v>
      </c>
      <c r="F148" s="18">
        <v>0.17838899999999999</v>
      </c>
      <c r="G148" s="18">
        <v>7.6183000000000001E-2</v>
      </c>
      <c r="H148" s="18">
        <v>0.29742800000000003</v>
      </c>
      <c r="I148" s="18">
        <v>46.257899999999999</v>
      </c>
      <c r="J148" s="18">
        <v>0</v>
      </c>
      <c r="K148" s="18">
        <v>1.6650999999999999E-2</v>
      </c>
      <c r="L148" s="18">
        <v>0</v>
      </c>
      <c r="M148" s="18">
        <f t="shared" si="5"/>
        <v>98.305764000000011</v>
      </c>
    </row>
    <row r="149" spans="1:13" x14ac:dyDescent="0.3">
      <c r="A149" s="28"/>
      <c r="B149" s="25">
        <v>8.5704000000000002E-2</v>
      </c>
      <c r="C149" s="18">
        <v>50.576300000000003</v>
      </c>
      <c r="D149" s="18">
        <v>0.36142099999999999</v>
      </c>
      <c r="E149" s="18">
        <v>0</v>
      </c>
      <c r="F149" s="18">
        <v>0.21818100000000001</v>
      </c>
      <c r="G149" s="18">
        <v>0.226325</v>
      </c>
      <c r="H149" s="18">
        <v>0.35240899999999997</v>
      </c>
      <c r="I149" s="18">
        <v>45.932899999999997</v>
      </c>
      <c r="J149" s="18">
        <v>0</v>
      </c>
      <c r="K149" s="18">
        <v>0</v>
      </c>
      <c r="L149" s="18">
        <v>0</v>
      </c>
      <c r="M149" s="18">
        <f t="shared" si="5"/>
        <v>97.753240000000005</v>
      </c>
    </row>
    <row r="150" spans="1:13" x14ac:dyDescent="0.3">
      <c r="A150" s="27"/>
      <c r="B150" s="25">
        <v>9.3660999999999994E-2</v>
      </c>
      <c r="C150" s="18">
        <v>50.834200000000003</v>
      </c>
      <c r="D150" s="18">
        <v>0.33429500000000001</v>
      </c>
      <c r="E150" s="18">
        <v>0</v>
      </c>
      <c r="F150" s="18">
        <v>0.295603</v>
      </c>
      <c r="G150" s="18">
        <v>0.120546</v>
      </c>
      <c r="H150" s="18">
        <v>0.36307400000000001</v>
      </c>
      <c r="I150" s="18">
        <v>45.811999999999998</v>
      </c>
      <c r="J150" s="18">
        <v>8.0190000000000001E-3</v>
      </c>
      <c r="K150" s="18">
        <v>0</v>
      </c>
      <c r="L150" s="18">
        <v>0</v>
      </c>
      <c r="M150" s="18">
        <f t="shared" si="5"/>
        <v>97.861397999999994</v>
      </c>
    </row>
    <row r="151" spans="1:13" x14ac:dyDescent="0.3">
      <c r="A151" s="64" t="s">
        <v>88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6"/>
    </row>
    <row r="152" spans="1:13" ht="18" x14ac:dyDescent="0.3">
      <c r="A152" s="17"/>
      <c r="B152" s="4" t="s">
        <v>63</v>
      </c>
      <c r="C152" s="4" t="s">
        <v>64</v>
      </c>
      <c r="D152" s="4" t="s">
        <v>76</v>
      </c>
      <c r="E152" s="4" t="s">
        <v>66</v>
      </c>
      <c r="F152" s="4" t="s">
        <v>1</v>
      </c>
      <c r="G152" s="4" t="s">
        <v>2</v>
      </c>
      <c r="H152" s="4" t="s">
        <v>3</v>
      </c>
      <c r="I152" s="4" t="s">
        <v>4</v>
      </c>
      <c r="J152" s="4" t="s">
        <v>67</v>
      </c>
      <c r="K152" s="4" t="s">
        <v>68</v>
      </c>
      <c r="L152" s="4" t="s">
        <v>69</v>
      </c>
      <c r="M152" s="4" t="s">
        <v>0</v>
      </c>
    </row>
    <row r="153" spans="1:13" x14ac:dyDescent="0.3">
      <c r="A153" s="26" t="s">
        <v>84</v>
      </c>
      <c r="B153" s="18">
        <v>32.403599999999997</v>
      </c>
      <c r="C153" s="18">
        <v>9.1680999999999999E-2</v>
      </c>
      <c r="D153" s="18">
        <v>5.1427E-2</v>
      </c>
      <c r="E153" s="18">
        <v>0</v>
      </c>
      <c r="F153" s="18">
        <v>11.6257</v>
      </c>
      <c r="G153" s="18">
        <v>0.58352300000000001</v>
      </c>
      <c r="H153" s="18">
        <v>0.80135699999999999</v>
      </c>
      <c r="I153" s="18">
        <v>54.278100000000002</v>
      </c>
      <c r="J153" s="18">
        <v>1.5062000000000001E-2</v>
      </c>
      <c r="K153" s="18">
        <v>2.0967E-2</v>
      </c>
      <c r="L153" s="18">
        <v>9.0253E-2</v>
      </c>
      <c r="M153" s="18">
        <f>SUM(B153:L153)</f>
        <v>99.961669999999998</v>
      </c>
    </row>
    <row r="154" spans="1:13" x14ac:dyDescent="0.3">
      <c r="A154" s="26"/>
      <c r="B154" s="25">
        <v>32.430500000000002</v>
      </c>
      <c r="C154" s="18">
        <v>0.154919</v>
      </c>
      <c r="D154" s="18">
        <v>5.4694E-2</v>
      </c>
      <c r="E154" s="18">
        <v>0</v>
      </c>
      <c r="F154" s="18">
        <v>11.070600000000001</v>
      </c>
      <c r="G154" s="18">
        <v>0.59881099999999998</v>
      </c>
      <c r="H154" s="18">
        <v>0.74815699999999996</v>
      </c>
      <c r="I154" s="18">
        <v>55.075000000000003</v>
      </c>
      <c r="J154" s="18">
        <v>1.3141999999999999E-2</v>
      </c>
      <c r="K154" s="18">
        <v>0</v>
      </c>
      <c r="L154" s="18">
        <v>4.8723000000000002E-2</v>
      </c>
      <c r="M154" s="18">
        <f>SUM(B154:L154)</f>
        <v>100.19454599999999</v>
      </c>
    </row>
    <row r="155" spans="1:13" x14ac:dyDescent="0.3">
      <c r="A155" s="28"/>
      <c r="B155" s="25">
        <v>32.159199999999998</v>
      </c>
      <c r="C155" s="18">
        <v>0.15654999999999999</v>
      </c>
      <c r="D155" s="18">
        <v>4.8975999999999999E-2</v>
      </c>
      <c r="E155" s="18">
        <v>0</v>
      </c>
      <c r="F155" s="18">
        <v>10.929500000000001</v>
      </c>
      <c r="G155" s="18">
        <v>0.63737900000000003</v>
      </c>
      <c r="H155" s="18">
        <v>0.78464999999999996</v>
      </c>
      <c r="I155" s="18">
        <v>54.822000000000003</v>
      </c>
      <c r="J155" s="18">
        <v>2.9215999999999999E-2</v>
      </c>
      <c r="K155" s="18">
        <v>3.9249999999999997E-3</v>
      </c>
      <c r="L155" s="18">
        <v>5.3592000000000001E-2</v>
      </c>
      <c r="M155" s="18">
        <f>SUM(B155:L155)</f>
        <v>99.624988000000016</v>
      </c>
    </row>
    <row r="156" spans="1:13" x14ac:dyDescent="0.3">
      <c r="A156" s="27"/>
      <c r="B156" s="25">
        <v>32.138100000000001</v>
      </c>
      <c r="C156" s="18">
        <v>9.5079999999999998E-2</v>
      </c>
      <c r="D156" s="18">
        <v>6.1129999999999997E-2</v>
      </c>
      <c r="E156" s="18">
        <v>0</v>
      </c>
      <c r="F156" s="18">
        <v>10.955</v>
      </c>
      <c r="G156" s="18">
        <v>0.578847</v>
      </c>
      <c r="H156" s="18">
        <v>0.78547999999999996</v>
      </c>
      <c r="I156" s="18">
        <v>55.492400000000004</v>
      </c>
      <c r="J156" s="18">
        <v>1.1492E-2</v>
      </c>
      <c r="K156" s="18">
        <v>0</v>
      </c>
      <c r="L156" s="18">
        <v>1.9474999999999999E-2</v>
      </c>
      <c r="M156" s="18">
        <f>SUM(B156:L156)</f>
        <v>100.13700400000002</v>
      </c>
    </row>
    <row r="157" spans="1:13" x14ac:dyDescent="0.3">
      <c r="A157" s="62" t="s">
        <v>79</v>
      </c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</row>
    <row r="158" spans="1:13" ht="18" x14ac:dyDescent="0.3">
      <c r="A158" s="11"/>
      <c r="B158" s="4" t="s">
        <v>63</v>
      </c>
      <c r="C158" s="4" t="s">
        <v>64</v>
      </c>
      <c r="D158" s="4" t="s">
        <v>76</v>
      </c>
      <c r="E158" s="4" t="s">
        <v>66</v>
      </c>
      <c r="F158" s="4" t="s">
        <v>1</v>
      </c>
      <c r="G158" s="4" t="s">
        <v>2</v>
      </c>
      <c r="H158" s="4" t="s">
        <v>3</v>
      </c>
      <c r="I158" s="4" t="s">
        <v>4</v>
      </c>
      <c r="J158" s="4" t="s">
        <v>67</v>
      </c>
      <c r="K158" s="4" t="s">
        <v>68</v>
      </c>
      <c r="L158" s="4" t="s">
        <v>69</v>
      </c>
      <c r="M158" s="4" t="s">
        <v>0</v>
      </c>
    </row>
    <row r="159" spans="1:13" x14ac:dyDescent="0.3">
      <c r="A159" s="14" t="s">
        <v>70</v>
      </c>
      <c r="B159" s="13">
        <v>43.192999999999998</v>
      </c>
      <c r="C159" s="13">
        <v>4.1159999999999997</v>
      </c>
      <c r="D159" s="13">
        <v>7.7569999999999997</v>
      </c>
      <c r="E159" s="13">
        <v>0</v>
      </c>
      <c r="F159" s="13">
        <v>2.2890000000000001</v>
      </c>
      <c r="G159" s="13">
        <v>11.205</v>
      </c>
      <c r="H159" s="13">
        <v>0.70199999999999996</v>
      </c>
      <c r="I159" s="13">
        <v>28.873999999999999</v>
      </c>
      <c r="J159" s="13">
        <v>0.27600000000000002</v>
      </c>
      <c r="K159" s="13">
        <v>0.36099999999999999</v>
      </c>
      <c r="L159" s="13">
        <v>0.76200000000000001</v>
      </c>
      <c r="M159" s="5">
        <f>SUM(B159:L159)</f>
        <v>99.534999999999997</v>
      </c>
    </row>
    <row r="160" spans="1:13" x14ac:dyDescent="0.3">
      <c r="A160" s="20"/>
      <c r="B160" s="24">
        <v>42.018000000000001</v>
      </c>
      <c r="C160" s="13">
        <v>3.9329999999999998</v>
      </c>
      <c r="D160" s="13">
        <v>7.5519999999999996</v>
      </c>
      <c r="E160" s="13">
        <v>1.7000000000000001E-2</v>
      </c>
      <c r="F160" s="13">
        <v>2.2749999999999999</v>
      </c>
      <c r="G160" s="13">
        <v>10.872</v>
      </c>
      <c r="H160" s="13">
        <v>0.67600000000000005</v>
      </c>
      <c r="I160" s="13">
        <v>29.079000000000001</v>
      </c>
      <c r="J160" s="13">
        <v>0.247</v>
      </c>
      <c r="K160" s="13">
        <v>0.38100000000000001</v>
      </c>
      <c r="L160" s="13">
        <v>0.84299999999999997</v>
      </c>
      <c r="M160" s="5">
        <f t="shared" ref="M160:M166" si="6">SUM(B160:L160)</f>
        <v>97.893000000000001</v>
      </c>
    </row>
    <row r="161" spans="1:13" x14ac:dyDescent="0.3">
      <c r="A161" s="21"/>
      <c r="B161" s="24">
        <v>42.575000000000003</v>
      </c>
      <c r="C161" s="13">
        <v>3.9780000000000002</v>
      </c>
      <c r="D161" s="13">
        <v>7.6509999999999998</v>
      </c>
      <c r="E161" s="13">
        <v>4.0000000000000001E-3</v>
      </c>
      <c r="F161" s="13">
        <v>2.1909999999999998</v>
      </c>
      <c r="G161" s="13">
        <v>11.161</v>
      </c>
      <c r="H161" s="13">
        <v>0.66400000000000003</v>
      </c>
      <c r="I161" s="13">
        <v>28.681999999999999</v>
      </c>
      <c r="J161" s="13">
        <v>0.23200000000000001</v>
      </c>
      <c r="K161" s="13">
        <v>0.378</v>
      </c>
      <c r="L161" s="13">
        <v>0.70799999999999996</v>
      </c>
      <c r="M161" s="5">
        <f t="shared" si="6"/>
        <v>98.224000000000004</v>
      </c>
    </row>
    <row r="162" spans="1:13" x14ac:dyDescent="0.3">
      <c r="A162" s="21"/>
      <c r="B162" s="24">
        <v>41.957000000000001</v>
      </c>
      <c r="C162" s="13">
        <v>3.899</v>
      </c>
      <c r="D162" s="13">
        <v>7.609</v>
      </c>
      <c r="E162" s="13">
        <v>0</v>
      </c>
      <c r="F162" s="13">
        <v>2.282</v>
      </c>
      <c r="G162" s="13">
        <v>10.721</v>
      </c>
      <c r="H162" s="13">
        <v>0.66600000000000004</v>
      </c>
      <c r="I162" s="13">
        <v>29.16</v>
      </c>
      <c r="J162" s="13">
        <v>0.22500000000000001</v>
      </c>
      <c r="K162" s="13">
        <v>0.372</v>
      </c>
      <c r="L162" s="13">
        <v>0.74399999999999999</v>
      </c>
      <c r="M162" s="5">
        <f t="shared" si="6"/>
        <v>97.634999999999991</v>
      </c>
    </row>
    <row r="163" spans="1:13" x14ac:dyDescent="0.3">
      <c r="A163" s="21"/>
      <c r="B163" s="24">
        <v>43.194000000000003</v>
      </c>
      <c r="C163" s="13">
        <v>3.976</v>
      </c>
      <c r="D163" s="13">
        <v>7.7089999999999996</v>
      </c>
      <c r="E163" s="13">
        <v>0</v>
      </c>
      <c r="F163" s="13">
        <v>2.2869999999999999</v>
      </c>
      <c r="G163" s="13">
        <v>11.132</v>
      </c>
      <c r="H163" s="13">
        <v>0.67700000000000005</v>
      </c>
      <c r="I163" s="13">
        <v>28.687999999999999</v>
      </c>
      <c r="J163" s="13">
        <v>0.24399999999999999</v>
      </c>
      <c r="K163" s="13">
        <v>0.36499999999999999</v>
      </c>
      <c r="L163" s="13">
        <v>0.81399999999999995</v>
      </c>
      <c r="M163" s="5">
        <f t="shared" si="6"/>
        <v>99.085999999999999</v>
      </c>
    </row>
    <row r="164" spans="1:13" x14ac:dyDescent="0.3">
      <c r="A164" s="21"/>
      <c r="B164" s="24">
        <v>41.774000000000001</v>
      </c>
      <c r="C164" s="13">
        <v>3.875</v>
      </c>
      <c r="D164" s="13">
        <v>7.49</v>
      </c>
      <c r="E164" s="13">
        <v>7.0000000000000001E-3</v>
      </c>
      <c r="F164" s="13">
        <v>2.2410000000000001</v>
      </c>
      <c r="G164" s="13">
        <v>10.81</v>
      </c>
      <c r="H164" s="13">
        <v>0.66400000000000003</v>
      </c>
      <c r="I164" s="13">
        <v>29.34</v>
      </c>
      <c r="J164" s="13">
        <v>0.24399999999999999</v>
      </c>
      <c r="K164" s="13">
        <v>0.40200000000000002</v>
      </c>
      <c r="L164" s="13">
        <v>0.75900000000000001</v>
      </c>
      <c r="M164" s="5">
        <f t="shared" si="6"/>
        <v>97.606000000000009</v>
      </c>
    </row>
    <row r="165" spans="1:13" x14ac:dyDescent="0.3">
      <c r="A165" s="21"/>
      <c r="B165" s="24">
        <v>42.856000000000002</v>
      </c>
      <c r="C165" s="13">
        <v>4.0270000000000001</v>
      </c>
      <c r="D165" s="13">
        <v>7.6239999999999997</v>
      </c>
      <c r="E165" s="13">
        <v>1.0999999999999999E-2</v>
      </c>
      <c r="F165" s="13">
        <v>2.246</v>
      </c>
      <c r="G165" s="13">
        <v>11.028</v>
      </c>
      <c r="H165" s="13">
        <v>0.69799999999999995</v>
      </c>
      <c r="I165" s="13">
        <v>28.795000000000002</v>
      </c>
      <c r="J165" s="13">
        <v>0.246</v>
      </c>
      <c r="K165" s="13">
        <v>0.37</v>
      </c>
      <c r="L165" s="13">
        <v>0.69399999999999995</v>
      </c>
      <c r="M165" s="5">
        <f t="shared" si="6"/>
        <v>98.595000000000013</v>
      </c>
    </row>
    <row r="166" spans="1:13" x14ac:dyDescent="0.3">
      <c r="A166" s="22"/>
      <c r="B166" s="24">
        <v>41.893999999999998</v>
      </c>
      <c r="C166" s="13">
        <v>3.9279999999999999</v>
      </c>
      <c r="D166" s="13">
        <v>7.6379999999999999</v>
      </c>
      <c r="E166" s="13">
        <v>0</v>
      </c>
      <c r="F166" s="13">
        <v>2.2879999999999998</v>
      </c>
      <c r="G166" s="13">
        <v>10.791</v>
      </c>
      <c r="H166" s="13">
        <v>0.627</v>
      </c>
      <c r="I166" s="13">
        <v>29.271000000000001</v>
      </c>
      <c r="J166" s="13">
        <v>0.26100000000000001</v>
      </c>
      <c r="K166" s="13">
        <v>0.371</v>
      </c>
      <c r="L166" s="13">
        <v>0.74199999999999999</v>
      </c>
      <c r="M166" s="5">
        <f t="shared" si="6"/>
        <v>97.810999999999979</v>
      </c>
    </row>
    <row r="167" spans="1:13" x14ac:dyDescent="0.3">
      <c r="A167" s="16" t="s">
        <v>77</v>
      </c>
      <c r="B167" s="5">
        <v>38.11</v>
      </c>
      <c r="C167" s="5">
        <v>6.61</v>
      </c>
      <c r="D167" s="5">
        <v>6.33</v>
      </c>
      <c r="E167" s="5">
        <v>0</v>
      </c>
      <c r="F167" s="5">
        <v>0.59</v>
      </c>
      <c r="G167" s="5">
        <v>8.32</v>
      </c>
      <c r="H167" s="5">
        <v>0.55000000000000004</v>
      </c>
      <c r="I167" s="5">
        <v>34.65</v>
      </c>
      <c r="J167" s="5">
        <v>0.32</v>
      </c>
      <c r="K167" s="5">
        <v>0.84</v>
      </c>
      <c r="L167" s="13" t="s">
        <v>80</v>
      </c>
      <c r="M167" s="5">
        <f>SUM(B167:K167)+0.76</f>
        <v>97.08</v>
      </c>
    </row>
    <row r="168" spans="1:13" x14ac:dyDescent="0.3">
      <c r="A168" s="20"/>
      <c r="B168" s="15">
        <v>38.92</v>
      </c>
      <c r="C168" s="5">
        <v>6.54</v>
      </c>
      <c r="D168" s="5">
        <v>6.35</v>
      </c>
      <c r="E168" s="5">
        <v>0</v>
      </c>
      <c r="F168" s="5">
        <v>0.55000000000000004</v>
      </c>
      <c r="G168" s="5">
        <v>8.26</v>
      </c>
      <c r="H168" s="5">
        <v>0.56999999999999995</v>
      </c>
      <c r="I168" s="5">
        <v>34.46</v>
      </c>
      <c r="J168" s="5">
        <v>0.32</v>
      </c>
      <c r="K168" s="5">
        <v>0.85</v>
      </c>
      <c r="L168" s="13" t="s">
        <v>80</v>
      </c>
      <c r="M168" s="5">
        <f t="shared" ref="M168:M181" si="7">SUM(B168:K168)+0.76</f>
        <v>97.58</v>
      </c>
    </row>
    <row r="169" spans="1:13" x14ac:dyDescent="0.3">
      <c r="A169" s="21"/>
      <c r="B169" s="15">
        <v>38.22</v>
      </c>
      <c r="C169" s="5">
        <v>6.64</v>
      </c>
      <c r="D169" s="5">
        <v>6.34</v>
      </c>
      <c r="E169" s="5">
        <v>0.01</v>
      </c>
      <c r="F169" s="5">
        <v>0.56999999999999995</v>
      </c>
      <c r="G169" s="5">
        <v>8.3000000000000007</v>
      </c>
      <c r="H169" s="5">
        <v>0.56000000000000005</v>
      </c>
      <c r="I169" s="5">
        <v>34.61</v>
      </c>
      <c r="J169" s="5">
        <v>0.31</v>
      </c>
      <c r="K169" s="5">
        <v>0.86</v>
      </c>
      <c r="L169" s="13" t="s">
        <v>80</v>
      </c>
      <c r="M169" s="5">
        <f t="shared" si="7"/>
        <v>97.18</v>
      </c>
    </row>
    <row r="170" spans="1:13" x14ac:dyDescent="0.3">
      <c r="A170" s="21"/>
      <c r="B170" s="15">
        <v>39.31</v>
      </c>
      <c r="C170" s="5">
        <v>6.52</v>
      </c>
      <c r="D170" s="5">
        <v>6.37</v>
      </c>
      <c r="E170" s="5">
        <v>0</v>
      </c>
      <c r="F170" s="5">
        <v>0.56000000000000005</v>
      </c>
      <c r="G170" s="5">
        <v>8.25</v>
      </c>
      <c r="H170" s="5">
        <v>0.56999999999999995</v>
      </c>
      <c r="I170" s="5">
        <v>34.79</v>
      </c>
      <c r="J170" s="5">
        <v>0.33</v>
      </c>
      <c r="K170" s="5">
        <v>0.82</v>
      </c>
      <c r="L170" s="13" t="s">
        <v>80</v>
      </c>
      <c r="M170" s="5">
        <f t="shared" si="7"/>
        <v>98.28</v>
      </c>
    </row>
    <row r="171" spans="1:13" x14ac:dyDescent="0.3">
      <c r="A171" s="21"/>
      <c r="B171" s="15">
        <v>38.08</v>
      </c>
      <c r="C171" s="5">
        <v>6.5</v>
      </c>
      <c r="D171" s="5">
        <v>6.22</v>
      </c>
      <c r="E171" s="5">
        <v>0</v>
      </c>
      <c r="F171" s="5">
        <v>0.53</v>
      </c>
      <c r="G171" s="5">
        <v>8.27</v>
      </c>
      <c r="H171" s="5">
        <v>0.56000000000000005</v>
      </c>
      <c r="I171" s="5">
        <v>34.35</v>
      </c>
      <c r="J171" s="5">
        <v>0.32</v>
      </c>
      <c r="K171" s="5">
        <v>0.87</v>
      </c>
      <c r="L171" s="13" t="s">
        <v>80</v>
      </c>
      <c r="M171" s="5">
        <f t="shared" si="7"/>
        <v>96.46</v>
      </c>
    </row>
    <row r="172" spans="1:13" x14ac:dyDescent="0.3">
      <c r="A172" s="21"/>
      <c r="B172" s="15">
        <v>39.03</v>
      </c>
      <c r="C172" s="5">
        <v>6.5</v>
      </c>
      <c r="D172" s="5">
        <v>6.4</v>
      </c>
      <c r="E172" s="5">
        <v>0</v>
      </c>
      <c r="F172" s="5">
        <v>0.54</v>
      </c>
      <c r="G172" s="5">
        <v>8.18</v>
      </c>
      <c r="H172" s="5">
        <v>0.55000000000000004</v>
      </c>
      <c r="I172" s="5">
        <v>34.5</v>
      </c>
      <c r="J172" s="5">
        <v>0.3</v>
      </c>
      <c r="K172" s="5">
        <v>0.86</v>
      </c>
      <c r="L172" s="13" t="s">
        <v>80</v>
      </c>
      <c r="M172" s="5">
        <f t="shared" si="7"/>
        <v>97.61999999999999</v>
      </c>
    </row>
    <row r="173" spans="1:13" x14ac:dyDescent="0.3">
      <c r="A173" s="21"/>
      <c r="B173" s="15">
        <v>38.25</v>
      </c>
      <c r="C173" s="5">
        <v>6.61</v>
      </c>
      <c r="D173" s="5">
        <v>6.36</v>
      </c>
      <c r="E173" s="5">
        <v>0</v>
      </c>
      <c r="F173" s="5">
        <v>0.6</v>
      </c>
      <c r="G173" s="5">
        <v>8.2899999999999991</v>
      </c>
      <c r="H173" s="5">
        <v>0.56000000000000005</v>
      </c>
      <c r="I173" s="5">
        <v>34.61</v>
      </c>
      <c r="J173" s="5">
        <v>0.31</v>
      </c>
      <c r="K173" s="5">
        <v>0.82</v>
      </c>
      <c r="L173" s="13" t="s">
        <v>80</v>
      </c>
      <c r="M173" s="5">
        <f t="shared" si="7"/>
        <v>97.17</v>
      </c>
    </row>
    <row r="174" spans="1:13" x14ac:dyDescent="0.3">
      <c r="A174" s="21"/>
      <c r="B174" s="15">
        <v>39.07</v>
      </c>
      <c r="C174" s="5">
        <v>6.47</v>
      </c>
      <c r="D174" s="5">
        <v>6.39</v>
      </c>
      <c r="E174" s="5">
        <v>0.01</v>
      </c>
      <c r="F174" s="5">
        <v>0.54</v>
      </c>
      <c r="G174" s="5">
        <v>8.26</v>
      </c>
      <c r="H174" s="5">
        <v>0.56000000000000005</v>
      </c>
      <c r="I174" s="5">
        <v>34.58</v>
      </c>
      <c r="J174" s="5">
        <v>0.31</v>
      </c>
      <c r="K174" s="5">
        <v>0.87</v>
      </c>
      <c r="L174" s="13" t="s">
        <v>80</v>
      </c>
      <c r="M174" s="5">
        <f t="shared" si="7"/>
        <v>97.820000000000007</v>
      </c>
    </row>
    <row r="175" spans="1:13" x14ac:dyDescent="0.3">
      <c r="A175" s="21"/>
      <c r="B175" s="15">
        <v>38.5</v>
      </c>
      <c r="C175" s="5">
        <v>6.7</v>
      </c>
      <c r="D175" s="5">
        <v>6.11</v>
      </c>
      <c r="E175" s="5">
        <v>0.01</v>
      </c>
      <c r="F175" s="5">
        <v>0.56999999999999995</v>
      </c>
      <c r="G175" s="5">
        <v>8.35</v>
      </c>
      <c r="H175" s="5">
        <v>0.55000000000000004</v>
      </c>
      <c r="I175" s="5">
        <v>34.590000000000003</v>
      </c>
      <c r="J175" s="5">
        <v>0.36</v>
      </c>
      <c r="K175" s="5">
        <v>0.83</v>
      </c>
      <c r="L175" s="13" t="s">
        <v>80</v>
      </c>
      <c r="M175" s="5">
        <f t="shared" si="7"/>
        <v>97.33</v>
      </c>
    </row>
    <row r="176" spans="1:13" x14ac:dyDescent="0.3">
      <c r="A176" s="21"/>
      <c r="B176" s="15">
        <v>38.549999999999997</v>
      </c>
      <c r="C176" s="5">
        <v>6.75</v>
      </c>
      <c r="D176" s="5">
        <v>6.15</v>
      </c>
      <c r="E176" s="5">
        <v>0</v>
      </c>
      <c r="F176" s="5">
        <v>0.56000000000000005</v>
      </c>
      <c r="G176" s="5">
        <v>8.23</v>
      </c>
      <c r="H176" s="5">
        <v>0.56000000000000005</v>
      </c>
      <c r="I176" s="5">
        <v>34.69</v>
      </c>
      <c r="J176" s="5">
        <v>0.3</v>
      </c>
      <c r="K176" s="5">
        <v>0.86</v>
      </c>
      <c r="L176" s="13" t="s">
        <v>80</v>
      </c>
      <c r="M176" s="5">
        <f t="shared" si="7"/>
        <v>97.41</v>
      </c>
    </row>
    <row r="177" spans="1:32" x14ac:dyDescent="0.3">
      <c r="A177" s="21"/>
      <c r="B177" s="15">
        <v>37.56</v>
      </c>
      <c r="C177" s="5">
        <v>7.12</v>
      </c>
      <c r="D177" s="5">
        <v>5.77</v>
      </c>
      <c r="E177" s="5">
        <v>0</v>
      </c>
      <c r="F177" s="5">
        <v>0.56000000000000005</v>
      </c>
      <c r="G177" s="5">
        <v>8.33</v>
      </c>
      <c r="H177" s="5">
        <v>0.57999999999999996</v>
      </c>
      <c r="I177" s="5">
        <v>35</v>
      </c>
      <c r="J177" s="5">
        <v>0.28999999999999998</v>
      </c>
      <c r="K177" s="5">
        <v>0.89</v>
      </c>
      <c r="L177" s="13" t="s">
        <v>80</v>
      </c>
      <c r="M177" s="5">
        <f t="shared" si="7"/>
        <v>96.860000000000014</v>
      </c>
    </row>
    <row r="178" spans="1:32" x14ac:dyDescent="0.3">
      <c r="A178" s="21"/>
      <c r="B178" s="15">
        <v>38.340000000000003</v>
      </c>
      <c r="C178" s="5">
        <v>7.07</v>
      </c>
      <c r="D178" s="5">
        <v>5.72</v>
      </c>
      <c r="E178" s="5">
        <v>0</v>
      </c>
      <c r="F178" s="5">
        <v>0.53</v>
      </c>
      <c r="G178" s="5">
        <v>8.2200000000000006</v>
      </c>
      <c r="H178" s="5">
        <v>0.56999999999999995</v>
      </c>
      <c r="I178" s="5">
        <v>34.869999999999997</v>
      </c>
      <c r="J178" s="5">
        <v>0.28999999999999998</v>
      </c>
      <c r="K178" s="5">
        <v>0.86</v>
      </c>
      <c r="L178" s="13" t="s">
        <v>80</v>
      </c>
      <c r="M178" s="5">
        <f t="shared" si="7"/>
        <v>97.23</v>
      </c>
    </row>
    <row r="179" spans="1:32" x14ac:dyDescent="0.3">
      <c r="A179" s="21"/>
      <c r="B179" s="15">
        <v>37.4</v>
      </c>
      <c r="C179" s="5">
        <v>7.19</v>
      </c>
      <c r="D179" s="5">
        <v>5.66</v>
      </c>
      <c r="E179" s="5">
        <v>0</v>
      </c>
      <c r="F179" s="5">
        <v>0.54</v>
      </c>
      <c r="G179" s="5">
        <v>8.3000000000000007</v>
      </c>
      <c r="H179" s="5">
        <v>0.55000000000000004</v>
      </c>
      <c r="I179" s="5">
        <v>35.159999999999997</v>
      </c>
      <c r="J179" s="5">
        <v>0.34</v>
      </c>
      <c r="K179" s="5">
        <v>0.85</v>
      </c>
      <c r="L179" s="13" t="s">
        <v>80</v>
      </c>
      <c r="M179" s="5">
        <f t="shared" si="7"/>
        <v>96.75</v>
      </c>
    </row>
    <row r="180" spans="1:32" x14ac:dyDescent="0.3">
      <c r="A180" s="21"/>
      <c r="B180" s="15">
        <v>37.74</v>
      </c>
      <c r="C180" s="5">
        <v>7.14</v>
      </c>
      <c r="D180" s="5">
        <v>5.75</v>
      </c>
      <c r="E180" s="5">
        <v>0</v>
      </c>
      <c r="F180" s="5">
        <v>0.53</v>
      </c>
      <c r="G180" s="5">
        <v>8.16</v>
      </c>
      <c r="H180" s="5">
        <v>0.56000000000000005</v>
      </c>
      <c r="I180" s="5">
        <v>34.82</v>
      </c>
      <c r="J180" s="5">
        <v>0.28999999999999998</v>
      </c>
      <c r="K180" s="5">
        <v>0.85</v>
      </c>
      <c r="L180" s="13" t="s">
        <v>80</v>
      </c>
      <c r="M180" s="5">
        <f t="shared" si="7"/>
        <v>96.600000000000023</v>
      </c>
    </row>
    <row r="181" spans="1:32" x14ac:dyDescent="0.3">
      <c r="A181" s="22"/>
      <c r="B181" s="15">
        <v>37.119999999999997</v>
      </c>
      <c r="C181" s="5">
        <v>7.25</v>
      </c>
      <c r="D181" s="5">
        <v>5.71</v>
      </c>
      <c r="E181" s="5">
        <v>0</v>
      </c>
      <c r="F181" s="5">
        <v>0.53</v>
      </c>
      <c r="G181" s="5">
        <v>8.3800000000000008</v>
      </c>
      <c r="H181" s="5">
        <v>0.56000000000000005</v>
      </c>
      <c r="I181" s="5">
        <v>34.94</v>
      </c>
      <c r="J181" s="5">
        <v>0.31</v>
      </c>
      <c r="K181" s="5">
        <v>0.85</v>
      </c>
      <c r="L181" s="13" t="s">
        <v>80</v>
      </c>
      <c r="M181" s="5">
        <f t="shared" si="7"/>
        <v>96.410000000000011</v>
      </c>
    </row>
    <row r="182" spans="1:32" x14ac:dyDescent="0.3">
      <c r="A182" s="16" t="s">
        <v>71</v>
      </c>
      <c r="B182" s="13">
        <v>40.448999999999998</v>
      </c>
      <c r="C182" s="13">
        <v>4.9269999999999996</v>
      </c>
      <c r="D182" s="13">
        <v>4.0330000000000004</v>
      </c>
      <c r="E182" s="13">
        <v>0</v>
      </c>
      <c r="F182" s="13">
        <v>1.1040000000000001</v>
      </c>
      <c r="G182" s="13">
        <v>10.593999999999999</v>
      </c>
      <c r="H182" s="13">
        <v>1.0669999999999999</v>
      </c>
      <c r="I182" s="13">
        <v>34.368000000000002</v>
      </c>
      <c r="J182" s="13">
        <v>0.25600000000000001</v>
      </c>
      <c r="K182" s="13">
        <v>0.26400000000000001</v>
      </c>
      <c r="L182" s="13">
        <v>0.74</v>
      </c>
      <c r="M182" s="13">
        <f t="shared" ref="M182:M188" si="8">SUM(B182:L182)</f>
        <v>97.801999999999992</v>
      </c>
    </row>
    <row r="183" spans="1:32" x14ac:dyDescent="0.3">
      <c r="A183" s="20"/>
      <c r="B183" s="24">
        <v>41.191000000000003</v>
      </c>
      <c r="C183" s="13">
        <v>4.9059999999999997</v>
      </c>
      <c r="D183" s="13">
        <v>4.1180000000000003</v>
      </c>
      <c r="E183" s="13">
        <v>0</v>
      </c>
      <c r="F183" s="13">
        <v>1.0620000000000001</v>
      </c>
      <c r="G183" s="13">
        <v>10.744</v>
      </c>
      <c r="H183" s="13">
        <v>1.0980000000000001</v>
      </c>
      <c r="I183" s="13">
        <v>33.731000000000002</v>
      </c>
      <c r="J183" s="13">
        <v>0.27600000000000002</v>
      </c>
      <c r="K183" s="13">
        <v>0.247</v>
      </c>
      <c r="L183" s="13">
        <v>0.746</v>
      </c>
      <c r="M183" s="13">
        <f t="shared" si="8"/>
        <v>98.118999999999986</v>
      </c>
    </row>
    <row r="184" spans="1:32" x14ac:dyDescent="0.3">
      <c r="A184" s="21"/>
      <c r="B184" s="24">
        <v>40.502000000000002</v>
      </c>
      <c r="C184" s="13">
        <v>4.8780000000000001</v>
      </c>
      <c r="D184" s="13">
        <v>4.0519999999999996</v>
      </c>
      <c r="E184" s="13">
        <v>0</v>
      </c>
      <c r="F184" s="13">
        <v>1.121</v>
      </c>
      <c r="G184" s="13">
        <v>10.555999999999999</v>
      </c>
      <c r="H184" s="13">
        <v>1.095</v>
      </c>
      <c r="I184" s="13">
        <v>34.098999999999997</v>
      </c>
      <c r="J184" s="13">
        <v>0.27800000000000002</v>
      </c>
      <c r="K184" s="13">
        <v>0.26500000000000001</v>
      </c>
      <c r="L184" s="13">
        <v>0.72499999999999998</v>
      </c>
      <c r="M184" s="13">
        <f t="shared" si="8"/>
        <v>97.570999999999998</v>
      </c>
    </row>
    <row r="185" spans="1:32" x14ac:dyDescent="0.3">
      <c r="A185" s="21"/>
      <c r="B185" s="24">
        <v>41.037999999999997</v>
      </c>
      <c r="C185" s="13">
        <v>5.0609999999999999</v>
      </c>
      <c r="D185" s="13">
        <v>4.117</v>
      </c>
      <c r="E185" s="13">
        <v>1.6E-2</v>
      </c>
      <c r="F185" s="13">
        <v>1.0760000000000001</v>
      </c>
      <c r="G185" s="13">
        <v>10.871</v>
      </c>
      <c r="H185" s="13">
        <v>1.101</v>
      </c>
      <c r="I185" s="13">
        <v>33.826000000000001</v>
      </c>
      <c r="J185" s="13">
        <v>0.245</v>
      </c>
      <c r="K185" s="13">
        <v>0.26400000000000001</v>
      </c>
      <c r="L185" s="13">
        <v>0.745</v>
      </c>
      <c r="M185" s="13">
        <f t="shared" si="8"/>
        <v>98.36</v>
      </c>
    </row>
    <row r="186" spans="1:32" x14ac:dyDescent="0.3">
      <c r="A186" s="21"/>
      <c r="B186" s="24">
        <v>40.109000000000002</v>
      </c>
      <c r="C186" s="13">
        <v>4.9509999999999996</v>
      </c>
      <c r="D186" s="13">
        <v>4.1189999999999998</v>
      </c>
      <c r="E186" s="13">
        <v>0</v>
      </c>
      <c r="F186" s="13">
        <v>1.089</v>
      </c>
      <c r="G186" s="13">
        <v>10.648</v>
      </c>
      <c r="H186" s="13">
        <v>1.1080000000000001</v>
      </c>
      <c r="I186" s="13">
        <v>34.26</v>
      </c>
      <c r="J186" s="13">
        <v>0.27500000000000002</v>
      </c>
      <c r="K186" s="13">
        <v>0.26600000000000001</v>
      </c>
      <c r="L186" s="13">
        <v>0.71599999999999997</v>
      </c>
      <c r="M186" s="13">
        <f t="shared" si="8"/>
        <v>97.540999999999997</v>
      </c>
    </row>
    <row r="187" spans="1:32" x14ac:dyDescent="0.3">
      <c r="A187" s="21"/>
      <c r="B187" s="24">
        <v>41.14</v>
      </c>
      <c r="C187" s="13">
        <v>5.0490000000000004</v>
      </c>
      <c r="D187" s="13">
        <v>4.1130000000000004</v>
      </c>
      <c r="E187" s="13">
        <v>7.0000000000000001E-3</v>
      </c>
      <c r="F187" s="13">
        <v>1.0660000000000001</v>
      </c>
      <c r="G187" s="13">
        <v>10.823</v>
      </c>
      <c r="H187" s="13">
        <v>1.0900000000000001</v>
      </c>
      <c r="I187" s="13">
        <v>33.997999999999998</v>
      </c>
      <c r="J187" s="13">
        <v>0.245</v>
      </c>
      <c r="K187" s="13">
        <v>0.27700000000000002</v>
      </c>
      <c r="L187" s="13">
        <v>0.82199999999999995</v>
      </c>
      <c r="M187" s="13">
        <f t="shared" si="8"/>
        <v>98.63000000000001</v>
      </c>
    </row>
    <row r="188" spans="1:32" x14ac:dyDescent="0.3">
      <c r="A188" s="22"/>
      <c r="B188" s="24">
        <v>40.140999999999998</v>
      </c>
      <c r="C188" s="13">
        <v>4.9370000000000003</v>
      </c>
      <c r="D188" s="13">
        <v>4.1459999999999999</v>
      </c>
      <c r="E188" s="13">
        <v>0</v>
      </c>
      <c r="F188" s="13">
        <v>1.0720000000000001</v>
      </c>
      <c r="G188" s="13">
        <v>10.506</v>
      </c>
      <c r="H188" s="13">
        <v>1.095</v>
      </c>
      <c r="I188" s="13">
        <v>34.100999999999999</v>
      </c>
      <c r="J188" s="13">
        <v>0.254</v>
      </c>
      <c r="K188" s="13">
        <v>0.252</v>
      </c>
      <c r="L188" s="13">
        <v>0.78500000000000003</v>
      </c>
      <c r="M188" s="13">
        <f t="shared" si="8"/>
        <v>97.288999999999987</v>
      </c>
    </row>
    <row r="189" spans="1:32" x14ac:dyDescent="0.3">
      <c r="A189" s="16" t="s">
        <v>72</v>
      </c>
      <c r="B189" s="5">
        <v>41.246000000000002</v>
      </c>
      <c r="C189" s="5">
        <v>4.8220000000000001</v>
      </c>
      <c r="D189" s="5">
        <v>4.0670000000000002</v>
      </c>
      <c r="E189" s="5">
        <v>1.7999999999999999E-2</v>
      </c>
      <c r="F189" s="5">
        <v>1.2689999999999999</v>
      </c>
      <c r="G189" s="5">
        <v>10.843</v>
      </c>
      <c r="H189" s="5">
        <v>1.119</v>
      </c>
      <c r="I189" s="5">
        <v>35.270000000000003</v>
      </c>
      <c r="J189" s="5">
        <v>0.17499999999999999</v>
      </c>
      <c r="K189" s="5">
        <v>0.01</v>
      </c>
      <c r="L189" s="13" t="s">
        <v>81</v>
      </c>
      <c r="M189" s="5">
        <f t="shared" ref="M189:M194" si="9">SUM(B189:K189)+0.44</f>
        <v>99.278999999999996</v>
      </c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</row>
    <row r="190" spans="1:32" x14ac:dyDescent="0.3">
      <c r="A190" s="20"/>
      <c r="B190" s="15">
        <v>41.134</v>
      </c>
      <c r="C190" s="5">
        <v>4.8719999999999999</v>
      </c>
      <c r="D190" s="5">
        <v>4.202</v>
      </c>
      <c r="E190" s="5">
        <v>0</v>
      </c>
      <c r="F190" s="5">
        <v>1.2849999999999999</v>
      </c>
      <c r="G190" s="5">
        <v>11.122</v>
      </c>
      <c r="H190" s="5">
        <v>1.081</v>
      </c>
      <c r="I190" s="5">
        <v>34.640999999999998</v>
      </c>
      <c r="J190" s="5">
        <v>0.219</v>
      </c>
      <c r="K190" s="5">
        <v>1.2999999999999999E-2</v>
      </c>
      <c r="L190" s="13" t="s">
        <v>81</v>
      </c>
      <c r="M190" s="5">
        <f t="shared" si="9"/>
        <v>99.008999999999986</v>
      </c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32" x14ac:dyDescent="0.3">
      <c r="A191" s="21"/>
      <c r="B191" s="15">
        <v>37.075000000000003</v>
      </c>
      <c r="C191" s="5">
        <v>7.0640000000000001</v>
      </c>
      <c r="D191" s="5">
        <v>4.0129999999999999</v>
      </c>
      <c r="E191" s="5">
        <v>1.7000000000000001E-2</v>
      </c>
      <c r="F191" s="5">
        <v>1.1739999999999999</v>
      </c>
      <c r="G191" s="5">
        <v>10.103999999999999</v>
      </c>
      <c r="H191" s="5">
        <v>1.0660000000000001</v>
      </c>
      <c r="I191" s="5">
        <v>38.164000000000001</v>
      </c>
      <c r="J191" s="5">
        <v>0.19600000000000001</v>
      </c>
      <c r="K191" s="5">
        <v>2.4E-2</v>
      </c>
      <c r="L191" s="13" t="s">
        <v>81</v>
      </c>
      <c r="M191" s="5">
        <f t="shared" si="9"/>
        <v>99.337000000000003</v>
      </c>
    </row>
    <row r="192" spans="1:32" x14ac:dyDescent="0.3">
      <c r="A192" s="21"/>
      <c r="B192" s="15">
        <v>33.1</v>
      </c>
      <c r="C192" s="5">
        <v>10.103</v>
      </c>
      <c r="D192" s="5">
        <v>2.87</v>
      </c>
      <c r="E192" s="5">
        <v>0</v>
      </c>
      <c r="F192" s="5">
        <v>0.68300000000000005</v>
      </c>
      <c r="G192" s="5">
        <v>5.69</v>
      </c>
      <c r="H192" s="5">
        <v>1.181</v>
      </c>
      <c r="I192" s="5">
        <v>46.975000000000001</v>
      </c>
      <c r="J192" s="5">
        <v>0.153</v>
      </c>
      <c r="K192" s="5">
        <v>0.14499999999999999</v>
      </c>
      <c r="L192" s="13" t="s">
        <v>81</v>
      </c>
      <c r="M192" s="5">
        <f t="shared" si="9"/>
        <v>101.34</v>
      </c>
    </row>
    <row r="193" spans="1:13" x14ac:dyDescent="0.3">
      <c r="A193" s="21"/>
      <c r="B193" s="15">
        <v>26.873999999999999</v>
      </c>
      <c r="C193" s="5">
        <v>14.593</v>
      </c>
      <c r="D193" s="5">
        <v>3.91</v>
      </c>
      <c r="E193" s="5">
        <v>0</v>
      </c>
      <c r="F193" s="5">
        <v>0.755</v>
      </c>
      <c r="G193" s="5">
        <v>7.4089999999999998</v>
      </c>
      <c r="H193" s="5">
        <v>0.98099999999999998</v>
      </c>
      <c r="I193" s="5">
        <v>46.249000000000002</v>
      </c>
      <c r="J193" s="5">
        <v>0.115</v>
      </c>
      <c r="K193" s="5">
        <v>8.0000000000000002E-3</v>
      </c>
      <c r="L193" s="13" t="s">
        <v>81</v>
      </c>
      <c r="M193" s="5">
        <f t="shared" si="9"/>
        <v>101.33399999999999</v>
      </c>
    </row>
    <row r="194" spans="1:13" x14ac:dyDescent="0.3">
      <c r="A194" s="21"/>
      <c r="B194" s="15">
        <v>37.771999999999998</v>
      </c>
      <c r="C194" s="5">
        <v>5.8760000000000003</v>
      </c>
      <c r="D194" s="5">
        <v>3.8660000000000001</v>
      </c>
      <c r="E194" s="5">
        <v>0</v>
      </c>
      <c r="F194" s="5">
        <v>1.1950000000000001</v>
      </c>
      <c r="G194" s="5">
        <v>10.605</v>
      </c>
      <c r="H194" s="5">
        <v>1.0780000000000001</v>
      </c>
      <c r="I194" s="5">
        <v>37.057000000000002</v>
      </c>
      <c r="J194" s="5">
        <v>0.18</v>
      </c>
      <c r="K194" s="5">
        <v>0.01</v>
      </c>
      <c r="L194" s="13" t="s">
        <v>81</v>
      </c>
      <c r="M194" s="5">
        <f t="shared" si="9"/>
        <v>98.079000000000008</v>
      </c>
    </row>
    <row r="195" spans="1:13" x14ac:dyDescent="0.3">
      <c r="A195" s="4" t="s">
        <v>73</v>
      </c>
      <c r="B195" s="13">
        <v>36.122</v>
      </c>
      <c r="C195" s="13">
        <v>8.2560000000000002</v>
      </c>
      <c r="D195" s="13">
        <v>0.48699999999999999</v>
      </c>
      <c r="E195" s="13">
        <v>1.7999999999999999E-2</v>
      </c>
      <c r="F195" s="13">
        <v>0.311</v>
      </c>
      <c r="G195" s="13">
        <v>9.2550000000000008</v>
      </c>
      <c r="H195" s="13">
        <v>1.546</v>
      </c>
      <c r="I195" s="13">
        <v>41.695999999999998</v>
      </c>
      <c r="J195" s="13">
        <v>0.222</v>
      </c>
      <c r="K195" s="13">
        <v>0.161</v>
      </c>
      <c r="L195" s="13">
        <v>1.1080000000000001</v>
      </c>
      <c r="M195" s="13">
        <f>SUM(B195:L195)</f>
        <v>99.182000000000002</v>
      </c>
    </row>
    <row r="196" spans="1:13" x14ac:dyDescent="0.3">
      <c r="A196" s="20"/>
      <c r="B196" s="24">
        <v>36.604999999999997</v>
      </c>
      <c r="C196" s="13">
        <v>8.6869999999999994</v>
      </c>
      <c r="D196" s="13">
        <v>0.45300000000000001</v>
      </c>
      <c r="E196" s="13">
        <v>1.7000000000000001E-2</v>
      </c>
      <c r="F196" s="13">
        <v>0.33</v>
      </c>
      <c r="G196" s="13">
        <v>8.984</v>
      </c>
      <c r="H196" s="13">
        <v>1.5840000000000001</v>
      </c>
      <c r="I196" s="13">
        <v>41.354999999999997</v>
      </c>
      <c r="J196" s="13">
        <v>0.17599999999999999</v>
      </c>
      <c r="K196" s="13">
        <v>0.16300000000000001</v>
      </c>
      <c r="L196" s="13">
        <v>0.95099999999999996</v>
      </c>
      <c r="M196" s="13">
        <f>SUM(B196:L196)</f>
        <v>99.304999999999993</v>
      </c>
    </row>
    <row r="197" spans="1:13" x14ac:dyDescent="0.3">
      <c r="A197" s="21"/>
      <c r="B197" s="24">
        <v>35.459000000000003</v>
      </c>
      <c r="C197" s="13">
        <v>8.048</v>
      </c>
      <c r="D197" s="13">
        <v>0.51100000000000001</v>
      </c>
      <c r="E197" s="13">
        <v>2.3E-2</v>
      </c>
      <c r="F197" s="13">
        <v>0.28000000000000003</v>
      </c>
      <c r="G197" s="13">
        <v>9.0709999999999997</v>
      </c>
      <c r="H197" s="13">
        <v>1.542</v>
      </c>
      <c r="I197" s="13">
        <v>40.601999999999997</v>
      </c>
      <c r="J197" s="13">
        <v>0.27400000000000002</v>
      </c>
      <c r="K197" s="13">
        <v>0.15</v>
      </c>
      <c r="L197" s="13">
        <v>1.165</v>
      </c>
      <c r="M197" s="13">
        <f>SUM(B197:L197)</f>
        <v>97.125000000000014</v>
      </c>
    </row>
    <row r="198" spans="1:13" x14ac:dyDescent="0.3">
      <c r="A198" s="22"/>
      <c r="B198" s="24">
        <v>36.834000000000003</v>
      </c>
      <c r="C198" s="13">
        <v>8.2249999999999996</v>
      </c>
      <c r="D198" s="13">
        <v>0.495</v>
      </c>
      <c r="E198" s="13">
        <v>0</v>
      </c>
      <c r="F198" s="13">
        <v>0.31</v>
      </c>
      <c r="G198" s="13">
        <v>9.1999999999999993</v>
      </c>
      <c r="H198" s="13">
        <v>1.4810000000000001</v>
      </c>
      <c r="I198" s="13">
        <v>39.399000000000001</v>
      </c>
      <c r="J198" s="13">
        <v>0.72399999999999998</v>
      </c>
      <c r="K198" s="13">
        <v>0.01</v>
      </c>
      <c r="L198" s="13">
        <v>1.169</v>
      </c>
      <c r="M198" s="13">
        <f>SUM(B198:L198)</f>
        <v>97.847000000000023</v>
      </c>
    </row>
    <row r="199" spans="1:13" x14ac:dyDescent="0.3">
      <c r="A199" s="16" t="s">
        <v>74</v>
      </c>
      <c r="B199" s="5">
        <v>33.594999999999999</v>
      </c>
      <c r="C199" s="5">
        <v>6.07</v>
      </c>
      <c r="D199" s="5">
        <v>0.436</v>
      </c>
      <c r="E199" s="5">
        <v>0</v>
      </c>
      <c r="F199" s="5">
        <v>0.73599999999999999</v>
      </c>
      <c r="G199" s="5">
        <v>9.1739999999999995</v>
      </c>
      <c r="H199" s="5">
        <v>1.4410000000000001</v>
      </c>
      <c r="I199" s="5">
        <v>43.777999999999999</v>
      </c>
      <c r="J199" s="5">
        <v>1.2769999999999999</v>
      </c>
      <c r="K199" s="5">
        <v>0.124</v>
      </c>
      <c r="L199" s="13" t="s">
        <v>82</v>
      </c>
      <c r="M199" s="5">
        <f>SUM(B199:K199)+0.63</f>
        <v>97.260999999999981</v>
      </c>
    </row>
    <row r="200" spans="1:13" x14ac:dyDescent="0.3">
      <c r="A200" s="20"/>
      <c r="B200" s="15">
        <v>34.176000000000002</v>
      </c>
      <c r="C200" s="5">
        <v>6.0810000000000004</v>
      </c>
      <c r="D200" s="5">
        <v>0.54200000000000004</v>
      </c>
      <c r="E200" s="5">
        <v>1.0999999999999999E-2</v>
      </c>
      <c r="F200" s="5">
        <v>0.749</v>
      </c>
      <c r="G200" s="5">
        <v>9.1379999999999999</v>
      </c>
      <c r="H200" s="5">
        <v>1.395</v>
      </c>
      <c r="I200" s="5">
        <v>42.689</v>
      </c>
      <c r="J200" s="5">
        <v>1.5509999999999999</v>
      </c>
      <c r="K200" s="5">
        <v>0.128</v>
      </c>
      <c r="L200" s="13" t="s">
        <v>82</v>
      </c>
      <c r="M200" s="5">
        <f t="shared" ref="M200:M213" si="10">SUM(B200:K200)+0.63</f>
        <v>97.09</v>
      </c>
    </row>
    <row r="201" spans="1:13" x14ac:dyDescent="0.3">
      <c r="A201" s="21"/>
      <c r="B201" s="15">
        <v>36.634999999999998</v>
      </c>
      <c r="C201" s="5">
        <v>7.8949999999999996</v>
      </c>
      <c r="D201" s="5">
        <v>0.45400000000000001</v>
      </c>
      <c r="E201" s="5">
        <v>6.0000000000000001E-3</v>
      </c>
      <c r="F201" s="5">
        <v>0.97399999999999998</v>
      </c>
      <c r="G201" s="5">
        <v>11.379</v>
      </c>
      <c r="H201" s="5">
        <v>1.2989999999999999</v>
      </c>
      <c r="I201" s="5">
        <v>39.308</v>
      </c>
      <c r="J201" s="5">
        <v>0.96199999999999997</v>
      </c>
      <c r="K201" s="5">
        <v>2.1000000000000001E-2</v>
      </c>
      <c r="L201" s="13" t="s">
        <v>82</v>
      </c>
      <c r="M201" s="5">
        <f t="shared" si="10"/>
        <v>99.562999999999988</v>
      </c>
    </row>
    <row r="202" spans="1:13" x14ac:dyDescent="0.3">
      <c r="A202" s="21"/>
      <c r="B202" s="15">
        <v>35.963000000000001</v>
      </c>
      <c r="C202" s="5">
        <v>7.3010000000000002</v>
      </c>
      <c r="D202" s="5">
        <v>0.441</v>
      </c>
      <c r="E202" s="5">
        <v>0</v>
      </c>
      <c r="F202" s="5">
        <v>0.92100000000000004</v>
      </c>
      <c r="G202" s="5">
        <v>9.9559999999999995</v>
      </c>
      <c r="H202" s="5">
        <v>1.3009999999999999</v>
      </c>
      <c r="I202" s="5">
        <v>42.414999999999999</v>
      </c>
      <c r="J202" s="5">
        <v>0.60699999999999998</v>
      </c>
      <c r="K202" s="5">
        <v>1.0999999999999999E-2</v>
      </c>
      <c r="L202" s="13" t="s">
        <v>82</v>
      </c>
      <c r="M202" s="5">
        <f t="shared" si="10"/>
        <v>99.545999999999992</v>
      </c>
    </row>
    <row r="203" spans="1:13" x14ac:dyDescent="0.3">
      <c r="A203" s="21"/>
      <c r="B203" s="15">
        <v>34.002000000000002</v>
      </c>
      <c r="C203" s="5">
        <v>6.29</v>
      </c>
      <c r="D203" s="5">
        <v>0.38800000000000001</v>
      </c>
      <c r="E203" s="5">
        <v>0</v>
      </c>
      <c r="F203" s="5">
        <v>0.878</v>
      </c>
      <c r="G203" s="5">
        <v>9.0640000000000001</v>
      </c>
      <c r="H203" s="5">
        <v>1.5</v>
      </c>
      <c r="I203" s="5">
        <v>45.328000000000003</v>
      </c>
      <c r="J203" s="5">
        <v>0.73399999999999999</v>
      </c>
      <c r="K203" s="5">
        <v>2.1999999999999999E-2</v>
      </c>
      <c r="L203" s="13" t="s">
        <v>82</v>
      </c>
      <c r="M203" s="5">
        <f t="shared" si="10"/>
        <v>98.835999999999999</v>
      </c>
    </row>
    <row r="204" spans="1:13" x14ac:dyDescent="0.3">
      <c r="A204" s="21"/>
      <c r="B204" s="15">
        <v>34.037999999999997</v>
      </c>
      <c r="C204" s="5">
        <v>6.0720000000000001</v>
      </c>
      <c r="D204" s="5">
        <v>0.45500000000000002</v>
      </c>
      <c r="E204" s="5">
        <v>0</v>
      </c>
      <c r="F204" s="5">
        <v>0.76400000000000001</v>
      </c>
      <c r="G204" s="5">
        <v>9.0419999999999998</v>
      </c>
      <c r="H204" s="5">
        <v>1.446</v>
      </c>
      <c r="I204" s="5">
        <v>43.640999999999998</v>
      </c>
      <c r="J204" s="5">
        <v>1.228</v>
      </c>
      <c r="K204" s="5">
        <v>0.108</v>
      </c>
      <c r="L204" s="13" t="s">
        <v>82</v>
      </c>
      <c r="M204" s="5">
        <f t="shared" si="10"/>
        <v>97.423999999999992</v>
      </c>
    </row>
    <row r="205" spans="1:13" x14ac:dyDescent="0.3">
      <c r="A205" s="21"/>
      <c r="B205" s="15">
        <v>33.527000000000001</v>
      </c>
      <c r="C205" s="5">
        <v>6.1050000000000004</v>
      </c>
      <c r="D205" s="5">
        <v>0.46600000000000003</v>
      </c>
      <c r="E205" s="5">
        <v>0</v>
      </c>
      <c r="F205" s="5">
        <v>0.72699999999999998</v>
      </c>
      <c r="G205" s="5">
        <v>9.1530000000000005</v>
      </c>
      <c r="H205" s="5">
        <v>1.4179999999999999</v>
      </c>
      <c r="I205" s="5">
        <v>43.796999999999997</v>
      </c>
      <c r="J205" s="5">
        <v>1.232</v>
      </c>
      <c r="K205" s="5">
        <v>9.9000000000000005E-2</v>
      </c>
      <c r="L205" s="13" t="s">
        <v>82</v>
      </c>
      <c r="M205" s="5">
        <f t="shared" si="10"/>
        <v>97.153999999999996</v>
      </c>
    </row>
    <row r="206" spans="1:13" x14ac:dyDescent="0.3">
      <c r="A206" s="21"/>
      <c r="B206" s="15">
        <v>33.911000000000001</v>
      </c>
      <c r="C206" s="5">
        <v>6.032</v>
      </c>
      <c r="D206" s="5">
        <v>0.46200000000000002</v>
      </c>
      <c r="E206" s="5">
        <v>6.0000000000000001E-3</v>
      </c>
      <c r="F206" s="5">
        <v>0.72599999999999998</v>
      </c>
      <c r="G206" s="5">
        <v>9.1300000000000008</v>
      </c>
      <c r="H206" s="5">
        <v>1.4450000000000001</v>
      </c>
      <c r="I206" s="5">
        <v>43.667000000000002</v>
      </c>
      <c r="J206" s="5">
        <v>1.264</v>
      </c>
      <c r="K206" s="5">
        <v>0.112</v>
      </c>
      <c r="L206" s="13" t="s">
        <v>82</v>
      </c>
      <c r="M206" s="5">
        <f t="shared" si="10"/>
        <v>97.384999999999991</v>
      </c>
    </row>
    <row r="207" spans="1:13" x14ac:dyDescent="0.3">
      <c r="A207" s="21"/>
      <c r="B207" s="15">
        <v>33.545999999999999</v>
      </c>
      <c r="C207" s="5">
        <v>6.0910000000000002</v>
      </c>
      <c r="D207" s="5">
        <v>0.47299999999999998</v>
      </c>
      <c r="E207" s="5">
        <v>0</v>
      </c>
      <c r="F207" s="5">
        <v>0.73399999999999999</v>
      </c>
      <c r="G207" s="5">
        <v>9.2010000000000005</v>
      </c>
      <c r="H207" s="5">
        <v>1.38</v>
      </c>
      <c r="I207" s="5">
        <v>43.826000000000001</v>
      </c>
      <c r="J207" s="5">
        <v>1.198</v>
      </c>
      <c r="K207" s="5">
        <v>0.121</v>
      </c>
      <c r="L207" s="13" t="s">
        <v>82</v>
      </c>
      <c r="M207" s="5">
        <f t="shared" si="10"/>
        <v>97.199999999999989</v>
      </c>
    </row>
    <row r="208" spans="1:13" x14ac:dyDescent="0.3">
      <c r="A208" s="21"/>
      <c r="B208" s="15">
        <v>34.295000000000002</v>
      </c>
      <c r="C208" s="5">
        <v>6.0339999999999998</v>
      </c>
      <c r="D208" s="5">
        <v>0.43099999999999999</v>
      </c>
      <c r="E208" s="5">
        <v>1.0999999999999999E-2</v>
      </c>
      <c r="F208" s="5">
        <v>0.73</v>
      </c>
      <c r="G208" s="5">
        <v>9.0939999999999994</v>
      </c>
      <c r="H208" s="5">
        <v>1.4159999999999999</v>
      </c>
      <c r="I208" s="5">
        <v>43.442</v>
      </c>
      <c r="J208" s="5">
        <v>1.2310000000000001</v>
      </c>
      <c r="K208" s="5">
        <v>0.11700000000000001</v>
      </c>
      <c r="L208" s="13" t="s">
        <v>82</v>
      </c>
      <c r="M208" s="5">
        <f t="shared" si="10"/>
        <v>97.430999999999997</v>
      </c>
    </row>
    <row r="209" spans="1:13" x14ac:dyDescent="0.3">
      <c r="A209" s="21"/>
      <c r="B209" s="15">
        <v>33.807000000000002</v>
      </c>
      <c r="C209" s="5">
        <v>6.1319999999999997</v>
      </c>
      <c r="D209" s="5">
        <v>0.45200000000000001</v>
      </c>
      <c r="E209" s="5">
        <v>5.0000000000000001E-3</v>
      </c>
      <c r="F209" s="5">
        <v>0.72399999999999998</v>
      </c>
      <c r="G209" s="5">
        <v>9.1069999999999993</v>
      </c>
      <c r="H209" s="5">
        <v>1.43</v>
      </c>
      <c r="I209" s="5">
        <v>43.777000000000001</v>
      </c>
      <c r="J209" s="5">
        <v>1.272</v>
      </c>
      <c r="K209" s="5">
        <v>0.123</v>
      </c>
      <c r="L209" s="13" t="s">
        <v>82</v>
      </c>
      <c r="M209" s="5">
        <f t="shared" si="10"/>
        <v>97.459000000000003</v>
      </c>
    </row>
    <row r="210" spans="1:13" x14ac:dyDescent="0.3">
      <c r="A210" s="21"/>
      <c r="B210" s="15">
        <v>34.21</v>
      </c>
      <c r="C210" s="5">
        <v>6.0060000000000002</v>
      </c>
      <c r="D210" s="5">
        <v>0.438</v>
      </c>
      <c r="E210" s="5">
        <v>0</v>
      </c>
      <c r="F210" s="5">
        <v>0.70699999999999996</v>
      </c>
      <c r="G210" s="5">
        <v>9.1059999999999999</v>
      </c>
      <c r="H210" s="5">
        <v>1.4590000000000001</v>
      </c>
      <c r="I210" s="5">
        <v>43.509</v>
      </c>
      <c r="J210" s="5">
        <v>1.2330000000000001</v>
      </c>
      <c r="K210" s="5">
        <v>0.109</v>
      </c>
      <c r="L210" s="13" t="s">
        <v>82</v>
      </c>
      <c r="M210" s="5">
        <f t="shared" si="10"/>
        <v>97.406999999999996</v>
      </c>
    </row>
    <row r="211" spans="1:13" x14ac:dyDescent="0.3">
      <c r="A211" s="21"/>
      <c r="B211" s="15">
        <v>33.716000000000001</v>
      </c>
      <c r="C211" s="5">
        <v>6.1360000000000001</v>
      </c>
      <c r="D211" s="5">
        <v>0.42199999999999999</v>
      </c>
      <c r="E211" s="5">
        <v>1.7999999999999999E-2</v>
      </c>
      <c r="F211" s="5">
        <v>0.76400000000000001</v>
      </c>
      <c r="G211" s="5">
        <v>9.2110000000000003</v>
      </c>
      <c r="H211" s="5">
        <v>1.4139999999999999</v>
      </c>
      <c r="I211" s="5">
        <v>43.682000000000002</v>
      </c>
      <c r="J211" s="5">
        <v>1.2470000000000001</v>
      </c>
      <c r="K211" s="5">
        <v>0.125</v>
      </c>
      <c r="L211" s="13" t="s">
        <v>82</v>
      </c>
      <c r="M211" s="5">
        <f t="shared" si="10"/>
        <v>97.364999999999995</v>
      </c>
    </row>
    <row r="212" spans="1:13" x14ac:dyDescent="0.3">
      <c r="A212" s="21"/>
      <c r="B212" s="15">
        <v>37.320999999999998</v>
      </c>
      <c r="C212" s="5">
        <v>7.3620000000000001</v>
      </c>
      <c r="D212" s="5">
        <v>0.46700000000000003</v>
      </c>
      <c r="E212" s="5">
        <v>4.0000000000000001E-3</v>
      </c>
      <c r="F212" s="5">
        <v>0.92</v>
      </c>
      <c r="G212" s="5">
        <v>10.702999999999999</v>
      </c>
      <c r="H212" s="5">
        <v>1.345</v>
      </c>
      <c r="I212" s="5">
        <v>39.93</v>
      </c>
      <c r="J212" s="5">
        <v>0.76800000000000002</v>
      </c>
      <c r="K212" s="5">
        <v>2.7E-2</v>
      </c>
      <c r="L212" s="13" t="s">
        <v>82</v>
      </c>
      <c r="M212" s="5">
        <f t="shared" si="10"/>
        <v>99.47699999999999</v>
      </c>
    </row>
    <row r="213" spans="1:13" x14ac:dyDescent="0.3">
      <c r="A213" s="22"/>
      <c r="B213" s="15">
        <v>35.209000000000003</v>
      </c>
      <c r="C213" s="5">
        <v>4.3369999999999997</v>
      </c>
      <c r="D213" s="5">
        <v>0.502</v>
      </c>
      <c r="E213" s="5">
        <v>0</v>
      </c>
      <c r="F213" s="5">
        <v>0.53100000000000003</v>
      </c>
      <c r="G213" s="5">
        <v>8.66</v>
      </c>
      <c r="H213" s="5">
        <v>1.571</v>
      </c>
      <c r="I213" s="5">
        <v>45.218000000000004</v>
      </c>
      <c r="J213" s="5">
        <v>1.246</v>
      </c>
      <c r="K213" s="5">
        <v>0.32500000000000001</v>
      </c>
      <c r="L213" s="13" t="s">
        <v>82</v>
      </c>
      <c r="M213" s="5">
        <f t="shared" si="10"/>
        <v>98.228999999999999</v>
      </c>
    </row>
    <row r="214" spans="1:13" x14ac:dyDescent="0.3">
      <c r="A214" s="26" t="s">
        <v>83</v>
      </c>
      <c r="B214" s="18">
        <v>28.646699999999999</v>
      </c>
      <c r="C214" s="18">
        <v>7.5310300000000003</v>
      </c>
      <c r="D214" s="18">
        <v>3.2698999999999998</v>
      </c>
      <c r="E214" s="18">
        <v>0</v>
      </c>
      <c r="F214" s="18">
        <v>2.5310000000000001</v>
      </c>
      <c r="G214" s="18">
        <v>8.2426899999999996</v>
      </c>
      <c r="H214" s="18">
        <v>0.55662699999999998</v>
      </c>
      <c r="I214" s="18">
        <v>43.265599999999999</v>
      </c>
      <c r="J214" s="18">
        <v>0.47604999999999997</v>
      </c>
      <c r="K214" s="18">
        <v>0.77973000000000003</v>
      </c>
      <c r="L214" s="18">
        <v>1.8426499999999999</v>
      </c>
      <c r="M214" s="18">
        <f>SUM(B214:L214)</f>
        <v>97.141976999999997</v>
      </c>
    </row>
    <row r="215" spans="1:13" x14ac:dyDescent="0.3">
      <c r="A215" s="26"/>
      <c r="B215" s="25">
        <v>28.976600000000001</v>
      </c>
      <c r="C215" s="18">
        <v>7.9033600000000002</v>
      </c>
      <c r="D215" s="18">
        <v>3.4899900000000001</v>
      </c>
      <c r="E215" s="18">
        <v>0</v>
      </c>
      <c r="F215" s="18">
        <v>2.2160799999999998</v>
      </c>
      <c r="G215" s="18">
        <v>8.8875600000000006</v>
      </c>
      <c r="H215" s="18">
        <v>0.63049100000000002</v>
      </c>
      <c r="I215" s="18">
        <v>42.183700000000002</v>
      </c>
      <c r="J215" s="18">
        <v>0.52163199999999998</v>
      </c>
      <c r="K215" s="18">
        <v>0.82603300000000002</v>
      </c>
      <c r="L215" s="18">
        <v>1.8500300000000001</v>
      </c>
      <c r="M215" s="18">
        <f t="shared" ref="M215:M222" si="11">SUM(B215:L215)</f>
        <v>97.485475999999991</v>
      </c>
    </row>
    <row r="216" spans="1:13" x14ac:dyDescent="0.3">
      <c r="A216" s="28"/>
      <c r="B216" s="25">
        <v>29.402100000000001</v>
      </c>
      <c r="C216" s="18">
        <v>7.7678799999999999</v>
      </c>
      <c r="D216" s="18">
        <v>3.4844599999999999</v>
      </c>
      <c r="E216" s="18">
        <v>0</v>
      </c>
      <c r="F216" s="18">
        <v>2.23271</v>
      </c>
      <c r="G216" s="18">
        <v>8.6878499999999992</v>
      </c>
      <c r="H216" s="18">
        <v>0.65037699999999998</v>
      </c>
      <c r="I216" s="18">
        <v>42.137799999999999</v>
      </c>
      <c r="J216" s="18">
        <v>0.50788199999999994</v>
      </c>
      <c r="K216" s="18">
        <v>0.79808100000000004</v>
      </c>
      <c r="L216" s="18">
        <v>1.75023</v>
      </c>
      <c r="M216" s="18">
        <f t="shared" si="11"/>
        <v>97.419369999999986</v>
      </c>
    </row>
    <row r="217" spans="1:13" x14ac:dyDescent="0.3">
      <c r="A217" s="28"/>
      <c r="B217" s="25">
        <v>28.8399</v>
      </c>
      <c r="C217" s="18">
        <v>9.4751399999999997</v>
      </c>
      <c r="D217" s="18">
        <v>3.6867200000000002</v>
      </c>
      <c r="E217" s="18">
        <v>0</v>
      </c>
      <c r="F217" s="18">
        <v>3.0180199999999999</v>
      </c>
      <c r="G217" s="18">
        <v>8.7593099999999993</v>
      </c>
      <c r="H217" s="18">
        <v>0.56480200000000003</v>
      </c>
      <c r="I217" s="18">
        <v>44.363599999999998</v>
      </c>
      <c r="J217" s="18">
        <v>0.32975199999999999</v>
      </c>
      <c r="K217" s="18">
        <v>0.351715</v>
      </c>
      <c r="L217" s="18">
        <v>1.2776000000000001</v>
      </c>
      <c r="M217" s="18">
        <f t="shared" si="11"/>
        <v>100.66655900000001</v>
      </c>
    </row>
    <row r="218" spans="1:13" x14ac:dyDescent="0.3">
      <c r="A218" s="28"/>
      <c r="B218" s="25">
        <v>29.1098</v>
      </c>
      <c r="C218" s="18">
        <v>7.6965300000000001</v>
      </c>
      <c r="D218" s="18">
        <v>3.4436300000000002</v>
      </c>
      <c r="E218" s="18">
        <v>0</v>
      </c>
      <c r="F218" s="18">
        <v>2.9385300000000001</v>
      </c>
      <c r="G218" s="18">
        <v>7.9168399999999997</v>
      </c>
      <c r="H218" s="18">
        <v>0.575596</v>
      </c>
      <c r="I218" s="18">
        <v>44.598999999999997</v>
      </c>
      <c r="J218" s="18">
        <v>0.30993199999999999</v>
      </c>
      <c r="K218" s="18">
        <v>1.0106599999999999</v>
      </c>
      <c r="L218" s="18">
        <v>1.5419700000000001</v>
      </c>
      <c r="M218" s="18">
        <f t="shared" si="11"/>
        <v>99.142488</v>
      </c>
    </row>
    <row r="219" spans="1:13" x14ac:dyDescent="0.3">
      <c r="A219" s="28"/>
      <c r="B219" s="25">
        <v>29.459399999999999</v>
      </c>
      <c r="C219" s="18">
        <v>8.4472799999999992</v>
      </c>
      <c r="D219" s="18">
        <v>3.5017</v>
      </c>
      <c r="E219" s="18">
        <v>0</v>
      </c>
      <c r="F219" s="18">
        <v>2.8254100000000002</v>
      </c>
      <c r="G219" s="18">
        <v>7.6806700000000001</v>
      </c>
      <c r="H219" s="18">
        <v>0.54468399999999995</v>
      </c>
      <c r="I219" s="18">
        <v>43.206000000000003</v>
      </c>
      <c r="J219" s="18">
        <v>0.40855200000000003</v>
      </c>
      <c r="K219" s="18">
        <v>0.91782399999999997</v>
      </c>
      <c r="L219" s="18">
        <v>1.3443700000000001</v>
      </c>
      <c r="M219" s="18">
        <f t="shared" si="11"/>
        <v>98.335889999999992</v>
      </c>
    </row>
    <row r="220" spans="1:13" x14ac:dyDescent="0.3">
      <c r="A220" s="28"/>
      <c r="B220" s="25">
        <v>28.737400000000001</v>
      </c>
      <c r="C220" s="18">
        <v>9.1216100000000004</v>
      </c>
      <c r="D220" s="18">
        <v>3.6109599999999999</v>
      </c>
      <c r="E220" s="18">
        <v>0</v>
      </c>
      <c r="F220" s="18">
        <v>3.2884199999999999</v>
      </c>
      <c r="G220" s="18">
        <v>8.3539499999999993</v>
      </c>
      <c r="H220" s="18">
        <v>0.52009799999999995</v>
      </c>
      <c r="I220" s="18">
        <v>44.814300000000003</v>
      </c>
      <c r="J220" s="18">
        <v>0.28612900000000002</v>
      </c>
      <c r="K220" s="18">
        <v>9.3908000000000005E-2</v>
      </c>
      <c r="L220" s="18">
        <v>1.2531699999999999</v>
      </c>
      <c r="M220" s="18">
        <f t="shared" si="11"/>
        <v>100.079945</v>
      </c>
    </row>
    <row r="221" spans="1:13" x14ac:dyDescent="0.3">
      <c r="A221" s="28"/>
      <c r="B221" s="25">
        <v>31.2164</v>
      </c>
      <c r="C221" s="18">
        <v>6.1613300000000004</v>
      </c>
      <c r="D221" s="18">
        <v>3.0257900000000002</v>
      </c>
      <c r="E221" s="18">
        <v>0</v>
      </c>
      <c r="F221" s="18">
        <v>2.1493099999999998</v>
      </c>
      <c r="G221" s="18">
        <v>7.1984500000000002</v>
      </c>
      <c r="H221" s="18">
        <v>0.66996299999999998</v>
      </c>
      <c r="I221" s="18">
        <v>44.667999999999999</v>
      </c>
      <c r="J221" s="18">
        <v>0.36675799999999997</v>
      </c>
      <c r="K221" s="18">
        <v>1.08758</v>
      </c>
      <c r="L221" s="18">
        <v>1.2097500000000001</v>
      </c>
      <c r="M221" s="18">
        <f t="shared" si="11"/>
        <v>97.753331000000017</v>
      </c>
    </row>
    <row r="222" spans="1:13" x14ac:dyDescent="0.3">
      <c r="A222" s="27"/>
      <c r="B222" s="25">
        <v>28.904199999999999</v>
      </c>
      <c r="C222" s="18">
        <v>7.5557100000000004</v>
      </c>
      <c r="D222" s="18">
        <v>3.3201800000000001</v>
      </c>
      <c r="E222" s="18">
        <v>0</v>
      </c>
      <c r="F222" s="18">
        <v>2.4922900000000001</v>
      </c>
      <c r="G222" s="18">
        <v>8.2797000000000001</v>
      </c>
      <c r="H222" s="18">
        <v>0.58855599999999997</v>
      </c>
      <c r="I222" s="18">
        <v>43.125100000000003</v>
      </c>
      <c r="J222" s="18">
        <v>0.485095</v>
      </c>
      <c r="K222" s="18">
        <v>0.78325100000000003</v>
      </c>
      <c r="L222" s="18">
        <v>1.8083400000000001</v>
      </c>
      <c r="M222" s="18">
        <f t="shared" si="11"/>
        <v>97.342422000000013</v>
      </c>
    </row>
    <row r="223" spans="1:13" x14ac:dyDescent="0.3">
      <c r="A223" s="28" t="s">
        <v>84</v>
      </c>
      <c r="B223" s="18">
        <v>31.943100000000001</v>
      </c>
      <c r="C223" s="18">
        <v>6.5529799999999998</v>
      </c>
      <c r="D223" s="18">
        <v>3.0745499999999999</v>
      </c>
      <c r="E223" s="18">
        <v>0</v>
      </c>
      <c r="F223" s="18">
        <v>0.20463600000000001</v>
      </c>
      <c r="G223" s="18">
        <v>6.7946400000000002</v>
      </c>
      <c r="H223" s="18">
        <v>0.43773499999999999</v>
      </c>
      <c r="I223" s="18">
        <v>39.928199999999997</v>
      </c>
      <c r="J223" s="18">
        <v>0.29530499999999998</v>
      </c>
      <c r="K223" s="18">
        <v>2.3746700000000001</v>
      </c>
      <c r="L223" s="18">
        <v>4.1075200000000001</v>
      </c>
      <c r="M223" s="18">
        <f>SUM(B223:L223)</f>
        <v>95.713335999999998</v>
      </c>
    </row>
    <row r="224" spans="1:13" x14ac:dyDescent="0.3">
      <c r="A224" s="26"/>
      <c r="B224" s="25">
        <v>31.878699999999998</v>
      </c>
      <c r="C224" s="18">
        <v>6.4698000000000002</v>
      </c>
      <c r="D224" s="18">
        <v>3.0597300000000001</v>
      </c>
      <c r="E224" s="18">
        <v>0</v>
      </c>
      <c r="F224" s="18">
        <v>0.20142399999999999</v>
      </c>
      <c r="G224" s="18">
        <v>6.7311300000000003</v>
      </c>
      <c r="H224" s="18">
        <v>0.38322099999999998</v>
      </c>
      <c r="I224" s="18">
        <v>39.465400000000002</v>
      </c>
      <c r="J224" s="18">
        <v>0.26878000000000002</v>
      </c>
      <c r="K224" s="18">
        <v>2.4046799999999999</v>
      </c>
      <c r="L224" s="18">
        <v>4.1367099999999999</v>
      </c>
      <c r="M224" s="18">
        <f t="shared" ref="M224:M239" si="12">SUM(B224:L224)</f>
        <v>94.999575000000007</v>
      </c>
    </row>
    <row r="225" spans="1:13" x14ac:dyDescent="0.3">
      <c r="A225" s="28"/>
      <c r="B225" s="25">
        <v>32.231299999999997</v>
      </c>
      <c r="C225" s="18">
        <v>6.5034099999999997</v>
      </c>
      <c r="D225" s="18">
        <v>3.0938500000000002</v>
      </c>
      <c r="E225" s="18">
        <v>0</v>
      </c>
      <c r="F225" s="18">
        <v>0.221135</v>
      </c>
      <c r="G225" s="18">
        <v>6.7415200000000004</v>
      </c>
      <c r="H225" s="18">
        <v>0.45249</v>
      </c>
      <c r="I225" s="18">
        <v>39.291200000000003</v>
      </c>
      <c r="J225" s="18">
        <v>0.32295099999999999</v>
      </c>
      <c r="K225" s="18">
        <v>2.4806599999999999</v>
      </c>
      <c r="L225" s="18">
        <v>4.2613599999999998</v>
      </c>
      <c r="M225" s="18">
        <f t="shared" si="12"/>
        <v>95.599876000000009</v>
      </c>
    </row>
    <row r="226" spans="1:13" x14ac:dyDescent="0.3">
      <c r="A226" s="28"/>
      <c r="B226" s="25">
        <v>31.728200000000001</v>
      </c>
      <c r="C226" s="18">
        <v>6.4785899999999996</v>
      </c>
      <c r="D226" s="18">
        <v>3.06081</v>
      </c>
      <c r="E226" s="18">
        <v>0</v>
      </c>
      <c r="F226" s="18">
        <v>0.20891599999999999</v>
      </c>
      <c r="G226" s="18">
        <v>6.8636799999999996</v>
      </c>
      <c r="H226" s="18">
        <v>0.41814499999999999</v>
      </c>
      <c r="I226" s="18">
        <v>39.597900000000003</v>
      </c>
      <c r="J226" s="18">
        <v>0.29713099999999998</v>
      </c>
      <c r="K226" s="18">
        <v>2.43675</v>
      </c>
      <c r="L226" s="18">
        <v>4.1991500000000004</v>
      </c>
      <c r="M226" s="18">
        <f t="shared" si="12"/>
        <v>95.289272000000011</v>
      </c>
    </row>
    <row r="227" spans="1:13" x14ac:dyDescent="0.3">
      <c r="A227" s="28"/>
      <c r="B227" s="25">
        <v>32.016100000000002</v>
      </c>
      <c r="C227" s="18">
        <v>6.5985199999999997</v>
      </c>
      <c r="D227" s="18">
        <v>3.0633900000000001</v>
      </c>
      <c r="E227" s="18">
        <v>0</v>
      </c>
      <c r="F227" s="18">
        <v>0.23034399999999999</v>
      </c>
      <c r="G227" s="18">
        <v>6.7487899999999996</v>
      </c>
      <c r="H227" s="18">
        <v>0.38515100000000002</v>
      </c>
      <c r="I227" s="18">
        <v>39.484200000000001</v>
      </c>
      <c r="J227" s="18">
        <v>0.28546500000000002</v>
      </c>
      <c r="K227" s="18">
        <v>2.3365200000000002</v>
      </c>
      <c r="L227" s="18">
        <v>4.1578799999999996</v>
      </c>
      <c r="M227" s="18">
        <f t="shared" si="12"/>
        <v>95.306360000000012</v>
      </c>
    </row>
    <row r="228" spans="1:13" x14ac:dyDescent="0.3">
      <c r="A228" s="28"/>
      <c r="B228" s="25">
        <v>32.120399999999997</v>
      </c>
      <c r="C228" s="18">
        <v>6.6149899999999997</v>
      </c>
      <c r="D228" s="18">
        <v>3.0465399999999998</v>
      </c>
      <c r="E228" s="18">
        <v>0</v>
      </c>
      <c r="F228" s="18">
        <v>0.212225</v>
      </c>
      <c r="G228" s="18">
        <v>6.7419099999999998</v>
      </c>
      <c r="H228" s="18">
        <v>0.43870700000000001</v>
      </c>
      <c r="I228" s="18">
        <v>39.840400000000002</v>
      </c>
      <c r="J228" s="18">
        <v>0.28612900000000002</v>
      </c>
      <c r="K228" s="18">
        <v>2.4501599999999999</v>
      </c>
      <c r="L228" s="18">
        <v>4.2241200000000001</v>
      </c>
      <c r="M228" s="18">
        <f t="shared" si="12"/>
        <v>95.975580999999991</v>
      </c>
    </row>
    <row r="229" spans="1:13" x14ac:dyDescent="0.3">
      <c r="A229" s="28"/>
      <c r="B229" s="25">
        <v>32.099400000000003</v>
      </c>
      <c r="C229" s="18">
        <v>6.5693999999999999</v>
      </c>
      <c r="D229" s="18">
        <v>3.0720800000000001</v>
      </c>
      <c r="E229" s="18">
        <v>0</v>
      </c>
      <c r="F229" s="18">
        <v>0.20913000000000001</v>
      </c>
      <c r="G229" s="18">
        <v>6.7844600000000002</v>
      </c>
      <c r="H229" s="18">
        <v>0.394756</v>
      </c>
      <c r="I229" s="18">
        <v>39.854999999999997</v>
      </c>
      <c r="J229" s="18">
        <v>0.33324100000000001</v>
      </c>
      <c r="K229" s="18">
        <v>2.3858299999999999</v>
      </c>
      <c r="L229" s="18">
        <v>4.2001299999999997</v>
      </c>
      <c r="M229" s="18">
        <f t="shared" si="12"/>
        <v>95.903427000000008</v>
      </c>
    </row>
    <row r="230" spans="1:13" x14ac:dyDescent="0.3">
      <c r="A230" s="28"/>
      <c r="B230" s="25">
        <v>31.911300000000001</v>
      </c>
      <c r="C230" s="18">
        <v>6.53613</v>
      </c>
      <c r="D230" s="18">
        <v>3.0920399999999999</v>
      </c>
      <c r="E230" s="18">
        <v>0</v>
      </c>
      <c r="F230" s="18">
        <v>0.22327900000000001</v>
      </c>
      <c r="G230" s="18">
        <v>6.7328700000000001</v>
      </c>
      <c r="H230" s="18">
        <v>0.41759600000000002</v>
      </c>
      <c r="I230" s="18">
        <v>39.9193</v>
      </c>
      <c r="J230" s="18">
        <v>0.30776100000000001</v>
      </c>
      <c r="K230" s="18">
        <v>2.4326699999999999</v>
      </c>
      <c r="L230" s="18">
        <v>4.3019999999999996</v>
      </c>
      <c r="M230" s="18">
        <f t="shared" si="12"/>
        <v>95.874945999999994</v>
      </c>
    </row>
    <row r="231" spans="1:13" x14ac:dyDescent="0.3">
      <c r="A231" s="28"/>
      <c r="B231" s="25">
        <v>32.100499999999997</v>
      </c>
      <c r="C231" s="18">
        <v>6.5507600000000004</v>
      </c>
      <c r="D231" s="18">
        <v>3.1257199999999998</v>
      </c>
      <c r="E231" s="18">
        <v>0</v>
      </c>
      <c r="F231" s="18">
        <v>0.20549400000000001</v>
      </c>
      <c r="G231" s="18">
        <v>6.7781500000000001</v>
      </c>
      <c r="H231" s="18">
        <v>0.40395300000000001</v>
      </c>
      <c r="I231" s="18">
        <v>39.869900000000001</v>
      </c>
      <c r="J231" s="18">
        <v>0.32459399999999999</v>
      </c>
      <c r="K231" s="18">
        <v>2.4326699999999999</v>
      </c>
      <c r="L231" s="18">
        <v>4.1769100000000003</v>
      </c>
      <c r="M231" s="18">
        <f t="shared" si="12"/>
        <v>95.968651000000008</v>
      </c>
    </row>
    <row r="232" spans="1:13" x14ac:dyDescent="0.3">
      <c r="A232" s="28"/>
      <c r="B232" s="25">
        <v>31.953399999999998</v>
      </c>
      <c r="C232" s="18">
        <v>6.4970299999999996</v>
      </c>
      <c r="D232" s="18">
        <v>3.0952899999999999</v>
      </c>
      <c r="E232" s="18">
        <v>0</v>
      </c>
      <c r="F232" s="18">
        <v>0.20582800000000001</v>
      </c>
      <c r="G232" s="18">
        <v>6.7332700000000001</v>
      </c>
      <c r="H232" s="18">
        <v>0.38201400000000002</v>
      </c>
      <c r="I232" s="18">
        <v>40.189700000000002</v>
      </c>
      <c r="J232" s="18">
        <v>0.298792</v>
      </c>
      <c r="K232" s="18">
        <v>2.3450799999999998</v>
      </c>
      <c r="L232" s="18">
        <v>4.5052399999999997</v>
      </c>
      <c r="M232" s="18">
        <f t="shared" si="12"/>
        <v>96.205643999999992</v>
      </c>
    </row>
    <row r="233" spans="1:13" x14ac:dyDescent="0.3">
      <c r="A233" s="28"/>
      <c r="B233" s="25">
        <v>31.954000000000001</v>
      </c>
      <c r="C233" s="18">
        <v>6.6368200000000002</v>
      </c>
      <c r="D233" s="18">
        <v>3.0591599999999999</v>
      </c>
      <c r="E233" s="18">
        <v>0</v>
      </c>
      <c r="F233" s="18">
        <v>0.231125</v>
      </c>
      <c r="G233" s="18">
        <v>6.7353800000000001</v>
      </c>
      <c r="H233" s="18">
        <v>0.39995000000000003</v>
      </c>
      <c r="I233" s="18">
        <v>39.7181</v>
      </c>
      <c r="J233" s="18">
        <v>0.29747800000000002</v>
      </c>
      <c r="K233" s="18">
        <v>2.3755899999999999</v>
      </c>
      <c r="L233" s="18">
        <v>4.2358700000000002</v>
      </c>
      <c r="M233" s="18">
        <f t="shared" si="12"/>
        <v>95.643473</v>
      </c>
    </row>
    <row r="234" spans="1:13" x14ac:dyDescent="0.3">
      <c r="A234" s="28"/>
      <c r="B234" s="25">
        <v>31.824200000000001</v>
      </c>
      <c r="C234" s="18">
        <v>6.39778</v>
      </c>
      <c r="D234" s="18">
        <v>3.0492300000000001</v>
      </c>
      <c r="E234" s="18">
        <v>0</v>
      </c>
      <c r="F234" s="18">
        <v>0.212649</v>
      </c>
      <c r="G234" s="18">
        <v>6.7307100000000002</v>
      </c>
      <c r="H234" s="18">
        <v>0.41029500000000002</v>
      </c>
      <c r="I234" s="18">
        <v>39.756</v>
      </c>
      <c r="J234" s="18">
        <v>0.29362700000000003</v>
      </c>
      <c r="K234" s="18">
        <v>2.3847399999999999</v>
      </c>
      <c r="L234" s="18">
        <v>4.14872</v>
      </c>
      <c r="M234" s="18">
        <f t="shared" si="12"/>
        <v>95.207950999999994</v>
      </c>
    </row>
    <row r="235" spans="1:13" x14ac:dyDescent="0.3">
      <c r="A235" s="28"/>
      <c r="B235" s="25">
        <v>31.684000000000001</v>
      </c>
      <c r="C235" s="18">
        <v>6.4797099999999999</v>
      </c>
      <c r="D235" s="18">
        <v>3.0112700000000001</v>
      </c>
      <c r="E235" s="18">
        <v>0</v>
      </c>
      <c r="F235" s="18">
        <v>0.229323</v>
      </c>
      <c r="G235" s="18">
        <v>6.8665700000000003</v>
      </c>
      <c r="H235" s="18">
        <v>0.41986699999999999</v>
      </c>
      <c r="I235" s="18">
        <v>39.543500000000002</v>
      </c>
      <c r="J235" s="18">
        <v>0.28478199999999998</v>
      </c>
      <c r="K235" s="18">
        <v>2.3895499999999998</v>
      </c>
      <c r="L235" s="18">
        <v>4.4924900000000001</v>
      </c>
      <c r="M235" s="18">
        <f t="shared" si="12"/>
        <v>95.40106200000001</v>
      </c>
    </row>
    <row r="236" spans="1:13" x14ac:dyDescent="0.3">
      <c r="A236" s="28"/>
      <c r="B236" s="25">
        <v>31.404599999999999</v>
      </c>
      <c r="C236" s="18">
        <v>6.4095300000000002</v>
      </c>
      <c r="D236" s="18">
        <v>2.9779399999999998</v>
      </c>
      <c r="E236" s="18">
        <v>0</v>
      </c>
      <c r="F236" s="18">
        <v>0.228912</v>
      </c>
      <c r="G236" s="18">
        <v>6.8197200000000002</v>
      </c>
      <c r="H236" s="18">
        <v>0.43742799999999998</v>
      </c>
      <c r="I236" s="18">
        <v>39.424900000000001</v>
      </c>
      <c r="J236" s="18">
        <v>0.31285800000000002</v>
      </c>
      <c r="K236" s="18">
        <v>2.4423300000000001</v>
      </c>
      <c r="L236" s="18">
        <v>4.5284399999999998</v>
      </c>
      <c r="M236" s="18">
        <f t="shared" si="12"/>
        <v>94.986657999999991</v>
      </c>
    </row>
    <row r="237" spans="1:13" x14ac:dyDescent="0.3">
      <c r="A237" s="28"/>
      <c r="B237" s="25">
        <v>31.3765</v>
      </c>
      <c r="C237" s="18">
        <v>6.4036999999999997</v>
      </c>
      <c r="D237" s="18">
        <v>2.9291499999999999</v>
      </c>
      <c r="E237" s="18">
        <v>0</v>
      </c>
      <c r="F237" s="18">
        <v>0.22190799999999999</v>
      </c>
      <c r="G237" s="18">
        <v>6.8402799999999999</v>
      </c>
      <c r="H237" s="18">
        <v>0.39269100000000001</v>
      </c>
      <c r="I237" s="18">
        <v>39.470999999999997</v>
      </c>
      <c r="J237" s="18">
        <v>0.32130700000000001</v>
      </c>
      <c r="K237" s="18">
        <v>2.32518</v>
      </c>
      <c r="L237" s="18">
        <v>4.6446300000000003</v>
      </c>
      <c r="M237" s="18">
        <f t="shared" si="12"/>
        <v>94.926346000000009</v>
      </c>
    </row>
    <row r="238" spans="1:13" x14ac:dyDescent="0.3">
      <c r="A238" s="28"/>
      <c r="B238" s="25">
        <v>30.8078</v>
      </c>
      <c r="C238" s="18">
        <v>6.2166800000000002</v>
      </c>
      <c r="D238" s="18">
        <v>2.8440500000000002</v>
      </c>
      <c r="E238" s="18">
        <v>0</v>
      </c>
      <c r="F238" s="18">
        <v>0.235926</v>
      </c>
      <c r="G238" s="18">
        <v>6.9572200000000004</v>
      </c>
      <c r="H238" s="18">
        <v>0.40845700000000001</v>
      </c>
      <c r="I238" s="18">
        <v>39.892699999999998</v>
      </c>
      <c r="J238" s="18">
        <v>0.30799300000000002</v>
      </c>
      <c r="K238" s="18">
        <v>2.4676499999999999</v>
      </c>
      <c r="L238" s="18">
        <v>5.1454000000000004</v>
      </c>
      <c r="M238" s="18">
        <f t="shared" si="12"/>
        <v>95.283875999999992</v>
      </c>
    </row>
    <row r="239" spans="1:13" x14ac:dyDescent="0.3">
      <c r="A239" s="27"/>
      <c r="B239" s="25">
        <v>30.628599999999999</v>
      </c>
      <c r="C239" s="18">
        <v>6.2185800000000002</v>
      </c>
      <c r="D239" s="18">
        <v>2.8281800000000001</v>
      </c>
      <c r="E239" s="18">
        <v>0</v>
      </c>
      <c r="F239" s="18">
        <v>0.22902900000000001</v>
      </c>
      <c r="G239" s="18">
        <v>6.9804899999999996</v>
      </c>
      <c r="H239" s="18">
        <v>0.40837800000000002</v>
      </c>
      <c r="I239" s="18">
        <v>40.156500000000001</v>
      </c>
      <c r="J239" s="18">
        <v>0.28775800000000001</v>
      </c>
      <c r="K239" s="18">
        <v>2.43099</v>
      </c>
      <c r="L239" s="18">
        <v>5.0681799999999999</v>
      </c>
      <c r="M239" s="18">
        <f t="shared" si="12"/>
        <v>95.236684999999994</v>
      </c>
    </row>
  </sheetData>
  <mergeCells count="6">
    <mergeCell ref="A1:M1"/>
    <mergeCell ref="A2:M2"/>
    <mergeCell ref="A76:M76"/>
    <mergeCell ref="A157:M157"/>
    <mergeCell ref="A151:M151"/>
    <mergeCell ref="A130:M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3051-B370-417B-9FCF-FD6D2FE39D73}">
  <dimension ref="A1:AU43"/>
  <sheetViews>
    <sheetView zoomScale="80" zoomScaleNormal="80" workbookViewId="0">
      <pane xSplit="1" topLeftCell="B1" activePane="topRight" state="frozen"/>
      <selection pane="topRight" activeCell="AW17" sqref="AW17"/>
    </sheetView>
  </sheetViews>
  <sheetFormatPr defaultColWidth="8.88671875" defaultRowHeight="13.8" x14ac:dyDescent="0.3"/>
  <cols>
    <col min="1" max="1" width="8.88671875" style="30"/>
    <col min="2" max="2" width="14.21875" style="30" customWidth="1"/>
    <col min="3" max="3" width="9.88671875" style="30" customWidth="1"/>
    <col min="4" max="4" width="15.88671875" style="30" customWidth="1"/>
    <col min="5" max="5" width="10.44140625" style="30" customWidth="1"/>
    <col min="6" max="6" width="17.5546875" style="30" customWidth="1"/>
    <col min="7" max="7" width="10.44140625" style="30" customWidth="1"/>
    <col min="8" max="8" width="17.109375" style="30" customWidth="1"/>
    <col min="9" max="9" width="10.44140625" style="30" customWidth="1"/>
    <col min="10" max="10" width="10.6640625" style="30" customWidth="1"/>
    <col min="11" max="11" width="10" style="30" customWidth="1"/>
    <col min="12" max="12" width="11.88671875" style="30" customWidth="1"/>
    <col min="13" max="13" width="10" style="30" customWidth="1"/>
    <col min="14" max="14" width="11.88671875" style="30" customWidth="1"/>
    <col min="15" max="15" width="10" style="30" customWidth="1"/>
    <col min="16" max="16" width="14" style="30" customWidth="1"/>
    <col min="17" max="17" width="9.6640625" style="30" customWidth="1"/>
    <col min="18" max="18" width="16.6640625" style="30" customWidth="1"/>
    <col min="19" max="19" width="10.109375" style="30" customWidth="1"/>
    <col min="20" max="20" width="17.109375" style="30" customWidth="1"/>
    <col min="21" max="21" width="10.44140625" style="30" customWidth="1"/>
    <col min="22" max="22" width="16.77734375" style="30" customWidth="1"/>
    <col min="23" max="23" width="10.33203125" style="30" bestFit="1" customWidth="1"/>
    <col min="24" max="24" width="16.33203125" style="30" customWidth="1"/>
    <col min="25" max="25" width="9.6640625" style="30" customWidth="1"/>
    <col min="26" max="26" width="16.33203125" style="30" customWidth="1"/>
    <col min="27" max="27" width="9.88671875" style="30" customWidth="1"/>
    <col min="28" max="28" width="16.33203125" style="30" customWidth="1"/>
    <col min="29" max="29" width="11" style="30" customWidth="1"/>
    <col min="30" max="30" width="16.33203125" style="30" customWidth="1"/>
    <col min="31" max="31" width="10.77734375" style="30" customWidth="1"/>
    <col min="32" max="32" width="16.33203125" style="30" customWidth="1"/>
    <col min="33" max="33" width="9" style="30" customWidth="1"/>
    <col min="34" max="34" width="16.33203125" style="30" customWidth="1"/>
    <col min="35" max="35" width="10.21875" style="30" customWidth="1"/>
    <col min="36" max="36" width="16.33203125" style="30" customWidth="1"/>
    <col min="37" max="37" width="10.77734375" style="30" customWidth="1"/>
    <col min="38" max="39" width="8.88671875" style="30"/>
    <col min="40" max="40" width="10.6640625" style="30" customWidth="1"/>
    <col min="41" max="41" width="8.88671875" style="30"/>
    <col min="42" max="42" width="10.88671875" style="30" bestFit="1" customWidth="1"/>
    <col min="43" max="43" width="9.88671875" style="30" bestFit="1" customWidth="1"/>
    <col min="44" max="16384" width="8.88671875" style="30"/>
  </cols>
  <sheetData>
    <row r="1" spans="1:47" x14ac:dyDescent="0.3">
      <c r="A1" s="67" t="s">
        <v>102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</row>
    <row r="2" spans="1:47" ht="15.6" x14ac:dyDescent="0.3">
      <c r="A2" s="68" t="s">
        <v>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</row>
    <row r="3" spans="1:47" ht="62.4" x14ac:dyDescent="0.3">
      <c r="A3" s="3"/>
      <c r="B3" s="2" t="s">
        <v>38</v>
      </c>
      <c r="C3" s="2" t="s">
        <v>39</v>
      </c>
      <c r="D3" s="2" t="s">
        <v>40</v>
      </c>
      <c r="E3" s="2" t="s">
        <v>39</v>
      </c>
      <c r="F3" s="2" t="s">
        <v>104</v>
      </c>
      <c r="G3" s="2" t="s">
        <v>39</v>
      </c>
      <c r="H3" s="2" t="s">
        <v>41</v>
      </c>
      <c r="I3" s="2" t="s">
        <v>39</v>
      </c>
      <c r="J3" s="2" t="s">
        <v>42</v>
      </c>
      <c r="K3" s="2" t="s">
        <v>39</v>
      </c>
      <c r="L3" s="2" t="s">
        <v>43</v>
      </c>
      <c r="M3" s="2" t="s">
        <v>39</v>
      </c>
      <c r="N3" s="2" t="s">
        <v>44</v>
      </c>
      <c r="O3" s="2" t="s">
        <v>39</v>
      </c>
      <c r="P3" s="2" t="s">
        <v>45</v>
      </c>
      <c r="Q3" s="2" t="s">
        <v>39</v>
      </c>
      <c r="R3" s="2" t="s">
        <v>46</v>
      </c>
      <c r="S3" s="2" t="s">
        <v>39</v>
      </c>
      <c r="T3" s="2" t="s">
        <v>47</v>
      </c>
      <c r="U3" s="2" t="s">
        <v>39</v>
      </c>
      <c r="V3" s="2" t="s">
        <v>48</v>
      </c>
      <c r="W3" s="2" t="s">
        <v>39</v>
      </c>
      <c r="X3" s="2" t="s">
        <v>49</v>
      </c>
      <c r="Y3" s="2" t="s">
        <v>39</v>
      </c>
      <c r="Z3" s="2" t="s">
        <v>57</v>
      </c>
      <c r="AA3" s="2" t="s">
        <v>39</v>
      </c>
      <c r="AB3" s="2" t="s">
        <v>103</v>
      </c>
      <c r="AC3" s="2" t="s">
        <v>39</v>
      </c>
      <c r="AD3" s="2" t="s">
        <v>58</v>
      </c>
      <c r="AE3" s="2" t="s">
        <v>39</v>
      </c>
      <c r="AF3" s="2" t="s">
        <v>59</v>
      </c>
      <c r="AG3" s="2" t="s">
        <v>39</v>
      </c>
      <c r="AH3" s="2" t="s">
        <v>60</v>
      </c>
      <c r="AI3" s="2" t="s">
        <v>39</v>
      </c>
      <c r="AJ3" s="2" t="s">
        <v>61</v>
      </c>
      <c r="AK3" s="2" t="s">
        <v>39</v>
      </c>
      <c r="AL3" s="2" t="s">
        <v>50</v>
      </c>
      <c r="AM3" s="2" t="s">
        <v>39</v>
      </c>
      <c r="AN3" s="2" t="s">
        <v>51</v>
      </c>
      <c r="AO3" s="2" t="s">
        <v>39</v>
      </c>
      <c r="AP3" s="2" t="s">
        <v>52</v>
      </c>
      <c r="AQ3" s="2" t="s">
        <v>39</v>
      </c>
      <c r="AR3" s="2" t="s">
        <v>53</v>
      </c>
      <c r="AS3" s="2" t="s">
        <v>39</v>
      </c>
    </row>
    <row r="4" spans="1:47" ht="15.6" x14ac:dyDescent="0.3">
      <c r="A4" s="4" t="s">
        <v>6</v>
      </c>
      <c r="B4" s="5">
        <v>5.45</v>
      </c>
      <c r="C4" s="5">
        <v>1.1000000000000001</v>
      </c>
      <c r="D4" s="5">
        <v>14.75</v>
      </c>
      <c r="E4" s="5">
        <v>1.32</v>
      </c>
      <c r="F4" s="5">
        <v>2.67</v>
      </c>
      <c r="G4" s="5">
        <v>0.4385</v>
      </c>
      <c r="H4" s="6">
        <v>18.576323781088366</v>
      </c>
      <c r="I4" s="7">
        <v>0.58274236538321467</v>
      </c>
      <c r="J4" s="7">
        <v>4.62</v>
      </c>
      <c r="K4" s="7">
        <v>1.56</v>
      </c>
      <c r="L4" s="7">
        <v>21.33</v>
      </c>
      <c r="M4" s="7">
        <v>0.94</v>
      </c>
      <c r="N4" s="7">
        <v>6.09</v>
      </c>
      <c r="O4" s="7">
        <v>0.34870000000000001</v>
      </c>
      <c r="P4" s="7">
        <v>17.73</v>
      </c>
      <c r="Q4" s="7">
        <v>2.0666000000000002</v>
      </c>
      <c r="R4" s="7">
        <v>8.52</v>
      </c>
      <c r="S4" s="7">
        <v>1.52</v>
      </c>
      <c r="T4" s="7">
        <v>42.19</v>
      </c>
      <c r="U4" s="7">
        <v>1.99</v>
      </c>
      <c r="V4" s="8">
        <v>3.67</v>
      </c>
      <c r="W4" s="8">
        <v>0.87283999999999995</v>
      </c>
      <c r="X4" s="8">
        <v>37.74</v>
      </c>
      <c r="Y4" s="8">
        <v>8.6136199999999992</v>
      </c>
      <c r="Z4" s="11">
        <v>6.14</v>
      </c>
      <c r="AA4" s="11">
        <v>0.44</v>
      </c>
      <c r="AB4" s="13">
        <v>2.0232999999999999</v>
      </c>
      <c r="AC4" s="13">
        <v>0.46229999999999999</v>
      </c>
      <c r="AD4" s="8">
        <v>10.6</v>
      </c>
      <c r="AE4" s="8">
        <v>0.75</v>
      </c>
      <c r="AF4" s="8">
        <v>8.0399999999999991</v>
      </c>
      <c r="AG4" s="8">
        <v>0.4</v>
      </c>
      <c r="AH4" s="8" t="s">
        <v>91</v>
      </c>
      <c r="AI4" s="8" t="s">
        <v>54</v>
      </c>
      <c r="AJ4" s="8">
        <v>15.73</v>
      </c>
      <c r="AK4" s="12">
        <v>0.18</v>
      </c>
      <c r="AL4" s="8">
        <v>40.22</v>
      </c>
      <c r="AM4" s="8">
        <v>1.52</v>
      </c>
      <c r="AN4" s="8">
        <v>467.64</v>
      </c>
      <c r="AO4" s="8">
        <v>5.93</v>
      </c>
      <c r="AP4" s="8">
        <v>10.09</v>
      </c>
      <c r="AQ4" s="8">
        <v>2.5499999999999998</v>
      </c>
      <c r="AR4" s="8">
        <v>4.54</v>
      </c>
      <c r="AS4" s="8">
        <v>0.31</v>
      </c>
    </row>
    <row r="5" spans="1:47" ht="15.6" x14ac:dyDescent="0.3">
      <c r="A5" s="4" t="s">
        <v>7</v>
      </c>
      <c r="B5" s="5">
        <v>430</v>
      </c>
      <c r="C5" s="5">
        <v>88</v>
      </c>
      <c r="D5" s="5">
        <v>2093.8000000000002</v>
      </c>
      <c r="E5" s="5">
        <v>201</v>
      </c>
      <c r="F5" s="5">
        <v>200</v>
      </c>
      <c r="G5" s="5">
        <v>100</v>
      </c>
      <c r="H5" s="7">
        <v>3100</v>
      </c>
      <c r="I5" s="7">
        <v>200</v>
      </c>
      <c r="J5" s="7">
        <v>418</v>
      </c>
      <c r="K5" s="7">
        <v>92</v>
      </c>
      <c r="L5" s="7">
        <v>2612</v>
      </c>
      <c r="M5" s="7">
        <v>0.02</v>
      </c>
      <c r="N5" s="7">
        <v>1400</v>
      </c>
      <c r="O5" s="7">
        <v>200</v>
      </c>
      <c r="P5" s="7">
        <v>1800</v>
      </c>
      <c r="Q5" s="7">
        <v>300</v>
      </c>
      <c r="R5" s="7">
        <v>256.67</v>
      </c>
      <c r="S5" s="7">
        <v>49.33</v>
      </c>
      <c r="T5" s="7">
        <v>1980</v>
      </c>
      <c r="U5" s="7">
        <v>287.60000000000002</v>
      </c>
      <c r="V5" s="8">
        <v>3300</v>
      </c>
      <c r="W5" s="8">
        <v>500</v>
      </c>
      <c r="X5" s="8">
        <v>11400</v>
      </c>
      <c r="Y5" s="8">
        <v>2500</v>
      </c>
      <c r="Z5" s="13">
        <v>1484</v>
      </c>
      <c r="AA5" s="13">
        <v>148</v>
      </c>
      <c r="AB5" s="13">
        <v>223</v>
      </c>
      <c r="AC5" s="13">
        <v>74</v>
      </c>
      <c r="AD5" s="8">
        <v>2226</v>
      </c>
      <c r="AE5" s="8">
        <v>148</v>
      </c>
      <c r="AF5" s="8">
        <v>1706</v>
      </c>
      <c r="AG5" s="8">
        <v>371</v>
      </c>
      <c r="AH5" s="8">
        <v>74</v>
      </c>
      <c r="AI5" s="8">
        <v>74</v>
      </c>
      <c r="AJ5" s="8">
        <v>3042</v>
      </c>
      <c r="AK5" s="12">
        <v>668</v>
      </c>
      <c r="AL5" s="6" t="s">
        <v>91</v>
      </c>
      <c r="AM5" s="6" t="s">
        <v>54</v>
      </c>
      <c r="AN5" s="6" t="s">
        <v>91</v>
      </c>
      <c r="AO5" s="6" t="s">
        <v>54</v>
      </c>
      <c r="AP5" s="6" t="s">
        <v>91</v>
      </c>
      <c r="AQ5" s="6" t="s">
        <v>54</v>
      </c>
      <c r="AR5" s="6" t="s">
        <v>91</v>
      </c>
      <c r="AS5" s="6" t="s">
        <v>54</v>
      </c>
    </row>
    <row r="6" spans="1:47" ht="15.6" x14ac:dyDescent="0.3">
      <c r="A6" s="4" t="s">
        <v>8</v>
      </c>
      <c r="B6" s="5">
        <v>49.77</v>
      </c>
      <c r="C6" s="5">
        <v>0</v>
      </c>
      <c r="D6" s="5">
        <v>2151.08</v>
      </c>
      <c r="E6" s="5">
        <v>144.04</v>
      </c>
      <c r="F6" s="5">
        <v>0</v>
      </c>
      <c r="G6" s="5">
        <v>0</v>
      </c>
      <c r="H6" s="7">
        <v>8500</v>
      </c>
      <c r="I6" s="7">
        <v>200</v>
      </c>
      <c r="J6" s="7" t="s">
        <v>91</v>
      </c>
      <c r="K6" s="7">
        <v>0</v>
      </c>
      <c r="L6" s="7">
        <v>1267.58</v>
      </c>
      <c r="M6" s="7">
        <v>29.83</v>
      </c>
      <c r="N6" s="7">
        <v>100</v>
      </c>
      <c r="O6" s="7">
        <v>100</v>
      </c>
      <c r="P6" s="7">
        <v>400</v>
      </c>
      <c r="Q6" s="7">
        <v>500</v>
      </c>
      <c r="R6" s="7" t="s">
        <v>91</v>
      </c>
      <c r="S6" s="7">
        <v>0</v>
      </c>
      <c r="T6" s="7">
        <v>1440.55</v>
      </c>
      <c r="U6" s="7">
        <v>115.22</v>
      </c>
      <c r="V6" s="8">
        <v>100</v>
      </c>
      <c r="W6" s="8">
        <v>100</v>
      </c>
      <c r="X6" s="8">
        <v>1000</v>
      </c>
      <c r="Y6" s="8">
        <v>800</v>
      </c>
      <c r="Z6" s="13">
        <v>83</v>
      </c>
      <c r="AA6" s="13">
        <v>83</v>
      </c>
      <c r="AB6" s="13">
        <v>83</v>
      </c>
      <c r="AC6" s="13">
        <v>83</v>
      </c>
      <c r="AD6" s="8">
        <v>20007</v>
      </c>
      <c r="AE6" s="8">
        <v>415</v>
      </c>
      <c r="AF6" s="8">
        <v>83</v>
      </c>
      <c r="AG6" s="8">
        <v>83</v>
      </c>
      <c r="AH6" s="8">
        <v>83</v>
      </c>
      <c r="AI6" s="8">
        <v>83</v>
      </c>
      <c r="AJ6" s="8">
        <v>6143</v>
      </c>
      <c r="AK6" s="12">
        <v>2656</v>
      </c>
      <c r="AL6" s="6" t="s">
        <v>91</v>
      </c>
      <c r="AM6" s="6" t="s">
        <v>54</v>
      </c>
      <c r="AN6" s="6" t="s">
        <v>91</v>
      </c>
      <c r="AO6" s="6" t="s">
        <v>54</v>
      </c>
      <c r="AP6" s="6" t="s">
        <v>91</v>
      </c>
      <c r="AQ6" s="6" t="s">
        <v>54</v>
      </c>
      <c r="AR6" s="6" t="s">
        <v>91</v>
      </c>
      <c r="AS6" s="6" t="s">
        <v>54</v>
      </c>
    </row>
    <row r="7" spans="1:47" ht="15.6" x14ac:dyDescent="0.3">
      <c r="A7" s="4" t="s">
        <v>9</v>
      </c>
      <c r="B7" s="5">
        <v>3.36</v>
      </c>
      <c r="C7" s="5">
        <v>0.2</v>
      </c>
      <c r="D7" s="5">
        <v>2.96</v>
      </c>
      <c r="E7" s="5">
        <v>0.06</v>
      </c>
      <c r="F7" s="9">
        <v>1.8032999999999999</v>
      </c>
      <c r="G7" s="5">
        <v>4.1099999999999998E-2</v>
      </c>
      <c r="H7" s="7">
        <v>1.8537367097066484</v>
      </c>
      <c r="I7" s="7">
        <v>7.3341218963044644E-2</v>
      </c>
      <c r="J7" s="7">
        <v>3.11</v>
      </c>
      <c r="K7" s="7">
        <v>0.15</v>
      </c>
      <c r="L7" s="7">
        <v>2.74</v>
      </c>
      <c r="M7" s="7">
        <v>0.16</v>
      </c>
      <c r="N7" s="7">
        <v>2.29</v>
      </c>
      <c r="O7" s="7">
        <v>2.76E-2</v>
      </c>
      <c r="P7" s="7">
        <v>1.72</v>
      </c>
      <c r="Q7" s="7">
        <v>8.6199999999999999E-2</v>
      </c>
      <c r="R7" s="7">
        <v>3.72</v>
      </c>
      <c r="S7" s="7">
        <v>0.09</v>
      </c>
      <c r="T7" s="7">
        <v>3.29</v>
      </c>
      <c r="U7" s="7">
        <v>0.17</v>
      </c>
      <c r="V7" s="8">
        <v>3.93</v>
      </c>
      <c r="W7" s="8">
        <v>0.37524999999999997</v>
      </c>
      <c r="X7" s="8">
        <v>2.48</v>
      </c>
      <c r="Y7" s="8">
        <v>0.25065999999999999</v>
      </c>
      <c r="Z7" s="11">
        <v>3.29</v>
      </c>
      <c r="AA7" s="11">
        <v>7.0000000000000007E-2</v>
      </c>
      <c r="AB7" s="13">
        <v>3.004</v>
      </c>
      <c r="AC7" s="13">
        <v>0.10009999999999999</v>
      </c>
      <c r="AD7" s="8">
        <v>2.9</v>
      </c>
      <c r="AE7" s="8">
        <v>0.13</v>
      </c>
      <c r="AF7" s="8">
        <v>2.73</v>
      </c>
      <c r="AG7" s="8">
        <v>0.1</v>
      </c>
      <c r="AH7" s="8">
        <v>3.08</v>
      </c>
      <c r="AI7" s="8">
        <v>0.14000000000000001</v>
      </c>
      <c r="AJ7" s="8">
        <v>2.04</v>
      </c>
      <c r="AK7" s="12">
        <v>7.0000000000000007E-2</v>
      </c>
      <c r="AL7" s="8">
        <v>39.99</v>
      </c>
      <c r="AM7" s="8">
        <v>0.91</v>
      </c>
      <c r="AN7" s="8">
        <v>455</v>
      </c>
      <c r="AO7" s="8">
        <v>3.82</v>
      </c>
      <c r="AP7" s="8">
        <v>33.64</v>
      </c>
      <c r="AQ7" s="8">
        <v>0.87</v>
      </c>
      <c r="AR7" s="8">
        <v>39.99</v>
      </c>
      <c r="AS7" s="8">
        <v>0.91</v>
      </c>
    </row>
    <row r="8" spans="1:47" ht="15.6" x14ac:dyDescent="0.3">
      <c r="A8" s="4" t="s">
        <v>10</v>
      </c>
      <c r="B8" s="5">
        <v>3.35</v>
      </c>
      <c r="C8" s="5">
        <v>7.83</v>
      </c>
      <c r="D8" s="5">
        <v>685.92</v>
      </c>
      <c r="E8" s="5">
        <v>21.75</v>
      </c>
      <c r="F8" s="9" t="s">
        <v>91</v>
      </c>
      <c r="G8" s="5" t="s">
        <v>54</v>
      </c>
      <c r="H8" s="7">
        <v>1449.7244622036499</v>
      </c>
      <c r="I8" s="7">
        <v>155.64722536434655</v>
      </c>
      <c r="J8" s="7">
        <v>0.19</v>
      </c>
      <c r="K8" s="7">
        <v>0.05</v>
      </c>
      <c r="L8" s="7">
        <v>751.31</v>
      </c>
      <c r="M8" s="7">
        <v>4.9800000000000004</v>
      </c>
      <c r="N8" s="7">
        <v>0.9</v>
      </c>
      <c r="O8" s="7">
        <v>0.96309999999999996</v>
      </c>
      <c r="P8" s="7">
        <v>651.86</v>
      </c>
      <c r="Q8" s="7">
        <v>63.981999999999999</v>
      </c>
      <c r="R8" s="7">
        <v>1.34</v>
      </c>
      <c r="S8" s="7">
        <v>0</v>
      </c>
      <c r="T8" s="7">
        <v>1261.54</v>
      </c>
      <c r="U8" s="7">
        <v>25.41</v>
      </c>
      <c r="V8" s="8">
        <v>0.37</v>
      </c>
      <c r="W8" s="8">
        <v>8.8730000000000003E-2</v>
      </c>
      <c r="X8" s="8">
        <v>763.13</v>
      </c>
      <c r="Y8" s="8">
        <v>48.1751</v>
      </c>
      <c r="Z8" s="11">
        <v>12.46</v>
      </c>
      <c r="AA8" s="11">
        <v>20.39</v>
      </c>
      <c r="AB8" s="13">
        <v>5.4139999999999997</v>
      </c>
      <c r="AC8" s="13">
        <v>4.2020999999999997</v>
      </c>
      <c r="AD8" s="8">
        <v>4486.92</v>
      </c>
      <c r="AE8" s="8">
        <v>219.75</v>
      </c>
      <c r="AF8" s="8">
        <v>0.51</v>
      </c>
      <c r="AG8" s="8">
        <v>7.0000000000000007E-2</v>
      </c>
      <c r="AH8" s="8" t="s">
        <v>91</v>
      </c>
      <c r="AI8" s="8" t="s">
        <v>54</v>
      </c>
      <c r="AJ8" s="8">
        <v>1827.67</v>
      </c>
      <c r="AK8" s="12">
        <v>192.49</v>
      </c>
      <c r="AL8" s="8">
        <v>37.94</v>
      </c>
      <c r="AM8" s="8">
        <v>1.69</v>
      </c>
      <c r="AN8" s="8">
        <v>452.39</v>
      </c>
      <c r="AO8" s="8">
        <v>7.1</v>
      </c>
      <c r="AP8" s="8">
        <v>672.03</v>
      </c>
      <c r="AQ8" s="8">
        <v>14.04</v>
      </c>
      <c r="AR8" s="8">
        <v>37.94</v>
      </c>
      <c r="AS8" s="8">
        <v>1.69</v>
      </c>
    </row>
    <row r="9" spans="1:47" ht="15.6" x14ac:dyDescent="0.3">
      <c r="A9" s="4" t="s">
        <v>11</v>
      </c>
      <c r="B9" s="5">
        <v>4302.82</v>
      </c>
      <c r="C9" s="5">
        <v>663.2</v>
      </c>
      <c r="D9" s="5">
        <v>18080.169999999998</v>
      </c>
      <c r="E9" s="5">
        <v>486.09</v>
      </c>
      <c r="F9" s="5">
        <v>13529.57</v>
      </c>
      <c r="G9" s="5">
        <v>3409.53</v>
      </c>
      <c r="H9" s="6">
        <v>37605.279715592267</v>
      </c>
      <c r="I9" s="7">
        <v>3360.7719730057988</v>
      </c>
      <c r="J9" s="7">
        <v>3345.99</v>
      </c>
      <c r="K9" s="7">
        <v>27.47</v>
      </c>
      <c r="L9" s="7">
        <v>20326.900000000001</v>
      </c>
      <c r="M9" s="7">
        <v>185.8</v>
      </c>
      <c r="N9" s="7">
        <v>4561.71</v>
      </c>
      <c r="O9" s="7">
        <v>179.87549999999999</v>
      </c>
      <c r="P9" s="7">
        <v>26978.14</v>
      </c>
      <c r="Q9" s="7">
        <v>420.39479999999998</v>
      </c>
      <c r="R9" s="7">
        <v>4404.75</v>
      </c>
      <c r="S9" s="7">
        <v>55.39</v>
      </c>
      <c r="T9" s="7">
        <v>49212.49</v>
      </c>
      <c r="U9" s="7">
        <v>1785.14</v>
      </c>
      <c r="V9" s="8">
        <v>5618.76</v>
      </c>
      <c r="W9" s="6">
        <v>478.57479999999998</v>
      </c>
      <c r="X9" s="6" t="s">
        <v>55</v>
      </c>
      <c r="Y9" s="6">
        <v>1911.2116100000001</v>
      </c>
      <c r="Z9" s="11">
        <v>6654</v>
      </c>
      <c r="AA9" s="11">
        <v>1079</v>
      </c>
      <c r="AB9" s="13">
        <v>13429</v>
      </c>
      <c r="AC9" s="13">
        <v>2218</v>
      </c>
      <c r="AD9" s="6">
        <v>38848</v>
      </c>
      <c r="AE9" s="6">
        <v>719</v>
      </c>
      <c r="AF9" s="6">
        <v>2998</v>
      </c>
      <c r="AG9" s="6">
        <v>420</v>
      </c>
      <c r="AH9" s="6">
        <v>104491</v>
      </c>
      <c r="AI9" s="6">
        <v>1499</v>
      </c>
      <c r="AJ9" s="6">
        <v>47720</v>
      </c>
      <c r="AK9" s="12">
        <v>5815</v>
      </c>
      <c r="AL9" s="6">
        <v>40.6</v>
      </c>
      <c r="AM9" s="6">
        <v>3.64</v>
      </c>
      <c r="AN9" s="6">
        <v>452.24</v>
      </c>
      <c r="AO9" s="6">
        <v>4</v>
      </c>
      <c r="AP9" s="6">
        <v>11119.91</v>
      </c>
      <c r="AQ9" s="6">
        <v>1776.32</v>
      </c>
      <c r="AR9" s="6">
        <v>40.6</v>
      </c>
      <c r="AS9" s="6">
        <v>3.64</v>
      </c>
    </row>
    <row r="10" spans="1:47" ht="15.6" x14ac:dyDescent="0.3">
      <c r="A10" s="4" t="s">
        <v>12</v>
      </c>
      <c r="B10" s="5">
        <v>10.47</v>
      </c>
      <c r="C10" s="5">
        <v>1.07</v>
      </c>
      <c r="D10" s="5">
        <v>1.84</v>
      </c>
      <c r="E10" s="5">
        <v>7.0000000000000007E-2</v>
      </c>
      <c r="F10" s="5">
        <v>3.6667000000000001</v>
      </c>
      <c r="G10" s="5">
        <v>0.28120000000000001</v>
      </c>
      <c r="H10" s="7">
        <v>0.51221776840621536</v>
      </c>
      <c r="I10" s="6">
        <v>2.4449234253471699E-2</v>
      </c>
      <c r="J10" s="7">
        <v>6.35</v>
      </c>
      <c r="K10" s="7">
        <v>0.15</v>
      </c>
      <c r="L10" s="7">
        <v>1.86</v>
      </c>
      <c r="M10" s="7">
        <v>7.0000000000000007E-2</v>
      </c>
      <c r="N10" s="7">
        <v>4.22</v>
      </c>
      <c r="O10" s="7">
        <v>0.14269999999999999</v>
      </c>
      <c r="P10" s="7">
        <v>1.49</v>
      </c>
      <c r="Q10" s="7">
        <v>0.08</v>
      </c>
      <c r="R10" s="7">
        <v>3.05</v>
      </c>
      <c r="S10" s="7">
        <v>0.12</v>
      </c>
      <c r="T10" s="7">
        <v>1.35</v>
      </c>
      <c r="U10" s="7">
        <v>0.12</v>
      </c>
      <c r="V10" s="8">
        <v>9.59</v>
      </c>
      <c r="W10" s="6">
        <v>1.7104299999999999</v>
      </c>
      <c r="X10" s="6">
        <v>3.35</v>
      </c>
      <c r="Y10" s="6">
        <v>0.3221</v>
      </c>
      <c r="Z10" s="11">
        <v>28.23</v>
      </c>
      <c r="AA10" s="11">
        <v>16.100000000000001</v>
      </c>
      <c r="AB10" s="13">
        <v>119.95399999999999</v>
      </c>
      <c r="AC10" s="13">
        <v>48.189599999999999</v>
      </c>
      <c r="AD10" s="6">
        <v>6.62</v>
      </c>
      <c r="AE10" s="6">
        <v>0.33</v>
      </c>
      <c r="AF10" s="6">
        <v>1105.93</v>
      </c>
      <c r="AG10" s="6">
        <v>124.22</v>
      </c>
      <c r="AH10" s="6">
        <v>1835.95</v>
      </c>
      <c r="AI10" s="6">
        <v>47.21</v>
      </c>
      <c r="AJ10" s="6">
        <v>258.12</v>
      </c>
      <c r="AK10" s="12">
        <v>19.02</v>
      </c>
      <c r="AL10" s="6">
        <v>37.89</v>
      </c>
      <c r="AM10" s="6">
        <v>0.75</v>
      </c>
      <c r="AN10" s="6">
        <v>451.13</v>
      </c>
      <c r="AO10" s="6">
        <v>8.08</v>
      </c>
      <c r="AP10" s="6">
        <v>421.42</v>
      </c>
      <c r="AQ10" s="6">
        <v>6.97</v>
      </c>
      <c r="AR10" s="6">
        <v>37.89</v>
      </c>
      <c r="AS10" s="6">
        <v>0.75</v>
      </c>
    </row>
    <row r="11" spans="1:47" ht="15.6" x14ac:dyDescent="0.3">
      <c r="A11" s="4" t="s">
        <v>13</v>
      </c>
      <c r="B11" s="5">
        <v>5200</v>
      </c>
      <c r="C11" s="5">
        <v>200</v>
      </c>
      <c r="D11" s="5">
        <v>6825</v>
      </c>
      <c r="E11" s="5">
        <v>113.9</v>
      </c>
      <c r="F11" s="5">
        <v>12100</v>
      </c>
      <c r="G11" s="5">
        <v>400</v>
      </c>
      <c r="H11" s="7">
        <v>5600</v>
      </c>
      <c r="I11" s="7">
        <v>100</v>
      </c>
      <c r="J11" s="7">
        <v>9300</v>
      </c>
      <c r="K11" s="7">
        <v>200</v>
      </c>
      <c r="L11" s="7">
        <v>10966.5</v>
      </c>
      <c r="M11" s="7">
        <v>222.54</v>
      </c>
      <c r="N11" s="7">
        <v>9200</v>
      </c>
      <c r="O11" s="7">
        <v>500</v>
      </c>
      <c r="P11" s="7">
        <v>10900</v>
      </c>
      <c r="Q11" s="7">
        <v>600</v>
      </c>
      <c r="R11" s="7">
        <v>14160</v>
      </c>
      <c r="S11" s="7">
        <v>1071.4000000000001</v>
      </c>
      <c r="T11" s="7">
        <v>15857.5</v>
      </c>
      <c r="U11" s="7">
        <v>218.8</v>
      </c>
      <c r="V11" s="8">
        <v>10900</v>
      </c>
      <c r="W11" s="8">
        <v>1300</v>
      </c>
      <c r="X11" s="8">
        <v>14200</v>
      </c>
      <c r="Y11" s="8">
        <v>700</v>
      </c>
      <c r="Z11" s="13">
        <v>3950</v>
      </c>
      <c r="AA11" s="13">
        <v>310</v>
      </c>
      <c r="AB11" s="13">
        <v>6893</v>
      </c>
      <c r="AC11" s="13">
        <v>542</v>
      </c>
      <c r="AD11" s="8">
        <v>3175</v>
      </c>
      <c r="AE11" s="8">
        <v>155</v>
      </c>
      <c r="AF11" s="8">
        <v>3330</v>
      </c>
      <c r="AG11" s="8">
        <v>155</v>
      </c>
      <c r="AH11" s="8">
        <v>7203</v>
      </c>
      <c r="AI11" s="8">
        <v>232</v>
      </c>
      <c r="AJ11" s="8">
        <v>4570</v>
      </c>
      <c r="AK11" s="12">
        <v>387</v>
      </c>
      <c r="AL11" s="6" t="s">
        <v>91</v>
      </c>
      <c r="AM11" s="6" t="s">
        <v>54</v>
      </c>
      <c r="AN11" s="6" t="s">
        <v>91</v>
      </c>
      <c r="AO11" s="6" t="s">
        <v>54</v>
      </c>
      <c r="AP11" s="6" t="s">
        <v>91</v>
      </c>
      <c r="AQ11" s="6" t="s">
        <v>54</v>
      </c>
      <c r="AR11" s="6" t="s">
        <v>91</v>
      </c>
      <c r="AS11" s="6" t="s">
        <v>54</v>
      </c>
    </row>
    <row r="12" spans="1:47" ht="15.6" x14ac:dyDescent="0.3">
      <c r="A12" s="4" t="s">
        <v>14</v>
      </c>
      <c r="B12" s="5">
        <v>14.68</v>
      </c>
      <c r="C12" s="5">
        <v>2.67</v>
      </c>
      <c r="D12" s="5">
        <v>38.33</v>
      </c>
      <c r="E12" s="5">
        <v>2.2400000000000002</v>
      </c>
      <c r="F12" s="5">
        <v>12.353300000000001</v>
      </c>
      <c r="G12" s="5">
        <v>1.1033999999999999</v>
      </c>
      <c r="H12" s="7">
        <v>47.89399988538193</v>
      </c>
      <c r="I12" s="7">
        <v>1.610418727088331</v>
      </c>
      <c r="J12" s="7">
        <v>9.02</v>
      </c>
      <c r="K12" s="7">
        <v>0.89</v>
      </c>
      <c r="L12" s="7">
        <v>27.62</v>
      </c>
      <c r="M12" s="7">
        <v>1.01</v>
      </c>
      <c r="N12" s="7">
        <v>11.25</v>
      </c>
      <c r="O12" s="7">
        <v>3.1139999999999999</v>
      </c>
      <c r="P12" s="7">
        <v>23.81</v>
      </c>
      <c r="Q12" s="7">
        <v>3.0179</v>
      </c>
      <c r="R12" s="7">
        <v>5.57</v>
      </c>
      <c r="S12" s="7">
        <v>0.95</v>
      </c>
      <c r="T12" s="7">
        <v>22.55</v>
      </c>
      <c r="U12" s="7">
        <v>0.68</v>
      </c>
      <c r="V12" s="8">
        <v>2.58</v>
      </c>
      <c r="W12" s="8">
        <v>1.2418499999999999</v>
      </c>
      <c r="X12" s="8">
        <v>15.68</v>
      </c>
      <c r="Y12" s="8">
        <v>2.7263500000000001</v>
      </c>
      <c r="Z12" s="11">
        <v>8.7200000000000006</v>
      </c>
      <c r="AA12" s="11">
        <v>1.67</v>
      </c>
      <c r="AB12" s="13">
        <v>3.0459999999999998</v>
      </c>
      <c r="AC12" s="13">
        <v>0.69879999999999998</v>
      </c>
      <c r="AD12" s="8">
        <v>17.86</v>
      </c>
      <c r="AE12" s="8">
        <v>0.92</v>
      </c>
      <c r="AF12" s="8">
        <v>6.89</v>
      </c>
      <c r="AG12" s="8">
        <v>1.1100000000000001</v>
      </c>
      <c r="AH12" s="8">
        <v>4.9800000000000004</v>
      </c>
      <c r="AI12" s="8">
        <v>0.81</v>
      </c>
      <c r="AJ12" s="8">
        <v>30.08</v>
      </c>
      <c r="AK12" s="12">
        <v>4.6900000000000004</v>
      </c>
      <c r="AL12" s="8">
        <v>36.700000000000003</v>
      </c>
      <c r="AM12" s="8">
        <v>3.1</v>
      </c>
      <c r="AN12" s="8">
        <v>460.73</v>
      </c>
      <c r="AO12" s="8">
        <v>7.85</v>
      </c>
      <c r="AP12" s="8">
        <v>188.53</v>
      </c>
      <c r="AQ12" s="8">
        <v>6.59</v>
      </c>
      <c r="AR12" s="8">
        <v>36.700000000000003</v>
      </c>
      <c r="AS12" s="8">
        <v>3.1</v>
      </c>
    </row>
    <row r="13" spans="1:47" ht="15.6" x14ac:dyDescent="0.3">
      <c r="A13" s="4" t="s">
        <v>15</v>
      </c>
      <c r="B13" s="5">
        <v>41.17</v>
      </c>
      <c r="C13" s="5">
        <v>1.66</v>
      </c>
      <c r="D13" s="5">
        <v>442.7</v>
      </c>
      <c r="E13" s="5">
        <v>15.15</v>
      </c>
      <c r="F13" s="5">
        <v>1.2</v>
      </c>
      <c r="G13" s="5">
        <v>9.4200000000000006E-2</v>
      </c>
      <c r="H13" s="7">
        <v>914.67731620479856</v>
      </c>
      <c r="I13" s="7">
        <v>33.137063942411089</v>
      </c>
      <c r="J13" s="7">
        <v>48.38</v>
      </c>
      <c r="K13" s="7">
        <v>0.55000000000000004</v>
      </c>
      <c r="L13" s="7">
        <v>477.52</v>
      </c>
      <c r="M13" s="7">
        <v>3.33</v>
      </c>
      <c r="N13" s="7">
        <v>76.27</v>
      </c>
      <c r="O13" s="7">
        <v>1.8545</v>
      </c>
      <c r="P13" s="7">
        <v>452.49</v>
      </c>
      <c r="Q13" s="7">
        <v>21.516999999999999</v>
      </c>
      <c r="R13" s="7">
        <v>69.239999999999995</v>
      </c>
      <c r="S13" s="7">
        <v>4.7300000000000004</v>
      </c>
      <c r="T13" s="7">
        <v>751.63</v>
      </c>
      <c r="U13" s="7">
        <v>30.42</v>
      </c>
      <c r="V13" s="8">
        <v>107.78</v>
      </c>
      <c r="W13" s="8">
        <v>14.2797</v>
      </c>
      <c r="X13" s="8">
        <v>512.44000000000005</v>
      </c>
      <c r="Y13" s="8">
        <v>17.750800000000002</v>
      </c>
      <c r="Z13" s="11">
        <v>114.94</v>
      </c>
      <c r="AA13" s="11">
        <v>33.32</v>
      </c>
      <c r="AB13" s="13">
        <v>4.1879999999999997</v>
      </c>
      <c r="AC13" s="13">
        <v>1.7545999999999999</v>
      </c>
      <c r="AD13" s="8">
        <v>2257</v>
      </c>
      <c r="AE13" s="8">
        <v>130.63</v>
      </c>
      <c r="AF13" s="8">
        <v>72.209999999999994</v>
      </c>
      <c r="AG13" s="8">
        <v>10.79</v>
      </c>
      <c r="AH13" s="8">
        <v>2.1</v>
      </c>
      <c r="AI13" s="8">
        <v>0</v>
      </c>
      <c r="AJ13" s="8">
        <v>956.44</v>
      </c>
      <c r="AK13" s="12">
        <v>89.63</v>
      </c>
      <c r="AL13" s="8">
        <v>75.58</v>
      </c>
      <c r="AM13" s="6">
        <v>1.41</v>
      </c>
      <c r="AN13" s="6">
        <v>515.97</v>
      </c>
      <c r="AO13" s="6">
        <v>4.93</v>
      </c>
      <c r="AP13" s="6">
        <v>335.73</v>
      </c>
      <c r="AQ13" s="6">
        <v>6.4</v>
      </c>
      <c r="AR13" s="6">
        <v>75.58</v>
      </c>
      <c r="AS13" s="6">
        <v>1.41</v>
      </c>
      <c r="AT13" s="31"/>
      <c r="AU13" s="31"/>
    </row>
    <row r="14" spans="1:47" ht="15.6" x14ac:dyDescent="0.3">
      <c r="A14" s="4" t="s">
        <v>16</v>
      </c>
      <c r="B14" s="5">
        <v>145.44</v>
      </c>
      <c r="C14" s="5">
        <v>34.26</v>
      </c>
      <c r="D14" s="5">
        <v>930.77</v>
      </c>
      <c r="E14" s="5">
        <v>30.36</v>
      </c>
      <c r="F14" s="9">
        <v>2412.85</v>
      </c>
      <c r="G14" s="5">
        <v>59.812800000000003</v>
      </c>
      <c r="H14" s="7">
        <v>986.99337225936915</v>
      </c>
      <c r="I14" s="7">
        <v>28.637197295047791</v>
      </c>
      <c r="J14" s="7">
        <v>70.180000000000007</v>
      </c>
      <c r="K14" s="7">
        <v>1.1599999999999999</v>
      </c>
      <c r="L14" s="7">
        <v>986.89</v>
      </c>
      <c r="M14" s="7">
        <v>6.3</v>
      </c>
      <c r="N14" s="7">
        <v>110.76</v>
      </c>
      <c r="O14" s="7">
        <v>8.4763999999999999</v>
      </c>
      <c r="P14" s="7">
        <v>917.74</v>
      </c>
      <c r="Q14" s="7">
        <v>8.9454999999999991</v>
      </c>
      <c r="R14" s="7">
        <v>49.66</v>
      </c>
      <c r="S14" s="7">
        <v>3.02</v>
      </c>
      <c r="T14" s="7">
        <v>1616.19</v>
      </c>
      <c r="U14" s="7">
        <v>141.93</v>
      </c>
      <c r="V14" s="8">
        <v>130.16999999999999</v>
      </c>
      <c r="W14" s="8">
        <v>22.911570999999999</v>
      </c>
      <c r="X14" s="8">
        <v>908.58</v>
      </c>
      <c r="Y14" s="8">
        <v>116.89008</v>
      </c>
      <c r="Z14" s="11">
        <v>132.22</v>
      </c>
      <c r="AA14" s="11">
        <v>27.7</v>
      </c>
      <c r="AB14" s="13">
        <v>2165.9360000000001</v>
      </c>
      <c r="AC14" s="13">
        <v>111.1426</v>
      </c>
      <c r="AD14" s="8">
        <v>1469.28</v>
      </c>
      <c r="AE14" s="8">
        <v>85.25</v>
      </c>
      <c r="AF14" s="8">
        <v>132.97999999999999</v>
      </c>
      <c r="AG14" s="8">
        <v>18.329999999999998</v>
      </c>
      <c r="AH14" s="8">
        <v>3082.69</v>
      </c>
      <c r="AI14" s="8">
        <v>110.88</v>
      </c>
      <c r="AJ14" s="8">
        <v>729.85</v>
      </c>
      <c r="AK14" s="12">
        <v>89.51</v>
      </c>
      <c r="AL14" s="8">
        <v>36.71</v>
      </c>
      <c r="AM14" s="8">
        <v>2.15</v>
      </c>
      <c r="AN14" s="8">
        <v>462.03</v>
      </c>
      <c r="AO14" s="8">
        <v>6.73</v>
      </c>
      <c r="AP14" s="8">
        <v>34.74</v>
      </c>
      <c r="AQ14" s="8">
        <v>1.06</v>
      </c>
      <c r="AR14" s="8">
        <v>36.71</v>
      </c>
      <c r="AS14" s="8">
        <v>2.15</v>
      </c>
    </row>
    <row r="15" spans="1:47" ht="15.6" x14ac:dyDescent="0.3">
      <c r="A15" s="4" t="s">
        <v>17</v>
      </c>
      <c r="B15" s="5">
        <v>1.69</v>
      </c>
      <c r="C15" s="5">
        <v>0.71</v>
      </c>
      <c r="D15" s="5">
        <v>40.619999999999997</v>
      </c>
      <c r="E15" s="5">
        <v>1.37</v>
      </c>
      <c r="F15" s="5">
        <v>6.9733000000000001</v>
      </c>
      <c r="G15" s="5">
        <v>0.69820000000000004</v>
      </c>
      <c r="H15" s="7">
        <v>67.12797009552564</v>
      </c>
      <c r="I15" s="7">
        <v>4.952522754209463</v>
      </c>
      <c r="J15" s="7">
        <v>0.38</v>
      </c>
      <c r="K15" s="7">
        <v>7.0000000000000007E-2</v>
      </c>
      <c r="L15" s="7">
        <v>36.22</v>
      </c>
      <c r="M15" s="7">
        <v>0.84</v>
      </c>
      <c r="N15" s="7">
        <v>0.77</v>
      </c>
      <c r="O15" s="7">
        <v>6.8000000000000005E-2</v>
      </c>
      <c r="P15" s="7">
        <v>36.86</v>
      </c>
      <c r="Q15" s="7">
        <v>1.224</v>
      </c>
      <c r="R15" s="7">
        <v>0.16</v>
      </c>
      <c r="S15" s="7">
        <v>0.02</v>
      </c>
      <c r="T15" s="7">
        <v>55.96</v>
      </c>
      <c r="U15" s="7">
        <v>3.76</v>
      </c>
      <c r="V15" s="8">
        <v>1.49</v>
      </c>
      <c r="W15" s="8">
        <v>0.66022999999999998</v>
      </c>
      <c r="X15" s="6">
        <v>68.260000000000005</v>
      </c>
      <c r="Y15" s="6">
        <v>8.1574799999999996</v>
      </c>
      <c r="Z15" s="11">
        <v>11.11</v>
      </c>
      <c r="AA15" s="11">
        <v>4.92</v>
      </c>
      <c r="AB15" s="13">
        <v>34.57</v>
      </c>
      <c r="AC15" s="13">
        <v>3.2383000000000002</v>
      </c>
      <c r="AD15" s="6">
        <v>770.2</v>
      </c>
      <c r="AE15" s="6">
        <v>44.52</v>
      </c>
      <c r="AF15" s="6">
        <v>6.11</v>
      </c>
      <c r="AG15" s="6">
        <v>1.85</v>
      </c>
      <c r="AH15" s="6">
        <v>164.33</v>
      </c>
      <c r="AI15" s="6">
        <v>17.239999999999998</v>
      </c>
      <c r="AJ15" s="6">
        <v>847.72</v>
      </c>
      <c r="AK15" s="12">
        <v>103.86</v>
      </c>
      <c r="AL15" s="6">
        <v>37.24</v>
      </c>
      <c r="AM15" s="6">
        <v>1.85</v>
      </c>
      <c r="AN15" s="6">
        <v>447.96</v>
      </c>
      <c r="AO15" s="6">
        <v>3.52</v>
      </c>
      <c r="AP15" s="6">
        <v>187.2</v>
      </c>
      <c r="AQ15" s="6">
        <v>4.7699999999999996</v>
      </c>
      <c r="AR15" s="6">
        <v>37.24</v>
      </c>
      <c r="AS15" s="6">
        <v>1.85</v>
      </c>
    </row>
    <row r="16" spans="1:47" ht="15.6" x14ac:dyDescent="0.3">
      <c r="A16" s="4" t="s">
        <v>18</v>
      </c>
      <c r="B16" s="5">
        <v>5.82</v>
      </c>
      <c r="C16" s="5">
        <v>11.01</v>
      </c>
      <c r="D16" s="5">
        <v>1158.1500000000001</v>
      </c>
      <c r="E16" s="5">
        <v>38.29</v>
      </c>
      <c r="F16" s="5">
        <v>4.1532999999999998</v>
      </c>
      <c r="G16" s="5">
        <v>0.59330000000000005</v>
      </c>
      <c r="H16" s="7">
        <v>2603.0889516834181</v>
      </c>
      <c r="I16" s="7">
        <v>201.98650331227833</v>
      </c>
      <c r="J16" s="7">
        <v>0.64</v>
      </c>
      <c r="K16" s="7">
        <v>0.14000000000000001</v>
      </c>
      <c r="L16" s="7">
        <v>1263.08</v>
      </c>
      <c r="M16" s="7">
        <v>8.7100000000000009</v>
      </c>
      <c r="N16" s="7">
        <v>0.88</v>
      </c>
      <c r="O16" s="7">
        <v>0.120513</v>
      </c>
      <c r="P16" s="7">
        <v>1275.25</v>
      </c>
      <c r="Q16" s="7">
        <v>58.970480000000002</v>
      </c>
      <c r="R16" s="7">
        <v>0.38</v>
      </c>
      <c r="S16" s="7">
        <v>0.15</v>
      </c>
      <c r="T16" s="7">
        <v>2143.81</v>
      </c>
      <c r="U16" s="7">
        <v>97.94</v>
      </c>
      <c r="V16" s="8">
        <v>1.58</v>
      </c>
      <c r="W16" s="8">
        <v>0.32606000000000002</v>
      </c>
      <c r="X16" s="8">
        <v>2079.7800000000002</v>
      </c>
      <c r="Y16" s="8">
        <v>175.78469999999999</v>
      </c>
      <c r="Z16" s="11">
        <v>17.350000000000001</v>
      </c>
      <c r="AA16" s="11">
        <v>23.83</v>
      </c>
      <c r="AB16" s="13">
        <v>10.382</v>
      </c>
      <c r="AC16" s="13">
        <v>47504</v>
      </c>
      <c r="AD16" s="8">
        <v>5770.77</v>
      </c>
      <c r="AE16" s="8">
        <v>397.03</v>
      </c>
      <c r="AF16" s="8">
        <v>0.88</v>
      </c>
      <c r="AG16" s="8">
        <v>0.24</v>
      </c>
      <c r="AH16" s="8">
        <v>7.35</v>
      </c>
      <c r="AI16" s="8">
        <v>1.29</v>
      </c>
      <c r="AJ16" s="8">
        <v>2622.28</v>
      </c>
      <c r="AK16" s="12">
        <v>255.77</v>
      </c>
      <c r="AL16" s="8">
        <v>37.26</v>
      </c>
      <c r="AM16" s="8">
        <v>0.93</v>
      </c>
      <c r="AN16" s="8">
        <v>465.57</v>
      </c>
      <c r="AO16" s="8">
        <v>7.91</v>
      </c>
      <c r="AP16" s="8">
        <v>11.84</v>
      </c>
      <c r="AQ16" s="8">
        <v>0.33</v>
      </c>
      <c r="AR16" s="8">
        <v>37.26</v>
      </c>
      <c r="AS16" s="8">
        <v>0.93</v>
      </c>
    </row>
    <row r="17" spans="1:45" ht="15.6" x14ac:dyDescent="0.3">
      <c r="A17" s="4" t="s">
        <v>19</v>
      </c>
      <c r="B17" s="5">
        <v>11.9</v>
      </c>
      <c r="C17" s="5">
        <v>29.01</v>
      </c>
      <c r="D17" s="5">
        <v>21.29</v>
      </c>
      <c r="E17" s="5">
        <v>44.93</v>
      </c>
      <c r="F17" s="5">
        <v>7.4749999999999996</v>
      </c>
      <c r="G17" s="5">
        <v>4.2350000000000003</v>
      </c>
      <c r="H17" s="7">
        <v>1.1407533302048782</v>
      </c>
      <c r="I17" s="7">
        <v>0.96576714690216758</v>
      </c>
      <c r="J17" s="7">
        <v>9.2799999999999994</v>
      </c>
      <c r="K17" s="7">
        <v>3.6</v>
      </c>
      <c r="L17" s="7">
        <v>10.42</v>
      </c>
      <c r="M17" s="7">
        <v>0.48</v>
      </c>
      <c r="N17" s="7">
        <v>15.02</v>
      </c>
      <c r="O17" s="7">
        <v>0.47039999999999998</v>
      </c>
      <c r="P17" s="7">
        <v>108.44</v>
      </c>
      <c r="Q17" s="7">
        <v>80.453000000000003</v>
      </c>
      <c r="R17" s="7">
        <v>3.12</v>
      </c>
      <c r="S17" s="7">
        <v>1.64</v>
      </c>
      <c r="T17" s="7">
        <v>13.87</v>
      </c>
      <c r="U17" s="7">
        <v>0.02</v>
      </c>
      <c r="V17" s="8">
        <v>38.18</v>
      </c>
      <c r="W17" s="8">
        <v>4.9707100000000004</v>
      </c>
      <c r="X17" s="8">
        <v>159.19999999999999</v>
      </c>
      <c r="Y17" s="8">
        <v>19.4495</v>
      </c>
      <c r="Z17" s="11" t="s">
        <v>91</v>
      </c>
      <c r="AA17" s="11" t="s">
        <v>54</v>
      </c>
      <c r="AB17" s="13">
        <v>0.93</v>
      </c>
      <c r="AC17" s="13">
        <v>0.9617</v>
      </c>
      <c r="AD17" s="8">
        <v>1.58</v>
      </c>
      <c r="AE17" s="8">
        <v>0.22</v>
      </c>
      <c r="AF17" s="8" t="s">
        <v>91</v>
      </c>
      <c r="AG17" s="8" t="s">
        <v>54</v>
      </c>
      <c r="AH17" s="8" t="s">
        <v>91</v>
      </c>
      <c r="AI17" s="8" t="s">
        <v>54</v>
      </c>
      <c r="AJ17" s="8">
        <v>8.61</v>
      </c>
      <c r="AK17" s="12">
        <v>0.44</v>
      </c>
      <c r="AL17" s="8">
        <v>36.4</v>
      </c>
      <c r="AM17" s="10">
        <v>1.48</v>
      </c>
      <c r="AN17" s="8">
        <v>416.97</v>
      </c>
      <c r="AO17" s="8">
        <v>3.87</v>
      </c>
      <c r="AP17" s="8">
        <v>244.17</v>
      </c>
      <c r="AQ17" s="8">
        <v>9.9600000000000009</v>
      </c>
      <c r="AR17" s="8">
        <v>36.4</v>
      </c>
      <c r="AS17" s="8">
        <v>1.48</v>
      </c>
    </row>
    <row r="18" spans="1:45" ht="15.6" x14ac:dyDescent="0.3">
      <c r="A18" s="4" t="s">
        <v>20</v>
      </c>
      <c r="B18" s="5">
        <v>3.65</v>
      </c>
      <c r="C18" s="5">
        <v>1.19</v>
      </c>
      <c r="D18" s="5">
        <v>137.26</v>
      </c>
      <c r="E18" s="5">
        <v>4.46</v>
      </c>
      <c r="F18" s="9">
        <v>0.34</v>
      </c>
      <c r="G18" s="9">
        <v>3.2659863237109052E-2</v>
      </c>
      <c r="H18" s="6">
        <v>290.74269491494601</v>
      </c>
      <c r="I18" s="6">
        <v>25.13857132997996</v>
      </c>
      <c r="J18" s="7">
        <v>2</v>
      </c>
      <c r="K18" s="7">
        <v>0.01</v>
      </c>
      <c r="L18" s="7">
        <v>146.69</v>
      </c>
      <c r="M18" s="7">
        <v>1.33</v>
      </c>
      <c r="N18" s="6">
        <v>2.8144528567195635</v>
      </c>
      <c r="O18" s="6">
        <v>0.17569177994651375</v>
      </c>
      <c r="P18" s="6">
        <v>140.17078966496064</v>
      </c>
      <c r="Q18" s="6">
        <v>5.3388539854783321</v>
      </c>
      <c r="R18" s="7">
        <v>1.53</v>
      </c>
      <c r="S18" s="7">
        <v>0.02</v>
      </c>
      <c r="T18" s="7">
        <v>252.05</v>
      </c>
      <c r="U18" s="7">
        <v>15.16</v>
      </c>
      <c r="V18" s="6">
        <v>6.9391252068891562</v>
      </c>
      <c r="W18" s="6">
        <v>1.5812808320864795</v>
      </c>
      <c r="X18" s="6">
        <v>194.20547621608273</v>
      </c>
      <c r="Y18" s="6">
        <v>24.051900674932995</v>
      </c>
      <c r="Z18" s="11">
        <v>20.21</v>
      </c>
      <c r="AA18" s="11">
        <v>13.42</v>
      </c>
      <c r="AB18" s="13">
        <v>3.7439999999999998</v>
      </c>
      <c r="AC18" s="13">
        <v>2.1018158815652721</v>
      </c>
      <c r="AD18" s="6">
        <v>2293.69</v>
      </c>
      <c r="AE18" s="6">
        <v>104.72</v>
      </c>
      <c r="AF18" s="6">
        <v>2.97</v>
      </c>
      <c r="AG18" s="6">
        <v>0.45</v>
      </c>
      <c r="AH18" s="6">
        <v>0.85</v>
      </c>
      <c r="AI18" s="6">
        <v>0.19</v>
      </c>
      <c r="AJ18" s="6">
        <v>312.10000000000002</v>
      </c>
      <c r="AK18" s="12">
        <v>33.69</v>
      </c>
      <c r="AL18" s="8">
        <v>35.5</v>
      </c>
      <c r="AM18" s="8">
        <v>0.81</v>
      </c>
      <c r="AN18" s="8">
        <v>440.38</v>
      </c>
      <c r="AO18" s="8">
        <v>5.82</v>
      </c>
      <c r="AP18" s="8">
        <v>25.12</v>
      </c>
      <c r="AQ18" s="8">
        <v>0.63</v>
      </c>
      <c r="AR18" s="8">
        <v>35.5</v>
      </c>
      <c r="AS18" s="8">
        <v>0.81</v>
      </c>
    </row>
    <row r="19" spans="1:45" ht="15.6" x14ac:dyDescent="0.3">
      <c r="A19" s="4" t="s">
        <v>21</v>
      </c>
      <c r="B19" s="5">
        <v>14.04</v>
      </c>
      <c r="C19" s="5">
        <v>3.3</v>
      </c>
      <c r="D19" s="5">
        <v>321.22000000000003</v>
      </c>
      <c r="E19" s="5">
        <v>10.32</v>
      </c>
      <c r="F19" s="9">
        <v>3.81</v>
      </c>
      <c r="G19" s="9">
        <v>0.28717010057919784</v>
      </c>
      <c r="H19" s="6">
        <v>694.55177477964128</v>
      </c>
      <c r="I19" s="6">
        <v>40.519121126991593</v>
      </c>
      <c r="J19" s="7">
        <v>8.66</v>
      </c>
      <c r="K19" s="7">
        <v>0.21</v>
      </c>
      <c r="L19" s="7">
        <v>351.66</v>
      </c>
      <c r="M19" s="7">
        <v>3.3</v>
      </c>
      <c r="N19" s="6">
        <v>11.571918615442934</v>
      </c>
      <c r="O19" s="6">
        <v>0.87213302290668482</v>
      </c>
      <c r="P19" s="6">
        <v>356.37628502873082</v>
      </c>
      <c r="Q19" s="6">
        <v>14.091039551670152</v>
      </c>
      <c r="R19" s="7">
        <v>5.99</v>
      </c>
      <c r="S19" s="7">
        <v>0.15</v>
      </c>
      <c r="T19" s="7">
        <v>600.73</v>
      </c>
      <c r="U19" s="7">
        <v>24.53</v>
      </c>
      <c r="V19" s="6">
        <v>26.502545773435759</v>
      </c>
      <c r="W19" s="6">
        <v>5.5185651278114198</v>
      </c>
      <c r="X19" s="6">
        <v>508.36167877858463</v>
      </c>
      <c r="Y19" s="6">
        <v>33.883041061094637</v>
      </c>
      <c r="Z19" s="11">
        <v>26.26</v>
      </c>
      <c r="AA19" s="11">
        <v>12.16</v>
      </c>
      <c r="AB19" s="13">
        <v>7.5200000000000005</v>
      </c>
      <c r="AC19" s="13">
        <v>1.5179097469876097</v>
      </c>
      <c r="AD19" s="6">
        <v>1983.19</v>
      </c>
      <c r="AE19" s="6">
        <v>98.83</v>
      </c>
      <c r="AF19" s="6">
        <v>11.33</v>
      </c>
      <c r="AG19" s="6">
        <v>2.35</v>
      </c>
      <c r="AH19" s="6">
        <v>7.8</v>
      </c>
      <c r="AI19" s="6">
        <v>1.08</v>
      </c>
      <c r="AJ19" s="6">
        <v>704.97</v>
      </c>
      <c r="AK19" s="12">
        <v>79.41</v>
      </c>
      <c r="AL19" s="8">
        <v>37.04</v>
      </c>
      <c r="AM19" s="10">
        <v>0.86</v>
      </c>
      <c r="AN19" s="8">
        <v>453.87</v>
      </c>
      <c r="AO19" s="8">
        <v>7.26</v>
      </c>
      <c r="AP19" s="8">
        <v>50.54</v>
      </c>
      <c r="AQ19" s="8">
        <v>0.81</v>
      </c>
      <c r="AR19" s="8">
        <v>37.04</v>
      </c>
      <c r="AS19" s="8">
        <v>0.86</v>
      </c>
    </row>
    <row r="20" spans="1:45" ht="15.6" x14ac:dyDescent="0.3">
      <c r="A20" s="4" t="s">
        <v>22</v>
      </c>
      <c r="B20" s="5">
        <v>2.41</v>
      </c>
      <c r="C20" s="5">
        <v>0.52</v>
      </c>
      <c r="D20" s="5">
        <v>38.619999999999997</v>
      </c>
      <c r="E20" s="5">
        <v>0.96</v>
      </c>
      <c r="F20" s="9">
        <v>1.4166666666666667</v>
      </c>
      <c r="G20" s="9">
        <v>5.9066817155564492E-2</v>
      </c>
      <c r="H20" s="6">
        <v>82.810873440217719</v>
      </c>
      <c r="I20" s="6">
        <v>4.8069815788985721</v>
      </c>
      <c r="J20" s="7">
        <v>1.42</v>
      </c>
      <c r="K20" s="7">
        <v>7.0000000000000007E-2</v>
      </c>
      <c r="L20" s="7">
        <v>41.76</v>
      </c>
      <c r="M20" s="7">
        <v>0.36</v>
      </c>
      <c r="N20" s="6">
        <v>1.9319846851044034</v>
      </c>
      <c r="O20" s="6">
        <v>0.15197122226937274</v>
      </c>
      <c r="P20" s="6">
        <v>42.278653497678881</v>
      </c>
      <c r="Q20" s="6">
        <v>1.4876280693899244</v>
      </c>
      <c r="R20" s="7">
        <v>1.04</v>
      </c>
      <c r="S20" s="7">
        <v>0</v>
      </c>
      <c r="T20" s="7">
        <v>72.510000000000005</v>
      </c>
      <c r="U20" s="7">
        <v>4</v>
      </c>
      <c r="V20" s="6">
        <v>2.6792639966569576</v>
      </c>
      <c r="W20" s="6">
        <v>0.40429962630753358</v>
      </c>
      <c r="X20" s="6">
        <v>45.002146082543433</v>
      </c>
      <c r="Y20" s="6">
        <v>1.8381163804396305</v>
      </c>
      <c r="Z20" s="11">
        <v>4.24</v>
      </c>
      <c r="AA20" s="11">
        <v>1.66</v>
      </c>
      <c r="AB20" s="13">
        <v>2.1079999999999997</v>
      </c>
      <c r="AC20" s="13">
        <v>0.25252722625491275</v>
      </c>
      <c r="AD20" s="6">
        <v>227.58</v>
      </c>
      <c r="AE20" s="6">
        <v>10.86</v>
      </c>
      <c r="AF20" s="6">
        <v>1.92</v>
      </c>
      <c r="AG20" s="6">
        <v>0.39</v>
      </c>
      <c r="AH20" s="6">
        <v>2.48</v>
      </c>
      <c r="AI20" s="6">
        <v>0.3</v>
      </c>
      <c r="AJ20" s="6">
        <v>81.98</v>
      </c>
      <c r="AK20" s="12">
        <v>10.27</v>
      </c>
      <c r="AL20" s="8">
        <v>37.29</v>
      </c>
      <c r="AM20" s="8">
        <v>0.62</v>
      </c>
      <c r="AN20" s="8">
        <v>449.03</v>
      </c>
      <c r="AO20" s="8">
        <v>5.84</v>
      </c>
      <c r="AP20" s="8">
        <v>6.32</v>
      </c>
      <c r="AQ20" s="8">
        <v>0.25</v>
      </c>
      <c r="AR20" s="8">
        <v>37.29</v>
      </c>
      <c r="AS20" s="8">
        <v>0.62</v>
      </c>
    </row>
    <row r="21" spans="1:45" ht="15.6" x14ac:dyDescent="0.3">
      <c r="A21" s="4" t="s">
        <v>23</v>
      </c>
      <c r="B21" s="5">
        <v>11.06</v>
      </c>
      <c r="C21" s="5">
        <v>2.1800000000000002</v>
      </c>
      <c r="D21" s="5">
        <v>138.19999999999999</v>
      </c>
      <c r="E21" s="5">
        <v>3.78</v>
      </c>
      <c r="F21" s="9">
        <v>12.973333333333334</v>
      </c>
      <c r="G21" s="9">
        <v>0.70947554965309101</v>
      </c>
      <c r="H21" s="6">
        <v>277.07176168752238</v>
      </c>
      <c r="I21" s="6">
        <v>16.631368255643483</v>
      </c>
      <c r="J21" s="7">
        <v>6.35</v>
      </c>
      <c r="K21" s="7">
        <v>0.09</v>
      </c>
      <c r="L21" s="7">
        <v>145.96</v>
      </c>
      <c r="M21" s="7">
        <v>1.53</v>
      </c>
      <c r="N21" s="6">
        <v>9.0237653287507928</v>
      </c>
      <c r="O21" s="6">
        <v>0.79913851574324357</v>
      </c>
      <c r="P21" s="6">
        <v>146.12541265104514</v>
      </c>
      <c r="Q21" s="6">
        <v>4.4420958832728488</v>
      </c>
      <c r="R21" s="7">
        <v>4.83</v>
      </c>
      <c r="S21" s="7">
        <v>0.27</v>
      </c>
      <c r="T21" s="7">
        <v>259.68</v>
      </c>
      <c r="U21" s="7">
        <v>16.63</v>
      </c>
      <c r="V21" s="6">
        <v>16.733629659500576</v>
      </c>
      <c r="W21" s="6">
        <v>4.0021642656596725</v>
      </c>
      <c r="X21" s="6">
        <v>175.82124414829127</v>
      </c>
      <c r="Y21" s="6">
        <v>12.527154674806557</v>
      </c>
      <c r="Z21" s="11">
        <v>18.649999999999999</v>
      </c>
      <c r="AA21" s="11">
        <v>6.63</v>
      </c>
      <c r="AB21" s="13">
        <v>16.702000000000002</v>
      </c>
      <c r="AC21" s="13">
        <v>2.0723223687447665</v>
      </c>
      <c r="AD21" s="6">
        <v>761.43</v>
      </c>
      <c r="AE21" s="6">
        <v>36.64</v>
      </c>
      <c r="AF21" s="6">
        <v>8.66</v>
      </c>
      <c r="AG21" s="6">
        <v>1.56</v>
      </c>
      <c r="AH21" s="6">
        <v>20.04</v>
      </c>
      <c r="AI21" s="6">
        <v>1.92</v>
      </c>
      <c r="AJ21" s="6">
        <v>281.49</v>
      </c>
      <c r="AK21" s="12">
        <v>36.78</v>
      </c>
      <c r="AL21" s="8">
        <v>35.14</v>
      </c>
      <c r="AM21" s="10">
        <v>1.51</v>
      </c>
      <c r="AN21" s="8">
        <v>430.49</v>
      </c>
      <c r="AO21" s="8">
        <v>4.84</v>
      </c>
      <c r="AP21" s="8">
        <v>27.51</v>
      </c>
      <c r="AQ21" s="8">
        <v>1.32</v>
      </c>
      <c r="AR21" s="8">
        <v>35.14</v>
      </c>
      <c r="AS21" s="8">
        <v>1.51</v>
      </c>
    </row>
    <row r="22" spans="1:45" ht="15.6" x14ac:dyDescent="0.3">
      <c r="A22" s="4" t="s">
        <v>24</v>
      </c>
      <c r="B22" s="5">
        <v>5.05</v>
      </c>
      <c r="C22" s="5">
        <v>1.06</v>
      </c>
      <c r="D22" s="5">
        <v>43.2</v>
      </c>
      <c r="E22" s="5">
        <v>1.23</v>
      </c>
      <c r="F22" s="9">
        <v>16.236666666666668</v>
      </c>
      <c r="G22" s="9">
        <v>0.69365377210504264</v>
      </c>
      <c r="H22" s="6">
        <v>77.770631544103409</v>
      </c>
      <c r="I22" s="6">
        <v>4.4359041133139616</v>
      </c>
      <c r="J22" s="7">
        <v>2.73</v>
      </c>
      <c r="K22" s="7">
        <v>0.1</v>
      </c>
      <c r="L22" s="7">
        <v>46.13</v>
      </c>
      <c r="M22" s="7">
        <v>0.89</v>
      </c>
      <c r="N22" s="6">
        <v>3.5694599568485064</v>
      </c>
      <c r="O22" s="6">
        <v>0.34516774043408677</v>
      </c>
      <c r="P22" s="6">
        <v>44.250726754751874</v>
      </c>
      <c r="Q22" s="6">
        <v>0.92143577852288983</v>
      </c>
      <c r="R22" s="7">
        <v>2.08</v>
      </c>
      <c r="S22" s="7">
        <v>0.11</v>
      </c>
      <c r="T22" s="7">
        <v>79.95</v>
      </c>
      <c r="U22" s="7">
        <v>4.6900000000000004</v>
      </c>
      <c r="V22" s="6">
        <v>7.3932251285773303</v>
      </c>
      <c r="W22" s="6">
        <v>2.0052184482221089</v>
      </c>
      <c r="X22" s="6">
        <v>63.127897707712386</v>
      </c>
      <c r="Y22" s="6">
        <v>4.1666457849952794</v>
      </c>
      <c r="Z22" s="11">
        <v>7.91</v>
      </c>
      <c r="AA22" s="11">
        <v>2.38</v>
      </c>
      <c r="AB22" s="13">
        <v>19.394000000000002</v>
      </c>
      <c r="AC22" s="13">
        <v>2.510304762374445</v>
      </c>
      <c r="AD22" s="6">
        <v>201.01</v>
      </c>
      <c r="AE22" s="6">
        <v>11.07</v>
      </c>
      <c r="AF22" s="6">
        <v>4.2300000000000004</v>
      </c>
      <c r="AG22" s="6">
        <v>1.01</v>
      </c>
      <c r="AH22" s="6">
        <v>22.48</v>
      </c>
      <c r="AI22" s="6">
        <v>0.72</v>
      </c>
      <c r="AJ22" s="6">
        <v>79.87</v>
      </c>
      <c r="AK22" s="9">
        <v>8.26</v>
      </c>
      <c r="AL22" s="8">
        <v>36.17</v>
      </c>
      <c r="AM22" s="8">
        <v>0.78</v>
      </c>
      <c r="AN22" s="8">
        <v>453.7</v>
      </c>
      <c r="AO22" s="8">
        <v>7.64</v>
      </c>
      <c r="AP22" s="8">
        <v>6.87</v>
      </c>
      <c r="AQ22" s="8">
        <v>0.3</v>
      </c>
      <c r="AR22" s="8">
        <v>36.17</v>
      </c>
      <c r="AS22" s="8">
        <v>0.78</v>
      </c>
    </row>
    <row r="23" spans="1:45" ht="15.6" x14ac:dyDescent="0.3">
      <c r="A23" s="4" t="s">
        <v>25</v>
      </c>
      <c r="B23" s="5">
        <v>0.8</v>
      </c>
      <c r="C23" s="5">
        <v>0.11</v>
      </c>
      <c r="D23" s="5">
        <v>7.75</v>
      </c>
      <c r="E23" s="5">
        <v>0.16</v>
      </c>
      <c r="F23" s="9">
        <v>2.7333333333333329</v>
      </c>
      <c r="G23" s="9">
        <v>0.14636332266733426</v>
      </c>
      <c r="H23" s="6">
        <v>14.067291983245751</v>
      </c>
      <c r="I23" s="6">
        <v>0.75980814004302988</v>
      </c>
      <c r="J23" s="7">
        <v>0.6</v>
      </c>
      <c r="K23" s="7">
        <v>0.08</v>
      </c>
      <c r="L23" s="7">
        <v>7.92</v>
      </c>
      <c r="M23" s="7">
        <v>7.0000000000000007E-2</v>
      </c>
      <c r="N23" s="6">
        <v>0.84251974602580704</v>
      </c>
      <c r="O23" s="6">
        <v>6.7243604014845276E-2</v>
      </c>
      <c r="P23" s="6">
        <v>7.9332355741372043</v>
      </c>
      <c r="Q23" s="6">
        <v>0.24719518749584585</v>
      </c>
      <c r="R23" s="7">
        <v>0.66</v>
      </c>
      <c r="S23" s="7">
        <v>0.04</v>
      </c>
      <c r="T23" s="7">
        <v>13.61</v>
      </c>
      <c r="U23" s="7">
        <v>0.88</v>
      </c>
      <c r="V23" s="6">
        <v>1.1357908174008924</v>
      </c>
      <c r="W23" s="6">
        <v>0.23758220294237364</v>
      </c>
      <c r="X23" s="6">
        <v>8.5539039612712351</v>
      </c>
      <c r="Y23" s="6">
        <v>0.56074363080466028</v>
      </c>
      <c r="Z23" s="11">
        <v>1.59</v>
      </c>
      <c r="AA23" s="11">
        <v>0.48</v>
      </c>
      <c r="AB23" s="13">
        <v>3.56</v>
      </c>
      <c r="AC23" s="13">
        <v>0.60634148794223008</v>
      </c>
      <c r="AD23" s="6">
        <v>34.85</v>
      </c>
      <c r="AE23" s="6">
        <v>2.19</v>
      </c>
      <c r="AF23" s="6">
        <v>0.96</v>
      </c>
      <c r="AG23" s="6">
        <v>0.15</v>
      </c>
      <c r="AH23" s="6">
        <v>4.4000000000000004</v>
      </c>
      <c r="AI23" s="6">
        <v>0.54</v>
      </c>
      <c r="AJ23" s="6">
        <v>14.89</v>
      </c>
      <c r="AK23" s="12">
        <v>1.94</v>
      </c>
      <c r="AL23" s="8">
        <v>34.97</v>
      </c>
      <c r="AM23" s="10">
        <v>1.17</v>
      </c>
      <c r="AN23" s="8">
        <v>447.33</v>
      </c>
      <c r="AO23" s="8">
        <v>5.09</v>
      </c>
      <c r="AP23" s="8">
        <v>1.94</v>
      </c>
      <c r="AQ23" s="8">
        <v>0.14000000000000001</v>
      </c>
      <c r="AR23" s="8">
        <v>34.97</v>
      </c>
      <c r="AS23" s="8">
        <v>1.17</v>
      </c>
    </row>
    <row r="24" spans="1:45" ht="15.6" x14ac:dyDescent="0.3">
      <c r="A24" s="4" t="s">
        <v>26</v>
      </c>
      <c r="B24" s="5">
        <v>14</v>
      </c>
      <c r="C24" s="5">
        <v>2.97</v>
      </c>
      <c r="D24" s="5">
        <v>95.39</v>
      </c>
      <c r="E24" s="5">
        <v>4.25</v>
      </c>
      <c r="F24" s="9">
        <v>93.213333333333352</v>
      </c>
      <c r="G24" s="9">
        <v>2.6802777633836548</v>
      </c>
      <c r="H24" s="6">
        <v>150.11489536943219</v>
      </c>
      <c r="I24" s="6">
        <v>6.6688282514679589</v>
      </c>
      <c r="J24" s="7">
        <v>7.08</v>
      </c>
      <c r="K24" s="7">
        <v>0.47</v>
      </c>
      <c r="L24" s="7">
        <v>102.15</v>
      </c>
      <c r="M24" s="7">
        <v>0.69</v>
      </c>
      <c r="N24" s="6">
        <v>10.027060742974079</v>
      </c>
      <c r="O24" s="6">
        <v>0.7606991410359677</v>
      </c>
      <c r="P24" s="6">
        <v>95.719846403826011</v>
      </c>
      <c r="Q24" s="6">
        <v>2.085331470975436</v>
      </c>
      <c r="R24" s="7">
        <v>4.8</v>
      </c>
      <c r="S24" s="7">
        <v>0.19</v>
      </c>
      <c r="T24" s="7">
        <v>165.27</v>
      </c>
      <c r="U24" s="7">
        <v>13.46</v>
      </c>
      <c r="V24" s="6">
        <v>16.990913355659199</v>
      </c>
      <c r="W24" s="6">
        <v>3.4884892141744812</v>
      </c>
      <c r="X24" s="6">
        <v>116.27782614648137</v>
      </c>
      <c r="Y24" s="6">
        <v>14.903369568438899</v>
      </c>
      <c r="Z24" s="11">
        <v>18.89</v>
      </c>
      <c r="AA24" s="11">
        <v>5.36</v>
      </c>
      <c r="AB24" s="13">
        <v>98.02000000000001</v>
      </c>
      <c r="AC24" s="13">
        <v>12.257948441725521</v>
      </c>
      <c r="AD24" s="6">
        <v>341.82</v>
      </c>
      <c r="AE24" s="6">
        <v>16.38</v>
      </c>
      <c r="AF24" s="6">
        <v>2.91</v>
      </c>
      <c r="AG24" s="6">
        <v>0.49</v>
      </c>
      <c r="AH24" s="6">
        <v>114.14</v>
      </c>
      <c r="AI24" s="6">
        <v>8.48</v>
      </c>
      <c r="AJ24" s="6">
        <v>145.07</v>
      </c>
      <c r="AK24" s="12">
        <v>17.93</v>
      </c>
      <c r="AL24" s="8">
        <v>37.409999999999997</v>
      </c>
      <c r="AM24" s="8">
        <v>1.23</v>
      </c>
      <c r="AN24" s="8">
        <v>449.71</v>
      </c>
      <c r="AO24" s="8">
        <v>10.94</v>
      </c>
      <c r="AP24" s="8">
        <v>6.52</v>
      </c>
      <c r="AQ24" s="8">
        <v>0.51</v>
      </c>
      <c r="AR24" s="8">
        <v>37.409999999999997</v>
      </c>
      <c r="AS24" s="8">
        <v>1.23</v>
      </c>
    </row>
    <row r="25" spans="1:45" ht="15.6" x14ac:dyDescent="0.3">
      <c r="A25" s="4" t="s">
        <v>27</v>
      </c>
      <c r="B25" s="5">
        <v>3.46</v>
      </c>
      <c r="C25" s="5">
        <v>0.82</v>
      </c>
      <c r="D25" s="5">
        <v>22.86</v>
      </c>
      <c r="E25" s="5">
        <v>0.71</v>
      </c>
      <c r="F25" s="9">
        <v>32.736666666666665</v>
      </c>
      <c r="G25" s="9">
        <v>0.72251105335643406</v>
      </c>
      <c r="H25" s="6">
        <v>30.893941994034602</v>
      </c>
      <c r="I25" s="6">
        <v>1.0999285893917361</v>
      </c>
      <c r="J25" s="7">
        <v>1.68</v>
      </c>
      <c r="K25" s="7">
        <v>0.05</v>
      </c>
      <c r="L25" s="7">
        <v>24.11</v>
      </c>
      <c r="M25" s="7">
        <v>0.22</v>
      </c>
      <c r="N25" s="6">
        <v>2.4535164747208671</v>
      </c>
      <c r="O25" s="6">
        <v>0.27307691470296591</v>
      </c>
      <c r="P25" s="6">
        <v>22.223826516894476</v>
      </c>
      <c r="Q25" s="6">
        <v>0.36050642915821296</v>
      </c>
      <c r="R25" s="7">
        <v>1.19</v>
      </c>
      <c r="S25" s="7">
        <v>0.09</v>
      </c>
      <c r="T25" s="7">
        <v>40.799999999999997</v>
      </c>
      <c r="U25" s="7">
        <v>3.45</v>
      </c>
      <c r="V25" s="6">
        <v>4.8464860664072988</v>
      </c>
      <c r="W25" s="6">
        <v>1.0956716773015425</v>
      </c>
      <c r="X25" s="6">
        <v>31.901108756685414</v>
      </c>
      <c r="Y25" s="6">
        <v>2.2471007387874575</v>
      </c>
      <c r="Z25" s="11">
        <v>4.12</v>
      </c>
      <c r="AA25" s="11">
        <v>1.1100000000000001</v>
      </c>
      <c r="AB25" s="13">
        <v>34.295999999999999</v>
      </c>
      <c r="AC25" s="13">
        <v>3.6280821379897135</v>
      </c>
      <c r="AD25" s="6">
        <v>64.209999999999994</v>
      </c>
      <c r="AE25" s="6">
        <v>3.45</v>
      </c>
      <c r="AF25" s="6">
        <v>2.91</v>
      </c>
      <c r="AG25" s="6">
        <v>0.49</v>
      </c>
      <c r="AH25" s="6">
        <v>40.19</v>
      </c>
      <c r="AI25" s="6">
        <v>1.99</v>
      </c>
      <c r="AJ25" s="6">
        <v>29.41</v>
      </c>
      <c r="AK25" s="12">
        <v>3.76</v>
      </c>
      <c r="AL25" s="8">
        <v>35.46</v>
      </c>
      <c r="AM25" s="10">
        <v>1.25</v>
      </c>
      <c r="AN25" s="8">
        <v>437.94</v>
      </c>
      <c r="AO25" s="8">
        <v>11.16</v>
      </c>
      <c r="AP25" s="8">
        <v>1.08</v>
      </c>
      <c r="AQ25" s="8">
        <v>0.08</v>
      </c>
      <c r="AR25" s="8">
        <v>35.46</v>
      </c>
      <c r="AS25" s="8">
        <v>1.25</v>
      </c>
    </row>
    <row r="26" spans="1:45" ht="15.6" x14ac:dyDescent="0.3">
      <c r="A26" s="4" t="s">
        <v>28</v>
      </c>
      <c r="B26" s="5">
        <v>26.61</v>
      </c>
      <c r="C26" s="5">
        <v>6.11</v>
      </c>
      <c r="D26" s="5">
        <v>170.52</v>
      </c>
      <c r="E26" s="5">
        <v>4.53</v>
      </c>
      <c r="F26" s="9">
        <v>339.91</v>
      </c>
      <c r="G26" s="9">
        <v>9.4404696210870132</v>
      </c>
      <c r="H26" s="6">
        <v>203.91708155679399</v>
      </c>
      <c r="I26" s="6">
        <v>6.4387114403047256</v>
      </c>
      <c r="J26" s="7">
        <v>12.39</v>
      </c>
      <c r="K26" s="7">
        <v>0.77</v>
      </c>
      <c r="L26" s="7">
        <v>178.04</v>
      </c>
      <c r="M26" s="7">
        <v>2.1800000000000002</v>
      </c>
      <c r="N26" s="6">
        <v>19.436772185227166</v>
      </c>
      <c r="O26" s="6">
        <v>1.5536853409692608</v>
      </c>
      <c r="P26" s="6">
        <v>166.95074588411333</v>
      </c>
      <c r="Q26" s="6">
        <v>3.0069686885461007</v>
      </c>
      <c r="R26" s="7">
        <v>9.43</v>
      </c>
      <c r="S26" s="7">
        <v>0.53</v>
      </c>
      <c r="T26" s="7">
        <v>306.72000000000003</v>
      </c>
      <c r="U26" s="7">
        <v>25.68</v>
      </c>
      <c r="V26" s="6">
        <v>24.670231292682061</v>
      </c>
      <c r="W26" s="6">
        <v>4.6851226706770781</v>
      </c>
      <c r="X26" s="6">
        <v>176.00271721074313</v>
      </c>
      <c r="Y26" s="6">
        <v>16.970870560194861</v>
      </c>
      <c r="Z26" s="11">
        <v>27.85</v>
      </c>
      <c r="AA26" s="11">
        <v>7.19</v>
      </c>
      <c r="AB26" s="13">
        <v>327.53199999999998</v>
      </c>
      <c r="AC26" s="13">
        <v>20.982928060687808</v>
      </c>
      <c r="AD26" s="6">
        <v>370.37</v>
      </c>
      <c r="AE26" s="6">
        <v>20.62</v>
      </c>
      <c r="AF26" s="6">
        <v>22.87</v>
      </c>
      <c r="AG26" s="6">
        <v>3.82</v>
      </c>
      <c r="AH26" s="6">
        <v>471.77</v>
      </c>
      <c r="AI26" s="6">
        <v>28.13</v>
      </c>
      <c r="AJ26" s="6">
        <v>176.36</v>
      </c>
      <c r="AK26" s="12">
        <v>20.36</v>
      </c>
      <c r="AL26" s="8">
        <v>33.92</v>
      </c>
      <c r="AM26" s="8">
        <v>2.33</v>
      </c>
      <c r="AN26" s="8">
        <v>436.68</v>
      </c>
      <c r="AO26" s="8">
        <v>6.45</v>
      </c>
      <c r="AP26" s="8">
        <v>6.55</v>
      </c>
      <c r="AQ26" s="8">
        <v>0.34</v>
      </c>
      <c r="AR26" s="8">
        <v>33.92</v>
      </c>
      <c r="AS26" s="8">
        <v>2.33</v>
      </c>
    </row>
    <row r="27" spans="1:45" ht="15.6" x14ac:dyDescent="0.3">
      <c r="A27" s="4" t="s">
        <v>29</v>
      </c>
      <c r="B27" s="5">
        <v>5.62</v>
      </c>
      <c r="C27" s="5">
        <v>1.3</v>
      </c>
      <c r="D27" s="5">
        <v>35.61</v>
      </c>
      <c r="E27" s="5">
        <v>1.33</v>
      </c>
      <c r="F27" s="9">
        <v>87.88</v>
      </c>
      <c r="G27" s="9">
        <v>2.7308240514540643</v>
      </c>
      <c r="H27" s="6">
        <v>36.669837216027148</v>
      </c>
      <c r="I27" s="6">
        <v>0.63580514627044959</v>
      </c>
      <c r="J27" s="7">
        <v>2.62</v>
      </c>
      <c r="K27" s="7">
        <v>0.14000000000000001</v>
      </c>
      <c r="L27" s="7">
        <v>37.46</v>
      </c>
      <c r="M27" s="7">
        <v>0.26</v>
      </c>
      <c r="N27" s="6">
        <v>4.126883929071183</v>
      </c>
      <c r="O27" s="6">
        <v>0.45981420395356937</v>
      </c>
      <c r="P27" s="6">
        <v>34.23767032089404</v>
      </c>
      <c r="Q27" s="6">
        <v>0.91543316020503618</v>
      </c>
      <c r="R27" s="7">
        <v>1.95</v>
      </c>
      <c r="S27" s="7">
        <v>0.16</v>
      </c>
      <c r="T27" s="7">
        <v>61.63</v>
      </c>
      <c r="U27" s="7">
        <v>5.69</v>
      </c>
      <c r="V27" s="6">
        <v>6.5380708834099668</v>
      </c>
      <c r="W27" s="6">
        <v>1.4431042773861569</v>
      </c>
      <c r="X27" s="6">
        <v>39.825878484813273</v>
      </c>
      <c r="Y27" s="6">
        <v>5.5223071244641018</v>
      </c>
      <c r="Z27" s="11">
        <v>4.9800000000000004</v>
      </c>
      <c r="AA27" s="11">
        <v>1.1100000000000001</v>
      </c>
      <c r="AB27" s="13">
        <v>79.12</v>
      </c>
      <c r="AC27" s="13">
        <v>2.7071202411418658</v>
      </c>
      <c r="AD27" s="6">
        <v>56.08</v>
      </c>
      <c r="AE27" s="6">
        <v>2.91</v>
      </c>
      <c r="AF27" s="6">
        <v>4.92</v>
      </c>
      <c r="AG27" s="6">
        <v>0.85</v>
      </c>
      <c r="AH27" s="6">
        <v>109.86</v>
      </c>
      <c r="AI27" s="6">
        <v>6.05</v>
      </c>
      <c r="AJ27" s="6">
        <v>27.85</v>
      </c>
      <c r="AK27" s="12">
        <v>3.06</v>
      </c>
      <c r="AL27" s="8">
        <v>36.81</v>
      </c>
      <c r="AM27" s="10">
        <v>1.32</v>
      </c>
      <c r="AN27" s="8">
        <v>448.97</v>
      </c>
      <c r="AO27" s="8">
        <v>5.99</v>
      </c>
      <c r="AP27" s="8">
        <v>1.3</v>
      </c>
      <c r="AQ27" s="8">
        <v>0.11</v>
      </c>
      <c r="AR27" s="8">
        <v>36.81</v>
      </c>
      <c r="AS27" s="8">
        <v>1.32</v>
      </c>
    </row>
    <row r="28" spans="1:45" ht="15.6" x14ac:dyDescent="0.3">
      <c r="A28" s="4" t="s">
        <v>30</v>
      </c>
      <c r="B28" s="5">
        <v>14.55</v>
      </c>
      <c r="C28" s="5">
        <v>3.38</v>
      </c>
      <c r="D28" s="5">
        <v>91.99</v>
      </c>
      <c r="E28" s="5">
        <v>3.27</v>
      </c>
      <c r="F28" s="9">
        <v>270.12333333333333</v>
      </c>
      <c r="G28" s="9">
        <v>8.5729276731399615</v>
      </c>
      <c r="H28" s="6">
        <v>84.341072075972164</v>
      </c>
      <c r="I28" s="6">
        <v>3.6891107003421197</v>
      </c>
      <c r="J28" s="7">
        <v>6.98</v>
      </c>
      <c r="K28" s="7">
        <v>0.06</v>
      </c>
      <c r="L28" s="7">
        <v>97.38</v>
      </c>
      <c r="M28" s="7">
        <v>1.08</v>
      </c>
      <c r="N28" s="6">
        <v>10.650117265713327</v>
      </c>
      <c r="O28" s="6">
        <v>0.9922819374187376</v>
      </c>
      <c r="P28" s="6">
        <v>91.190263041898163</v>
      </c>
      <c r="Q28" s="6">
        <v>2.8081942928674919</v>
      </c>
      <c r="R28" s="7">
        <v>5.32</v>
      </c>
      <c r="S28" s="7">
        <v>0.26</v>
      </c>
      <c r="T28" s="7">
        <v>161.88999999999999</v>
      </c>
      <c r="U28" s="7">
        <v>14.94</v>
      </c>
      <c r="V28" s="6">
        <v>22.159093308888682</v>
      </c>
      <c r="W28" s="6">
        <v>5.1814301699353624</v>
      </c>
      <c r="X28" s="6">
        <v>131.57100551718989</v>
      </c>
      <c r="Y28" s="6">
        <v>9.1696098002910134</v>
      </c>
      <c r="Z28" s="11">
        <v>10.71</v>
      </c>
      <c r="AA28" s="11">
        <v>1.83</v>
      </c>
      <c r="AB28" s="13">
        <v>226.72199999999998</v>
      </c>
      <c r="AC28" s="13">
        <v>11.300020796441046</v>
      </c>
      <c r="AD28" s="6">
        <v>106.48</v>
      </c>
      <c r="AE28" s="6">
        <v>6</v>
      </c>
      <c r="AF28" s="6">
        <v>12.43</v>
      </c>
      <c r="AG28" s="6">
        <v>1.58</v>
      </c>
      <c r="AH28" s="6">
        <v>335.73</v>
      </c>
      <c r="AI28" s="6">
        <v>15.49</v>
      </c>
      <c r="AJ28" s="6">
        <v>56.52</v>
      </c>
      <c r="AK28" s="12">
        <v>5.15</v>
      </c>
      <c r="AL28" s="8">
        <v>36.840000000000003</v>
      </c>
      <c r="AM28" s="8">
        <v>1.81</v>
      </c>
      <c r="AN28" s="8">
        <v>455.65</v>
      </c>
      <c r="AO28" s="8">
        <v>10.46</v>
      </c>
      <c r="AP28" s="8">
        <v>4</v>
      </c>
      <c r="AQ28" s="8">
        <v>0.37</v>
      </c>
      <c r="AR28" s="8">
        <v>36.840000000000003</v>
      </c>
      <c r="AS28" s="8">
        <v>1.81</v>
      </c>
    </row>
    <row r="29" spans="1:45" ht="15.6" x14ac:dyDescent="0.3">
      <c r="A29" s="4" t="s">
        <v>31</v>
      </c>
      <c r="B29" s="5">
        <v>1.68</v>
      </c>
      <c r="C29" s="5">
        <v>0.41</v>
      </c>
      <c r="D29" s="5">
        <v>10.55</v>
      </c>
      <c r="E29" s="5">
        <v>0.34</v>
      </c>
      <c r="F29" s="9">
        <v>34.479999999999997</v>
      </c>
      <c r="G29" s="9">
        <v>0.96874489245965456</v>
      </c>
      <c r="H29" s="6">
        <v>8.6852432409522535</v>
      </c>
      <c r="I29" s="6">
        <v>0.51841172442518402</v>
      </c>
      <c r="J29" s="7">
        <v>0.77</v>
      </c>
      <c r="K29" s="7">
        <v>0.03</v>
      </c>
      <c r="L29" s="7">
        <v>11.1</v>
      </c>
      <c r="M29" s="7">
        <v>0.21</v>
      </c>
      <c r="N29" s="6">
        <v>1.2580368314662933</v>
      </c>
      <c r="O29" s="6">
        <v>0.11198465546139716</v>
      </c>
      <c r="P29" s="6">
        <v>10.230346332045762</v>
      </c>
      <c r="Q29" s="6">
        <v>0.21953797571999248</v>
      </c>
      <c r="R29" s="7">
        <v>0.61</v>
      </c>
      <c r="S29" s="7">
        <v>0.04</v>
      </c>
      <c r="T29" s="7">
        <v>18.46</v>
      </c>
      <c r="U29" s="7">
        <v>1.55</v>
      </c>
      <c r="V29" s="6">
        <v>1.749699034533134</v>
      </c>
      <c r="W29" s="6">
        <v>0.32163009706193085</v>
      </c>
      <c r="X29" s="6">
        <v>11.034685912583429</v>
      </c>
      <c r="Y29" s="6">
        <v>1.3604835269015483</v>
      </c>
      <c r="Z29" s="11">
        <v>1.1299999999999999</v>
      </c>
      <c r="AA29" s="11">
        <v>0.18</v>
      </c>
      <c r="AB29" s="13">
        <v>26.982000000000006</v>
      </c>
      <c r="AC29" s="13">
        <v>1.6555573079781924</v>
      </c>
      <c r="AD29" s="6">
        <v>9.08</v>
      </c>
      <c r="AE29" s="6">
        <v>0.56999999999999995</v>
      </c>
      <c r="AF29" s="6">
        <v>1.41</v>
      </c>
      <c r="AG29" s="6">
        <v>0.2</v>
      </c>
      <c r="AH29" s="6">
        <v>44.02</v>
      </c>
      <c r="AI29" s="6">
        <v>2.4500000000000002</v>
      </c>
      <c r="AJ29" s="6">
        <v>5.13</v>
      </c>
      <c r="AK29" s="12">
        <v>0.42</v>
      </c>
      <c r="AL29" s="8">
        <v>35.69</v>
      </c>
      <c r="AM29" s="10">
        <v>1.9</v>
      </c>
      <c r="AN29" s="8">
        <v>435.12</v>
      </c>
      <c r="AO29" s="8">
        <v>6.67</v>
      </c>
      <c r="AP29" s="8">
        <v>0.53</v>
      </c>
      <c r="AQ29" s="8">
        <v>0.06</v>
      </c>
      <c r="AR29" s="8">
        <v>35.69</v>
      </c>
      <c r="AS29" s="8">
        <v>1.9</v>
      </c>
    </row>
    <row r="30" spans="1:45" ht="15.6" x14ac:dyDescent="0.3">
      <c r="A30" s="4" t="s">
        <v>32</v>
      </c>
      <c r="B30" s="5">
        <v>8.82</v>
      </c>
      <c r="C30" s="5">
        <v>2.1800000000000002</v>
      </c>
      <c r="D30" s="5">
        <v>54.95</v>
      </c>
      <c r="E30" s="5">
        <v>2.1</v>
      </c>
      <c r="F30" s="9">
        <v>188.61666666666667</v>
      </c>
      <c r="G30" s="9">
        <v>4.9793730082768066</v>
      </c>
      <c r="H30" s="6">
        <v>39.080202899983632</v>
      </c>
      <c r="I30" s="6">
        <v>2.0271762394913138</v>
      </c>
      <c r="J30" s="7">
        <v>4.71</v>
      </c>
      <c r="K30" s="7">
        <v>0.04</v>
      </c>
      <c r="L30" s="7">
        <v>56.62</v>
      </c>
      <c r="M30" s="7">
        <v>0.92</v>
      </c>
      <c r="N30" s="6">
        <v>6.9672769288515299</v>
      </c>
      <c r="O30" s="6">
        <v>0.51953482179140065</v>
      </c>
      <c r="P30" s="6">
        <v>52.484227144069699</v>
      </c>
      <c r="Q30" s="6">
        <v>0.85801623929337567</v>
      </c>
      <c r="R30" s="7">
        <v>4.24</v>
      </c>
      <c r="S30" s="7">
        <v>0.31</v>
      </c>
      <c r="T30" s="7">
        <v>95.53</v>
      </c>
      <c r="U30" s="7">
        <v>8.59</v>
      </c>
      <c r="V30" s="6">
        <v>11.638308430143962</v>
      </c>
      <c r="W30" s="6">
        <v>2.1025234311852339</v>
      </c>
      <c r="X30" s="6">
        <v>59.903512848950726</v>
      </c>
      <c r="Y30" s="6">
        <v>8.2952575254643541</v>
      </c>
      <c r="Z30" s="11">
        <v>5.18</v>
      </c>
      <c r="AA30" s="11">
        <v>0.55000000000000004</v>
      </c>
      <c r="AB30" s="13">
        <v>139.256</v>
      </c>
      <c r="AC30" s="13">
        <v>15.282683992021818</v>
      </c>
      <c r="AD30" s="6">
        <v>35.5</v>
      </c>
      <c r="AE30" s="6">
        <v>2.2200000000000002</v>
      </c>
      <c r="AF30" s="6">
        <v>6.78</v>
      </c>
      <c r="AG30" s="6">
        <v>0.99</v>
      </c>
      <c r="AH30" s="6">
        <v>240.22</v>
      </c>
      <c r="AI30" s="6">
        <v>11.54</v>
      </c>
      <c r="AJ30" s="6">
        <v>21.39</v>
      </c>
      <c r="AK30" s="12">
        <v>2.64</v>
      </c>
      <c r="AL30" s="8">
        <v>37.549999999999997</v>
      </c>
      <c r="AM30" s="8">
        <v>1.95</v>
      </c>
      <c r="AN30" s="8">
        <v>450.1</v>
      </c>
      <c r="AO30" s="8">
        <v>7.1</v>
      </c>
      <c r="AP30" s="8">
        <v>3.55</v>
      </c>
      <c r="AQ30" s="8">
        <v>0.22</v>
      </c>
      <c r="AR30" s="8">
        <v>37.549999999999997</v>
      </c>
      <c r="AS30" s="8">
        <v>1.95</v>
      </c>
    </row>
    <row r="31" spans="1:45" ht="15.6" x14ac:dyDescent="0.3">
      <c r="A31" s="4" t="s">
        <v>56</v>
      </c>
      <c r="B31" s="5">
        <v>1</v>
      </c>
      <c r="C31" s="5">
        <v>0.23</v>
      </c>
      <c r="D31" s="5">
        <v>5.88</v>
      </c>
      <c r="E31" s="5">
        <v>0.18</v>
      </c>
      <c r="F31" s="9">
        <v>20.583333333333332</v>
      </c>
      <c r="G31" s="9">
        <v>0.69677032721614052</v>
      </c>
      <c r="H31" s="6">
        <v>3.6682284348688801</v>
      </c>
      <c r="I31" s="6">
        <v>0.31996935784792813</v>
      </c>
      <c r="J31" s="7">
        <v>0.56000000000000005</v>
      </c>
      <c r="K31" s="7">
        <v>0.04</v>
      </c>
      <c r="L31" s="7">
        <v>6.08</v>
      </c>
      <c r="M31" s="7">
        <v>0.15</v>
      </c>
      <c r="N31" s="6">
        <v>0.74750245071914367</v>
      </c>
      <c r="O31" s="6">
        <v>3.7151358120654773E-2</v>
      </c>
      <c r="P31" s="6">
        <v>5.4589078909939062</v>
      </c>
      <c r="Q31" s="6">
        <v>0.20124643935239586</v>
      </c>
      <c r="R31" s="7">
        <v>0.52</v>
      </c>
      <c r="S31" s="7">
        <v>0.06</v>
      </c>
      <c r="T31" s="7">
        <v>10.15</v>
      </c>
      <c r="U31" s="7">
        <v>0.93</v>
      </c>
      <c r="V31" s="6">
        <v>1.857360898342808</v>
      </c>
      <c r="W31" s="6">
        <v>0.49626183922805545</v>
      </c>
      <c r="X31" s="6">
        <v>7.7137484572444519</v>
      </c>
      <c r="Y31" s="6">
        <v>0.75198333855352328</v>
      </c>
      <c r="Z31" s="11">
        <v>0.47</v>
      </c>
      <c r="AA31" s="11">
        <v>0.04</v>
      </c>
      <c r="AB31" s="13">
        <v>14.634</v>
      </c>
      <c r="AC31" s="13">
        <v>2.0326534382427224</v>
      </c>
      <c r="AD31" s="6">
        <v>2.85</v>
      </c>
      <c r="AE31" s="6">
        <v>0.21</v>
      </c>
      <c r="AF31" s="6">
        <v>0.73</v>
      </c>
      <c r="AG31" s="6">
        <v>0.1</v>
      </c>
      <c r="AH31" s="6">
        <v>27.03</v>
      </c>
      <c r="AI31" s="6">
        <v>1.9</v>
      </c>
      <c r="AJ31" s="6">
        <v>1.77</v>
      </c>
      <c r="AK31" s="12">
        <v>0.25</v>
      </c>
      <c r="AL31" s="8">
        <v>34.4</v>
      </c>
      <c r="AM31" s="10">
        <v>1.51</v>
      </c>
      <c r="AN31" s="8">
        <v>439.53</v>
      </c>
      <c r="AO31" s="8">
        <v>8.9</v>
      </c>
      <c r="AP31" s="8">
        <v>0.53</v>
      </c>
      <c r="AQ31" s="8">
        <v>0.08</v>
      </c>
      <c r="AR31" s="8">
        <v>34.4</v>
      </c>
      <c r="AS31" s="8">
        <v>1.51</v>
      </c>
    </row>
    <row r="32" spans="1:45" ht="15.6" x14ac:dyDescent="0.3">
      <c r="A32" s="4" t="s">
        <v>33</v>
      </c>
      <c r="B32" s="5">
        <v>0.17</v>
      </c>
      <c r="C32" s="5">
        <v>7.0000000000000007E-2</v>
      </c>
      <c r="D32" s="5">
        <v>2.06</v>
      </c>
      <c r="E32" s="5">
        <v>0.14000000000000001</v>
      </c>
      <c r="F32" s="5">
        <v>0.56669999999999998</v>
      </c>
      <c r="G32" s="5">
        <v>4.1799999999999997E-2</v>
      </c>
      <c r="H32" s="7">
        <v>3.14</v>
      </c>
      <c r="I32" s="7">
        <v>0.37114999999999998</v>
      </c>
      <c r="J32" s="7" t="s">
        <v>91</v>
      </c>
      <c r="K32" s="7">
        <v>0</v>
      </c>
      <c r="L32" s="7">
        <v>1.87</v>
      </c>
      <c r="M32" s="7">
        <v>0.15</v>
      </c>
      <c r="N32" s="7">
        <v>0.12</v>
      </c>
      <c r="O32" s="7">
        <v>2.9576999999999999E-2</v>
      </c>
      <c r="P32" s="7">
        <v>1.83</v>
      </c>
      <c r="Q32" s="7">
        <v>0.126579</v>
      </c>
      <c r="R32" s="7">
        <v>0.02</v>
      </c>
      <c r="S32" s="7">
        <v>0</v>
      </c>
      <c r="T32" s="7">
        <v>3.41</v>
      </c>
      <c r="U32" s="7">
        <v>0.37</v>
      </c>
      <c r="V32" s="8">
        <v>0.13</v>
      </c>
      <c r="W32" s="8">
        <v>2.333E-2</v>
      </c>
      <c r="X32" s="8">
        <v>2.2599999999999998</v>
      </c>
      <c r="Y32" s="8">
        <v>0.49653000000000003</v>
      </c>
      <c r="Z32" s="11">
        <v>0.53</v>
      </c>
      <c r="AA32" s="11">
        <v>0.18</v>
      </c>
      <c r="AB32" s="13">
        <v>1.1100000000000001</v>
      </c>
      <c r="AC32" s="13">
        <v>0.14124446891825423</v>
      </c>
      <c r="AD32" s="8">
        <v>19.84</v>
      </c>
      <c r="AE32" s="8">
        <v>1.1200000000000001</v>
      </c>
      <c r="AF32" s="8">
        <v>0.32</v>
      </c>
      <c r="AG32" s="8">
        <v>0.06</v>
      </c>
      <c r="AH32" s="8">
        <v>4.57</v>
      </c>
      <c r="AI32" s="8">
        <v>0.44</v>
      </c>
      <c r="AJ32" s="8">
        <v>22.15</v>
      </c>
      <c r="AK32" s="12">
        <v>2.9</v>
      </c>
      <c r="AL32" s="8">
        <v>35.54</v>
      </c>
      <c r="AM32" s="8">
        <v>15.52</v>
      </c>
      <c r="AN32" s="8">
        <v>435.11</v>
      </c>
      <c r="AO32" s="8">
        <v>8.39</v>
      </c>
      <c r="AP32" s="8">
        <v>5.03</v>
      </c>
      <c r="AQ32" s="8">
        <v>0.38</v>
      </c>
      <c r="AR32" s="8">
        <v>35.54</v>
      </c>
      <c r="AS32" s="8">
        <v>15.52</v>
      </c>
    </row>
    <row r="33" spans="1:45" ht="15.6" x14ac:dyDescent="0.3">
      <c r="A33" s="4" t="s">
        <v>34</v>
      </c>
      <c r="B33" s="5">
        <v>2.4300000000000002</v>
      </c>
      <c r="C33" s="5">
        <v>3.86</v>
      </c>
      <c r="D33" s="5">
        <v>402.14</v>
      </c>
      <c r="E33" s="5">
        <v>13.54</v>
      </c>
      <c r="F33" s="5">
        <v>2.63</v>
      </c>
      <c r="G33" s="5">
        <v>0.53139999999999998</v>
      </c>
      <c r="H33" s="7">
        <v>814.59</v>
      </c>
      <c r="I33" s="7">
        <v>56.701099999999997</v>
      </c>
      <c r="J33" s="7">
        <v>0.18</v>
      </c>
      <c r="K33" s="7">
        <v>0.04</v>
      </c>
      <c r="L33" s="7">
        <v>425.68</v>
      </c>
      <c r="M33" s="7">
        <v>3.81</v>
      </c>
      <c r="N33" s="7">
        <v>0.22</v>
      </c>
      <c r="O33" s="7">
        <v>6.4100000000000004E-2</v>
      </c>
      <c r="P33" s="7">
        <v>411.87</v>
      </c>
      <c r="Q33" s="7">
        <v>12.957000000000001</v>
      </c>
      <c r="R33" s="7">
        <v>0.06</v>
      </c>
      <c r="S33" s="7">
        <v>0.02</v>
      </c>
      <c r="T33" s="7">
        <v>704.27</v>
      </c>
      <c r="U33" s="7">
        <v>48.76</v>
      </c>
      <c r="V33" s="8">
        <v>0.15</v>
      </c>
      <c r="W33" s="8">
        <v>5.5399999999999998E-2</v>
      </c>
      <c r="X33" s="8">
        <v>436.97</v>
      </c>
      <c r="Y33" s="8">
        <v>56.569200000000002</v>
      </c>
      <c r="Z33" s="11">
        <v>4.5599999999999996</v>
      </c>
      <c r="AA33" s="11">
        <v>6.59</v>
      </c>
      <c r="AB33" s="13">
        <v>4.6040000000000001</v>
      </c>
      <c r="AC33" s="13">
        <v>1.5840864875378498</v>
      </c>
      <c r="AD33" s="8">
        <v>1660.5</v>
      </c>
      <c r="AE33" s="8">
        <v>104.06</v>
      </c>
      <c r="AF33" s="8">
        <v>0.28999999999999998</v>
      </c>
      <c r="AG33" s="8">
        <v>0.09</v>
      </c>
      <c r="AH33" s="8">
        <v>4.05</v>
      </c>
      <c r="AI33" s="8">
        <v>1</v>
      </c>
      <c r="AJ33" s="8">
        <v>825.94</v>
      </c>
      <c r="AK33" s="12">
        <v>78.260000000000005</v>
      </c>
      <c r="AL33" s="8">
        <v>36.11</v>
      </c>
      <c r="AM33" s="10">
        <v>1.33</v>
      </c>
      <c r="AN33" s="8">
        <v>446.5</v>
      </c>
      <c r="AO33" s="8">
        <v>5.48</v>
      </c>
      <c r="AP33" s="8">
        <v>0.73</v>
      </c>
      <c r="AQ33" s="8">
        <v>7.0000000000000007E-2</v>
      </c>
      <c r="AR33" s="8">
        <v>36.11</v>
      </c>
      <c r="AS33" s="8">
        <v>1.33</v>
      </c>
    </row>
    <row r="34" spans="1:45" ht="15.6" x14ac:dyDescent="0.3">
      <c r="A34" s="4" t="s">
        <v>35</v>
      </c>
      <c r="B34" s="5">
        <v>7.0000000000000007E-2</v>
      </c>
      <c r="C34" s="5">
        <v>0.05</v>
      </c>
      <c r="D34" s="5">
        <v>5.5</v>
      </c>
      <c r="E34" s="5">
        <v>0.22</v>
      </c>
      <c r="F34" s="5">
        <v>0.23</v>
      </c>
      <c r="G34" s="5" t="s">
        <v>54</v>
      </c>
      <c r="H34" s="7">
        <v>6.01</v>
      </c>
      <c r="I34" s="7">
        <v>0.27351999999999999</v>
      </c>
      <c r="J34" s="7" t="s">
        <v>91</v>
      </c>
      <c r="K34" s="7">
        <v>0</v>
      </c>
      <c r="L34" s="7">
        <v>1.94</v>
      </c>
      <c r="M34" s="7">
        <v>0.33</v>
      </c>
      <c r="N34" s="7" t="s">
        <v>91</v>
      </c>
      <c r="O34" s="7">
        <v>0</v>
      </c>
      <c r="P34" s="7">
        <v>1.29</v>
      </c>
      <c r="Q34" s="7">
        <v>0.25800000000000001</v>
      </c>
      <c r="R34" s="7" t="s">
        <v>91</v>
      </c>
      <c r="S34" s="7">
        <v>0</v>
      </c>
      <c r="T34" s="7">
        <v>11.09</v>
      </c>
      <c r="U34" s="7">
        <v>0.12</v>
      </c>
      <c r="V34" s="8" t="s">
        <v>91</v>
      </c>
      <c r="W34" s="8">
        <v>0</v>
      </c>
      <c r="X34" s="8">
        <v>8.0399999999999991</v>
      </c>
      <c r="Y34" s="8">
        <v>1.15754</v>
      </c>
      <c r="Z34" s="11">
        <v>0.36</v>
      </c>
      <c r="AA34" s="11">
        <v>0.42</v>
      </c>
      <c r="AB34" s="13">
        <v>0.27400000000000002</v>
      </c>
      <c r="AC34" s="13">
        <v>0.16637307474468335</v>
      </c>
      <c r="AD34" s="8">
        <v>59.79</v>
      </c>
      <c r="AE34" s="8">
        <v>3.65</v>
      </c>
      <c r="AF34" s="8">
        <v>1.3</v>
      </c>
      <c r="AG34" s="8">
        <v>0.99</v>
      </c>
      <c r="AH34" s="8">
        <v>0.05</v>
      </c>
      <c r="AI34" s="8" t="s">
        <v>54</v>
      </c>
      <c r="AJ34" s="8">
        <v>44.4</v>
      </c>
      <c r="AK34" s="12">
        <v>15.29</v>
      </c>
      <c r="AL34" s="8">
        <v>38.479999999999997</v>
      </c>
      <c r="AM34" s="8">
        <v>2.27</v>
      </c>
      <c r="AN34" s="8">
        <v>445.56</v>
      </c>
      <c r="AO34" s="8">
        <v>9.93</v>
      </c>
      <c r="AP34" s="8">
        <v>0.52</v>
      </c>
      <c r="AQ34" s="8">
        <v>0.13</v>
      </c>
      <c r="AR34" s="8">
        <v>38.479999999999997</v>
      </c>
      <c r="AS34" s="8">
        <v>2.27</v>
      </c>
    </row>
    <row r="35" spans="1:45" ht="15.6" x14ac:dyDescent="0.3">
      <c r="A35" s="4" t="s">
        <v>36</v>
      </c>
      <c r="B35" s="5">
        <v>0.79</v>
      </c>
      <c r="C35" s="5">
        <v>1.45</v>
      </c>
      <c r="D35" s="5">
        <v>148.83000000000001</v>
      </c>
      <c r="E35" s="5">
        <v>3.47</v>
      </c>
      <c r="F35" s="5">
        <v>0.3133333333333333</v>
      </c>
      <c r="G35" s="5">
        <v>2.0548046676563275E-2</v>
      </c>
      <c r="H35" s="7">
        <v>314.94</v>
      </c>
      <c r="I35" s="7">
        <v>24.5748</v>
      </c>
      <c r="J35" s="7">
        <v>7.0000000000000007E-2</v>
      </c>
      <c r="K35" s="7">
        <v>0.01</v>
      </c>
      <c r="L35" s="7">
        <v>155.19</v>
      </c>
      <c r="M35" s="7">
        <v>1.49</v>
      </c>
      <c r="N35" s="7">
        <v>0.11</v>
      </c>
      <c r="O35" s="7">
        <v>4.2900000000000001E-2</v>
      </c>
      <c r="P35" s="7">
        <v>155.18</v>
      </c>
      <c r="Q35" s="7">
        <v>3.55</v>
      </c>
      <c r="R35" s="7" t="s">
        <v>91</v>
      </c>
      <c r="S35" s="7">
        <v>0</v>
      </c>
      <c r="T35" s="7">
        <v>273.25</v>
      </c>
      <c r="U35" s="7">
        <v>20.41</v>
      </c>
      <c r="V35" s="8">
        <v>7.0000000000000007E-2</v>
      </c>
      <c r="W35" s="8">
        <v>2.9139999999999999E-2</v>
      </c>
      <c r="X35" s="8">
        <v>166.02</v>
      </c>
      <c r="Y35" s="8">
        <v>12.78</v>
      </c>
      <c r="Z35" s="11">
        <v>2.56</v>
      </c>
      <c r="AA35" s="11">
        <v>4.29</v>
      </c>
      <c r="AB35" s="13">
        <v>1.446</v>
      </c>
      <c r="AC35" s="13">
        <v>0.80627538719720349</v>
      </c>
      <c r="AD35" s="8">
        <v>859.79</v>
      </c>
      <c r="AE35" s="8">
        <v>40.19</v>
      </c>
      <c r="AF35" s="8">
        <v>0.15</v>
      </c>
      <c r="AG35" s="8">
        <v>0.04</v>
      </c>
      <c r="AH35" s="8">
        <v>1.36</v>
      </c>
      <c r="AI35" s="8">
        <v>0.19</v>
      </c>
      <c r="AJ35" s="8">
        <v>315.31</v>
      </c>
      <c r="AK35" s="12">
        <v>23.36</v>
      </c>
      <c r="AL35" s="8">
        <v>37.26</v>
      </c>
      <c r="AM35" s="10">
        <v>1.07</v>
      </c>
      <c r="AN35" s="8">
        <v>457.68</v>
      </c>
      <c r="AO35" s="8">
        <v>4.13</v>
      </c>
      <c r="AP35" s="8">
        <v>5.96</v>
      </c>
      <c r="AQ35" s="8">
        <v>0.23</v>
      </c>
      <c r="AR35" s="8">
        <v>37.26</v>
      </c>
      <c r="AS35" s="8">
        <v>1.07</v>
      </c>
    </row>
    <row r="36" spans="1:45" ht="15.6" x14ac:dyDescent="0.3">
      <c r="A36" s="4" t="s">
        <v>37</v>
      </c>
      <c r="B36" s="5">
        <v>0.15</v>
      </c>
      <c r="C36" s="5">
        <v>0.17</v>
      </c>
      <c r="D36" s="5">
        <v>9.2100000000000009</v>
      </c>
      <c r="E36" s="5">
        <v>0.34</v>
      </c>
      <c r="F36" s="5">
        <v>0.15000000000000002</v>
      </c>
      <c r="G36" s="5">
        <v>8.164965809277256E-3</v>
      </c>
      <c r="H36" s="7">
        <v>21.54</v>
      </c>
      <c r="I36" s="7">
        <v>1.77336</v>
      </c>
      <c r="J36" s="7" t="s">
        <v>91</v>
      </c>
      <c r="K36" s="7">
        <v>0</v>
      </c>
      <c r="L36" s="7">
        <v>10.36</v>
      </c>
      <c r="M36" s="7">
        <v>0.14000000000000001</v>
      </c>
      <c r="N36" s="7" t="s">
        <v>91</v>
      </c>
      <c r="O36" s="7">
        <v>0</v>
      </c>
      <c r="P36" s="7">
        <v>10.92</v>
      </c>
      <c r="Q36" s="7">
        <v>0.75290000000000001</v>
      </c>
      <c r="R36" s="7" t="s">
        <v>91</v>
      </c>
      <c r="S36" s="7">
        <v>0</v>
      </c>
      <c r="T36" s="7">
        <v>17.03</v>
      </c>
      <c r="U36" s="7">
        <v>0.39</v>
      </c>
      <c r="V36" s="8" t="s">
        <v>91</v>
      </c>
      <c r="W36" s="8">
        <v>0</v>
      </c>
      <c r="X36" s="8">
        <v>15.445600000000001</v>
      </c>
      <c r="Y36" s="8">
        <v>0.94671000000000005</v>
      </c>
      <c r="Z36" s="11">
        <v>0.27</v>
      </c>
      <c r="AA36" s="11">
        <v>0.37</v>
      </c>
      <c r="AB36" s="13">
        <v>0.22400000000000003</v>
      </c>
      <c r="AC36" s="13">
        <v>6.8774995456197585E-2</v>
      </c>
      <c r="AD36" s="8">
        <v>60.34</v>
      </c>
      <c r="AE36" s="8">
        <v>3.29</v>
      </c>
      <c r="AF36" s="8">
        <v>0.03</v>
      </c>
      <c r="AG36" s="8" t="s">
        <v>54</v>
      </c>
      <c r="AH36" s="8">
        <v>0.33</v>
      </c>
      <c r="AI36" s="8">
        <v>0.04</v>
      </c>
      <c r="AJ36" s="8">
        <v>22.18</v>
      </c>
      <c r="AK36" s="12">
        <v>1.26</v>
      </c>
      <c r="AL36" s="8">
        <v>37.869999999999997</v>
      </c>
      <c r="AM36" s="8">
        <v>1.01</v>
      </c>
      <c r="AN36" s="8">
        <v>462.12</v>
      </c>
      <c r="AO36" s="8">
        <v>7.39</v>
      </c>
      <c r="AP36" s="8">
        <v>1.57</v>
      </c>
      <c r="AQ36" s="8">
        <v>0.08</v>
      </c>
      <c r="AR36" s="8">
        <v>37.869999999999997</v>
      </c>
      <c r="AS36" s="8">
        <v>1.01</v>
      </c>
    </row>
    <row r="38" spans="1:45" x14ac:dyDescent="0.3">
      <c r="C38" s="57" t="s">
        <v>92</v>
      </c>
    </row>
    <row r="43" spans="1:45" ht="14.4" x14ac:dyDescent="0.3">
      <c r="Y43" s="1"/>
    </row>
  </sheetData>
  <mergeCells count="2">
    <mergeCell ref="A1:AS1"/>
    <mergeCell ref="A2:A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998B-E535-42F1-9AF1-7F20CF4A59E5}">
  <dimension ref="A1:Q32"/>
  <sheetViews>
    <sheetView tabSelected="1" zoomScale="79" zoomScaleNormal="98" workbookViewId="0">
      <pane xSplit="1" topLeftCell="B1" activePane="topRight" state="frozen"/>
      <selection pane="topRight" activeCell="U11" sqref="U11"/>
    </sheetView>
  </sheetViews>
  <sheetFormatPr defaultColWidth="8.88671875" defaultRowHeight="13.8" x14ac:dyDescent="0.3"/>
  <cols>
    <col min="1" max="1" width="8.88671875" style="30"/>
    <col min="2" max="2" width="13.33203125" style="30" customWidth="1"/>
    <col min="3" max="3" width="12.21875" style="30" customWidth="1"/>
    <col min="4" max="4" width="14.109375" style="30" customWidth="1"/>
    <col min="5" max="5" width="11.88671875" style="30" customWidth="1"/>
    <col min="6" max="6" width="14.5546875" style="30" customWidth="1"/>
    <col min="7" max="7" width="11.5546875" style="30" customWidth="1"/>
    <col min="8" max="8" width="14.77734375" style="30" customWidth="1"/>
    <col min="9" max="9" width="11.6640625" style="30" customWidth="1"/>
    <col min="10" max="10" width="14.21875" style="30" customWidth="1"/>
    <col min="11" max="11" width="11.5546875" style="30" customWidth="1"/>
    <col min="12" max="12" width="14.33203125" style="30" customWidth="1"/>
    <col min="13" max="13" width="12.33203125" style="30" customWidth="1"/>
    <col min="14" max="14" width="14.21875" style="30" customWidth="1"/>
    <col min="15" max="15" width="11.33203125" style="30" customWidth="1"/>
    <col min="16" max="16" width="16" style="30" customWidth="1"/>
    <col min="17" max="17" width="11.88671875" style="30" customWidth="1"/>
    <col min="18" max="16384" width="8.88671875" style="30"/>
  </cols>
  <sheetData>
    <row r="1" spans="1:17" x14ac:dyDescent="0.3">
      <c r="A1" s="75" t="s">
        <v>105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x14ac:dyDescent="0.3">
      <c r="B2" s="69" t="s">
        <v>89</v>
      </c>
      <c r="C2" s="70"/>
      <c r="D2" s="70"/>
      <c r="E2" s="70"/>
      <c r="F2" s="70"/>
      <c r="G2" s="70"/>
      <c r="H2" s="70"/>
      <c r="I2" s="70"/>
      <c r="J2" s="70"/>
      <c r="K2" s="71"/>
      <c r="L2" s="72" t="s">
        <v>90</v>
      </c>
      <c r="M2" s="73"/>
      <c r="N2" s="73"/>
      <c r="O2" s="73"/>
      <c r="P2" s="73"/>
      <c r="Q2" s="74"/>
    </row>
    <row r="3" spans="1:17" ht="41.4" x14ac:dyDescent="0.3">
      <c r="B3" s="32" t="s">
        <v>94</v>
      </c>
      <c r="C3" s="12" t="s">
        <v>93</v>
      </c>
      <c r="D3" s="32" t="s">
        <v>95</v>
      </c>
      <c r="E3" s="12" t="s">
        <v>93</v>
      </c>
      <c r="F3" s="32" t="s">
        <v>96</v>
      </c>
      <c r="G3" s="12" t="s">
        <v>93</v>
      </c>
      <c r="H3" s="32" t="s">
        <v>98</v>
      </c>
      <c r="I3" s="12" t="s">
        <v>93</v>
      </c>
      <c r="J3" s="32" t="s">
        <v>97</v>
      </c>
      <c r="K3" s="12" t="s">
        <v>93</v>
      </c>
      <c r="L3" s="32" t="s">
        <v>99</v>
      </c>
      <c r="M3" s="12" t="s">
        <v>93</v>
      </c>
      <c r="N3" s="32" t="s">
        <v>100</v>
      </c>
      <c r="O3" s="12" t="s">
        <v>93</v>
      </c>
      <c r="P3" s="32" t="s">
        <v>101</v>
      </c>
      <c r="Q3" s="12" t="s">
        <v>93</v>
      </c>
    </row>
    <row r="4" spans="1:17" ht="15.6" x14ac:dyDescent="0.3">
      <c r="A4" s="33" t="s">
        <v>6</v>
      </c>
      <c r="B4" s="45">
        <v>0.20186499999999999</v>
      </c>
      <c r="C4" s="46">
        <v>3.7303000000000003E-2</v>
      </c>
      <c r="D4" s="46">
        <v>0.13200000000000001</v>
      </c>
      <c r="E4" s="46">
        <v>3.6700000000000003E-2</v>
      </c>
      <c r="F4" s="47">
        <v>0.21660099999999999</v>
      </c>
      <c r="G4" s="47">
        <v>7.3816000000000007E-2</v>
      </c>
      <c r="H4" s="46">
        <v>0.33379999999999999</v>
      </c>
      <c r="I4" s="46">
        <v>4.8800000000000003E-2</v>
      </c>
      <c r="J4" s="47">
        <v>0.36954999999999999</v>
      </c>
      <c r="K4" s="48">
        <v>8.1360000000000002E-2</v>
      </c>
      <c r="L4" s="45">
        <v>0.14370290635091498</v>
      </c>
      <c r="M4" s="47">
        <v>2.4026219498828306E-2</v>
      </c>
      <c r="N4" s="46">
        <v>0.19088050314465407</v>
      </c>
      <c r="O4" s="46">
        <v>4.5657670567161343E-2</v>
      </c>
      <c r="P4" s="47" t="s">
        <v>54</v>
      </c>
      <c r="Q4" s="49" t="s">
        <v>54</v>
      </c>
    </row>
    <row r="5" spans="1:17" ht="15.6" x14ac:dyDescent="0.3">
      <c r="A5" s="33" t="s">
        <v>9</v>
      </c>
      <c r="B5" s="45">
        <v>1.1288583999999999</v>
      </c>
      <c r="C5" s="46">
        <v>6.5198900000000004E-2</v>
      </c>
      <c r="D5" s="46">
        <v>1.4408000000000001</v>
      </c>
      <c r="E5" s="47">
        <v>0.1799</v>
      </c>
      <c r="F5" s="47">
        <v>1.1346750000000001</v>
      </c>
      <c r="G5" s="47">
        <v>8.7022000000000002E-2</v>
      </c>
      <c r="H5" s="46">
        <v>1.3282</v>
      </c>
      <c r="I5" s="46">
        <v>7.0699999999999999E-2</v>
      </c>
      <c r="J5" s="47">
        <v>1.13405</v>
      </c>
      <c r="K5" s="48">
        <v>7.1760000000000004E-2</v>
      </c>
      <c r="L5" s="45">
        <v>0.97477477477477481</v>
      </c>
      <c r="M5" s="47">
        <v>4.4573709456706641E-2</v>
      </c>
      <c r="N5" s="46">
        <v>1.0358620689655174</v>
      </c>
      <c r="O5" s="46">
        <v>5.7869294705290134E-2</v>
      </c>
      <c r="P5" s="47">
        <v>1.5124</v>
      </c>
      <c r="Q5" s="49">
        <v>8.7459999999999996E-2</v>
      </c>
    </row>
    <row r="6" spans="1:17" ht="15.6" x14ac:dyDescent="0.3">
      <c r="A6" s="33" t="s">
        <v>10</v>
      </c>
      <c r="B6" s="34">
        <v>3.5419999999999999E-4</v>
      </c>
      <c r="C6" s="39">
        <v>6.1359999999999995E-4</v>
      </c>
      <c r="D6" s="39">
        <v>5.9999999999999995E-4</v>
      </c>
      <c r="E6" s="56">
        <v>4.0000000000000003E-5</v>
      </c>
      <c r="F6" s="36">
        <v>2.5900000000000001E-4</v>
      </c>
      <c r="G6" s="36">
        <v>6.6000000000000005E-5</v>
      </c>
      <c r="H6" s="39">
        <v>1.5E-3</v>
      </c>
      <c r="I6" s="39">
        <v>1.2999999999999999E-3</v>
      </c>
      <c r="J6" s="39">
        <v>4.8900000000000002E-3</v>
      </c>
      <c r="K6" s="48">
        <v>1.141E-2</v>
      </c>
      <c r="L6" s="58" t="s">
        <v>54</v>
      </c>
      <c r="M6" s="40" t="s">
        <v>54</v>
      </c>
      <c r="N6" s="35">
        <v>1.2066183484439213E-3</v>
      </c>
      <c r="O6" s="35">
        <v>9.3839232329768043E-4</v>
      </c>
      <c r="P6" s="47" t="s">
        <v>54</v>
      </c>
      <c r="Q6" s="49" t="s">
        <v>54</v>
      </c>
    </row>
    <row r="7" spans="1:17" ht="15.6" x14ac:dyDescent="0.3">
      <c r="A7" s="33" t="s">
        <v>12</v>
      </c>
      <c r="B7" s="45">
        <v>2.2612204999999999</v>
      </c>
      <c r="C7" s="47">
        <v>0.22668559999999999</v>
      </c>
      <c r="D7" s="47">
        <v>2.3706</v>
      </c>
      <c r="E7" s="47">
        <v>0.25040000000000001</v>
      </c>
      <c r="F7" s="47">
        <v>3.4056120000000001</v>
      </c>
      <c r="G7" s="47">
        <v>0.15346299999999999</v>
      </c>
      <c r="H7" s="46">
        <v>2.7235</v>
      </c>
      <c r="I7" s="46">
        <v>0.29139999999999999</v>
      </c>
      <c r="J7" s="47">
        <v>5.70261</v>
      </c>
      <c r="K7" s="48">
        <v>0.62365000000000004</v>
      </c>
      <c r="L7" s="50">
        <v>7.18954248366013</v>
      </c>
      <c r="M7" s="47">
        <v>0.65028038890205064</v>
      </c>
      <c r="N7" s="46">
        <v>18.119939577039272</v>
      </c>
      <c r="O7" s="47">
        <v>7.3352261242423937</v>
      </c>
      <c r="P7" s="47">
        <v>7.1128499999999999</v>
      </c>
      <c r="Q7" s="49">
        <v>0.55515999999999999</v>
      </c>
    </row>
    <row r="8" spans="1:17" ht="15.6" x14ac:dyDescent="0.3">
      <c r="A8" s="33" t="s">
        <v>14</v>
      </c>
      <c r="B8" s="45">
        <v>0.2469073</v>
      </c>
      <c r="C8" s="47">
        <v>4.2752400000000003E-2</v>
      </c>
      <c r="D8" s="47">
        <v>0.21940000000000001</v>
      </c>
      <c r="E8" s="47">
        <v>6.93E-2</v>
      </c>
      <c r="F8" s="47">
        <v>0.32666299999999998</v>
      </c>
      <c r="G8" s="47">
        <v>3.4488999999999999E-2</v>
      </c>
      <c r="H8" s="46">
        <v>0.48349999999999999</v>
      </c>
      <c r="I8" s="46">
        <v>0.12520000000000001</v>
      </c>
      <c r="J8" s="47">
        <v>0.38284000000000001</v>
      </c>
      <c r="K8" s="48">
        <v>7.3169999999999999E-2</v>
      </c>
      <c r="L8" s="50">
        <v>0.25795225168789587</v>
      </c>
      <c r="M8" s="47">
        <v>2.4619045000295499E-2</v>
      </c>
      <c r="N8" s="46">
        <v>0.17054871220604706</v>
      </c>
      <c r="O8" s="47">
        <v>4.0102999416967315E-2</v>
      </c>
      <c r="P8" s="47">
        <v>0.16572000000000001</v>
      </c>
      <c r="Q8" s="49">
        <v>3.7440000000000001E-2</v>
      </c>
    </row>
    <row r="9" spans="1:17" ht="15.6" x14ac:dyDescent="0.3">
      <c r="A9" s="33" t="s">
        <v>15</v>
      </c>
      <c r="B9" s="45">
        <v>9.2109999999999997E-2</v>
      </c>
      <c r="C9" s="46">
        <v>7.3200000000000001E-3</v>
      </c>
      <c r="D9" s="46">
        <v>0.17519999999999999</v>
      </c>
      <c r="E9" s="46">
        <v>8.8999999999999999E-3</v>
      </c>
      <c r="F9" s="47">
        <v>0.10131999999999999</v>
      </c>
      <c r="G9" s="40">
        <v>1.3470000000000001E-3</v>
      </c>
      <c r="H9" s="46">
        <v>0.16389999999999999</v>
      </c>
      <c r="I9" s="46">
        <v>1.2500000000000001E-2</v>
      </c>
      <c r="J9" s="47">
        <v>9.2990000000000003E-2</v>
      </c>
      <c r="K9" s="41">
        <v>4.9199999999999999E-3</v>
      </c>
      <c r="L9" s="59">
        <v>1.3119342283640183E-3</v>
      </c>
      <c r="M9" s="36">
        <v>1.1338845206780003E-4</v>
      </c>
      <c r="N9" s="39">
        <v>1.8555604785112985E-3</v>
      </c>
      <c r="O9" s="39">
        <v>7.8476783159691862E-4</v>
      </c>
      <c r="P9" s="40">
        <v>2.2000000000000001E-3</v>
      </c>
      <c r="Q9" s="37">
        <v>2.1000000000000001E-4</v>
      </c>
    </row>
    <row r="10" spans="1:17" ht="15.6" x14ac:dyDescent="0.3">
      <c r="A10" s="33" t="s">
        <v>16</v>
      </c>
      <c r="B10" s="45">
        <v>3.0724100000000001E-2</v>
      </c>
      <c r="C10" s="39">
        <v>3.2829999999999999E-3</v>
      </c>
      <c r="D10" s="46">
        <v>9.3100000000000002E-2</v>
      </c>
      <c r="E10" s="46">
        <v>1.37E-2</v>
      </c>
      <c r="F10" s="47">
        <v>7.1112999999999996E-2</v>
      </c>
      <c r="G10" s="40">
        <v>1.255E-3</v>
      </c>
      <c r="H10" s="46">
        <v>0.1171</v>
      </c>
      <c r="I10" s="46">
        <v>1.2999999999999999E-2</v>
      </c>
      <c r="J10" s="47">
        <v>0.15626000000000001</v>
      </c>
      <c r="K10" s="48">
        <v>3.7160850000000002E-2</v>
      </c>
      <c r="L10" s="50">
        <v>2.4446549610431716</v>
      </c>
      <c r="M10" s="47">
        <v>9.3293583550450962E-2</v>
      </c>
      <c r="N10" s="46">
        <v>1.4741478819557881</v>
      </c>
      <c r="O10" s="46">
        <v>0.11418343693658223</v>
      </c>
      <c r="P10" s="47">
        <v>4.2237</v>
      </c>
      <c r="Q10" s="49">
        <v>0.53979999999999995</v>
      </c>
    </row>
    <row r="11" spans="1:17" ht="15.6" x14ac:dyDescent="0.3">
      <c r="A11" s="33" t="s">
        <v>17</v>
      </c>
      <c r="B11" s="38">
        <v>2.8099000000000002E-3</v>
      </c>
      <c r="C11" s="36">
        <v>4.1340000000000002E-4</v>
      </c>
      <c r="D11" s="47">
        <v>7.9299999999999995E-3</v>
      </c>
      <c r="E11" s="40">
        <v>2.99E-3</v>
      </c>
      <c r="F11" s="47">
        <v>1.0532E-2</v>
      </c>
      <c r="G11" s="40">
        <v>1.923E-3</v>
      </c>
      <c r="H11" s="46">
        <v>2.0969999999999999E-2</v>
      </c>
      <c r="I11" s="39">
        <v>2.2499999999999998E-3</v>
      </c>
      <c r="J11" s="47">
        <v>4.1570000000000003E-2</v>
      </c>
      <c r="K11" s="48">
        <v>1.7639999999999999E-2</v>
      </c>
      <c r="L11" s="50">
        <v>0.10387804756939273</v>
      </c>
      <c r="M11" s="47">
        <v>1.2919253194353206E-2</v>
      </c>
      <c r="N11" s="46">
        <v>4.488444559854584E-2</v>
      </c>
      <c r="O11" s="39">
        <v>4.9405055948968163E-3</v>
      </c>
      <c r="P11" s="47">
        <v>0.19384999999999999</v>
      </c>
      <c r="Q11" s="49">
        <v>3.1269999999999999E-2</v>
      </c>
    </row>
    <row r="12" spans="1:17" ht="15.6" x14ac:dyDescent="0.3">
      <c r="A12" s="33" t="s">
        <v>18</v>
      </c>
      <c r="B12" s="34">
        <v>1.761E-4</v>
      </c>
      <c r="C12" s="36">
        <v>7.0500000000000006E-5</v>
      </c>
      <c r="D12" s="36">
        <v>4.4999999999999999E-4</v>
      </c>
      <c r="E12" s="36">
        <v>1.2E-4</v>
      </c>
      <c r="F12" s="40">
        <v>5.0900000000000001E-4</v>
      </c>
      <c r="G12" s="36">
        <v>1.08E-4</v>
      </c>
      <c r="H12" s="39">
        <v>5.5999999999999995E-4</v>
      </c>
      <c r="I12" s="35">
        <v>1.1E-4</v>
      </c>
      <c r="J12" s="47">
        <v>5.0299999999999997E-3</v>
      </c>
      <c r="K12" s="48">
        <v>9.4999999999999998E-3</v>
      </c>
      <c r="L12" s="58">
        <v>1.7338368375020969E-3</v>
      </c>
      <c r="M12" s="40">
        <v>2.6467132910662435E-4</v>
      </c>
      <c r="N12" s="40">
        <v>1.7990666756775957E-3</v>
      </c>
      <c r="O12" s="40">
        <v>8.3243434320497264E-4</v>
      </c>
      <c r="P12" s="40">
        <v>2.7599999999999999E-3</v>
      </c>
      <c r="Q12" s="42">
        <v>5.5000000000000003E-4</v>
      </c>
    </row>
    <row r="13" spans="1:17" ht="15.6" x14ac:dyDescent="0.3">
      <c r="A13" s="33" t="s">
        <v>19</v>
      </c>
      <c r="B13" s="45">
        <v>0.2249293</v>
      </c>
      <c r="C13" s="47">
        <v>0.12173299999999999</v>
      </c>
      <c r="D13" s="47">
        <v>0.2046</v>
      </c>
      <c r="E13" s="47">
        <v>2.7E-2</v>
      </c>
      <c r="F13" s="47">
        <v>0.88994099999999998</v>
      </c>
      <c r="G13" s="47">
        <v>0.34812799999999999</v>
      </c>
      <c r="H13" s="46">
        <v>0.12970000000000001</v>
      </c>
      <c r="I13" s="46">
        <v>9.7699999999999995E-2</v>
      </c>
      <c r="J13" s="47">
        <v>0.55923999999999996</v>
      </c>
      <c r="K13" s="48">
        <v>1.8028</v>
      </c>
      <c r="L13" s="50">
        <v>6.5570175438596499</v>
      </c>
      <c r="M13" s="47">
        <v>6.6826010761077201</v>
      </c>
      <c r="N13" s="47">
        <v>0.58860759493670889</v>
      </c>
      <c r="O13" s="47">
        <v>0.61414214147910007</v>
      </c>
      <c r="P13" s="47" t="s">
        <v>54</v>
      </c>
      <c r="Q13" s="49" t="s">
        <v>54</v>
      </c>
    </row>
    <row r="14" spans="1:17" ht="15.6" x14ac:dyDescent="0.3">
      <c r="A14" s="33" t="s">
        <v>20</v>
      </c>
      <c r="B14" s="45">
        <v>6.0832000000000004E-3</v>
      </c>
      <c r="C14" s="35">
        <v>3.7589999999999998E-4</v>
      </c>
      <c r="D14" s="46">
        <v>2.3599999999999999E-2</v>
      </c>
      <c r="E14" s="39">
        <v>4.0000000000000001E-3</v>
      </c>
      <c r="F14" s="47">
        <v>1.3642E-2</v>
      </c>
      <c r="G14" s="36">
        <v>1.3100000000000001E-4</v>
      </c>
      <c r="H14" s="46">
        <v>1.9199999999999998E-2</v>
      </c>
      <c r="I14" s="39">
        <v>2E-3</v>
      </c>
      <c r="J14" s="47">
        <v>2.6610000000000002E-2</v>
      </c>
      <c r="K14" s="48">
        <v>8.7055599999999993E-3</v>
      </c>
      <c r="L14" s="58">
        <v>1.1694297310311619E-3</v>
      </c>
      <c r="M14" s="40">
        <v>1.5113837713285228E-4</v>
      </c>
      <c r="N14" s="40">
        <v>1.6323042782590497E-3</v>
      </c>
      <c r="O14" s="40">
        <v>9.1937239067842885E-4</v>
      </c>
      <c r="P14" s="40">
        <v>2.7299999999999998E-3</v>
      </c>
      <c r="Q14" s="42">
        <v>6.8999999999999997E-4</v>
      </c>
    </row>
    <row r="15" spans="1:17" ht="15.6" x14ac:dyDescent="0.3">
      <c r="A15" s="33" t="s">
        <v>21</v>
      </c>
      <c r="B15" s="45">
        <v>9.9752E-3</v>
      </c>
      <c r="C15" s="35">
        <v>4.7449999999999999E-4</v>
      </c>
      <c r="D15" s="46">
        <v>3.32E-2</v>
      </c>
      <c r="E15" s="39">
        <v>3.5999999999999999E-3</v>
      </c>
      <c r="F15" s="47">
        <v>2.4631E-2</v>
      </c>
      <c r="G15" s="40">
        <v>6.5099999999999999E-4</v>
      </c>
      <c r="H15" s="46">
        <v>3.1699999999999999E-2</v>
      </c>
      <c r="I15" s="39">
        <v>3.5000000000000001E-3</v>
      </c>
      <c r="J15" s="47">
        <v>4.3700000000000003E-2</v>
      </c>
      <c r="K15" s="48">
        <v>1.036363E-2</v>
      </c>
      <c r="L15" s="50">
        <v>5.4855661939385214E-3</v>
      </c>
      <c r="M15" s="40">
        <v>5.2284233158782418E-4</v>
      </c>
      <c r="N15" s="47">
        <v>3.7918706730066206E-3</v>
      </c>
      <c r="O15" s="40">
        <v>7.883691667303894E-4</v>
      </c>
      <c r="P15" s="47">
        <v>1.11E-2</v>
      </c>
      <c r="Q15" s="42">
        <v>1.98E-3</v>
      </c>
    </row>
    <row r="16" spans="1:17" ht="15.6" x14ac:dyDescent="0.3">
      <c r="A16" s="33" t="s">
        <v>22</v>
      </c>
      <c r="B16" s="45">
        <v>1.42983E-2</v>
      </c>
      <c r="C16" s="39">
        <v>7.9179999999999995E-4</v>
      </c>
      <c r="D16" s="46">
        <v>4.2200000000000001E-2</v>
      </c>
      <c r="E16" s="39">
        <v>2.5999999999999999E-3</v>
      </c>
      <c r="F16" s="47">
        <v>3.3965000000000002E-2</v>
      </c>
      <c r="G16" s="40">
        <v>1.769E-3</v>
      </c>
      <c r="H16" s="46">
        <v>4.4699999999999997E-2</v>
      </c>
      <c r="I16" s="46">
        <v>5.3E-3</v>
      </c>
      <c r="J16" s="47">
        <v>6.2309999999999997E-2</v>
      </c>
      <c r="K16" s="48">
        <v>1.3634E-2</v>
      </c>
      <c r="L16" s="50">
        <v>1.7107434689852274E-2</v>
      </c>
      <c r="M16" s="47">
        <v>1.2226749564981305E-3</v>
      </c>
      <c r="N16" s="47">
        <v>9.262676860884082E-3</v>
      </c>
      <c r="O16" s="40">
        <v>1.194415593439215E-3</v>
      </c>
      <c r="P16" s="47">
        <v>3.0269999999999998E-2</v>
      </c>
      <c r="Q16" s="49">
        <v>5.2599999999999999E-3</v>
      </c>
    </row>
    <row r="17" spans="1:17" ht="15.6" x14ac:dyDescent="0.3">
      <c r="A17" s="33" t="s">
        <v>23</v>
      </c>
      <c r="B17" s="45">
        <v>1.85939E-2</v>
      </c>
      <c r="C17" s="39">
        <v>1.5759000000000001E-3</v>
      </c>
      <c r="D17" s="46">
        <v>6.0299999999999999E-2</v>
      </c>
      <c r="E17" s="46">
        <v>5.5999999999999999E-3</v>
      </c>
      <c r="F17" s="47">
        <v>4.3478000000000003E-2</v>
      </c>
      <c r="G17" s="40">
        <v>7.7200000000000001E-4</v>
      </c>
      <c r="H17" s="46">
        <v>0.06</v>
      </c>
      <c r="I17" s="46">
        <v>7.3000000000000001E-3</v>
      </c>
      <c r="J17" s="47">
        <v>8.0019999999999994E-2</v>
      </c>
      <c r="K17" s="48">
        <v>1.595179E-2</v>
      </c>
      <c r="L17" s="50">
        <v>4.6823305783135434E-2</v>
      </c>
      <c r="M17" s="47">
        <v>3.8021554828161783E-3</v>
      </c>
      <c r="N17" s="47">
        <v>2.1935043273840014E-2</v>
      </c>
      <c r="O17" s="40">
        <v>2.919129968497467E-3</v>
      </c>
      <c r="P17" s="47">
        <v>7.1179999999999993E-2</v>
      </c>
      <c r="Q17" s="49">
        <v>1.154E-2</v>
      </c>
    </row>
    <row r="18" spans="1:17" ht="15.6" x14ac:dyDescent="0.3">
      <c r="A18" s="33" t="s">
        <v>24</v>
      </c>
      <c r="B18" s="45">
        <v>2.6042200000000001E-2</v>
      </c>
      <c r="C18" s="39">
        <v>2.0847000000000001E-3</v>
      </c>
      <c r="D18" s="46">
        <v>7.1199999999999999E-2</v>
      </c>
      <c r="E18" s="46">
        <v>7.6E-3</v>
      </c>
      <c r="F18" s="47">
        <v>5.9121E-2</v>
      </c>
      <c r="G18" s="40">
        <v>2.421E-3</v>
      </c>
      <c r="H18" s="46">
        <v>7.9899999999999999E-2</v>
      </c>
      <c r="I18" s="46">
        <v>8.0999999999999996E-3</v>
      </c>
      <c r="J18" s="47">
        <v>0.11695999999999999</v>
      </c>
      <c r="K18" s="48">
        <v>2.4713160000000001E-2</v>
      </c>
      <c r="L18" s="50">
        <v>0.20877802065920881</v>
      </c>
      <c r="M18" s="47">
        <v>1.4878332645345977E-2</v>
      </c>
      <c r="N18" s="47">
        <v>9.6482762051639234E-2</v>
      </c>
      <c r="O18" s="47">
        <v>1.3571835287424264E-2</v>
      </c>
      <c r="P18" s="47">
        <v>0.28149999999999997</v>
      </c>
      <c r="Q18" s="49">
        <v>3.0499999999999999E-2</v>
      </c>
    </row>
    <row r="19" spans="1:17" ht="15.6" x14ac:dyDescent="0.3">
      <c r="A19" s="33" t="s">
        <v>25</v>
      </c>
      <c r="B19" s="45">
        <v>4.8307200000000002E-2</v>
      </c>
      <c r="C19" s="39">
        <v>4.0536000000000001E-3</v>
      </c>
      <c r="D19" s="46">
        <v>9.1600000000000001E-2</v>
      </c>
      <c r="E19" s="46">
        <v>7.1000000000000004E-3</v>
      </c>
      <c r="F19" s="47">
        <v>7.5886999999999996E-2</v>
      </c>
      <c r="G19" s="47">
        <v>1.0675E-2</v>
      </c>
      <c r="H19" s="46">
        <v>0.10199999999999999</v>
      </c>
      <c r="I19" s="46">
        <v>8.6999999999999994E-3</v>
      </c>
      <c r="J19" s="47">
        <v>0.10363</v>
      </c>
      <c r="K19" s="48">
        <v>1.4959719999999999E-2</v>
      </c>
      <c r="L19" s="50">
        <v>0.19426676143094052</v>
      </c>
      <c r="M19" s="47">
        <v>1.477392892991186E-2</v>
      </c>
      <c r="N19" s="47">
        <v>0.10215208034433285</v>
      </c>
      <c r="O19" s="47">
        <v>1.8545056972170116E-2</v>
      </c>
      <c r="P19" s="47">
        <v>0.29580000000000001</v>
      </c>
      <c r="Q19" s="49">
        <v>5.28E-2</v>
      </c>
    </row>
    <row r="20" spans="1:17" ht="15.6" x14ac:dyDescent="0.3">
      <c r="A20" s="33" t="s">
        <v>26</v>
      </c>
      <c r="B20" s="45">
        <v>2.9058799999999999E-2</v>
      </c>
      <c r="C20" s="39">
        <v>2.6245999999999999E-3</v>
      </c>
      <c r="D20" s="46">
        <v>9.35E-2</v>
      </c>
      <c r="E20" s="46">
        <v>1.61E-2</v>
      </c>
      <c r="F20" s="47">
        <v>6.9325999999999999E-2</v>
      </c>
      <c r="G20" s="40">
        <v>4.6699999999999997E-3</v>
      </c>
      <c r="H20" s="46">
        <v>0.1016</v>
      </c>
      <c r="I20" s="46">
        <v>1.24E-2</v>
      </c>
      <c r="J20" s="47">
        <v>0.14677999999999999</v>
      </c>
      <c r="K20" s="48">
        <v>3.1814000000000002E-2</v>
      </c>
      <c r="L20" s="50">
        <v>0.62096684653476342</v>
      </c>
      <c r="M20" s="47">
        <v>3.286140947713867E-2</v>
      </c>
      <c r="N20" s="47">
        <v>0.28675911298344159</v>
      </c>
      <c r="O20" s="47">
        <v>3.8403481994449019E-2</v>
      </c>
      <c r="P20" s="47">
        <v>0.78680000000000005</v>
      </c>
      <c r="Q20" s="49">
        <v>0.1135</v>
      </c>
    </row>
    <row r="21" spans="1:17" ht="15.6" x14ac:dyDescent="0.3">
      <c r="A21" s="33" t="s">
        <v>27</v>
      </c>
      <c r="B21" s="45">
        <v>2.90966E-2</v>
      </c>
      <c r="C21" s="39">
        <v>3.3530000000000001E-3</v>
      </c>
      <c r="D21" s="46">
        <v>9.3799999999999994E-2</v>
      </c>
      <c r="E21" s="46">
        <v>9.9000000000000008E-3</v>
      </c>
      <c r="F21" s="47">
        <v>6.9819999999999993E-2</v>
      </c>
      <c r="G21" s="40">
        <v>2.2669999999999999E-3</v>
      </c>
      <c r="H21" s="46">
        <v>0.1069</v>
      </c>
      <c r="I21" s="46">
        <v>1.67E-2</v>
      </c>
      <c r="J21" s="47">
        <v>0.15146000000000001</v>
      </c>
      <c r="K21" s="48">
        <v>3.6138000000000003E-2</v>
      </c>
      <c r="L21" s="50">
        <v>1.0597820222294161</v>
      </c>
      <c r="M21" s="47">
        <v>4.4397480709971425E-2</v>
      </c>
      <c r="N21" s="47">
        <v>0.53412241083943313</v>
      </c>
      <c r="O21" s="47">
        <v>6.3373721402020342E-2</v>
      </c>
      <c r="P21" s="47">
        <v>1.3667</v>
      </c>
      <c r="Q21" s="49">
        <v>0.18759999999999999</v>
      </c>
    </row>
    <row r="22" spans="1:17" ht="15.6" x14ac:dyDescent="0.3">
      <c r="A22" s="33" t="s">
        <v>28</v>
      </c>
      <c r="B22" s="45">
        <v>3.0741600000000001E-2</v>
      </c>
      <c r="C22" s="39">
        <v>3.0923999999999999E-3</v>
      </c>
      <c r="D22" s="46">
        <v>8.6400000000000005E-2</v>
      </c>
      <c r="E22" s="46">
        <v>1.14E-2</v>
      </c>
      <c r="F22" s="47">
        <v>6.9615999999999997E-2</v>
      </c>
      <c r="G22" s="40">
        <v>4.3880000000000004E-3</v>
      </c>
      <c r="H22" s="46">
        <v>0.1128</v>
      </c>
      <c r="I22" s="46">
        <v>1.24E-2</v>
      </c>
      <c r="J22" s="47">
        <v>0.15606</v>
      </c>
      <c r="K22" s="48">
        <v>3.6082999999999997E-2</v>
      </c>
      <c r="L22" s="50">
        <v>1.6668791683012949</v>
      </c>
      <c r="M22" s="47">
        <v>7.0094700142612806E-2</v>
      </c>
      <c r="N22" s="47">
        <v>0.88433728433728431</v>
      </c>
      <c r="O22" s="47">
        <v>7.5058121139223735E-2</v>
      </c>
      <c r="P22" s="47">
        <v>2.3689</v>
      </c>
      <c r="Q22" s="49">
        <v>0.31659999999999999</v>
      </c>
    </row>
    <row r="23" spans="1:17" ht="15.6" x14ac:dyDescent="0.3">
      <c r="A23" s="33" t="s">
        <v>29</v>
      </c>
      <c r="B23" s="45">
        <v>3.1642099999999999E-2</v>
      </c>
      <c r="C23" s="39">
        <v>3.9255999999999996E-3</v>
      </c>
      <c r="D23" s="46">
        <v>0.1072</v>
      </c>
      <c r="E23" s="46">
        <v>1.8800000000000001E-2</v>
      </c>
      <c r="F23" s="47">
        <v>7.0036000000000001E-2</v>
      </c>
      <c r="G23" s="40">
        <v>3.875E-3</v>
      </c>
      <c r="H23" s="46">
        <v>0.1181</v>
      </c>
      <c r="I23" s="46">
        <v>1.2999999999999999E-2</v>
      </c>
      <c r="J23" s="47">
        <v>0.15773000000000001</v>
      </c>
      <c r="K23" s="48">
        <v>3.6935000000000003E-2</v>
      </c>
      <c r="L23" s="50">
        <v>2.3965094082356146</v>
      </c>
      <c r="M23" s="47">
        <v>8.5278305779112912E-2</v>
      </c>
      <c r="N23" s="47">
        <v>1.4108416547788873</v>
      </c>
      <c r="O23" s="47">
        <v>8.7691272179991467E-2</v>
      </c>
      <c r="P23" s="47">
        <v>3.9449000000000001</v>
      </c>
      <c r="Q23" s="49">
        <v>0.48530000000000001</v>
      </c>
    </row>
    <row r="24" spans="1:17" ht="15.6" x14ac:dyDescent="0.3">
      <c r="A24" s="33" t="s">
        <v>30</v>
      </c>
      <c r="B24" s="45">
        <v>3.2882599999999998E-2</v>
      </c>
      <c r="C24" s="39">
        <v>3.4462E-3</v>
      </c>
      <c r="D24" s="46">
        <v>9.7799999999999998E-2</v>
      </c>
      <c r="E24" s="46">
        <v>1.2999999999999999E-2</v>
      </c>
      <c r="F24" s="47">
        <v>7.1634000000000003E-2</v>
      </c>
      <c r="G24" s="40">
        <v>1.013E-3</v>
      </c>
      <c r="H24" s="46">
        <v>0.1132</v>
      </c>
      <c r="I24" s="46">
        <v>1.4500000000000001E-2</v>
      </c>
      <c r="J24" s="47">
        <v>0.15815000000000001</v>
      </c>
      <c r="K24" s="48">
        <v>3.7150000000000002E-2</v>
      </c>
      <c r="L24" s="50">
        <v>3.2027902932574497</v>
      </c>
      <c r="M24" s="47">
        <v>0.17308443916321836</v>
      </c>
      <c r="N24" s="47">
        <v>2.1292449286250936</v>
      </c>
      <c r="O24" s="47">
        <v>0.16017920240195302</v>
      </c>
      <c r="P24" s="47">
        <v>5.9405000000000001</v>
      </c>
      <c r="Q24" s="49">
        <v>0.60719999999999996</v>
      </c>
    </row>
    <row r="25" spans="1:17" ht="15.6" x14ac:dyDescent="0.3">
      <c r="A25" s="33" t="s">
        <v>31</v>
      </c>
      <c r="B25" s="45">
        <v>3.3120070000000001E-2</v>
      </c>
      <c r="C25" s="39">
        <v>3.4576300000000002E-3</v>
      </c>
      <c r="D25" s="46">
        <v>9.9900000000000003E-2</v>
      </c>
      <c r="E25" s="46">
        <v>2.0199999999999999E-2</v>
      </c>
      <c r="F25" s="47">
        <v>6.9156999999999996E-2</v>
      </c>
      <c r="G25" s="40">
        <v>2.8839999999999998E-3</v>
      </c>
      <c r="H25" s="46">
        <v>0.11890000000000001</v>
      </c>
      <c r="I25" s="46">
        <v>1.54E-2</v>
      </c>
      <c r="J25" s="47">
        <v>0.15905</v>
      </c>
      <c r="K25" s="48">
        <v>3.9073200000000002E-2</v>
      </c>
      <c r="L25" s="50">
        <v>3.9677790563866511</v>
      </c>
      <c r="M25" s="47">
        <v>0.26163975516715482</v>
      </c>
      <c r="N25" s="47">
        <v>2.9715859030837013</v>
      </c>
      <c r="O25" s="47">
        <v>0.26084917127513385</v>
      </c>
      <c r="P25" s="47">
        <v>8.5868000000000002</v>
      </c>
      <c r="Q25" s="49">
        <v>0.84860000000000002</v>
      </c>
    </row>
    <row r="26" spans="1:17" ht="15.6" x14ac:dyDescent="0.3">
      <c r="A26" s="33" t="s">
        <v>32</v>
      </c>
      <c r="B26" s="45">
        <v>4.4388700000000003E-2</v>
      </c>
      <c r="C26" s="46">
        <v>5.1533000000000004E-3</v>
      </c>
      <c r="D26" s="46">
        <v>0.12470000000000001</v>
      </c>
      <c r="E26" s="46">
        <v>0.02</v>
      </c>
      <c r="F26" s="47">
        <v>8.3109000000000002E-2</v>
      </c>
      <c r="G26" s="40">
        <v>1.534E-3</v>
      </c>
      <c r="H26" s="46">
        <v>0.1293</v>
      </c>
      <c r="I26" s="46">
        <v>1.54E-2</v>
      </c>
      <c r="J26" s="47">
        <v>0.16052</v>
      </c>
      <c r="K26" s="48">
        <v>4.0203999999999997E-2</v>
      </c>
      <c r="L26" s="50">
        <v>4.8264244285226887</v>
      </c>
      <c r="M26" s="47">
        <v>0.28091629004147994</v>
      </c>
      <c r="N26" s="47">
        <v>3.9227042253521125</v>
      </c>
      <c r="O26" s="47">
        <v>0.49548384511770471</v>
      </c>
      <c r="P26" s="47">
        <v>11.2309</v>
      </c>
      <c r="Q26" s="49">
        <v>1.4886999999999999</v>
      </c>
    </row>
    <row r="27" spans="1:17" ht="15.6" x14ac:dyDescent="0.3">
      <c r="A27" s="33" t="s">
        <v>56</v>
      </c>
      <c r="B27" s="45">
        <v>5.12062E-2</v>
      </c>
      <c r="C27" s="46">
        <v>7.7412999999999996E-3</v>
      </c>
      <c r="D27" s="46">
        <v>0.14130000000000001</v>
      </c>
      <c r="E27" s="46">
        <v>2.1000000000000001E-2</v>
      </c>
      <c r="F27" s="47">
        <v>9.2922000000000005E-2</v>
      </c>
      <c r="G27" s="47">
        <v>6.6889999999999996E-3</v>
      </c>
      <c r="H27" s="46">
        <v>0.1333</v>
      </c>
      <c r="I27" s="46">
        <v>1.2500000000000001E-2</v>
      </c>
      <c r="J27" s="47">
        <v>0.17007</v>
      </c>
      <c r="K27" s="48">
        <v>3.9888E-2</v>
      </c>
      <c r="L27" s="50">
        <v>5.6085376930063573</v>
      </c>
      <c r="M27" s="47">
        <v>0.52454511536581061</v>
      </c>
      <c r="N27" s="47">
        <v>5.134736842105263</v>
      </c>
      <c r="O27" s="47">
        <v>0.8073530606513496</v>
      </c>
      <c r="P27" s="47">
        <v>15.2355</v>
      </c>
      <c r="Q27" s="49">
        <v>2.3725000000000001</v>
      </c>
    </row>
    <row r="28" spans="1:17" ht="15.6" x14ac:dyDescent="0.3">
      <c r="A28" s="33" t="s">
        <v>33</v>
      </c>
      <c r="B28" s="45">
        <v>6.4660000000000004E-3</v>
      </c>
      <c r="C28" s="46" t="s">
        <v>54</v>
      </c>
      <c r="D28" s="46" t="s">
        <v>54</v>
      </c>
      <c r="E28" s="46" t="s">
        <v>54</v>
      </c>
      <c r="F28" s="47" t="s">
        <v>54</v>
      </c>
      <c r="G28" s="47" t="s">
        <v>54</v>
      </c>
      <c r="H28" s="46">
        <v>6.0850000000000001E-2</v>
      </c>
      <c r="I28" s="46">
        <v>1.1860000000000001E-2</v>
      </c>
      <c r="J28" s="47">
        <v>8.4400000000000003E-2</v>
      </c>
      <c r="K28" s="48">
        <v>3.3410000000000002E-2</v>
      </c>
      <c r="L28" s="50">
        <v>0.18046709129511676</v>
      </c>
      <c r="M28" s="47">
        <v>2.5160979511914573E-2</v>
      </c>
      <c r="N28" s="47">
        <v>5.5947580645161296E-2</v>
      </c>
      <c r="O28" s="47">
        <v>7.7883075777736791E-3</v>
      </c>
      <c r="P28" s="47">
        <v>0.20610000000000001</v>
      </c>
      <c r="Q28" s="49">
        <v>3.3500000000000002E-2</v>
      </c>
    </row>
    <row r="29" spans="1:17" ht="15.6" x14ac:dyDescent="0.3">
      <c r="A29" s="33" t="s">
        <v>34</v>
      </c>
      <c r="B29" s="34">
        <v>8.1500000000000002E-5</v>
      </c>
      <c r="C29" s="55">
        <v>2.4199999999999999E-5</v>
      </c>
      <c r="D29" s="35">
        <v>1.7000000000000001E-4</v>
      </c>
      <c r="E29" s="35">
        <v>6.0000000000000002E-5</v>
      </c>
      <c r="F29" s="36">
        <v>4.2900000000000002E-4</v>
      </c>
      <c r="G29" s="36">
        <v>1.05E-4</v>
      </c>
      <c r="H29" s="39">
        <v>5.5999999999999995E-4</v>
      </c>
      <c r="I29" s="35">
        <v>1.1E-4</v>
      </c>
      <c r="J29" s="47">
        <v>6.0400000000000002E-3</v>
      </c>
      <c r="K29" s="48">
        <v>9.6100000000000005E-3</v>
      </c>
      <c r="L29" s="50">
        <v>3.2286180778060124E-3</v>
      </c>
      <c r="M29" s="47">
        <v>6.9006609883715377E-4</v>
      </c>
      <c r="N29" s="40">
        <v>2.7726588376994882E-3</v>
      </c>
      <c r="O29" s="40">
        <v>9.6967639203653154E-4</v>
      </c>
      <c r="P29" s="40">
        <v>4.8999999999999998E-3</v>
      </c>
      <c r="Q29" s="42">
        <v>1.2999999999999999E-3</v>
      </c>
    </row>
    <row r="30" spans="1:17" ht="15.6" x14ac:dyDescent="0.3">
      <c r="A30" s="33" t="s">
        <v>35</v>
      </c>
      <c r="B30" s="45" t="s">
        <v>54</v>
      </c>
      <c r="C30" s="46" t="s">
        <v>54</v>
      </c>
      <c r="D30" s="46" t="s">
        <v>54</v>
      </c>
      <c r="E30" s="46" t="s">
        <v>54</v>
      </c>
      <c r="F30" s="47" t="s">
        <v>54</v>
      </c>
      <c r="G30" s="47" t="s">
        <v>54</v>
      </c>
      <c r="H30" s="46" t="s">
        <v>54</v>
      </c>
      <c r="I30" s="46" t="s">
        <v>54</v>
      </c>
      <c r="J30" s="47">
        <v>1.3610000000000001E-2</v>
      </c>
      <c r="K30" s="48">
        <v>8.5000000000000006E-3</v>
      </c>
      <c r="L30" s="45">
        <v>3.8269550748752081E-2</v>
      </c>
      <c r="M30" s="47">
        <v>1.7416589990614647E-3</v>
      </c>
      <c r="N30" s="47">
        <v>4.5827061381501924E-3</v>
      </c>
      <c r="O30" s="40">
        <v>2.796651732433611E-3</v>
      </c>
      <c r="P30" s="40">
        <v>1.08E-3</v>
      </c>
      <c r="Q30" s="37">
        <v>3.6999999999999999E-4</v>
      </c>
    </row>
    <row r="31" spans="1:17" ht="15.6" x14ac:dyDescent="0.3">
      <c r="A31" s="33" t="s">
        <v>36</v>
      </c>
      <c r="B31" s="45" t="s">
        <v>54</v>
      </c>
      <c r="C31" s="46" t="s">
        <v>54</v>
      </c>
      <c r="D31" s="39">
        <v>5.0000000000000001E-4</v>
      </c>
      <c r="E31" s="46" t="s">
        <v>54</v>
      </c>
      <c r="F31" s="47">
        <v>4.4999999999999999E-4</v>
      </c>
      <c r="G31" s="36">
        <v>5.1E-5</v>
      </c>
      <c r="H31" s="39">
        <v>7.3999999999999999E-4</v>
      </c>
      <c r="I31" s="35">
        <v>2.3000000000000001E-4</v>
      </c>
      <c r="J31" s="47">
        <v>5.3400000000000001E-3</v>
      </c>
      <c r="K31" s="48">
        <v>9.7599999999999996E-3</v>
      </c>
      <c r="L31" s="38">
        <v>9.9489849918502982E-4</v>
      </c>
      <c r="M31" s="36">
        <v>1.0140787822115934E-4</v>
      </c>
      <c r="N31" s="39">
        <v>1.6831763843136341E-3</v>
      </c>
      <c r="O31" s="39">
        <v>9.418200785168419E-4</v>
      </c>
      <c r="P31" s="40">
        <v>4.3200000000000001E-3</v>
      </c>
      <c r="Q31" s="42">
        <v>6.9999999999999999E-4</v>
      </c>
    </row>
    <row r="32" spans="1:17" ht="15.6" x14ac:dyDescent="0.3">
      <c r="A32" s="33" t="s">
        <v>37</v>
      </c>
      <c r="B32" s="51" t="s">
        <v>54</v>
      </c>
      <c r="C32" s="52" t="s">
        <v>54</v>
      </c>
      <c r="D32" s="52" t="s">
        <v>54</v>
      </c>
      <c r="E32" s="52" t="s">
        <v>54</v>
      </c>
      <c r="F32" s="52" t="s">
        <v>54</v>
      </c>
      <c r="G32" s="52" t="s">
        <v>54</v>
      </c>
      <c r="H32" s="52" t="s">
        <v>54</v>
      </c>
      <c r="I32" s="52" t="s">
        <v>54</v>
      </c>
      <c r="J32" s="52">
        <v>1.653E-2</v>
      </c>
      <c r="K32" s="53">
        <v>1.8950000000000002E-2</v>
      </c>
      <c r="L32" s="51">
        <v>6.9637883008356561E-3</v>
      </c>
      <c r="M32" s="43">
        <v>6.8729962454611485E-4</v>
      </c>
      <c r="N32" s="43">
        <v>3.7122969837587011E-3</v>
      </c>
      <c r="O32" s="43">
        <v>1.1576242182711716E-3</v>
      </c>
      <c r="P32" s="54">
        <v>1.485E-2</v>
      </c>
      <c r="Q32" s="44">
        <v>2.2000000000000001E-3</v>
      </c>
    </row>
  </sheetData>
  <mergeCells count="3">
    <mergeCell ref="B2:K2"/>
    <mergeCell ref="L2:Q2"/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 Element Data</vt:lpstr>
      <vt:lpstr>Trace Element Data</vt:lpstr>
      <vt:lpstr>PartitionCoefficients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Mouser</dc:creator>
  <cp:lastModifiedBy>Mouser, Megan D. (JSC-XI311)[Jacobs Technology, Inc.]</cp:lastModifiedBy>
  <cp:lastPrinted>2025-01-06T22:27:24Z</cp:lastPrinted>
  <dcterms:created xsi:type="dcterms:W3CDTF">2024-08-28T14:17:01Z</dcterms:created>
  <dcterms:modified xsi:type="dcterms:W3CDTF">2025-01-22T14:02:01Z</dcterms:modified>
</cp:coreProperties>
</file>