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lee/Downloads/"/>
    </mc:Choice>
  </mc:AlternateContent>
  <xr:revisionPtr revIDLastSave="0" documentId="13_ncr:1_{CB860FB1-0050-1947-ABBF-BCD31D5B97FC}" xr6:coauthVersionLast="45" xr6:coauthVersionMax="45" xr10:uidLastSave="{00000000-0000-0000-0000-000000000000}"/>
  <bookViews>
    <workbookView xWindow="0" yWindow="460" windowWidth="28800" windowHeight="16940" firstSheet="1" activeTab="7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.S. Kickstarters" sheetId="7" r:id="rId5"/>
    <sheet name="Descriptive Statistics" sheetId="8" r:id="rId6"/>
    <sheet name="Successful U.S.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5" l="1"/>
  <c r="F5" i="5"/>
  <c r="F4" i="5"/>
  <c r="F3" i="5"/>
  <c r="F2" i="5"/>
  <c r="E6" i="5"/>
  <c r="E5" i="5"/>
  <c r="E4" i="5"/>
  <c r="E3" i="5"/>
  <c r="E2" i="5"/>
  <c r="C13" i="8"/>
  <c r="C12" i="8"/>
  <c r="C11" i="8"/>
  <c r="C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4" i="8" l="1"/>
</calcChain>
</file>

<file path=xl/sharedStrings.xml><?xml version="1.0" encoding="utf-8"?>
<sst xmlns="http://schemas.openxmlformats.org/spreadsheetml/2006/main" count="38335" uniqueCount="8393">
  <si>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</si>
  <si>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</si>
  <si>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</si>
  <si>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</si>
  <si>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</si>
  <si>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</si>
  <si>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</si>
  <si>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</si>
  <si>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</si>
  <si>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</si>
  <si>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</si>
  <si>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</si>
  <si>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</si>
  <si>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</si>
  <si>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</si>
  <si>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</si>
  <si>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</si>
  <si>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</si>
  <si>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</si>
  <si>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</si>
  <si>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</si>
  <si>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</si>
  <si>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</si>
  <si>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</si>
  <si>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</si>
  <si>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</si>
  <si>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</si>
  <si>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</si>
  <si>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</si>
  <si>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</si>
  <si>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</si>
  <si>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</si>
  <si>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</si>
  <si>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</si>
  <si>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</si>
  <si>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</si>
  <si>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</si>
  <si>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</si>
  <si>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</si>
  <si>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</si>
  <si>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</si>
  <si>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</si>
  <si>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</si>
  <si>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</si>
  <si>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</si>
  <si>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</si>
  <si>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</si>
  <si>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</si>
  <si>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</si>
  <si>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</si>
  <si>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</si>
  <si>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</si>
  <si>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</si>
  <si>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</si>
  <si>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</si>
  <si>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</si>
  <si>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</si>
  <si>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</si>
  <si>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</si>
  <si>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</si>
  <si>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</si>
  <si>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</si>
  <si>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</si>
  <si>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</si>
  <si>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</si>
  <si>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</si>
  <si>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</si>
  <si>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</si>
  <si>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</si>
  <si>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</si>
  <si>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</si>
  <si>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</si>
  <si>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</si>
  <si>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</si>
  <si>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</si>
  <si>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</si>
  <si>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</si>
  <si>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</si>
  <si>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</si>
  <si>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</si>
  <si>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</si>
  <si>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</si>
  <si>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</si>
  <si>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</si>
  <si>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</si>
  <si>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</si>
  <si>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</si>
  <si>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</si>
  <si>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</si>
  <si>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</si>
  <si>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</si>
  <si>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</si>
  <si>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</si>
  <si>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</si>
  <si>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</si>
  <si>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</si>
  <si>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</si>
  <si>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</si>
  <si>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</si>
  <si>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</si>
  <si>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</si>
  <si>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</si>
  <si>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</si>
  <si>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</si>
  <si>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</si>
  <si>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</si>
  <si>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</si>
  <si>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</si>
  <si>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</si>
  <si>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</si>
  <si>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</si>
  <si>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</si>
  <si>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</si>
  <si>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</si>
  <si>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</si>
  <si>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</si>
  <si>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</si>
  <si>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</si>
  <si>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</si>
  <si>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</si>
  <si>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</si>
  <si>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</si>
  <si>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</si>
  <si>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</si>
  <si>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</si>
  <si>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</si>
  <si>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</si>
  <si>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</si>
  <si>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</si>
  <si>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</si>
  <si>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</si>
  <si>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</si>
  <si>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</si>
  <si>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</si>
  <si>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</si>
  <si>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</si>
  <si>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</si>
  <si>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</si>
  <si>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</si>
  <si>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</si>
  <si>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</si>
  <si>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</si>
  <si>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</si>
  <si>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</si>
  <si>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</si>
  <si>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</si>
  <si>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</si>
  <si>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</si>
  <si>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</si>
  <si>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</si>
  <si>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</si>
  <si>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</si>
  <si>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</si>
  <si>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</si>
  <si>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</si>
  <si>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</si>
  <si>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</si>
  <si>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</si>
  <si>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</si>
  <si>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</si>
  <si>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</si>
  <si>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</si>
  <si>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</si>
  <si>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</si>
  <si>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</si>
  <si>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</si>
  <si>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</si>
  <si>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</si>
  <si>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</si>
  <si>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</si>
  <si>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</si>
  <si>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</si>
  <si>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</si>
  <si>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</si>
  <si>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</si>
  <si>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</si>
  <si>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</si>
  <si>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</si>
  <si>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</si>
  <si>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</si>
  <si>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</si>
  <si>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</si>
  <si>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</si>
  <si>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</si>
  <si>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</si>
  <si>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</si>
  <si>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</si>
  <si>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</si>
  <si>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</si>
  <si>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</si>
  <si>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</si>
  <si>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</si>
  <si>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</si>
  <si>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</si>
  <si>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</si>
  <si>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</si>
  <si>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</si>
  <si>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</si>
  <si>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</si>
  <si>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</si>
  <si>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</si>
  <si>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</si>
  <si>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</si>
  <si>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</si>
  <si>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</si>
  <si>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</si>
  <si>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</si>
  <si>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</si>
  <si>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</si>
  <si>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</si>
  <si>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</si>
  <si>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</si>
  <si>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</si>
  <si>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</si>
  <si>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</si>
  <si>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</si>
  <si>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</si>
  <si>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</si>
  <si>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</si>
  <si>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</si>
  <si>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</si>
  <si>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</si>
  <si>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</si>
  <si>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</si>
  <si>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</si>
  <si>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</si>
  <si>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</si>
  <si>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</si>
  <si>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</si>
  <si>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</si>
  <si>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</si>
  <si>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</si>
  <si>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</si>
  <si>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</si>
  <si>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</si>
  <si>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</si>
  <si>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</si>
  <si>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</si>
  <si>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</si>
  <si>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</si>
  <si>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</si>
  <si>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</si>
  <si>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</si>
  <si>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</si>
  <si>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</si>
  <si>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</si>
  <si>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</si>
  <si>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</si>
  <si>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</si>
  <si>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</si>
  <si>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</si>
  <si>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</si>
  <si>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</si>
  <si>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</si>
  <si>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</si>
  <si>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</si>
  <si>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</si>
  <si>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</si>
  <si>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</si>
  <si>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</si>
  <si>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</si>
  <si>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</si>
  <si>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</si>
  <si>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</si>
  <si>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</si>
  <si>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</si>
  <si>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</si>
  <si>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</si>
  <si>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</si>
  <si>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</si>
  <si>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</si>
  <si>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</si>
  <si>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</si>
  <si>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</si>
  <si>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</si>
  <si>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</si>
  <si>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</si>
  <si>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</si>
  <si>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</si>
  <si>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</si>
  <si>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</si>
  <si>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</si>
  <si>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</si>
  <si>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</si>
  <si>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</si>
  <si>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</si>
  <si>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</si>
  <si>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</si>
  <si>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</si>
  <si>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</si>
  <si>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</si>
  <si>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</si>
  <si>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</si>
  <si>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</si>
  <si>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</si>
  <si>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</si>
  <si>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</si>
  <si>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</si>
  <si>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</si>
  <si>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</si>
  <si>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</si>
  <si>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</si>
  <si>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</si>
  <si>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</si>
  <si>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</si>
  <si>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</si>
  <si>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</si>
  <si>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</si>
  <si>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</si>
  <si>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</si>
  <si>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</si>
  <si>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</si>
  <si>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</si>
  <si>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</si>
  <si>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</si>
  <si>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</si>
  <si>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</si>
  <si>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</si>
  <si>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</si>
  <si>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</si>
  <si>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</si>
  <si>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</si>
  <si>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</si>
  <si>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</si>
  <si>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</si>
  <si>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</si>
  <si>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</si>
  <si>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</si>
  <si>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</si>
  <si>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</si>
  <si>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</si>
  <si>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</si>
  <si>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</si>
  <si>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</si>
  <si>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</si>
  <si>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</si>
  <si>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</si>
  <si>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</si>
  <si>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</si>
  <si>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</si>
  <si>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</si>
  <si>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</si>
  <si>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</si>
  <si>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</si>
  <si>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</si>
  <si>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</si>
  <si>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</si>
  <si>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</si>
  <si>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</si>
  <si>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</si>
  <si>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</si>
  <si>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</si>
  <si>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</si>
  <si>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</si>
  <si>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</si>
  <si>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</si>
  <si>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</si>
  <si>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</si>
  <si>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</si>
  <si>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</si>
  <si>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</si>
  <si>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</si>
  <si>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</si>
  <si>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</si>
  <si>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</si>
  <si>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</si>
  <si>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</si>
  <si>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</si>
  <si>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</si>
  <si>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</si>
  <si>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</si>
  <si>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</si>
  <si>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</si>
  <si>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</si>
  <si>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</si>
  <si>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</si>
  <si>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</si>
  <si>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</si>
  <si>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</si>
  <si>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</si>
  <si>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</si>
  <si>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</si>
  <si>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</si>
  <si>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</si>
  <si>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</si>
  <si>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</si>
  <si>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</si>
  <si>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</si>
  <si>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</si>
  <si>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</si>
  <si>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</si>
  <si>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</si>
  <si>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</si>
  <si>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</si>
  <si>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</si>
  <si>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</si>
  <si>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</si>
  <si>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</si>
  <si>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</si>
  <si>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</si>
  <si>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</si>
  <si>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</si>
  <si>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</si>
  <si>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</si>
  <si>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</si>
  <si>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</si>
  <si>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</si>
  <si>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</si>
  <si>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</si>
  <si>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</si>
  <si>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</si>
  <si>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</si>
  <si>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</si>
  <si>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</si>
  <si>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</si>
  <si>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</si>
  <si>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</si>
  <si>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</si>
  <si>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</si>
  <si>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</si>
  <si>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</si>
  <si>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</si>
  <si>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</si>
  <si>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</si>
  <si>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</si>
  <si>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</si>
  <si>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</si>
  <si>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</si>
  <si>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</si>
  <si>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</si>
  <si>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</si>
  <si>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</si>
  <si>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</si>
  <si>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</si>
  <si>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</si>
  <si>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</si>
  <si>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</si>
  <si>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</si>
  <si>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</si>
  <si>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</si>
  <si>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</si>
  <si>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</si>
  <si>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</si>
  <si>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</si>
  <si>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</si>
  <si>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</si>
  <si>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</si>
  <si>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</si>
  <si>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</si>
  <si>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</si>
  <si>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</si>
  <si>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</si>
  <si>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</si>
  <si>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</si>
  <si>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</si>
  <si>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</si>
  <si>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</si>
  <si>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</si>
  <si>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</si>
  <si>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</si>
  <si>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</si>
  <si>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</si>
  <si>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</si>
  <si>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</si>
  <si>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</si>
  <si>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</si>
  <si>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</si>
  <si>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</si>
  <si>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</si>
  <si>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</si>
  <si>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</si>
  <si>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</si>
  <si>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</si>
  <si>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</si>
  <si>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</si>
  <si>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</si>
  <si>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</si>
  <si>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</si>
  <si>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</si>
  <si>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</si>
  <si>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</si>
  <si>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</si>
  <si>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</si>
  <si>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</si>
  <si>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</si>
  <si>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</si>
  <si>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</si>
  <si>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</si>
  <si>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</si>
  <si>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</si>
  <si>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</si>
  <si>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</si>
  <si>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</si>
  <si>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</si>
  <si>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</si>
  <si>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</si>
  <si>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</si>
  <si>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</si>
  <si>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</si>
  <si>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</si>
  <si>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</si>
  <si>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</si>
  <si>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</si>
  <si>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</si>
  <si>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</si>
  <si>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</si>
  <si>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</si>
  <si>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</si>
  <si>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</si>
  <si>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</si>
  <si>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</si>
  <si>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</si>
  <si>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</si>
  <si>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</si>
  <si>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</si>
  <si>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</si>
  <si>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</si>
  <si>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</si>
  <si>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</si>
  <si>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</si>
  <si>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</si>
  <si>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</si>
  <si>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</si>
  <si>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</si>
  <si>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</si>
  <si>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</si>
  <si>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</si>
  <si>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</si>
  <si>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</si>
  <si>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</si>
  <si>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</si>
  <si>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</si>
  <si>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</si>
  <si>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</si>
  <si>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</si>
  <si>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</si>
  <si>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</si>
  <si>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</si>
  <si>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</si>
  <si>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</si>
  <si>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</si>
  <si>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</si>
  <si>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</si>
  <si>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</si>
  <si>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</si>
  <si>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</si>
  <si>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</si>
  <si>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</si>
  <si>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</si>
  <si>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</si>
  <si>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</si>
  <si>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</si>
  <si>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</si>
  <si>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</si>
  <si>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</si>
  <si>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</si>
  <si>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</si>
  <si>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</si>
  <si>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</si>
  <si>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</si>
  <si>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</si>
  <si>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</si>
  <si>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</si>
  <si>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</si>
  <si>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</si>
  <si>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</si>
  <si>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</si>
  <si>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</si>
  <si>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</si>
  <si>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</si>
  <si>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</si>
  <si>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</si>
  <si>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</si>
  <si>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</si>
  <si>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</si>
  <si>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</si>
  <si>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</si>
  <si>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</si>
  <si>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</si>
  <si>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</si>
  <si>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</si>
  <si>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</si>
  <si>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</si>
  <si>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</si>
  <si>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</si>
  <si>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</si>
  <si>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</si>
  <si>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</si>
  <si>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</si>
  <si>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</si>
  <si>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</si>
  <si>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</si>
  <si>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</si>
  <si>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</si>
  <si>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</si>
  <si>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</si>
  <si>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</si>
  <si>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</si>
  <si>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</si>
  <si>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</si>
  <si>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</si>
  <si>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</si>
  <si>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</si>
  <si>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</si>
  <si>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</si>
  <si>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</si>
  <si>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</si>
  <si>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</si>
  <si>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</si>
  <si>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</si>
  <si>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</si>
  <si>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</si>
  <si>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</si>
  <si>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</si>
  <si>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</si>
  <si>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</si>
  <si>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</si>
  <si>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</si>
  <si>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</si>
  <si>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</si>
  <si>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</si>
  <si>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</si>
  <si>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</si>
  <si>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</si>
  <si>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</si>
  <si>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</si>
  <si>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</si>
  <si>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</si>
  <si>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</si>
  <si>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</si>
  <si>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</si>
  <si>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</si>
  <si>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</si>
  <si>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</si>
  <si>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</si>
  <si>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</si>
  <si>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</si>
  <si>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</si>
  <si>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</si>
  <si>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</si>
  <si>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</si>
  <si>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</si>
  <si>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</si>
  <si>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</si>
  <si>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</si>
  <si>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</si>
  <si>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</si>
  <si>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</si>
  <si>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</si>
  <si>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</si>
  <si>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</si>
  <si>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</si>
  <si>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</si>
  <si>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</si>
  <si>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</si>
  <si>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</si>
  <si>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</si>
  <si>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</si>
  <si>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</si>
  <si>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</si>
  <si>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</si>
  <si>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</si>
  <si>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</si>
  <si>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</si>
  <si>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</si>
  <si>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</si>
  <si>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</si>
  <si>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</si>
  <si>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</si>
  <si>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</si>
  <si>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</si>
  <si>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</si>
  <si>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</si>
  <si>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</si>
  <si>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</si>
  <si>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</si>
  <si>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</si>
  <si>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</si>
  <si>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</si>
  <si>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</si>
  <si>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</si>
  <si>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</si>
  <si>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</si>
  <si>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</si>
  <si>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</si>
  <si>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</si>
  <si>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</si>
  <si>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</si>
  <si>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</si>
  <si>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</si>
  <si>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</si>
  <si>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</si>
  <si>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</si>
  <si>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</si>
  <si>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</si>
  <si>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</si>
  <si>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</si>
  <si>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</si>
  <si>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</si>
  <si>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</si>
  <si>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</si>
  <si>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</si>
  <si>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</si>
  <si>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</si>
  <si>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</si>
  <si>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</si>
  <si>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</si>
  <si>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</si>
  <si>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</si>
  <si>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</si>
  <si>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</si>
  <si>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</si>
  <si>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</si>
  <si>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</si>
  <si>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</si>
  <si>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</si>
  <si>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</si>
  <si>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</si>
  <si>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</si>
  <si>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</si>
  <si>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</si>
  <si>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</si>
  <si>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</si>
  <si>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</si>
  <si>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</si>
  <si>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</si>
  <si>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</si>
  <si>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</si>
  <si>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</si>
  <si>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</si>
  <si>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</si>
  <si>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</si>
  <si>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</si>
  <si>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</si>
  <si>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</si>
  <si>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</si>
  <si>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</si>
  <si>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</si>
  <si>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</si>
  <si>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</si>
  <si>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</si>
  <si>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</si>
  <si>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</si>
  <si>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</si>
  <si>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</si>
  <si>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</si>
  <si>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</si>
  <si>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</si>
  <si>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</si>
  <si>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</si>
  <si>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</si>
  <si>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</si>
  <si>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</si>
  <si>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</si>
  <si>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</si>
  <si>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</si>
  <si>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</si>
  <si>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</si>
  <si>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</si>
  <si>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</si>
  <si>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</si>
  <si>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</si>
  <si>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</si>
  <si>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</si>
  <si>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</si>
  <si>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</si>
  <si>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</si>
  <si>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</si>
  <si>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</si>
  <si>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</si>
  <si>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</si>
  <si>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</si>
  <si>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</si>
  <si>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</si>
  <si>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</si>
  <si>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</si>
  <si>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</si>
  <si>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</si>
  <si>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</si>
  <si>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</si>
  <si>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</si>
  <si>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</si>
  <si>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</si>
  <si>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</si>
  <si>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</si>
  <si>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</si>
  <si>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</si>
  <si>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</si>
  <si>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</si>
  <si>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</si>
  <si>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</si>
  <si>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</si>
  <si>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</si>
  <si>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</si>
  <si>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</si>
  <si>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</si>
  <si>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</si>
  <si>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</si>
  <si>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</si>
  <si>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</si>
  <si>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</si>
  <si>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</si>
  <si>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</si>
  <si>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</si>
  <si>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</si>
  <si>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</si>
  <si>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</si>
  <si>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</si>
  <si>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</si>
  <si>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</si>
  <si>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</si>
  <si>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</si>
  <si>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</si>
  <si>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</si>
  <si>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</si>
  <si>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</si>
  <si>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</si>
  <si>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</si>
  <si>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</si>
  <si>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</si>
  <si>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</si>
  <si>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</si>
  <si>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</si>
  <si>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</si>
  <si>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</si>
  <si>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</si>
  <si>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</si>
  <si>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</si>
  <si>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</si>
  <si>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</si>
  <si>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</si>
  <si>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</si>
  <si>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</si>
  <si>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</si>
  <si>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</si>
  <si>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</si>
  <si>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</si>
  <si>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</si>
  <si>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</si>
  <si>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</si>
  <si>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</si>
  <si>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</si>
  <si>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</si>
  <si>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</si>
  <si>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</si>
  <si>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</si>
  <si>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</si>
  <si>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</si>
  <si>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</si>
  <si>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</si>
  <si>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</si>
  <si>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</si>
  <si>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</si>
  <si>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</si>
  <si>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</si>
  <si>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</si>
  <si>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</si>
  <si>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</si>
  <si>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</si>
  <si>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</si>
  <si>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</si>
  <si>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</si>
  <si>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</si>
  <si>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</si>
  <si>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</si>
  <si>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</si>
  <si>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</si>
  <si>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</si>
  <si>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</si>
  <si>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</si>
  <si>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</si>
  <si>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</si>
  <si>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</si>
  <si>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</si>
  <si>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</si>
  <si>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</si>
  <si>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</si>
  <si>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</si>
  <si>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</si>
  <si>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</si>
  <si>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</si>
  <si>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</si>
  <si>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</si>
  <si>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</si>
  <si>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</si>
  <si>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</si>
  <si>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</si>
  <si>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</si>
  <si>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</si>
  <si>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</si>
  <si>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</si>
  <si>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</si>
  <si>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</si>
  <si>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</si>
  <si>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</si>
  <si>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</si>
  <si>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</si>
  <si>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</si>
  <si>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</si>
  <si>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</si>
  <si>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</si>
  <si>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</si>
  <si>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</si>
  <si>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</si>
  <si>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</si>
  <si>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</si>
  <si>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</si>
  <si>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</si>
  <si>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</si>
  <si>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</si>
  <si>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</si>
  <si>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</si>
  <si>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</si>
  <si>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</si>
  <si>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</si>
  <si>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</si>
  <si>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</si>
  <si>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</si>
  <si>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</si>
  <si>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</si>
  <si>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</si>
  <si>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</si>
  <si>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</si>
  <si>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</si>
  <si>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</si>
  <si>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</si>
  <si>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</si>
  <si>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</si>
  <si>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</si>
  <si>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</si>
  <si>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</si>
  <si>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</si>
  <si>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</si>
  <si>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</si>
  <si>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</si>
  <si>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</si>
  <si>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</si>
  <si>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</si>
  <si>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</si>
  <si>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</si>
  <si>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</si>
  <si>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</si>
  <si>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</si>
  <si>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</si>
  <si>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</si>
  <si>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</si>
  <si>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</si>
  <si>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</si>
  <si>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</si>
  <si>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</si>
  <si>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</si>
  <si>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</si>
  <si>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</si>
  <si>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</si>
  <si>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</si>
  <si>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</si>
  <si>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</si>
  <si>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</si>
  <si>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</si>
  <si>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</si>
  <si>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</si>
  <si>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</si>
  <si>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</si>
  <si>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</si>
  <si>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</si>
  <si>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</si>
  <si>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</si>
  <si>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</si>
  <si>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</si>
  <si>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</si>
  <si>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</si>
  <si>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</si>
  <si>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</si>
  <si>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</si>
  <si>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</si>
  <si>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</si>
  <si>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</si>
  <si>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</si>
  <si>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</si>
  <si>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</si>
  <si>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</si>
  <si>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</si>
  <si>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</si>
  <si>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</si>
  <si>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</si>
  <si>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</si>
  <si>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</si>
  <si>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</si>
  <si>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</si>
  <si>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</si>
  <si>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</si>
  <si>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</si>
  <si>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</si>
  <si>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</si>
  <si>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</si>
  <si>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</si>
  <si>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</si>
  <si>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</si>
  <si>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</si>
  <si>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</si>
  <si>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</si>
  <si>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</si>
  <si>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</si>
  <si>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</si>
  <si>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</si>
  <si>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</si>
  <si>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</si>
  <si>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</si>
  <si>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</si>
  <si>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</si>
  <si>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</si>
  <si>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</si>
  <si>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</si>
  <si>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</si>
  <si>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</si>
  <si>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</si>
  <si>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</si>
  <si>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</si>
  <si>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</si>
  <si>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</si>
  <si>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</si>
  <si>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</si>
  <si>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</si>
  <si>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</si>
  <si>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</si>
  <si>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</si>
  <si>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</si>
  <si>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</si>
  <si>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</si>
  <si>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</si>
  <si>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</si>
  <si>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</si>
  <si>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</si>
  <si>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</si>
  <si>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</si>
  <si>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</si>
  <si>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</si>
  <si>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</si>
  <si>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</si>
  <si>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</si>
  <si>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</si>
  <si>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</si>
  <si>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</si>
  <si>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</si>
  <si>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</si>
  <si>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</si>
  <si>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</si>
  <si>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</si>
  <si>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</si>
  <si>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</si>
  <si>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</si>
  <si>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</si>
  <si>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</si>
  <si>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</si>
  <si>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</si>
  <si>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</si>
  <si>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</si>
  <si>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</si>
  <si>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</si>
  <si>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</si>
  <si>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</si>
  <si>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</si>
  <si>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</si>
  <si>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</si>
  <si>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</si>
  <si>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</si>
  <si>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</si>
  <si>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</si>
  <si>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</si>
  <si>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</si>
  <si>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</si>
  <si>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</si>
  <si>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</si>
  <si>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</si>
  <si>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</si>
  <si>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</si>
  <si>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</si>
  <si>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</si>
  <si>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</si>
  <si>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</si>
  <si>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</si>
  <si>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</si>
  <si>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</si>
  <si>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</si>
  <si>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</si>
  <si>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</si>
  <si>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</si>
  <si>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</si>
  <si>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</si>
  <si>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</si>
  <si>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</si>
  <si>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</si>
  <si>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</si>
  <si>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</si>
  <si>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</si>
  <si>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</si>
  <si>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</si>
  <si>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</si>
  <si>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</si>
  <si>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</si>
  <si>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</si>
  <si>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</si>
  <si>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</si>
  <si>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</si>
  <si>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</si>
  <si>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</si>
  <si>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</si>
  <si>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</si>
  <si>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</si>
  <si>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</si>
  <si>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</si>
  <si>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</si>
  <si>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</si>
  <si>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</si>
  <si>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</si>
  <si>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</si>
  <si>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</si>
  <si>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</si>
  <si>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</si>
  <si>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</si>
  <si>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</si>
  <si>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</si>
  <si>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</si>
  <si>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</si>
  <si>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</si>
  <si>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</si>
  <si>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</si>
  <si>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</si>
  <si>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</si>
  <si>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</si>
  <si>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</si>
  <si>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</si>
  <si>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</si>
  <si>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</si>
  <si>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</si>
  <si>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</si>
  <si>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</si>
  <si>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</si>
  <si>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</si>
  <si>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</si>
  <si>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</si>
  <si>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</si>
  <si>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</si>
  <si>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</si>
  <si>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</si>
  <si>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</si>
  <si>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</si>
  <si>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</si>
  <si>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</si>
  <si>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</si>
  <si>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</si>
  <si>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</si>
  <si>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</si>
  <si>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</si>
  <si>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</si>
  <si>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</si>
  <si>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</si>
  <si>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</si>
  <si>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</si>
  <si>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</si>
  <si>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</si>
  <si>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</si>
  <si>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</si>
  <si>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</si>
  <si>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</si>
  <si>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</si>
  <si>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</si>
  <si>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</si>
  <si>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</si>
  <si>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</si>
  <si>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</si>
  <si>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</si>
  <si>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</si>
  <si>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</si>
  <si>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</si>
  <si>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</si>
  <si>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</si>
  <si>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</si>
  <si>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</si>
  <si>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</si>
  <si>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</si>
  <si>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</si>
  <si>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</si>
  <si>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</si>
  <si>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</si>
  <si>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</si>
  <si>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</si>
  <si>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</si>
  <si>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</si>
  <si>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</si>
  <si>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</si>
  <si>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</si>
  <si>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</si>
  <si>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</si>
  <si>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</si>
  <si>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</si>
  <si>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</si>
  <si>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</si>
  <si>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</si>
  <si>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</si>
  <si>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</si>
  <si>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</si>
  <si>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</si>
  <si>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</si>
  <si>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</si>
  <si>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</si>
  <si>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</si>
  <si>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</si>
  <si>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</si>
  <si>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</si>
  <si>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</si>
  <si>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</si>
  <si>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</si>
  <si>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</si>
  <si>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</si>
  <si>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</si>
  <si>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</si>
  <si>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</si>
  <si>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</si>
  <si>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</si>
  <si>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</si>
  <si>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</si>
  <si>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</si>
  <si>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</si>
  <si>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</si>
  <si>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</si>
  <si>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</si>
  <si>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</si>
  <si>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</si>
  <si>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</si>
  <si>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</si>
  <si>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</si>
  <si>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</si>
  <si>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</si>
  <si>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</si>
  <si>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</si>
  <si>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</si>
  <si>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</si>
  <si>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</si>
  <si>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</si>
  <si>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</si>
  <si>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</si>
  <si>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</si>
  <si>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</si>
  <si>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</si>
  <si>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</si>
  <si>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</si>
  <si>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</si>
  <si>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</si>
  <si>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</si>
  <si>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</si>
  <si>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</si>
  <si>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</si>
  <si>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</si>
  <si>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</si>
  <si>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</si>
  <si>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</si>
  <si>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</si>
  <si>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</si>
  <si>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</si>
  <si>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</si>
  <si>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</si>
  <si>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</si>
  <si>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</si>
  <si>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</si>
  <si>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</si>
  <si>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</si>
  <si>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</si>
  <si>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</si>
  <si>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</si>
  <si>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</si>
  <si>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</si>
  <si>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</si>
  <si>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</si>
  <si>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</si>
  <si>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</si>
  <si>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</si>
  <si>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</si>
  <si>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</si>
  <si>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</si>
  <si>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</si>
  <si>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</si>
  <si>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</si>
  <si>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</si>
  <si>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</si>
  <si>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</si>
  <si>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</si>
  <si>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</si>
  <si>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</si>
  <si>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</si>
  <si>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</si>
  <si>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</si>
  <si>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</si>
  <si>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</si>
  <si>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</si>
  <si>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</si>
  <si>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</si>
  <si>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</si>
  <si>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</si>
  <si>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</si>
  <si>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</si>
  <si>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</si>
  <si>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</si>
  <si>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</si>
  <si>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</si>
  <si>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</si>
  <si>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</si>
  <si>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</si>
  <si>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</si>
  <si>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</si>
  <si>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</si>
  <si>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</si>
  <si>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</si>
  <si>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</si>
  <si>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</si>
  <si>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</si>
  <si>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</si>
  <si>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</si>
  <si>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</si>
  <si>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</si>
  <si>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</si>
  <si>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</si>
  <si>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</si>
  <si>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</si>
  <si>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</si>
  <si>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</si>
  <si>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</si>
  <si>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</si>
  <si>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</si>
  <si>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</si>
  <si>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</si>
  <si>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</si>
  <si>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</si>
  <si>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</si>
  <si>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</si>
  <si>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</si>
  <si>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</si>
  <si>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</si>
  <si>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</si>
  <si>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</si>
  <si>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</si>
  <si>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</si>
  <si>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</si>
  <si>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</si>
  <si>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</si>
  <si>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</si>
  <si>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</si>
  <si>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</si>
  <si>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</si>
  <si>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</si>
  <si>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</si>
  <si>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</si>
  <si>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</si>
  <si>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</si>
  <si>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</si>
  <si>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</si>
  <si>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</si>
  <si>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</si>
  <si>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</si>
  <si>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</si>
  <si>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</si>
  <si>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</si>
  <si>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</si>
  <si>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</si>
  <si>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</si>
  <si>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</si>
  <si>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</si>
  <si>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</si>
  <si>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</si>
  <si>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</si>
  <si>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</si>
  <si>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</si>
  <si>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</si>
  <si>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</si>
  <si>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</si>
  <si>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</si>
  <si>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</si>
  <si>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</si>
  <si>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</si>
  <si>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</si>
  <si>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</si>
  <si>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</si>
  <si>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</si>
  <si>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</si>
  <si>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</si>
  <si>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</si>
  <si>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</si>
  <si>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</si>
  <si>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</si>
  <si>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</si>
  <si>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</si>
  <si>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</si>
  <si>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</si>
  <si>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</si>
  <si>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</si>
  <si>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</si>
  <si>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</si>
  <si>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</si>
  <si>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</si>
  <si>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</si>
  <si>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</si>
  <si>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</si>
  <si>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</si>
  <si>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</si>
  <si>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</si>
  <si>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</si>
  <si>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</si>
  <si>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</si>
  <si>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</si>
  <si>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</si>
  <si>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</si>
  <si>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</si>
  <si>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</si>
  <si>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</si>
  <si>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</si>
  <si>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</si>
  <si>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</si>
  <si>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</si>
  <si>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</si>
  <si>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</si>
  <si>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</si>
  <si>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</si>
  <si>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</si>
  <si>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</si>
  <si>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</si>
  <si>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</si>
  <si>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</si>
  <si>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</si>
  <si>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</si>
  <si>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</si>
  <si>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</si>
  <si>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</si>
  <si>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</si>
  <si>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</si>
  <si>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</si>
  <si>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</si>
  <si>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</si>
  <si>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</si>
  <si>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</si>
  <si>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</si>
  <si>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</si>
  <si>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</si>
  <si>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</si>
  <si>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</si>
  <si>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</si>
  <si>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</si>
  <si>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</si>
  <si>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</si>
  <si>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</si>
  <si>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</si>
  <si>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</si>
  <si>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</si>
  <si>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</si>
  <si>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</si>
  <si>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</si>
  <si>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</si>
  <si>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</si>
  <si>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</si>
  <si>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</si>
  <si>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</si>
  <si>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</si>
  <si>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</si>
  <si>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</si>
  <si>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</si>
  <si>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</si>
  <si>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</si>
  <si>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</si>
  <si>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</si>
  <si>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</si>
  <si>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</si>
  <si>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</si>
  <si>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</si>
  <si>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</si>
  <si>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</si>
  <si>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</si>
  <si>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</si>
  <si>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</si>
  <si>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</si>
  <si>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</si>
  <si>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</si>
  <si>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</si>
  <si>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</si>
  <si>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</si>
  <si>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</si>
  <si>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</si>
  <si>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</si>
  <si>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</si>
  <si>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</si>
  <si>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</si>
  <si>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</si>
  <si>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</si>
  <si>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</si>
  <si>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</si>
  <si>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</si>
  <si>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</si>
  <si>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</si>
  <si>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</si>
  <si>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</si>
  <si>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</si>
  <si>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</si>
  <si>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</si>
  <si>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</si>
  <si>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</si>
  <si>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</si>
  <si>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</si>
  <si>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</si>
  <si>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</si>
  <si>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</si>
  <si>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</si>
  <si>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</si>
  <si>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</si>
  <si>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</si>
  <si>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</si>
  <si>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</si>
  <si>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</si>
  <si>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</si>
  <si>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</si>
  <si>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</si>
  <si>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</si>
  <si>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</si>
  <si>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</si>
  <si>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</si>
  <si>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</si>
  <si>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</si>
  <si>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</si>
  <si>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</si>
  <si>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</si>
  <si>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</si>
  <si>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</si>
  <si>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</si>
  <si>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</si>
  <si>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</si>
  <si>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</si>
  <si>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</si>
  <si>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</si>
  <si>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</si>
  <si>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</si>
  <si>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</si>
  <si>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</si>
  <si>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</si>
  <si>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</si>
  <si>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</si>
  <si>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</si>
  <si>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</si>
  <si>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</si>
  <si>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</si>
  <si>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</si>
  <si>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</si>
  <si>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</si>
  <si>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</si>
  <si>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</si>
  <si>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</si>
  <si>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</si>
  <si>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</si>
  <si>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</si>
  <si>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</si>
  <si>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</si>
  <si>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</si>
  <si>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</si>
  <si>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</si>
  <si>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</si>
  <si>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</si>
  <si>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</si>
  <si>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</si>
  <si>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</si>
  <si>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</si>
  <si>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</si>
  <si>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</si>
  <si>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</si>
  <si>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</si>
  <si>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</si>
  <si>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</si>
  <si>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</si>
  <si>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</si>
  <si>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</si>
  <si>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</si>
  <si>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</si>
  <si>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</si>
  <si>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</si>
  <si>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</si>
  <si>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</si>
  <si>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</si>
  <si>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</si>
  <si>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</si>
  <si>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</si>
  <si>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</si>
  <si>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</si>
  <si>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</si>
  <si>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</si>
  <si>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</si>
  <si>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</si>
  <si>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</si>
  <si>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</si>
  <si>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</si>
  <si>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</si>
  <si>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</si>
  <si>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</si>
  <si>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</si>
  <si>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</si>
  <si>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</si>
  <si>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</si>
  <si>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</si>
  <si>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</si>
  <si>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</si>
  <si>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</si>
  <si>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</si>
  <si>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</si>
  <si>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</si>
  <si>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</si>
  <si>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</si>
  <si>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</si>
  <si>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</si>
  <si>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</si>
  <si>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</si>
  <si>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</si>
  <si>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</si>
  <si>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</si>
  <si>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</si>
  <si>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</si>
  <si>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</si>
  <si>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</si>
  <si>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</si>
  <si>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</si>
  <si>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</si>
  <si>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</si>
  <si>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</si>
  <si>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</si>
  <si>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</si>
  <si>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</si>
  <si>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</si>
  <si>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</si>
  <si>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</si>
  <si>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</si>
  <si>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</si>
  <si>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</si>
  <si>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</si>
  <si>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</si>
  <si>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</si>
  <si>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</si>
  <si>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</si>
  <si>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</si>
  <si>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</si>
  <si>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</si>
  <si>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</si>
  <si>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</si>
  <si>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</si>
  <si>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</si>
  <si>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</si>
  <si>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</si>
  <si>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</si>
  <si>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</si>
  <si>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</si>
  <si>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</si>
  <si>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</si>
  <si>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</si>
  <si>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</si>
  <si>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</si>
  <si>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</si>
  <si>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</si>
  <si>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</si>
  <si>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</si>
  <si>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</si>
  <si>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</si>
  <si>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</si>
  <si>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</si>
  <si>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</si>
  <si>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</si>
  <si>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</si>
  <si>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</si>
  <si>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</si>
  <si>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</si>
  <si>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</si>
  <si>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</si>
  <si>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</si>
  <si>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</si>
  <si>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</si>
  <si>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</si>
  <si>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</si>
  <si>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</si>
  <si>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</si>
  <si>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</si>
  <si>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</si>
  <si>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</si>
  <si>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</si>
  <si>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</si>
  <si>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</si>
  <si>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</si>
  <si>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</si>
  <si>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</si>
  <si>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</si>
  <si>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</si>
  <si>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</si>
  <si>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</si>
  <si>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</si>
  <si>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</si>
  <si>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</si>
  <si>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</si>
  <si>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</si>
  <si>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</si>
  <si>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</si>
  <si>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</si>
  <si>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</si>
  <si>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</si>
  <si>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</si>
  <si>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</si>
  <si>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</si>
  <si>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</si>
  <si>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</si>
  <si>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</si>
  <si>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</si>
  <si>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</si>
  <si>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</si>
  <si>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</si>
  <si>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</si>
  <si>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</si>
  <si>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</si>
  <si>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</si>
  <si>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</si>
  <si>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</si>
  <si>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</si>
  <si>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</si>
  <si>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</si>
  <si>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</si>
  <si>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</si>
  <si>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</si>
  <si>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</si>
  <si>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</si>
  <si>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</si>
  <si>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</si>
  <si>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</si>
  <si>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</si>
  <si>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</si>
  <si>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</si>
  <si>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</si>
  <si>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</si>
  <si>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</si>
  <si>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</si>
  <si>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</si>
  <si>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</si>
  <si>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</si>
  <si>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</si>
  <si>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</si>
  <si>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</si>
  <si>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</si>
  <si>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</si>
  <si>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</si>
  <si>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</si>
  <si>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</si>
  <si>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</si>
  <si>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</si>
  <si>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</si>
  <si>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</si>
  <si>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</si>
  <si>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</si>
  <si>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</si>
  <si>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</si>
  <si>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</si>
  <si>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</si>
  <si>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</si>
  <si>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</si>
  <si>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</si>
  <si>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</si>
  <si>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</si>
  <si>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</si>
  <si>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</si>
  <si>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</si>
  <si>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</si>
  <si>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</si>
  <si>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</si>
  <si>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</si>
  <si>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</si>
  <si>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</si>
  <si>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</si>
  <si>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</si>
  <si>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</si>
  <si>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</si>
  <si>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</si>
  <si>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</si>
  <si>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</si>
  <si>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</si>
  <si>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</si>
  <si>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</si>
  <si>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</si>
  <si>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</si>
  <si>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</si>
  <si>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</si>
  <si>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</si>
  <si>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</si>
  <si>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</si>
  <si>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</si>
  <si>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</si>
  <si>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</si>
  <si>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</si>
  <si>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</si>
  <si>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</si>
  <si>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</si>
  <si>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</si>
  <si>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</si>
  <si>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</si>
  <si>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</si>
  <si>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</si>
  <si>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</si>
  <si>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</si>
  <si>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</si>
  <si>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</si>
  <si>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</si>
  <si>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</si>
  <si>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</si>
  <si>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</si>
  <si>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</si>
  <si>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</si>
  <si>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</si>
  <si>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</si>
  <si>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</si>
  <si>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</si>
  <si>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</si>
  <si>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</si>
  <si>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</si>
  <si>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</si>
  <si>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</si>
  <si>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</si>
  <si>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</si>
  <si>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</si>
  <si>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</si>
  <si>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</si>
  <si>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</si>
  <si>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</si>
  <si>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</si>
  <si>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</si>
  <si>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</si>
  <si>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</si>
  <si>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</si>
  <si>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</si>
  <si>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</si>
  <si>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</si>
  <si>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</si>
  <si>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</si>
  <si>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</si>
  <si>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</si>
  <si>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</si>
  <si>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</si>
  <si>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</si>
  <si>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</si>
  <si>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</si>
  <si>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</si>
  <si>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</si>
  <si>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</si>
  <si>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</si>
  <si>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</si>
  <si>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</si>
  <si>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</si>
  <si>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</si>
  <si>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</si>
  <si>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</si>
  <si>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</si>
  <si>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</si>
  <si>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</si>
  <si>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</si>
  <si>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</si>
  <si>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</si>
  <si>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</si>
  <si>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</si>
  <si>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</si>
  <si>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</si>
  <si>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</si>
  <si>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</si>
  <si>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</si>
  <si>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</si>
  <si>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</si>
  <si>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</si>
  <si>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</si>
  <si>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</si>
  <si>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</si>
  <si>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</si>
  <si>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</si>
  <si>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</si>
  <si>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</si>
  <si>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</si>
  <si>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</si>
  <si>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</si>
  <si>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</si>
  <si>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</si>
  <si>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</si>
  <si>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</si>
  <si>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</si>
  <si>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</si>
  <si>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</si>
  <si>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</si>
  <si>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</si>
  <si>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</si>
  <si>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</si>
  <si>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</si>
  <si>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</si>
  <si>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</si>
  <si>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</si>
  <si>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</si>
  <si>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</si>
  <si>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</si>
  <si>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</si>
  <si>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</si>
  <si>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</si>
  <si>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</si>
  <si>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</si>
  <si>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</si>
  <si>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</si>
  <si>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</si>
  <si>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</si>
  <si>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</si>
  <si>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</si>
  <si>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</si>
  <si>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</si>
  <si>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</si>
  <si>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</si>
  <si>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</si>
  <si>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</si>
  <si>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</si>
  <si>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</si>
  <si>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</si>
  <si>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</si>
  <si>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</si>
  <si>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</si>
  <si>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</si>
  <si>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</si>
  <si>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</si>
  <si>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</si>
  <si>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</si>
  <si>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</si>
  <si>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</si>
  <si>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</si>
  <si>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</si>
  <si>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</si>
  <si>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</si>
  <si>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</si>
  <si>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</si>
  <si>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</si>
  <si>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</si>
  <si>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</si>
  <si>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</si>
  <si>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</si>
  <si>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</si>
  <si>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</si>
  <si>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</si>
  <si>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</si>
  <si>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</si>
  <si>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</si>
  <si>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</si>
  <si>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</si>
  <si>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</si>
  <si>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</si>
  <si>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</si>
  <si>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</si>
  <si>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</si>
  <si>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</si>
  <si>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</si>
  <si>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</si>
  <si>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</si>
  <si>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</si>
  <si>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</si>
  <si>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</si>
  <si>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</si>
  <si>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</si>
  <si>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</si>
  <si>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</si>
  <si>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</si>
  <si>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</si>
  <si>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</si>
  <si>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</si>
  <si>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</si>
  <si>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</si>
  <si>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</si>
  <si>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</si>
  <si>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</si>
  <si>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</si>
  <si>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</si>
  <si>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</si>
  <si>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</si>
  <si>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</si>
  <si>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</si>
  <si>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</si>
  <si>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</si>
  <si>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</si>
  <si>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</si>
  <si>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</si>
  <si>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</si>
  <si>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</si>
  <si>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</si>
  <si>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</si>
  <si>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</si>
  <si>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</si>
  <si>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</si>
  <si>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</si>
  <si>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</si>
  <si>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</si>
  <si>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</si>
  <si>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</si>
  <si>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</si>
  <si>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</si>
  <si>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</si>
  <si>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</si>
  <si>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</si>
  <si>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</si>
  <si>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</si>
  <si>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</si>
  <si>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</si>
  <si>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</si>
  <si>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</si>
  <si>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</si>
  <si>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</si>
  <si>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</si>
  <si>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</si>
  <si>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</si>
  <si>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</si>
  <si>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</si>
  <si>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</si>
  <si>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</si>
  <si>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</si>
  <si>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</si>
  <si>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</si>
  <si>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</si>
  <si>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</si>
  <si>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</si>
  <si>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</si>
  <si>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</si>
  <si>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</si>
  <si>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</si>
  <si>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</si>
  <si>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</si>
  <si>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</si>
  <si>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</si>
  <si>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</si>
  <si>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</si>
  <si>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</si>
  <si>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</si>
  <si>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</si>
  <si>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</si>
  <si>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</si>
  <si>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</si>
  <si>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</si>
  <si>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</si>
  <si>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</si>
  <si>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</si>
  <si>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</si>
  <si>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</si>
  <si>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</si>
  <si>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</si>
  <si>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</si>
  <si>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</si>
  <si>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</si>
  <si>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</si>
  <si>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</si>
  <si>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</si>
  <si>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</si>
  <si>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</si>
  <si>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</si>
  <si>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</si>
  <si>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</si>
  <si>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</si>
  <si>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</si>
  <si>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</si>
  <si>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</si>
  <si>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</si>
  <si>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</si>
  <si>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</si>
  <si>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</si>
  <si>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</si>
  <si>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</si>
  <si>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</si>
  <si>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</si>
  <si>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</si>
  <si>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</si>
  <si>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</si>
  <si>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</si>
  <si>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</si>
  <si>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</si>
  <si>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</si>
  <si>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</si>
  <si>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</si>
  <si>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</si>
  <si>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</si>
  <si>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</si>
  <si>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</si>
  <si>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</si>
  <si>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</si>
  <si>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</si>
  <si>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</si>
  <si>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</si>
  <si>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</si>
  <si>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</si>
  <si>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</si>
  <si>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</si>
  <si>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</si>
  <si>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</si>
  <si>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</si>
  <si>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</si>
  <si>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</si>
  <si>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</si>
  <si>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</si>
  <si>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</si>
  <si>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</si>
  <si>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</si>
  <si>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</si>
  <si>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</si>
  <si>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</si>
  <si>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</si>
  <si>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</si>
  <si>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</si>
  <si>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</si>
  <si>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</si>
  <si>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</si>
  <si>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</si>
  <si>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</si>
  <si>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</si>
  <si>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</si>
  <si>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</si>
  <si>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</si>
  <si>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</si>
  <si>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</si>
  <si>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</si>
  <si>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</si>
  <si>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</si>
  <si>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</si>
  <si>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</si>
  <si>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</si>
  <si>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</si>
  <si>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</si>
  <si>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</si>
  <si>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</si>
  <si>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</si>
  <si>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</si>
  <si>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</si>
  <si>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</si>
  <si>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</si>
  <si>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</si>
  <si>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</si>
  <si>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</si>
  <si>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</si>
  <si>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</si>
  <si>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</si>
  <si>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</si>
  <si>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</si>
  <si>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</si>
  <si>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</si>
  <si>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</si>
  <si>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</si>
  <si>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</si>
  <si>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</si>
  <si>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</si>
  <si>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</si>
  <si>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</si>
  <si>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</si>
  <si>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</si>
  <si>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</si>
  <si>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</si>
  <si>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</si>
  <si>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</si>
  <si>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</si>
  <si>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</si>
  <si>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</si>
  <si>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</si>
  <si>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</si>
  <si>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</si>
  <si>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</si>
  <si>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</si>
  <si>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</si>
  <si>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</si>
  <si>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</si>
  <si>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</si>
  <si>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</si>
  <si>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</si>
  <si>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</si>
  <si>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</si>
  <si>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</si>
  <si>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</si>
  <si>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</si>
  <si>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</si>
  <si>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</si>
  <si>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</si>
  <si>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</si>
  <si>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</si>
  <si>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</si>
  <si>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</si>
  <si>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</si>
  <si>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</si>
  <si>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</si>
  <si>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</si>
  <si>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</si>
  <si>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</si>
  <si>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</si>
  <si>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</si>
  <si>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</si>
  <si>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</si>
  <si>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</si>
  <si>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</si>
  <si>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</si>
  <si>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</si>
  <si>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</si>
  <si>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</si>
  <si>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</si>
  <si>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</si>
  <si>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</si>
  <si>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</si>
  <si>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</si>
  <si>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</si>
  <si>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</si>
  <si>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</si>
  <si>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</si>
  <si>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</si>
  <si>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</si>
  <si>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</si>
  <si>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</si>
  <si>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</si>
  <si>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</si>
  <si>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</si>
  <si>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</si>
  <si>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</si>
  <si>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</si>
  <si>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</si>
  <si>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</si>
  <si>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</si>
  <si>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</si>
  <si>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</si>
  <si>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</si>
  <si>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</si>
  <si>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</si>
  <si>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</si>
  <si>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</si>
  <si>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</si>
  <si>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</si>
  <si>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</si>
  <si>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</si>
  <si>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</si>
  <si>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</si>
  <si>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</si>
  <si>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</si>
  <si>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</si>
  <si>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</si>
  <si>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</si>
  <si>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</si>
  <si>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</si>
  <si>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</si>
  <si>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</si>
  <si>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</si>
  <si>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</si>
  <si>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</si>
  <si>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</si>
  <si>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</si>
  <si>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</si>
  <si>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</si>
  <si>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</si>
  <si>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</si>
  <si>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</si>
  <si>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</si>
  <si>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</si>
  <si>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</si>
  <si>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</si>
  <si>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</si>
  <si>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</si>
  <si>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</si>
  <si>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</si>
  <si>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</si>
  <si>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</si>
  <si>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</si>
  <si>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</si>
  <si>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</si>
  <si>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</si>
  <si>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</si>
  <si>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</si>
  <si>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</si>
  <si>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</si>
  <si>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</si>
  <si>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</si>
  <si>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</si>
  <si>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</si>
  <si>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</si>
  <si>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</si>
  <si>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</si>
  <si>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</si>
  <si>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</si>
  <si>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</si>
  <si>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</si>
  <si>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</si>
  <si>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</si>
  <si>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</si>
  <si>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</si>
  <si>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</si>
  <si>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</si>
  <si>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</si>
  <si>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</si>
  <si>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</si>
  <si>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</si>
  <si>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</si>
  <si>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</si>
  <si>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</si>
  <si>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</si>
  <si>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</si>
  <si>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</si>
  <si>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</si>
  <si>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</si>
  <si>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</si>
  <si>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</si>
  <si>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</si>
  <si>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</si>
  <si>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</si>
  <si>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</si>
  <si>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</si>
  <si>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</si>
  <si>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</si>
  <si>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</si>
  <si>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</si>
  <si>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</si>
  <si>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</si>
  <si>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</si>
  <si>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</si>
  <si>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</si>
  <si>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</si>
  <si>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</si>
  <si>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</si>
  <si>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</si>
  <si>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</si>
  <si>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</si>
  <si>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</si>
  <si>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</si>
  <si>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</si>
  <si>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</si>
  <si>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</si>
  <si>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</si>
  <si>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</si>
  <si>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</si>
  <si>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</si>
  <si>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</si>
  <si>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</si>
  <si>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</si>
  <si>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</si>
  <si>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</si>
  <si>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</si>
  <si>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</si>
  <si>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</si>
  <si>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</si>
  <si>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</si>
  <si>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</si>
  <si>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</si>
  <si>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</si>
  <si>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</si>
  <si>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</si>
  <si>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</si>
  <si>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</si>
  <si>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</si>
  <si>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</si>
  <si>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</si>
  <si>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</si>
  <si>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</si>
  <si>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</si>
  <si>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</si>
  <si>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</si>
  <si>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</si>
  <si>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</si>
  <si>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</si>
  <si>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</si>
  <si>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</si>
  <si>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</si>
  <si>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</si>
  <si>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</si>
  <si>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</si>
  <si>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</si>
  <si>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</si>
  <si>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</si>
  <si>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</si>
  <si>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</si>
  <si>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</si>
  <si>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</si>
  <si>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</si>
  <si>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</si>
  <si>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</si>
  <si>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</si>
  <si>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</si>
  <si>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</si>
  <si>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</si>
  <si>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</si>
  <si>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</si>
  <si>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</si>
  <si>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</si>
  <si>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</si>
  <si>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</si>
  <si>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</si>
  <si>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</si>
  <si>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</si>
  <si>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</si>
  <si>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</si>
  <si>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</si>
  <si>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</si>
  <si>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</si>
  <si>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</si>
  <si>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</si>
  <si>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</si>
  <si>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</si>
  <si>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</si>
  <si>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</si>
  <si>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</si>
  <si>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</si>
  <si>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</si>
  <si>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</si>
  <si>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</si>
  <si>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</si>
  <si>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</si>
  <si>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</si>
  <si>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</si>
  <si>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</si>
  <si>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</si>
  <si>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</si>
  <si>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</si>
  <si>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</si>
  <si>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</si>
  <si>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</si>
  <si>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</si>
  <si>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</si>
  <si>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</si>
  <si>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</si>
  <si>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</si>
  <si>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</si>
  <si>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</si>
  <si>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</si>
  <si>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</si>
  <si>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</si>
  <si>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</si>
  <si>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</si>
  <si>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</si>
  <si>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</si>
  <si>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</si>
  <si>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</si>
  <si>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</si>
  <si>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</si>
  <si>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</si>
  <si>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</si>
  <si>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</si>
  <si>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</si>
  <si>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</si>
  <si>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</si>
  <si>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</si>
  <si>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</si>
  <si>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</si>
  <si>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</si>
  <si>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</si>
  <si>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</si>
  <si>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</si>
  <si>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</si>
  <si>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</si>
  <si>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</si>
  <si>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</si>
  <si>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</si>
  <si>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</si>
  <si>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</si>
  <si>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</si>
  <si>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</si>
  <si>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</si>
  <si>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</si>
  <si>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</si>
  <si>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</si>
  <si>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</si>
  <si>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</si>
  <si>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</si>
  <si>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</si>
  <si>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</si>
  <si>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</si>
  <si>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</si>
  <si>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</si>
  <si>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</si>
  <si>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</si>
  <si>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</si>
  <si>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</si>
  <si>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</si>
  <si>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</si>
  <si>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</si>
  <si>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</si>
  <si>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</si>
  <si>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</si>
  <si>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</si>
  <si>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</si>
  <si>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</si>
  <si>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</si>
  <si>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</si>
  <si>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</si>
  <si>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</si>
  <si>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</si>
  <si>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</si>
  <si>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</si>
  <si>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</si>
  <si>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</si>
  <si>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</si>
  <si>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</si>
  <si>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</si>
  <si>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</si>
  <si>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</si>
  <si>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</si>
  <si>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</si>
  <si>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</si>
  <si>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</si>
  <si>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</si>
  <si>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</si>
  <si>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</si>
  <si>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</si>
  <si>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</si>
  <si>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</si>
  <si>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</si>
  <si>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</si>
  <si>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</si>
  <si>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</si>
  <si>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</si>
  <si>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</si>
  <si>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</si>
  <si>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</si>
  <si>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</si>
  <si>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</si>
  <si>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</si>
  <si>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</si>
  <si>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</si>
  <si>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</si>
  <si>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</si>
  <si>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</si>
  <si>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</si>
  <si>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</si>
  <si>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</si>
  <si>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</si>
  <si>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</si>
  <si>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</si>
  <si>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</si>
  <si>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</si>
  <si>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</si>
  <si>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</si>
  <si>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</si>
  <si>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</si>
  <si>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</si>
  <si>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</si>
  <si>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</si>
  <si>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</si>
  <si>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</si>
  <si>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</si>
  <si>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</si>
  <si>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</si>
  <si>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</si>
  <si>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</si>
  <si>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</si>
  <si>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</si>
  <si>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</si>
  <si>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</si>
  <si>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</si>
  <si>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</si>
  <si>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</si>
  <si>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</si>
  <si>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</si>
  <si>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</si>
  <si>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</si>
  <si>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</si>
  <si>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</si>
  <si>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</si>
  <si>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</si>
  <si>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</si>
  <si>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</si>
  <si>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</si>
  <si>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</si>
  <si>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</si>
  <si>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</si>
  <si>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</si>
  <si>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</si>
  <si>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</si>
  <si>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</si>
  <si>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</si>
  <si>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</si>
  <si>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</si>
  <si>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</si>
  <si>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</si>
  <si>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</si>
  <si>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</si>
  <si>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</si>
  <si>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</si>
  <si>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</si>
  <si>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</si>
  <si>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</si>
  <si>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</si>
  <si>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</si>
  <si>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</si>
  <si>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</si>
  <si>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</si>
  <si>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</si>
  <si>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</si>
  <si>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</si>
  <si>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</si>
  <si>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</si>
  <si>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</si>
  <si>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</si>
  <si>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</si>
  <si>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</si>
  <si>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</si>
  <si>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</si>
  <si>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</si>
  <si>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</si>
  <si>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</si>
  <si>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</si>
  <si>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</si>
  <si>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</si>
  <si>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</si>
  <si>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</si>
  <si>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</si>
  <si>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</si>
  <si>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</si>
  <si>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</si>
  <si>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</si>
  <si>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</si>
  <si>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</si>
  <si>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</si>
  <si>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</si>
  <si>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</si>
  <si>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</si>
  <si>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</si>
  <si>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</si>
  <si>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</si>
  <si>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</si>
  <si>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</si>
  <si>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</si>
  <si>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</si>
  <si>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</si>
  <si>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</si>
  <si>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</si>
  <si>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</si>
  <si>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</si>
  <si>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</si>
  <si>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</si>
  <si>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</si>
  <si>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</si>
  <si>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</si>
  <si>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</si>
  <si>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</si>
  <si>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</si>
  <si>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</si>
  <si>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</si>
  <si>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</si>
  <si>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</si>
  <si>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</si>
  <si>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</si>
  <si>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</si>
  <si>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</si>
  <si>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</si>
  <si>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</si>
  <si>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</si>
  <si>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</si>
  <si>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</si>
  <si>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</si>
  <si>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</si>
  <si>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</si>
  <si>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</si>
  <si>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</si>
  <si>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</si>
  <si>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</si>
  <si>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</si>
  <si>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</si>
  <si>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</si>
  <si>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</si>
  <si>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</si>
  <si>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</si>
  <si>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</si>
  <si>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</si>
  <si>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</si>
  <si>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</si>
  <si>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</si>
  <si>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</si>
  <si>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</si>
  <si>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</si>
  <si>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</si>
  <si>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</si>
  <si>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</si>
  <si>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</si>
  <si>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</si>
  <si>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</si>
  <si>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</si>
  <si>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</si>
  <si>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</si>
  <si>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</si>
  <si>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</si>
  <si>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</si>
  <si>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</si>
  <si>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</si>
  <si>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</si>
  <si>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</si>
  <si>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</si>
  <si>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</si>
  <si>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</si>
  <si>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</si>
  <si>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</si>
  <si>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</si>
  <si>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</si>
  <si>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</si>
  <si>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</si>
  <si>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</si>
  <si>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</si>
  <si>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</si>
  <si>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</si>
  <si>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</si>
  <si>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</si>
  <si>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</si>
  <si>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</si>
  <si>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</si>
  <si>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</si>
  <si>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</si>
  <si>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</si>
  <si>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</si>
  <si>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</si>
  <si>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</si>
  <si>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</si>
  <si>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</si>
  <si>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</si>
  <si>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</si>
  <si>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</si>
  <si>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</si>
  <si>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</si>
  <si>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</si>
  <si>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</si>
  <si>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</si>
  <si>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</si>
  <si>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</si>
  <si>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</si>
  <si>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</si>
  <si>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</si>
  <si>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</si>
  <si>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</si>
  <si>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</si>
  <si>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</si>
  <si>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</si>
  <si>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</si>
  <si>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</si>
  <si>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</si>
  <si>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</si>
  <si>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</si>
  <si>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</si>
  <si>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</si>
  <si>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</si>
  <si>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</si>
  <si>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</si>
  <si>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</si>
  <si>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</si>
  <si>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</si>
  <si>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</si>
  <si>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</si>
  <si>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</si>
  <si>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</si>
  <si>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</si>
  <si>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</si>
  <si>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</si>
  <si>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</si>
  <si>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</si>
  <si>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</si>
  <si>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</si>
  <si>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</si>
  <si>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</si>
  <si>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</si>
  <si>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</si>
  <si>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</si>
  <si>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</si>
  <si>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</si>
  <si>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</si>
  <si>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</si>
  <si>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</si>
  <si>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</si>
  <si>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</si>
  <si>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</si>
  <si>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</si>
  <si>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</si>
  <si>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</si>
  <si>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</si>
  <si>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</si>
  <si>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</si>
  <si>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</si>
  <si>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</si>
  <si>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</si>
  <si>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</si>
  <si>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</si>
  <si>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</si>
  <si>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</si>
  <si>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</si>
  <si>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</si>
  <si>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</si>
  <si>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</si>
  <si>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</si>
  <si>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</si>
  <si>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</si>
  <si>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</si>
  <si>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</si>
  <si>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</si>
  <si>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</si>
  <si>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</si>
  <si>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</si>
  <si>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</si>
  <si>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</si>
  <si>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</si>
  <si>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</si>
  <si>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</si>
  <si>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</si>
  <si>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</si>
  <si>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</si>
  <si>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</si>
  <si>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</si>
  <si>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</si>
  <si>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</si>
  <si>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</si>
  <si>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</si>
  <si>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</si>
  <si>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</si>
  <si>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</si>
  <si>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</si>
  <si>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</si>
  <si>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</si>
  <si>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</si>
  <si>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</si>
  <si>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</si>
  <si>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</si>
  <si>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</si>
  <si>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</si>
  <si>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</si>
  <si>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</si>
  <si>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</si>
  <si>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</si>
  <si>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</si>
  <si>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</si>
  <si>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</si>
  <si>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</si>
  <si>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</si>
  <si>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</si>
  <si>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</si>
  <si>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</si>
  <si>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</si>
  <si>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</si>
  <si>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</si>
  <si>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</si>
  <si>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</si>
  <si>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</si>
  <si>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</si>
  <si>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</si>
  <si>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</si>
  <si>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</si>
  <si>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</si>
  <si>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</si>
  <si>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</si>
  <si>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</si>
  <si>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</si>
  <si>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</si>
  <si>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</si>
  <si>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</si>
  <si>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</si>
  <si>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</si>
  <si>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</si>
  <si>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</si>
  <si>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</si>
  <si>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</si>
  <si>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</si>
  <si>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</si>
  <si>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</si>
  <si>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</si>
  <si>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</si>
  <si>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</si>
  <si>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</si>
  <si>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</si>
  <si>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</si>
  <si>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</si>
  <si>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</si>
  <si>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</si>
  <si>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</si>
  <si>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</si>
  <si>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</si>
  <si>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</si>
  <si>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</si>
  <si>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</si>
  <si>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</si>
  <si>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</si>
  <si>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</si>
  <si>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</si>
  <si>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</si>
  <si>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</si>
  <si>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</si>
  <si>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</si>
  <si>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</si>
  <si>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</si>
  <si>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</si>
  <si>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</si>
  <si>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</si>
  <si>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</si>
  <si>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</si>
  <si>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</si>
  <si>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</si>
  <si>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</si>
  <si>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</si>
  <si>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</si>
  <si>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</si>
  <si>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</si>
  <si>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</si>
  <si>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</si>
  <si>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</si>
  <si>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</si>
  <si>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</si>
  <si>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</si>
  <si>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</si>
  <si>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</si>
  <si>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</si>
  <si>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</si>
  <si>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</si>
  <si>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</si>
  <si>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</si>
  <si>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</si>
  <si>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</si>
  <si>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</si>
  <si>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</si>
  <si>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</si>
  <si>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</si>
  <si>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</si>
  <si>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</si>
  <si>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</si>
  <si>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</si>
  <si>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</si>
  <si>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</si>
  <si>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</si>
  <si>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</si>
  <si>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</si>
  <si>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</si>
  <si>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</si>
  <si>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</si>
  <si>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</si>
  <si>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</si>
  <si>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</si>
  <si>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</si>
  <si>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</si>
  <si>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</si>
  <si>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</si>
  <si>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</si>
  <si>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</si>
  <si>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</si>
  <si>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</si>
  <si>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</si>
  <si>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</si>
  <si>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</si>
  <si>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</si>
  <si>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</si>
  <si>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</si>
  <si>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</si>
  <si>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</si>
  <si>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</si>
  <si>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</si>
  <si>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</si>
  <si>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</si>
  <si>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</si>
  <si>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</si>
  <si>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</si>
  <si>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</si>
  <si>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</si>
  <si>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</si>
  <si>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</si>
  <si>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</si>
  <si>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</si>
  <si>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</si>
  <si>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</si>
  <si>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</si>
  <si>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</si>
  <si>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</si>
  <si>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</si>
  <si>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</si>
  <si>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</si>
  <si>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</si>
  <si>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</si>
  <si>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</si>
  <si>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</si>
  <si>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</si>
  <si>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</si>
  <si>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</si>
  <si>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</si>
  <si>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</si>
  <si>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</si>
  <si>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</si>
  <si>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</si>
  <si>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</si>
  <si>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</si>
  <si>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</si>
  <si>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</si>
  <si>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</si>
  <si>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</si>
  <si>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</si>
  <si>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</si>
  <si>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</si>
  <si>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</si>
  <si>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</si>
  <si>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</si>
  <si>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</si>
  <si>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</si>
  <si>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</si>
  <si>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</si>
  <si>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</si>
  <si>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</si>
  <si>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</si>
  <si>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</si>
  <si>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</si>
  <si>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</si>
  <si>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</si>
  <si>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</si>
  <si>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</si>
  <si>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</si>
  <si>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</si>
  <si>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</si>
  <si>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</si>
  <si>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</si>
  <si>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</si>
  <si>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</si>
  <si>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</si>
  <si>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</si>
  <si>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</si>
  <si>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</si>
  <si>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</si>
  <si>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</si>
  <si>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</si>
  <si>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</si>
  <si>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</si>
  <si>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</si>
  <si>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</si>
  <si>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</si>
  <si>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</si>
  <si>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</si>
  <si>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</si>
  <si>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</si>
  <si>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</si>
  <si>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</si>
  <si>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</si>
  <si>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</si>
  <si>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</si>
  <si>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</si>
  <si>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</si>
  <si>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</si>
  <si>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</si>
  <si>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</si>
  <si>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</si>
  <si>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</si>
  <si>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</si>
  <si>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</si>
  <si>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</si>
  <si>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</si>
  <si>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</si>
  <si>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</si>
  <si>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</si>
  <si>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</si>
  <si>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</si>
  <si>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</si>
  <si>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</si>
  <si>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</si>
  <si>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</si>
  <si>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</si>
  <si>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</si>
  <si>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</si>
  <si>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</si>
  <si>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</si>
  <si>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</si>
  <si>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</si>
  <si>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</si>
  <si>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</si>
  <si>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</si>
  <si>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</si>
  <si>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</si>
  <si>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</si>
  <si>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</si>
  <si>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</si>
  <si>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</si>
  <si>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</si>
  <si>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</si>
  <si>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</si>
  <si>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</si>
  <si>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</si>
  <si>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</si>
  <si>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</si>
  <si>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</si>
  <si>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</si>
  <si>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</si>
  <si>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</si>
  <si>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</si>
  <si>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</si>
  <si>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</si>
  <si>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</si>
  <si>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</si>
  <si>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</si>
  <si>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</si>
  <si>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</si>
  <si>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</si>
  <si>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</si>
  <si>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</si>
  <si>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</si>
  <si>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</si>
  <si>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</si>
  <si>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</si>
  <si>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</si>
  <si>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</si>
  <si>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</si>
  <si>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</si>
  <si>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</si>
  <si>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</si>
  <si>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</si>
  <si>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</si>
  <si>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</si>
  <si>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</si>
  <si>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</si>
  <si>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</si>
  <si>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</si>
  <si>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</si>
  <si>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</si>
  <si>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</si>
  <si>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</si>
  <si>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</si>
  <si>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</si>
  <si>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</si>
  <si>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</si>
  <si>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</si>
  <si>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</si>
  <si>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</si>
  <si>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</si>
  <si>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</si>
  <si>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</si>
  <si>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</si>
  <si>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</si>
  <si>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</si>
  <si>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</si>
  <si>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</si>
  <si>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</si>
  <si>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</si>
  <si>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</si>
  <si>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</si>
  <si>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</si>
  <si>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</si>
  <si>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</si>
  <si>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</si>
  <si>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</si>
  <si>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</si>
  <si>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</si>
  <si>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</si>
  <si>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</si>
  <si>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</si>
  <si>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</si>
  <si>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</si>
  <si>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</si>
  <si>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</si>
  <si>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</si>
  <si>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</si>
  <si>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</si>
  <si>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</si>
  <si>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</si>
  <si>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</si>
  <si>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</si>
  <si>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</si>
  <si>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</si>
  <si>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</si>
  <si>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</si>
  <si>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</si>
  <si>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</si>
  <si>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</si>
  <si>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</si>
  <si>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</si>
  <si>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</si>
  <si>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</si>
  <si>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</si>
  <si>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</si>
  <si>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</si>
  <si>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</si>
  <si>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</si>
  <si>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</si>
  <si>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</si>
  <si>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</si>
  <si>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</si>
  <si>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</si>
  <si>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</si>
  <si>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</si>
  <si>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</si>
  <si>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</si>
  <si>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</si>
  <si>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</si>
  <si>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</si>
  <si>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</si>
  <si>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</si>
  <si>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</si>
  <si>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</si>
  <si>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</si>
  <si>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</si>
  <si>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</si>
  <si>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</si>
  <si>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</si>
  <si>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</si>
  <si>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</si>
  <si>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</si>
  <si>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</si>
  <si>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</si>
  <si>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</si>
  <si>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</si>
  <si>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</si>
  <si>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</si>
  <si>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</si>
  <si>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</si>
  <si>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</si>
  <si>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</si>
  <si>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</si>
  <si>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</si>
  <si>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</si>
  <si>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</si>
  <si>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</si>
  <si>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</si>
  <si>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</si>
  <si>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</si>
  <si>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</si>
  <si>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</si>
  <si>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</si>
  <si>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</si>
  <si>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</si>
  <si>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</si>
  <si>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</si>
  <si>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</si>
  <si>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</si>
  <si>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</si>
  <si>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</si>
  <si>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</si>
  <si>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</si>
  <si>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</si>
  <si>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</si>
  <si>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</si>
  <si>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</si>
  <si>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</si>
  <si>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</si>
  <si>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</si>
  <si>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</si>
  <si>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</si>
  <si>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</si>
  <si>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</si>
  <si>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</si>
  <si>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</si>
  <si>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</si>
  <si>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</si>
  <si>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</si>
  <si>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</si>
  <si>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</si>
  <si>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</si>
  <si>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</si>
  <si>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</si>
  <si>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</si>
  <si>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</si>
  <si>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</si>
  <si>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</si>
  <si>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</si>
  <si>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</si>
  <si>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</si>
  <si>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</si>
  <si>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</si>
  <si>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</si>
  <si>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</si>
  <si>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</si>
  <si>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</si>
  <si>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</si>
  <si>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</si>
  <si>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</si>
  <si>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</si>
  <si>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</si>
  <si>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</si>
  <si>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</si>
  <si>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</si>
  <si>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</si>
  <si>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</si>
  <si>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</si>
  <si>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</si>
  <si>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</si>
  <si>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</si>
  <si>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</si>
  <si>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</si>
  <si>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</si>
  <si>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</si>
  <si>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</si>
  <si>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</si>
  <si>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</si>
  <si>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</si>
  <si>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</si>
  <si>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</si>
  <si>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</si>
  <si>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</si>
  <si>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</si>
  <si>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</si>
  <si>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</si>
  <si>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</si>
  <si>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</si>
  <si>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</si>
  <si>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</si>
  <si>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</si>
  <si>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</si>
  <si>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</si>
  <si>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</si>
  <si>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</si>
  <si>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</si>
  <si>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</si>
  <si>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</si>
  <si>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</si>
  <si>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</si>
  <si>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</si>
  <si>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</si>
  <si>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</si>
  <si>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</si>
  <si>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</si>
  <si>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</si>
  <si>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</si>
  <si>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</si>
  <si>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</si>
  <si>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</si>
  <si>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</si>
  <si>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</si>
  <si>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</si>
  <si>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</si>
  <si>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</si>
  <si>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</si>
  <si>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</si>
  <si>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</si>
  <si>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</si>
  <si>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</si>
  <si>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</si>
  <si>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</si>
  <si>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</si>
  <si>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</si>
  <si>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</si>
  <si>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</si>
  <si>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</si>
  <si>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</si>
  <si>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</si>
  <si>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</si>
  <si>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</si>
  <si>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</si>
  <si>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</si>
  <si>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</si>
  <si>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</si>
  <si>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</si>
  <si>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</si>
  <si>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</si>
  <si>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</si>
  <si>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</si>
  <si>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</si>
  <si>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</si>
  <si>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</si>
  <si>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</si>
  <si>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</si>
  <si>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</si>
  <si>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</si>
  <si>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</si>
  <si>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</si>
  <si>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</si>
  <si>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</si>
  <si>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</si>
  <si>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</si>
  <si>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</si>
  <si>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</si>
  <si>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</si>
  <si>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</si>
  <si>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</si>
  <si>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</si>
  <si>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</si>
  <si>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</si>
  <si>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</si>
  <si>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</si>
  <si>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</si>
  <si>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</si>
  <si>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</si>
  <si>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</si>
  <si>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</si>
  <si>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</si>
  <si>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</si>
  <si>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</si>
  <si>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</si>
  <si>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</si>
  <si>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</si>
  <si>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</si>
  <si>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</si>
  <si>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</si>
  <si>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</si>
  <si>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</si>
  <si>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</si>
  <si>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</si>
  <si>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</si>
  <si>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</si>
  <si>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</si>
  <si>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</si>
  <si>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</si>
  <si>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</si>
  <si>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</si>
  <si>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</si>
  <si>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</si>
  <si>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</si>
  <si>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</si>
  <si>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</si>
  <si>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</si>
  <si>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</si>
  <si>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</si>
  <si>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</si>
  <si>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</si>
  <si>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</si>
  <si>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</si>
  <si>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</si>
  <si>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</si>
  <si>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</si>
  <si>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</si>
  <si>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</si>
  <si>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</si>
  <si>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</si>
  <si>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</si>
  <si>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</si>
  <si>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</si>
  <si>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</si>
  <si>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</si>
  <si>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</si>
  <si>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</si>
  <si>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</si>
  <si>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</si>
  <si>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</si>
  <si>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</si>
  <si>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</si>
  <si>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</si>
  <si>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</si>
  <si>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</si>
  <si>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</si>
  <si>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</si>
  <si>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</si>
  <si>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</si>
  <si>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</si>
  <si>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</si>
  <si>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</si>
  <si>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</si>
  <si>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</si>
  <si>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</si>
  <si>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</si>
  <si>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</si>
  <si>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</si>
  <si>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</si>
  <si>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</si>
  <si>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</si>
  <si>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</si>
  <si>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</si>
  <si>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</si>
  <si>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</si>
  <si>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</si>
  <si>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</si>
  <si>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</si>
  <si>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</si>
  <si>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</si>
  <si>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</si>
  <si>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</si>
  <si>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</si>
  <si>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</si>
  <si>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</si>
  <si>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</si>
  <si>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</si>
  <si>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</si>
  <si>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</si>
  <si>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</si>
  <si>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</si>
  <si>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</si>
  <si>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</si>
  <si>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</si>
  <si>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</si>
  <si>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</si>
  <si>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</si>
  <si>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</si>
  <si>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</si>
  <si>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</si>
  <si>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</si>
  <si>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</si>
  <si>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</si>
  <si>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</si>
  <si>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</si>
  <si>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</si>
  <si>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</si>
  <si>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</si>
  <si>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</si>
  <si>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</si>
  <si>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</si>
  <si>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</si>
  <si>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</si>
  <si>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</si>
  <si>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</si>
  <si>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</si>
  <si>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</si>
  <si>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</si>
  <si>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</si>
  <si>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</si>
  <si>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</si>
  <si>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</si>
  <si>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</si>
  <si>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</si>
  <si>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</si>
  <si>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</si>
  <si>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</si>
  <si>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</si>
  <si>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</si>
  <si>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</si>
  <si>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</si>
  <si>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</si>
  <si>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</si>
  <si>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</si>
  <si>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</si>
  <si>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</si>
  <si>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</si>
  <si>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</si>
  <si>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</si>
  <si>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</si>
  <si>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</si>
  <si>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</si>
  <si>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</si>
  <si>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</si>
  <si>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</si>
  <si>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</si>
  <si>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</si>
  <si>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</si>
  <si>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</si>
  <si>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</si>
  <si>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</si>
  <si>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</si>
  <si>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</si>
  <si>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</si>
  <si>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</si>
  <si>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</si>
  <si>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</si>
  <si>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</si>
  <si>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</si>
  <si>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</si>
  <si>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</si>
  <si>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</si>
  <si>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</si>
  <si>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</si>
  <si>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</si>
  <si>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</si>
  <si>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</si>
  <si>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</si>
  <si>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</si>
  <si>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</si>
  <si>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</si>
  <si>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</si>
  <si>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</si>
  <si>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</si>
  <si>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</si>
  <si>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</si>
  <si>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</si>
  <si>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</si>
  <si>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</si>
  <si>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</si>
  <si>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</si>
  <si>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</si>
  <si>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</si>
  <si>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</si>
  <si>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</si>
  <si>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</si>
  <si>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</si>
  <si>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</si>
  <si>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</si>
  <si>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</si>
  <si>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</si>
  <si>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</si>
  <si>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</si>
  <si>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</si>
  <si>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</si>
  <si>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</si>
  <si>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</si>
  <si>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</si>
  <si>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</si>
  <si>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</si>
  <si>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</si>
  <si>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</si>
  <si>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</si>
  <si>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</si>
  <si>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</si>
  <si>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</si>
  <si>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</si>
  <si>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</si>
  <si>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</si>
  <si>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</si>
  <si>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</si>
  <si>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</si>
  <si>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</si>
  <si>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</si>
  <si>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</si>
  <si>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</si>
  <si>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</si>
  <si>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</si>
  <si>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</si>
  <si>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</si>
  <si>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</si>
  <si>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</si>
  <si>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</si>
  <si>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</si>
  <si>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</si>
  <si>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</si>
  <si>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</si>
  <si>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</si>
  <si>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</si>
  <si>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</si>
  <si>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</si>
  <si>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</si>
  <si>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</si>
  <si>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</si>
  <si>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</si>
  <si>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</si>
  <si>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</si>
  <si>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</si>
  <si>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</si>
  <si>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</si>
  <si>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</si>
  <si>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</si>
  <si>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</si>
  <si>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</si>
  <si>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</si>
  <si>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</si>
  <si>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</si>
  <si>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</si>
  <si>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</si>
  <si>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</si>
  <si>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</si>
  <si>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</si>
  <si>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</si>
  <si>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</si>
  <si>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</si>
  <si>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</si>
  <si>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</si>
  <si>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</si>
  <si>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</si>
  <si>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</si>
  <si>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</si>
  <si>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</si>
  <si>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</si>
  <si>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</si>
  <si>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</si>
  <si>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</si>
  <si>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</si>
  <si>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</si>
  <si>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</si>
  <si>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</si>
  <si>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</si>
  <si>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</si>
  <si>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</si>
  <si>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</si>
  <si>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</si>
  <si>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</si>
  <si>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</si>
  <si>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</si>
  <si>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</si>
  <si>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</si>
  <si>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</si>
  <si>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</si>
  <si>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</si>
  <si>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</si>
  <si>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</si>
  <si>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</si>
  <si>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</si>
  <si>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</si>
  <si>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</si>
  <si>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</si>
  <si>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</si>
  <si>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</si>
  <si>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</si>
  <si>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</si>
  <si>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</si>
  <si>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</si>
  <si>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</si>
  <si>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</si>
  <si>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</si>
  <si>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</si>
  <si>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</si>
  <si>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</si>
  <si>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</si>
  <si>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</si>
  <si>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</si>
  <si>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</si>
  <si>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</si>
  <si>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</si>
  <si>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</si>
  <si>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</si>
  <si>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</si>
  <si>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</si>
  <si>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</si>
  <si>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</si>
  <si>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</si>
  <si>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</si>
  <si>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</si>
  <si>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</si>
  <si>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</si>
  <si>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</si>
  <si>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</si>
  <si>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</si>
  <si>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</si>
  <si>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</si>
  <si>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</si>
  <si>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</si>
  <si>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</si>
  <si>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</si>
  <si>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</si>
  <si>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</si>
  <si>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</si>
  <si>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</si>
  <si>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</si>
  <si>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</si>
  <si>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</si>
  <si>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</si>
  <si>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</si>
  <si>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</si>
  <si>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</si>
  <si>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</si>
  <si>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</si>
  <si>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</si>
  <si>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</si>
  <si>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</si>
  <si>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</si>
  <si>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</si>
  <si>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</si>
  <si>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</si>
  <si>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</si>
  <si>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</si>
  <si>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</si>
  <si>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</si>
  <si>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</si>
  <si>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</si>
  <si>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</si>
  <si>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</si>
  <si>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</si>
  <si>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</si>
  <si>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</si>
  <si>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</si>
  <si>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</si>
  <si>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</si>
  <si>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</si>
  <si>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</si>
  <si>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</si>
  <si>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</si>
  <si>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</si>
  <si>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</si>
  <si>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</si>
  <si>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</si>
  <si>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</si>
  <si>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</si>
  <si>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</si>
  <si>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</si>
  <si>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</si>
  <si>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</si>
  <si>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</si>
  <si>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</si>
  <si>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</si>
  <si>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</si>
  <si>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</si>
  <si>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</si>
  <si>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</si>
  <si>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</si>
  <si>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</si>
  <si>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</si>
  <si>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</si>
  <si>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</si>
  <si>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</si>
  <si>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</si>
  <si>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</si>
  <si>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</si>
  <si>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</si>
  <si>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</si>
  <si>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</si>
  <si>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</si>
  <si>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</si>
  <si>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</si>
  <si>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</si>
  <si>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</si>
  <si>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</si>
  <si>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</si>
  <si>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</si>
  <si>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</si>
  <si>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</si>
  <si>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</si>
  <si>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</si>
  <si>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</si>
  <si>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</si>
  <si>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</si>
  <si>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</si>
  <si>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</si>
  <si>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</si>
  <si>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</si>
  <si>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</si>
  <si>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</si>
  <si>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</si>
  <si>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</si>
  <si>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</si>
  <si>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</si>
  <si>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</si>
  <si>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</si>
  <si>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</si>
  <si>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</si>
  <si>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</si>
  <si>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</si>
  <si>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</si>
  <si>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</si>
  <si>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</si>
  <si>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</si>
  <si>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</si>
  <si>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</si>
  <si>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</si>
  <si>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</si>
  <si>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</si>
  <si>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</si>
  <si>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</si>
  <si>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</si>
  <si>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</si>
  <si>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</si>
  <si>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</si>
  <si>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</si>
  <si>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</si>
  <si>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</si>
  <si>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</si>
  <si>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</si>
  <si>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</si>
  <si>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</si>
  <si>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</si>
  <si>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</si>
  <si>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</si>
  <si>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</si>
  <si>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</si>
  <si>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</si>
  <si>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</si>
  <si>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</si>
  <si>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</si>
  <si>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</si>
  <si>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</si>
  <si>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</si>
  <si>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</si>
  <si>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</si>
  <si>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</si>
  <si>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</si>
  <si>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</si>
  <si>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</si>
  <si>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</si>
  <si>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</si>
  <si>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</si>
  <si>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</si>
  <si>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</si>
  <si>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</si>
  <si>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</si>
  <si>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</si>
  <si>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</si>
  <si>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</si>
  <si>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</si>
  <si>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</si>
  <si>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</si>
  <si>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</si>
  <si>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</si>
  <si>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</si>
  <si>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</si>
  <si>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</si>
  <si>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</si>
  <si>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</si>
  <si>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</si>
  <si>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</si>
  <si>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</si>
  <si>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</si>
  <si>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</si>
  <si>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</si>
  <si>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</si>
  <si>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</si>
  <si>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</si>
  <si>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</si>
  <si>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</si>
  <si>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</si>
  <si>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</si>
  <si>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</si>
  <si>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</si>
  <si>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</si>
  <si>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</si>
  <si>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</si>
  <si>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</si>
  <si>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</si>
  <si>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</si>
  <si>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</si>
  <si>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</si>
  <si>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</si>
  <si>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</si>
  <si>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</si>
  <si>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</si>
  <si>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</si>
  <si>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</si>
  <si>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</si>
  <si>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</si>
  <si>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</si>
  <si>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</si>
  <si>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</si>
  <si>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</si>
  <si>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</si>
  <si>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</si>
  <si>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</si>
  <si>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</si>
  <si>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</si>
  <si>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</si>
  <si>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</si>
  <si>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</si>
  <si>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</si>
  <si>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</si>
  <si>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</si>
  <si>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</si>
  <si>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</si>
  <si>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</si>
  <si>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</si>
  <si>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</si>
  <si>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</si>
  <si>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</si>
  <si>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</si>
  <si>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</si>
  <si>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</si>
  <si>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</si>
  <si>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</si>
  <si>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</si>
  <si>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</si>
  <si>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</si>
  <si>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</si>
  <si>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</si>
  <si>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</si>
  <si>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</si>
  <si>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</si>
  <si>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</si>
  <si>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</si>
  <si>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</si>
  <si>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</si>
  <si>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</si>
  <si>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</si>
  <si>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</si>
  <si>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</si>
  <si>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</si>
  <si>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</si>
  <si>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</si>
  <si>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</si>
  <si>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</si>
  <si>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</si>
  <si>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</si>
  <si>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</si>
  <si>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</si>
  <si>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</si>
  <si>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</si>
  <si>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</si>
  <si>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</si>
  <si>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</si>
  <si>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</si>
  <si>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</si>
  <si>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</si>
  <si>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</si>
  <si>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</si>
  <si>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</si>
  <si>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</si>
  <si>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</si>
  <si>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</si>
  <si>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</si>
  <si>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</si>
  <si>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</si>
  <si>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</si>
  <si>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</si>
  <si>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</si>
  <si>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</si>
  <si>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</si>
  <si>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</si>
  <si>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</si>
  <si>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</si>
  <si>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</si>
  <si>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</si>
  <si>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</si>
  <si>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</si>
  <si>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</si>
  <si>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</si>
  <si>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</si>
  <si>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</si>
  <si>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</si>
  <si>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</si>
  <si>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</si>
  <si>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</si>
  <si>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</si>
  <si>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</si>
  <si>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</si>
  <si>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</si>
  <si>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</si>
  <si>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</si>
  <si>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</si>
  <si>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</si>
  <si>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</si>
  <si>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</si>
  <si>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</si>
  <si>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</si>
  <si>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</si>
  <si>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</si>
  <si>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</si>
  <si>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</si>
  <si>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</si>
  <si>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</si>
  <si>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</si>
  <si>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</si>
  <si>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</si>
  <si>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</si>
  <si>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</si>
  <si>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</si>
  <si>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</si>
  <si>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</si>
  <si>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</si>
  <si>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</si>
  <si>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</si>
  <si>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</si>
  <si>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</si>
  <si>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</si>
  <si>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</si>
  <si>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</si>
  <si>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</si>
  <si>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</si>
  <si>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</si>
  <si>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</si>
  <si>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</si>
  <si>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</si>
  <si>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</si>
  <si>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</si>
  <si>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</si>
  <si>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</si>
  <si>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</si>
  <si>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</si>
  <si>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</si>
  <si>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</si>
  <si>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</si>
  <si>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</si>
  <si>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</si>
  <si>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</si>
  <si>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</si>
  <si>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</si>
  <si>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</si>
  <si>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</si>
  <si>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</si>
  <si>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</si>
  <si>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</si>
  <si>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</si>
  <si>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</si>
  <si>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</si>
  <si>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</si>
  <si>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</si>
  <si>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</si>
  <si>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</si>
  <si>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</si>
  <si>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</si>
  <si>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</si>
  <si>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</si>
  <si>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</si>
  <si>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</si>
  <si>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</si>
  <si>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</si>
  <si>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</si>
  <si>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</si>
  <si>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</si>
  <si>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</si>
  <si>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</si>
  <si>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</si>
  <si>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</si>
  <si>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</si>
  <si>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</si>
  <si>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</si>
  <si>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</si>
  <si>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</si>
  <si>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</si>
  <si>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</si>
  <si>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</si>
  <si>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</si>
  <si>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</si>
  <si>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</si>
  <si>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</si>
  <si>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</si>
  <si>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</si>
  <si>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</si>
  <si>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</si>
  <si>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</si>
  <si>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</si>
  <si>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</si>
  <si>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</si>
  <si>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</si>
  <si>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</si>
  <si>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</si>
  <si>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</si>
  <si>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</si>
  <si>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</si>
  <si>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</si>
  <si>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</si>
  <si>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</si>
  <si>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</si>
  <si>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</si>
  <si>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</si>
  <si>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</si>
  <si>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</si>
  <si>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</si>
  <si>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</si>
  <si>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</si>
  <si>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</si>
  <si>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</si>
  <si>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</si>
  <si>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</si>
  <si>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</si>
  <si>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</si>
  <si>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</si>
  <si>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</si>
  <si>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</si>
  <si>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</si>
  <si>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</si>
  <si>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</si>
  <si>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</si>
  <si>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</si>
  <si>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</si>
  <si>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</si>
  <si>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</si>
  <si>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</si>
  <si>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</si>
  <si>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</si>
  <si>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</si>
  <si>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</si>
  <si>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</si>
  <si>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</si>
  <si>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</si>
  <si>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</si>
  <si>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</si>
  <si>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</si>
  <si>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</si>
  <si>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</si>
  <si>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</si>
  <si>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</si>
  <si>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</si>
  <si>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</si>
  <si>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</si>
  <si>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</si>
  <si>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</si>
  <si>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</si>
  <si>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</si>
  <si>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</si>
  <si>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</si>
  <si>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</si>
  <si>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</si>
  <si>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</si>
  <si>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</si>
  <si>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</si>
  <si>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</si>
  <si>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</si>
  <si>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</si>
  <si>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</si>
  <si>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</si>
  <si>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</si>
  <si>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</si>
  <si>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</si>
  <si>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</si>
  <si>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</si>
  <si>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</si>
  <si>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</si>
  <si>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</si>
  <si>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</si>
  <si>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</si>
  <si>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</si>
  <si>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</si>
  <si>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</si>
  <si>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</si>
  <si>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</si>
  <si>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</si>
  <si>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</si>
  <si>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</si>
  <si>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</si>
  <si>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</si>
  <si>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</si>
  <si>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</si>
  <si>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</si>
  <si>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</si>
  <si>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</si>
  <si>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</si>
  <si>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</si>
  <si>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</si>
  <si>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</si>
  <si>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</si>
  <si>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</si>
  <si>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</si>
  <si>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</si>
  <si>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</si>
  <si>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</si>
  <si>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</si>
  <si>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</si>
  <si>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</si>
  <si>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</si>
  <si>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</si>
  <si>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</si>
  <si>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</si>
  <si>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</si>
  <si>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</si>
  <si>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</si>
  <si>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</si>
  <si>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</si>
  <si>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</si>
  <si>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</si>
  <si>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</si>
  <si>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</si>
  <si>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</si>
  <si>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</si>
  <si>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</si>
  <si>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</si>
  <si>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</si>
  <si>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</si>
  <si>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</si>
  <si>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</si>
  <si>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</si>
  <si>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</si>
  <si>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</si>
  <si>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</si>
  <si>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</si>
  <si>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</si>
  <si>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</si>
  <si>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</si>
  <si>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</si>
  <si>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</si>
  <si>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</si>
  <si>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</si>
  <si>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</si>
  <si>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</si>
  <si>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</si>
  <si>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</si>
  <si>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</si>
  <si>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</si>
  <si>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</si>
  <si>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</si>
  <si>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</si>
  <si>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</si>
  <si>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</si>
  <si>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</si>
  <si>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</si>
  <si>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</si>
  <si>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</si>
  <si>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</si>
  <si>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</si>
  <si>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</si>
  <si>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</si>
  <si>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</si>
  <si>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</si>
  <si>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</si>
  <si>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</si>
  <si>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</si>
  <si>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</si>
  <si>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</si>
  <si>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</si>
  <si>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</si>
  <si>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</si>
  <si>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</si>
  <si>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</si>
  <si>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</si>
  <si>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</si>
  <si>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</si>
  <si>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</si>
  <si>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</si>
  <si>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</si>
  <si>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</si>
  <si>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</si>
  <si>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</si>
  <si>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</si>
  <si>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</si>
  <si>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</si>
  <si>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</si>
  <si>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</si>
  <si>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</si>
  <si>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</si>
  <si>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</si>
  <si>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</si>
  <si>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</si>
  <si>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</si>
  <si>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</si>
  <si>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</si>
  <si>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</si>
  <si>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</si>
  <si>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</si>
  <si>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</si>
  <si>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</si>
  <si>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</si>
  <si>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</si>
  <si>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</si>
  <si>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</si>
  <si>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</si>
  <si>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</si>
  <si>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</si>
  <si>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</si>
  <si>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</si>
  <si>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</si>
  <si>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</si>
  <si>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</si>
  <si>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</si>
  <si>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</si>
  <si>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</si>
  <si>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</si>
  <si>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</si>
  <si>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</si>
  <si>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</si>
  <si>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</si>
  <si>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</si>
  <si>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</si>
  <si>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</si>
  <si>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</si>
  <si>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</si>
  <si>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</si>
  <si>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</si>
  <si>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</si>
  <si>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</si>
  <si>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</si>
  <si>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</si>
  <si>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</si>
  <si>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</si>
  <si>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</si>
  <si>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</si>
  <si>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</si>
  <si>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</si>
  <si>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</si>
  <si>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</si>
  <si>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</si>
  <si>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</si>
  <si>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</si>
  <si>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</si>
  <si>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</si>
  <si>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</si>
  <si>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</si>
  <si>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</si>
  <si>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</si>
  <si>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</si>
  <si>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</si>
  <si>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</si>
  <si>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</si>
  <si>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</si>
  <si>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</si>
  <si>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</si>
  <si>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</si>
  <si>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</si>
  <si>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</si>
  <si>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</si>
  <si>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</si>
  <si>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</si>
  <si>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</si>
  <si>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</si>
  <si>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</si>
  <si>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</si>
  <si>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</si>
  <si>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</si>
  <si>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</si>
  <si>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</si>
  <si>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</si>
  <si>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</si>
  <si>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</si>
  <si>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</si>
  <si>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</si>
  <si>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</si>
  <si>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</si>
  <si>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</si>
  <si>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</si>
  <si>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</si>
  <si>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</si>
  <si>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</si>
  <si>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</si>
  <si>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</si>
  <si>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</si>
  <si>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</si>
  <si>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</si>
  <si>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</si>
  <si>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</si>
  <si>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</si>
  <si>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</si>
  <si>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</si>
  <si>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</si>
  <si>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</si>
  <si>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</si>
  <si>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</si>
  <si>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</si>
  <si>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</si>
  <si>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</si>
  <si>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</si>
  <si>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</si>
  <si>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</si>
  <si>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</si>
  <si>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</si>
  <si>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</si>
  <si>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</si>
  <si>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</si>
  <si>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</si>
  <si>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</si>
  <si>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</si>
  <si>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</si>
  <si>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</si>
  <si>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</si>
  <si>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</si>
  <si>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</si>
  <si>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</si>
  <si>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</si>
  <si>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</si>
  <si>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</si>
  <si>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</si>
  <si>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</si>
  <si>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</si>
  <si>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</si>
  <si>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</si>
  <si>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</si>
  <si>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</si>
  <si>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</si>
  <si>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</si>
  <si>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</si>
  <si>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</si>
  <si>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</si>
  <si>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</si>
  <si>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</si>
  <si>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</si>
  <si>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</si>
  <si>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</si>
  <si>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</si>
  <si>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</si>
  <si>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</si>
  <si>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</si>
  <si>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</si>
  <si>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</si>
  <si>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</si>
  <si>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</si>
  <si>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</si>
  <si>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</si>
  <si>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</si>
  <si>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</si>
  <si>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</si>
  <si>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</si>
  <si>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</si>
  <si>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</si>
  <si>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</si>
  <si>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</si>
  <si>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</si>
  <si>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</si>
  <si>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</si>
  <si>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</si>
  <si>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</si>
  <si>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</si>
  <si>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</si>
  <si>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</si>
  <si>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</si>
  <si>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</si>
  <si>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</si>
  <si>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</si>
  <si>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</si>
  <si>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</si>
  <si>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</si>
  <si>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</si>
  <si>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</si>
  <si>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</si>
  <si>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</si>
  <si>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</si>
  <si>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</si>
  <si>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</si>
  <si>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</si>
  <si>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</si>
  <si>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</si>
  <si>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</si>
  <si>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</si>
  <si>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</si>
  <si>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</si>
  <si>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</si>
  <si>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</si>
  <si>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</si>
  <si>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</si>
  <si>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</si>
  <si>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</si>
  <si>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</si>
  <si>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</si>
  <si>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</si>
  <si>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</si>
  <si>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</si>
  <si>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</si>
  <si>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</si>
  <si>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</si>
  <si>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</si>
  <si>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</si>
  <si>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</si>
  <si>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</si>
  <si>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</si>
  <si>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</si>
  <si>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</si>
  <si>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</si>
  <si>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</si>
  <si>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</si>
  <si>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</si>
  <si>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</si>
  <si>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</si>
  <si>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</si>
  <si>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</si>
  <si>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</si>
  <si>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</si>
  <si>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</si>
  <si>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</si>
  <si>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</si>
  <si>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</si>
  <si>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</si>
  <si>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</si>
  <si>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</si>
  <si>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</si>
  <si>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</si>
  <si>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</si>
  <si>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</si>
  <si>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</si>
  <si>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</si>
  <si>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</si>
  <si>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</si>
  <si>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</si>
  <si>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</si>
  <si>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</si>
  <si>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</si>
  <si>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</si>
  <si>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</si>
  <si>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</si>
  <si>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</si>
  <si>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</si>
  <si>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</si>
  <si>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</si>
  <si>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</si>
  <si>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</si>
  <si>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</si>
  <si>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</si>
  <si>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</si>
  <si>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</si>
  <si>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</si>
  <si>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</si>
  <si>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</si>
  <si>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</si>
  <si>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</si>
  <si>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</si>
  <si>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</si>
  <si>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</si>
  <si>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</si>
  <si>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</si>
  <si>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</si>
  <si>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</si>
  <si>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</si>
  <si>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</si>
  <si>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</si>
  <si>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</si>
  <si>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</si>
  <si>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</si>
  <si>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</si>
  <si>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</si>
  <si>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</si>
  <si>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</si>
  <si>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</si>
  <si>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</si>
  <si>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</si>
  <si>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</si>
  <si>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</si>
  <si>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</si>
  <si>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</si>
  <si>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</si>
  <si>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</si>
  <si>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</si>
  <si>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</si>
  <si>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</si>
  <si>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</si>
  <si>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</si>
  <si>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</si>
  <si>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</si>
  <si>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</si>
  <si>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</si>
  <si>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</si>
  <si>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</si>
  <si>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</si>
  <si>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</si>
  <si>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</si>
  <si>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</si>
  <si>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</si>
  <si>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</si>
  <si>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</si>
  <si>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</si>
  <si>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</si>
  <si>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</si>
  <si>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</si>
  <si>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</si>
  <si>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</si>
  <si>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</si>
  <si>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</si>
  <si>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</si>
  <si>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</si>
  <si>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</si>
  <si>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</si>
  <si>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</si>
  <si>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</si>
  <si>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</si>
  <si>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</si>
  <si>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</si>
  <si>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</si>
  <si>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</si>
  <si>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</si>
  <si>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</si>
  <si>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</si>
  <si>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</si>
  <si>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</si>
  <si>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</si>
  <si>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</si>
  <si>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</si>
  <si>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</si>
  <si>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</si>
  <si>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</si>
  <si>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</si>
  <si>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</si>
  <si>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</si>
  <si>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</si>
  <si>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</si>
  <si>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</si>
  <si>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</si>
  <si>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</si>
  <si>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</si>
  <si>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</si>
  <si>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</si>
  <si>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</si>
  <si>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</si>
  <si>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</si>
  <si>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</si>
  <si>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</si>
  <si>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</si>
  <si>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</si>
  <si>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</si>
  <si>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</si>
  <si>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</si>
  <si>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</si>
  <si>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</si>
  <si>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</si>
  <si>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</si>
  <si>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</si>
  <si>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</si>
  <si>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</si>
  <si>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</si>
  <si>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</si>
  <si>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</si>
  <si>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</si>
  <si>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</si>
  <si>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</si>
  <si>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</si>
  <si>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</si>
  <si>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</si>
  <si>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</si>
  <si>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</si>
  <si>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</si>
  <si>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</si>
  <si>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</si>
  <si>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</si>
  <si>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</si>
  <si>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</si>
  <si>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</si>
  <si>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</si>
  <si>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</si>
  <si>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</si>
  <si>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</si>
  <si>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</si>
  <si>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</si>
  <si>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</si>
  <si>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</si>
  <si>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</si>
  <si>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</si>
  <si>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</si>
  <si>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</si>
  <si>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</si>
  <si>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</si>
  <si>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</si>
  <si>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</si>
  <si>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</si>
  <si>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</si>
  <si>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</si>
  <si>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</si>
  <si>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</si>
  <si>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</si>
  <si>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</si>
  <si>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</si>
  <si>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</si>
  <si>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</si>
  <si>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</si>
  <si>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</si>
  <si>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</si>
  <si>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</si>
  <si>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</si>
  <si>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</si>
  <si>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</si>
  <si>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</si>
  <si>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</si>
  <si>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</si>
  <si>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</si>
  <si>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</si>
  <si>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</si>
  <si>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</si>
  <si>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</si>
  <si>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</si>
  <si>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</si>
  <si>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</si>
  <si>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</si>
  <si>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</si>
  <si>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</si>
  <si>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</si>
  <si>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</si>
  <si>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</si>
  <si>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</si>
  <si>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</si>
  <si>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</si>
  <si>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</si>
  <si>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</si>
  <si>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</si>
  <si>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</si>
  <si>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</si>
  <si>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</si>
  <si>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</si>
  <si>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</si>
  <si>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</si>
  <si>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</si>
  <si>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</si>
  <si>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</si>
  <si>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</si>
  <si>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</si>
  <si>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</si>
  <si>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</si>
  <si>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</si>
  <si>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</si>
  <si>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</si>
  <si>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</si>
  <si>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</si>
  <si>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</si>
  <si>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</si>
  <si>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</si>
  <si>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</si>
  <si>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</si>
  <si>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</si>
  <si>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</si>
  <si>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</si>
  <si>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</si>
  <si>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</si>
  <si>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</si>
  <si>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</si>
  <si>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</si>
  <si>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</si>
  <si>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</si>
  <si>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</si>
  <si>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</si>
  <si>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</si>
  <si>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</si>
  <si>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</si>
  <si>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</si>
  <si>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</si>
  <si>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</si>
  <si>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</si>
  <si>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</si>
  <si>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</si>
  <si>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</si>
  <si>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</si>
  <si>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</si>
  <si>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</si>
  <si>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</si>
  <si>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</si>
  <si>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</si>
  <si>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</si>
  <si>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</si>
  <si>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</si>
  <si>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</si>
  <si>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</si>
  <si>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</si>
  <si>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</si>
  <si>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</si>
  <si>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</si>
  <si>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</si>
  <si>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</si>
  <si>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</si>
  <si>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</si>
  <si>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</si>
  <si>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</si>
  <si>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</si>
  <si>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</si>
  <si>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</si>
  <si>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</si>
  <si>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</si>
  <si>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</si>
  <si>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</si>
  <si>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</si>
  <si>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</si>
  <si>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</si>
  <si>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</si>
  <si>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</si>
  <si>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</si>
  <si>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</si>
  <si>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</si>
  <si>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</si>
  <si>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</si>
  <si>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</si>
  <si>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</si>
  <si>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</si>
  <si>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</si>
  <si>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</si>
  <si>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</si>
  <si>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</si>
  <si>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</si>
  <si>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</si>
  <si>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</si>
  <si>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</si>
  <si>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</si>
  <si>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</si>
  <si>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</si>
  <si>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</si>
  <si>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</si>
  <si>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</si>
  <si>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</si>
  <si>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</si>
  <si>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</si>
  <si>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</si>
  <si>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</si>
  <si>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</si>
  <si>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</si>
  <si>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</si>
  <si>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</si>
  <si>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</si>
  <si>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</si>
  <si>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</si>
  <si>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</si>
  <si>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</si>
  <si>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</si>
  <si>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</si>
  <si>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</si>
  <si>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</si>
  <si>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</si>
  <si>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</si>
  <si>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</si>
  <si>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</si>
  <si>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</si>
  <si>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</si>
  <si>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</si>
  <si>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</si>
  <si>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</si>
  <si>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</si>
  <si>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</si>
  <si>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</si>
  <si>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</si>
  <si>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</si>
  <si>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</si>
  <si>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</si>
  <si>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</si>
  <si>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</si>
  <si>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</si>
  <si>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</si>
  <si>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</si>
  <si>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</si>
  <si>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</si>
  <si>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</si>
  <si>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</si>
  <si>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</si>
  <si>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</si>
  <si>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</si>
  <si>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</si>
  <si>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</si>
  <si>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</si>
  <si>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</si>
  <si>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</si>
  <si>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</si>
  <si>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</si>
  <si>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</si>
  <si>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</si>
  <si>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</si>
  <si>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</si>
  <si>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</si>
  <si>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</si>
  <si>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</si>
  <si>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</si>
  <si>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</si>
  <si>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</si>
  <si>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</si>
  <si>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</si>
  <si>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</si>
  <si>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</si>
  <si>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</si>
  <si>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</si>
  <si>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</si>
  <si>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</si>
  <si>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</si>
  <si>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</si>
  <si>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</si>
  <si>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</si>
  <si>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</si>
  <si>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</si>
  <si>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</si>
  <si>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</si>
  <si>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</si>
  <si>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</si>
  <si>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</si>
  <si>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</si>
  <si>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</si>
  <si>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</si>
  <si>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</si>
  <si>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</si>
  <si>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</si>
  <si>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</si>
  <si>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</si>
  <si>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</si>
  <si>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</si>
  <si>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</si>
  <si>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</si>
  <si>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</si>
  <si>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</si>
  <si>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</si>
  <si>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</si>
  <si>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</si>
  <si>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</si>
  <si>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</si>
  <si>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</si>
  <si>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</si>
  <si>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</si>
  <si>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</si>
  <si>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</si>
  <si>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</si>
  <si>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</si>
  <si>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</si>
  <si>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</si>
  <si>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</si>
  <si>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</si>
  <si>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</si>
  <si>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</si>
  <si>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</si>
  <si>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</si>
  <si>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</si>
  <si>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</si>
  <si>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</si>
  <si>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</si>
  <si>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</si>
  <si>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</si>
  <si>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</si>
  <si>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</si>
  <si>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</si>
  <si>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</si>
  <si>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</si>
  <si>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</si>
  <si>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</si>
  <si>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</si>
  <si>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</si>
  <si>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</si>
  <si>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</si>
  <si>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</si>
  <si>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</si>
  <si>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</si>
  <si>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</si>
  <si>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</si>
  <si>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</si>
  <si>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</si>
  <si>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</si>
  <si>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</si>
  <si>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</si>
  <si>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</si>
  <si>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</si>
  <si>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</si>
  <si>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</si>
  <si>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</si>
  <si>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</si>
  <si>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</si>
  <si>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</si>
  <si>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</si>
  <si>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</si>
  <si>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</si>
  <si>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</si>
  <si>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</si>
  <si>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</si>
  <si>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</si>
  <si>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</si>
  <si>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</si>
  <si>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</si>
  <si>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</si>
  <si>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</si>
  <si>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</si>
  <si>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</si>
  <si>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</si>
  <si>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</si>
  <si>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</si>
  <si>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</si>
  <si>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</si>
  <si>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</si>
  <si>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</si>
  <si>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</si>
  <si>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</si>
  <si>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</si>
  <si>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</si>
  <si>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</si>
  <si>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</si>
  <si>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</si>
  <si>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</si>
  <si>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</si>
  <si>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</si>
  <si>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</si>
  <si>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</si>
  <si>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</si>
  <si>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</si>
  <si>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</si>
  <si>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</si>
  <si>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</si>
  <si>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</si>
  <si>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</si>
  <si>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</si>
  <si>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</si>
  <si>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</si>
  <si>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</si>
  <si>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</si>
  <si>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</si>
  <si>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</si>
  <si>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</si>
  <si>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</si>
  <si>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</si>
  <si>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</si>
  <si>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</si>
  <si>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</si>
  <si>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</si>
  <si>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</si>
  <si>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</si>
  <si>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</si>
  <si>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</si>
  <si>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</si>
  <si>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</si>
  <si>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</si>
  <si>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</si>
  <si>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</si>
  <si>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</si>
  <si>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</si>
  <si>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</si>
  <si>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</si>
  <si>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</si>
  <si>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</si>
  <si>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</si>
  <si>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</si>
  <si>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</si>
  <si>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</si>
  <si>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</si>
  <si>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</si>
  <si>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</si>
  <si>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</si>
  <si>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</si>
  <si>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</si>
  <si>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</si>
  <si>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</si>
  <si>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</si>
  <si>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</si>
  <si>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</si>
  <si>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</si>
  <si>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</si>
  <si>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</si>
  <si>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</si>
  <si>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</si>
  <si>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</si>
  <si>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</si>
  <si>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</si>
  <si>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</si>
  <si>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</si>
  <si>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</si>
  <si>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</si>
  <si>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</si>
  <si>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</si>
  <si>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</si>
  <si>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</si>
  <si>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</si>
  <si>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</si>
  <si>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</si>
  <si>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</si>
  <si>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</si>
  <si>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</si>
  <si>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</si>
  <si>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</si>
  <si>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</si>
  <si>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</si>
  <si>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</si>
  <si>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</si>
  <si>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</si>
  <si>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</si>
  <si>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</si>
  <si>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</si>
  <si>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</si>
  <si>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</si>
  <si>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</si>
  <si>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</si>
  <si>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</si>
  <si>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</si>
  <si>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</si>
  <si>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</si>
  <si>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</si>
  <si>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</si>
  <si>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</si>
  <si>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</si>
  <si>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</si>
  <si>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</si>
  <si>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</si>
  <si>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</si>
  <si>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</si>
  <si>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</si>
  <si>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</si>
  <si>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</si>
  <si>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</si>
  <si>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</si>
  <si>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</si>
  <si>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</si>
  <si>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</si>
  <si>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</si>
  <si>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</si>
  <si>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</si>
  <si>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</si>
  <si>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</si>
  <si>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</si>
  <si>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</si>
  <si>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</si>
  <si>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</si>
  <si>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</si>
  <si>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</si>
  <si>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</si>
  <si>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</si>
  <si>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</si>
  <si>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</si>
  <si>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</si>
  <si>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</si>
  <si>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</si>
  <si>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</si>
  <si>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</si>
  <si>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</si>
  <si>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</si>
  <si>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</si>
  <si>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</si>
  <si>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</si>
  <si>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</si>
  <si>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</si>
  <si>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</si>
  <si>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</si>
  <si>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</si>
  <si>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</si>
  <si>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</si>
  <si>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</si>
  <si>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</si>
  <si>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</si>
  <si>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</si>
  <si>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</si>
  <si>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</si>
  <si>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</si>
  <si>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</si>
  <si>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</si>
  <si>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</si>
  <si>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</si>
  <si>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</si>
  <si>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</si>
  <si>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</si>
  <si>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</si>
  <si>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</si>
  <si>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</si>
  <si>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</si>
  <si>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</si>
  <si>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</si>
  <si>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</si>
  <si>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</si>
  <si>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</si>
  <si>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</si>
  <si>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</si>
  <si>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</si>
  <si>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</si>
  <si>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</si>
  <si>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</si>
  <si>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</si>
  <si>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</si>
  <si>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</si>
  <si>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</si>
  <si>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</si>
  <si>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</si>
  <si>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</si>
  <si>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</si>
  <si>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</si>
  <si>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</si>
  <si>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</si>
  <si>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</si>
  <si>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</si>
  <si>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</si>
  <si>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</si>
  <si>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</si>
  <si>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</si>
  <si>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</si>
  <si>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</si>
  <si>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</si>
  <si>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</si>
  <si>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</si>
  <si>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</si>
  <si>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</si>
  <si>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</si>
  <si>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</si>
  <si>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</si>
  <si>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</si>
  <si>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</si>
  <si>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</si>
  <si>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</si>
  <si>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</si>
  <si>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</si>
  <si>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</si>
  <si>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</si>
  <si>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</si>
  <si>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</si>
  <si>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</si>
  <si>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</si>
  <si>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</si>
  <si>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</si>
  <si>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</si>
  <si>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</si>
  <si>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</si>
  <si>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</si>
  <si>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</si>
  <si>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</si>
  <si>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</si>
  <si>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</si>
  <si>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</si>
  <si>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</si>
  <si>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</si>
  <si>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</si>
  <si>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</si>
  <si>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</si>
  <si>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</si>
  <si>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</si>
  <si>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</si>
  <si>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</si>
  <si>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</si>
  <si>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</si>
  <si>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</si>
  <si>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</si>
  <si>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</si>
  <si>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</si>
  <si>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</si>
  <si>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</si>
  <si>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</si>
  <si>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</si>
  <si>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</si>
  <si>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</si>
  <si>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</si>
  <si>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</si>
  <si>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</si>
  <si>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</si>
  <si>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</si>
  <si>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</si>
  <si>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</si>
  <si>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</si>
  <si>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</si>
  <si>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</si>
  <si>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</si>
  <si>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</si>
  <si>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</si>
  <si>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</si>
  <si>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</si>
  <si>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</si>
  <si>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</si>
  <si>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</si>
  <si>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</si>
  <si>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</si>
  <si>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</si>
  <si>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</si>
  <si>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</si>
  <si>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</si>
  <si>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</si>
  <si>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</si>
  <si>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</si>
  <si>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</si>
  <si>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</si>
  <si>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</si>
  <si>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</si>
  <si>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</si>
  <si>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</si>
  <si>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</si>
  <si>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</si>
  <si>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</si>
  <si>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</si>
  <si>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</si>
  <si>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</si>
  <si>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</si>
  <si>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</si>
  <si>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</si>
  <si>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</si>
  <si>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</si>
  <si>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</si>
  <si>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</si>
  <si>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</si>
  <si>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</si>
  <si>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</si>
  <si>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</si>
  <si>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</si>
  <si>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</si>
  <si>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</si>
  <si>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</si>
  <si>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</si>
  <si>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</si>
  <si>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</si>
  <si>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</si>
  <si>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</si>
  <si>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</si>
  <si>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</si>
  <si>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</si>
  <si>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</si>
  <si>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</si>
  <si>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</si>
  <si>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</si>
  <si>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</si>
  <si>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</si>
  <si>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</si>
  <si>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</si>
  <si>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</si>
  <si>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</si>
  <si>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</si>
  <si>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</si>
  <si>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</si>
  <si>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</si>
  <si>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</si>
  <si>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</si>
  <si>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</si>
  <si>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</si>
  <si>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</si>
  <si>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</si>
  <si>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</si>
  <si>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</si>
  <si>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</si>
  <si>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</si>
  <si>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</si>
  <si>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</si>
  <si>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</si>
  <si>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</si>
  <si>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</si>
  <si>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</si>
  <si>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</si>
  <si>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</si>
  <si>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</si>
  <si>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</si>
  <si>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</si>
  <si>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</si>
  <si>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</si>
  <si>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</si>
  <si>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</si>
  <si>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</si>
  <si>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</si>
  <si>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</si>
  <si>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</si>
  <si>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</si>
  <si>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</si>
  <si>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</si>
  <si>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</si>
  <si>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</si>
  <si>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</si>
  <si>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</si>
  <si>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</si>
  <si>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</si>
  <si>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</si>
  <si>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</si>
  <si>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</si>
  <si>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</si>
  <si>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</si>
  <si>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</si>
  <si>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</si>
  <si>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</si>
  <si>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</si>
  <si>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</si>
  <si>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</si>
  <si>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</si>
  <si>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</si>
  <si>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</si>
  <si>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</si>
  <si>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</si>
  <si>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</si>
  <si>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</si>
  <si>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</si>
  <si>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</si>
  <si>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</si>
  <si>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</si>
  <si>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</si>
  <si>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</si>
  <si>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</si>
  <si>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</si>
  <si>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</si>
  <si>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</si>
  <si>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</si>
  <si>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</si>
  <si>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</si>
  <si>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</si>
  <si>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</si>
  <si>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</si>
  <si>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</si>
  <si>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</si>
  <si>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</si>
  <si>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</si>
  <si>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</si>
  <si>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</si>
  <si>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</si>
  <si>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</si>
  <si>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</si>
  <si>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</si>
  <si>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</si>
  <si>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</si>
  <si>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</si>
  <si>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</si>
  <si>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</si>
  <si>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</si>
  <si>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</si>
  <si>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</si>
  <si>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</si>
  <si>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</si>
  <si>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</si>
  <si>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</si>
  <si>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</si>
  <si>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</si>
  <si>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</si>
  <si>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</si>
  <si>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</si>
  <si>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</si>
  <si>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</si>
  <si>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</si>
  <si>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</si>
  <si>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</si>
  <si>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</si>
  <si>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</si>
  <si>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</si>
  <si>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</si>
  <si>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</si>
  <si>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</si>
  <si>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</si>
  <si>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</si>
  <si>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</si>
  <si>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</si>
  <si>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</si>
  <si>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</si>
  <si>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</si>
  <si>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</si>
  <si>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</si>
  <si>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</si>
  <si>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</si>
  <si>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</si>
  <si>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</si>
  <si>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</si>
  <si>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</si>
  <si>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</si>
  <si>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</si>
  <si>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</si>
  <si>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</si>
  <si>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</si>
  <si>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</si>
  <si>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</si>
  <si>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</si>
  <si>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</si>
  <si>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</si>
  <si>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</si>
  <si>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</si>
  <si>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</si>
  <si>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</si>
  <si>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</si>
  <si>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</si>
  <si>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</si>
  <si>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</si>
  <si>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</si>
  <si>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</si>
  <si>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</si>
  <si>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</si>
  <si>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</si>
  <si>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</si>
  <si>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</si>
  <si>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</si>
  <si>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</si>
  <si>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</si>
  <si>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</si>
  <si>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</si>
  <si>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</si>
  <si>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</si>
  <si>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</si>
  <si>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</si>
  <si>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</si>
  <si>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</si>
  <si>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</si>
  <si>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</si>
  <si>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</si>
  <si>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</si>
  <si>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</si>
  <si>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</si>
  <si>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</si>
  <si>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</si>
  <si>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</si>
  <si>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</si>
  <si>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</si>
  <si>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</si>
  <si>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</si>
  <si>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</si>
  <si>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</si>
  <si>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</si>
  <si>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</si>
  <si>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</si>
  <si>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</si>
  <si>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</si>
  <si>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</si>
  <si>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</si>
  <si>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</si>
  <si>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</si>
  <si>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</si>
  <si>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</si>
  <si>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</si>
  <si>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</si>
  <si>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</si>
  <si>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</si>
  <si>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</si>
  <si>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</si>
  <si>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</si>
  <si>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</si>
  <si>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</si>
  <si>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</si>
  <si>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</si>
  <si>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</si>
  <si>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</si>
  <si>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</si>
  <si>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</si>
  <si>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</si>
  <si>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</si>
  <si>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</si>
  <si>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</si>
  <si>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</si>
  <si>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</si>
  <si>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</si>
  <si>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</si>
  <si>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</si>
  <si>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</si>
  <si>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</si>
  <si>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</si>
  <si>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</si>
  <si>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</si>
  <si>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</si>
  <si>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</si>
  <si>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</si>
  <si>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</si>
  <si>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</si>
  <si>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</si>
  <si>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</si>
  <si>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</si>
  <si>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</si>
  <si>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</si>
  <si>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</si>
  <si>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</si>
  <si>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</si>
  <si>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</si>
  <si>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</si>
  <si>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</si>
  <si>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</si>
  <si>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</si>
  <si>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</si>
  <si>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</si>
  <si>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</si>
  <si>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</si>
  <si>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</si>
  <si>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</si>
  <si>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</si>
  <si>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</si>
  <si>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</si>
  <si>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</si>
  <si>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</si>
  <si>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</si>
  <si>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</si>
  <si>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</si>
  <si>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</si>
  <si>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</si>
  <si>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</si>
  <si>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</si>
  <si>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</si>
  <si>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</si>
  <si>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</si>
  <si>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</si>
  <si>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</si>
  <si>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</si>
  <si>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</si>
  <si>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</si>
  <si>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</si>
  <si>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</si>
  <si>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</si>
  <si>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</si>
  <si>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</si>
  <si>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</si>
  <si>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</si>
  <si>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</si>
  <si>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</si>
  <si>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</si>
  <si>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</si>
  <si>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</si>
  <si>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</si>
  <si>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</si>
  <si>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</si>
  <si>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</si>
  <si>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</si>
  <si>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</si>
  <si>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</si>
  <si>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</si>
  <si>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</si>
  <si>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</si>
  <si>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</si>
  <si>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</si>
  <si>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</si>
  <si>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</si>
  <si>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</si>
  <si>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</si>
  <si>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</si>
  <si>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</si>
  <si>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</si>
  <si>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</si>
  <si>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</si>
  <si>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</si>
  <si>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</si>
  <si>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</si>
  <si>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</si>
  <si>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</si>
  <si>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</si>
  <si>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</si>
  <si>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</si>
  <si>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</si>
  <si>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</si>
  <si>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</si>
  <si>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</si>
  <si>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</si>
  <si>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</si>
  <si>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</si>
  <si>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</si>
  <si>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</si>
  <si>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</si>
  <si>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</si>
  <si>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</si>
  <si>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</si>
  <si>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</si>
  <si>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</si>
  <si>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</si>
  <si>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</si>
  <si>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</si>
  <si>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</si>
  <si>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</si>
  <si>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</si>
  <si>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</si>
  <si>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</si>
  <si>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</si>
  <si>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</si>
  <si>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</si>
  <si>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</si>
  <si>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</si>
  <si>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</si>
  <si>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</si>
  <si>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</si>
  <si>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</si>
  <si>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</si>
  <si>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</si>
  <si>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</si>
  <si>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</si>
  <si>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</si>
  <si>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</si>
  <si>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</si>
  <si>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</si>
  <si>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</si>
  <si>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</si>
  <si>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</si>
  <si>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</si>
  <si>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</si>
  <si>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</si>
  <si>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</si>
  <si>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</si>
  <si>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</si>
  <si>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</si>
  <si>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</si>
  <si>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</si>
  <si>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</si>
  <si>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</si>
  <si>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</si>
  <si>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</si>
  <si>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</si>
  <si>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</si>
  <si>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</si>
  <si>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</si>
  <si>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</si>
  <si>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</si>
  <si>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</si>
  <si>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</si>
  <si>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</si>
  <si>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</si>
  <si>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</si>
  <si>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</si>
  <si>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</si>
  <si>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</si>
  <si>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</si>
  <si>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</si>
  <si>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</si>
  <si>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</si>
  <si>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</si>
  <si>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</si>
  <si>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</si>
  <si>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</si>
  <si>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</si>
  <si>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</si>
  <si>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</si>
  <si>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</si>
  <si>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</si>
  <si>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</si>
  <si>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</si>
  <si>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</si>
  <si>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</si>
  <si>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</si>
  <si>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</si>
  <si>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</si>
  <si>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</si>
  <si>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</si>
  <si>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</si>
  <si>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</si>
  <si>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</si>
  <si>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</si>
  <si>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</si>
  <si>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</si>
  <si>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</si>
  <si>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</si>
  <si>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</si>
  <si>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</si>
  <si>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</si>
  <si>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</si>
  <si>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</si>
  <si>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</si>
  <si>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</si>
  <si>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</si>
  <si>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</si>
  <si>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</si>
  <si>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</si>
  <si>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</si>
  <si>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</si>
  <si>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</si>
  <si>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</si>
  <si>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</si>
  <si>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</si>
  <si>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</si>
  <si>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</si>
  <si>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</si>
  <si>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</si>
  <si>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</si>
  <si>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</si>
  <si>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</si>
  <si>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</si>
  <si>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</si>
  <si>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</si>
  <si>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</si>
  <si>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</si>
  <si>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</si>
  <si>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</si>
  <si>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</si>
  <si>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</si>
  <si>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</si>
  <si>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</si>
  <si>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</si>
  <si>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</si>
  <si>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</si>
  <si>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</si>
  <si>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</si>
  <si>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</si>
  <si>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</si>
  <si>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</si>
  <si>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</si>
  <si>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</si>
  <si>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</si>
  <si>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</si>
  <si>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</si>
  <si>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</si>
  <si>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</si>
  <si>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</si>
  <si>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</si>
  <si>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</si>
  <si>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</si>
  <si>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</si>
  <si>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</si>
  <si>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</si>
  <si>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</si>
  <si>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</si>
  <si>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</si>
  <si>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</si>
  <si>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</si>
  <si>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</si>
  <si>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</si>
  <si>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</si>
  <si>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</si>
  <si>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</si>
  <si>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</si>
  <si>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</si>
  <si>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</si>
  <si>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</si>
  <si>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</si>
  <si>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</si>
  <si>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</si>
  <si>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</si>
  <si>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</si>
  <si>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</si>
  <si>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</si>
  <si>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</si>
  <si>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</si>
  <si>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</si>
  <si>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</si>
  <si>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</si>
  <si>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</si>
  <si>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</si>
  <si>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</si>
  <si>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</si>
  <si>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</si>
  <si>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</si>
  <si>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</si>
  <si>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</si>
  <si>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</si>
  <si>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</si>
  <si>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</si>
  <si>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</si>
  <si>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</si>
  <si>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</si>
  <si>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</si>
  <si>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</si>
  <si>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</si>
  <si>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</si>
  <si>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</si>
  <si>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</si>
  <si>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</si>
  <si>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</si>
  <si>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</si>
  <si>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</si>
  <si>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</si>
  <si>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</si>
  <si>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</si>
  <si>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</si>
  <si>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</si>
  <si>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</si>
  <si>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</si>
  <si>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</si>
  <si>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</si>
  <si>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</si>
  <si>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</si>
  <si>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</si>
  <si>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</si>
  <si>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</si>
  <si>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</si>
  <si>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</si>
  <si>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</si>
  <si>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</si>
  <si>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</si>
  <si>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</si>
  <si>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</si>
  <si>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</si>
  <si>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</si>
  <si>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</si>
  <si>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</si>
  <si>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</si>
  <si>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</si>
  <si>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</si>
  <si>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</si>
  <si>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</si>
  <si>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</si>
  <si>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</si>
  <si>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</si>
  <si>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</si>
  <si>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</si>
  <si>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</si>
  <si>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</si>
  <si>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</si>
  <si>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</si>
  <si>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</si>
  <si>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</si>
  <si>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</si>
  <si>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</si>
  <si>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</si>
  <si>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</si>
  <si>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</si>
  <si>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</si>
  <si>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</si>
  <si>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</si>
  <si>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</si>
  <si>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</si>
  <si>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</si>
  <si>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</si>
  <si>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</si>
  <si>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</si>
  <si>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</si>
  <si>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</si>
  <si>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</si>
  <si>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</si>
  <si>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</si>
  <si>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</si>
  <si>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</si>
  <si>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</si>
  <si>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</si>
  <si>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</si>
  <si>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</si>
  <si>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</si>
  <si>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</si>
  <si>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</si>
  <si>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</si>
  <si>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</si>
  <si>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</si>
  <si>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</si>
  <si>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</si>
  <si>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</si>
  <si>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</si>
  <si>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</si>
  <si>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</si>
  <si>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</si>
  <si>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</si>
  <si>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</si>
  <si>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</si>
  <si>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</si>
  <si>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</si>
  <si>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</si>
  <si>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</si>
  <si>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</si>
  <si>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</si>
  <si>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</si>
  <si>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</si>
  <si>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</si>
  <si>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</si>
  <si>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</si>
  <si>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</si>
  <si>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</si>
  <si>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</si>
  <si>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</si>
  <si>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</si>
  <si>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</si>
  <si>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</si>
  <si>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</si>
  <si>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</si>
  <si>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</si>
  <si>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</si>
  <si>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</si>
  <si>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</si>
  <si>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</si>
  <si>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</si>
  <si>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</si>
  <si>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</si>
  <si>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</si>
  <si>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</si>
  <si>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</si>
  <si>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</si>
  <si>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</si>
  <si>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</si>
  <si>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</si>
  <si>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</si>
  <si>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</si>
  <si>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</si>
  <si>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</si>
  <si>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</si>
  <si>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</si>
  <si>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</si>
  <si>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</si>
  <si>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</si>
  <si>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</si>
  <si>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</si>
  <si>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</si>
  <si>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</si>
  <si>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</si>
  <si>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</si>
  <si>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</si>
  <si>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</si>
  <si>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</si>
  <si>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</si>
  <si>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</si>
  <si>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</si>
  <si>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</si>
  <si>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</si>
  <si>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</si>
  <si>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</si>
  <si>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</si>
  <si>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</si>
  <si>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</si>
  <si>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</si>
  <si>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</si>
  <si>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</si>
  <si>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</si>
  <si>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</si>
  <si>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</si>
  <si>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</si>
  <si>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</si>
  <si>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</si>
  <si>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</si>
  <si>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</si>
  <si>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</si>
  <si>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</si>
  <si>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</si>
  <si>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</si>
  <si>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</si>
  <si>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</si>
  <si>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</si>
  <si>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</si>
  <si>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</si>
  <si>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</si>
  <si>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</si>
  <si>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</si>
  <si>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</si>
  <si>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</si>
  <si>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</si>
  <si>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</si>
  <si>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</si>
  <si>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</si>
  <si>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</si>
  <si>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</si>
  <si>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</si>
  <si>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</si>
  <si>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</si>
  <si>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</si>
  <si>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</si>
  <si>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</si>
  <si>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</si>
  <si>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</si>
  <si>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</si>
  <si>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</si>
  <si>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</si>
  <si>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</si>
  <si>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</si>
  <si>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</si>
  <si>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</si>
  <si>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</si>
  <si>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</si>
  <si>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</si>
  <si>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</si>
  <si>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</si>
  <si>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</si>
  <si>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</si>
  <si>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</si>
  <si>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</si>
  <si>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</si>
  <si>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</si>
  <si>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</si>
  <si>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</si>
  <si>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</si>
  <si>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</si>
  <si>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</si>
  <si>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</si>
  <si>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</si>
  <si>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</si>
  <si>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</si>
  <si>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</si>
  <si>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</si>
  <si>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</si>
  <si>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</si>
  <si>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</si>
  <si>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</si>
  <si>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</si>
  <si>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</si>
  <si>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</si>
  <si>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</si>
  <si>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</si>
  <si>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</si>
  <si>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</si>
  <si>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</si>
  <si>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</si>
  <si>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</si>
  <si>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</si>
  <si>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</si>
  <si>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</si>
  <si>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</si>
  <si>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</si>
  <si>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</si>
  <si>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</si>
  <si>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</si>
  <si>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</si>
  <si>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</si>
  <si>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</si>
  <si>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</si>
  <si>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</si>
  <si>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</si>
  <si>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</si>
  <si>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</si>
  <si>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</si>
  <si>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</si>
  <si>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</si>
  <si>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</si>
  <si>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</si>
  <si>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</si>
  <si>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</si>
  <si>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</si>
  <si>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</si>
  <si>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</si>
  <si>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</si>
  <si>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</si>
  <si>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</si>
  <si>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</si>
  <si>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</si>
  <si>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</si>
  <si>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</si>
  <si>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</si>
  <si>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</si>
  <si>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</si>
  <si>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</si>
  <si>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</si>
  <si>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</si>
  <si>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</si>
  <si>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</si>
  <si>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</si>
  <si>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</si>
  <si>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</si>
  <si>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</si>
  <si>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</si>
  <si>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</si>
  <si>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</si>
  <si>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</si>
  <si>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</si>
  <si>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</si>
  <si>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</si>
  <si>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</si>
  <si>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</si>
  <si>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</si>
  <si>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</si>
  <si>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</si>
  <si>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</si>
  <si>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</si>
  <si>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</si>
  <si>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</si>
  <si>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</si>
  <si>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</si>
  <si>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</si>
  <si>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</si>
  <si>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</si>
  <si>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</si>
  <si>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</si>
  <si>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</si>
  <si>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</si>
  <si>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</si>
  <si>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</si>
  <si>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</si>
  <si>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</si>
  <si>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</si>
  <si>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</si>
  <si>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</si>
  <si>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</si>
  <si>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</si>
  <si>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</si>
  <si>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</si>
  <si>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</si>
  <si>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</si>
  <si>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</si>
  <si>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</si>
  <si>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</si>
  <si>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</si>
  <si>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</si>
  <si>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</si>
  <si>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</si>
  <si>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</si>
  <si>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</si>
  <si>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</si>
  <si>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</si>
  <si>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</si>
  <si>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</si>
  <si>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</si>
  <si>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</si>
  <si>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</si>
  <si>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</si>
  <si>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</si>
  <si>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</si>
  <si>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</si>
  <si>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</si>
  <si>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</si>
  <si>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</si>
  <si>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</si>
  <si>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</si>
  <si>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</si>
  <si>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</si>
  <si>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</si>
  <si>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</si>
  <si>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</si>
  <si>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</si>
  <si>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</si>
  <si>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</si>
  <si>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</si>
  <si>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</si>
  <si>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</si>
  <si>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</si>
  <si>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</si>
  <si>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</si>
  <si>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</si>
  <si>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</si>
  <si>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</si>
  <si>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</si>
  <si>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</si>
  <si>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</si>
  <si>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</si>
  <si>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</si>
  <si>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</si>
  <si>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</si>
  <si>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</si>
  <si>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</si>
  <si>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</si>
  <si>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</si>
  <si>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</si>
  <si>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</si>
  <si>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</si>
  <si>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</si>
  <si>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</si>
  <si>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</si>
  <si>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</si>
  <si>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</si>
  <si>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</si>
  <si>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</si>
  <si>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</si>
  <si>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</si>
  <si>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</si>
  <si>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</si>
  <si>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</si>
  <si>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</si>
  <si>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</si>
  <si>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</si>
  <si>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</si>
  <si>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</si>
  <si>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</si>
  <si>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</si>
  <si>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</si>
  <si>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</si>
  <si>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</si>
  <si>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</si>
  <si>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</si>
  <si>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</si>
  <si>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</si>
  <si>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</si>
  <si>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</si>
  <si>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</si>
  <si>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</si>
  <si>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</si>
  <si>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</si>
  <si>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</si>
  <si>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</si>
  <si>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</si>
  <si>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</si>
  <si>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</si>
  <si>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</si>
  <si>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</si>
  <si>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</si>
  <si>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</si>
  <si>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</si>
  <si>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</si>
  <si>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</si>
  <si>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</si>
  <si>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</si>
  <si>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</si>
  <si>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</si>
  <si>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</si>
  <si>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</si>
  <si>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</si>
  <si>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</si>
  <si>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</si>
  <si>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</si>
  <si>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</si>
  <si>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</si>
  <si>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</si>
  <si>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</si>
  <si>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</si>
  <si>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</si>
  <si>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</si>
  <si>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</si>
  <si>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</si>
  <si>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</si>
  <si>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</si>
  <si>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</si>
  <si>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</si>
  <si>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</si>
  <si>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</si>
  <si>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</si>
  <si>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</si>
  <si>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</si>
  <si>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</si>
  <si>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</si>
  <si>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</si>
  <si>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</si>
  <si>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</si>
  <si>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</si>
  <si>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</si>
  <si>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</si>
  <si>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</si>
  <si>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</si>
  <si>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</si>
  <si>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</si>
  <si>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</si>
  <si>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</si>
  <si>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</si>
  <si>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</si>
  <si>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</si>
  <si>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</si>
  <si>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</si>
  <si>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</si>
  <si>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</si>
  <si>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</si>
  <si>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</si>
  <si>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</si>
  <si>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</si>
  <si>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</si>
  <si>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</si>
  <si>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</si>
  <si>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</si>
  <si>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</si>
  <si>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</si>
  <si>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</si>
  <si>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</si>
  <si>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</si>
  <si>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</si>
  <si>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</si>
  <si>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</si>
  <si>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</si>
  <si>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</si>
  <si>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</si>
  <si>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</si>
  <si>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</si>
  <si>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</si>
  <si>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</si>
  <si>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</si>
  <si>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</si>
  <si>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</si>
  <si>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</si>
  <si>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</si>
  <si>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</si>
  <si>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</si>
  <si>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</si>
  <si>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</si>
  <si>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</si>
  <si>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</si>
  <si>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</si>
  <si>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</si>
  <si>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</si>
  <si>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</si>
  <si>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</si>
  <si>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</si>
  <si>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</si>
  <si>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</si>
  <si>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</si>
  <si>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</si>
  <si>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</si>
  <si>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</si>
  <si>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</si>
  <si>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</si>
  <si>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</si>
  <si>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</si>
  <si>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</si>
  <si>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</si>
  <si>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</si>
  <si>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</si>
  <si>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</si>
  <si>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</si>
  <si>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</si>
  <si>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</si>
  <si>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</si>
  <si>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</si>
  <si>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</si>
  <si>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</si>
  <si>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</si>
  <si>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</si>
  <si>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</si>
  <si>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</si>
  <si>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</si>
  <si>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</si>
  <si>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</si>
  <si>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</si>
  <si>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</si>
  <si>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</si>
  <si>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</si>
  <si>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</si>
  <si>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</si>
  <si>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</si>
  <si>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</si>
  <si>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</si>
  <si>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</si>
  <si>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</si>
  <si>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</si>
  <si>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</si>
  <si>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</si>
  <si>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</si>
  <si>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</si>
  <si>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</si>
  <si>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</si>
  <si>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</si>
  <si>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</si>
  <si>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</si>
  <si>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</si>
  <si>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</si>
  <si>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</si>
  <si>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</si>
  <si>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</si>
  <si>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</si>
  <si>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</si>
  <si>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</si>
  <si>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</si>
  <si>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</si>
  <si>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</si>
  <si>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</si>
  <si>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</si>
  <si>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</si>
  <si>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</si>
  <si>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</si>
  <si>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</si>
  <si>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</si>
  <si>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</si>
  <si>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</si>
  <si>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</si>
  <si>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</si>
  <si>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</si>
  <si>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</si>
  <si>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</si>
  <si>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</si>
  <si>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</si>
  <si>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</si>
  <si>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</si>
  <si>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</si>
  <si>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</si>
  <si>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</si>
  <si>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</si>
  <si>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</si>
  <si>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</si>
  <si>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</si>
  <si>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</si>
  <si>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</si>
  <si>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</si>
  <si>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</si>
  <si>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</si>
  <si>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</si>
  <si>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</si>
  <si>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</si>
  <si>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</si>
  <si>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</si>
  <si>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</si>
  <si>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</si>
  <si>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</si>
  <si>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</si>
  <si>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</si>
  <si>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</si>
  <si>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</si>
  <si>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</si>
  <si>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</si>
  <si>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</si>
  <si>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</si>
  <si>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</si>
  <si>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</si>
  <si>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</si>
  <si>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</si>
  <si>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</si>
  <si>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</si>
  <si>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</si>
  <si>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</si>
  <si>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</si>
  <si>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</si>
  <si>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</si>
  <si>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</si>
  <si>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</si>
  <si>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</si>
  <si>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</si>
  <si>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</si>
  <si>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</si>
  <si>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</si>
  <si>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</si>
  <si>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</si>
  <si>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</si>
  <si>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</si>
  <si>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</si>
  <si>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</si>
  <si>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</si>
  <si>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</si>
  <si>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</si>
  <si>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</si>
  <si>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</si>
  <si>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</si>
  <si>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</si>
  <si>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</si>
  <si>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</si>
  <si>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</si>
  <si>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</si>
  <si>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</si>
  <si>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</si>
  <si>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</si>
  <si>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</si>
  <si>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</si>
  <si>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</si>
  <si>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</si>
  <si>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</si>
  <si>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</si>
  <si>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</si>
  <si>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</si>
  <si>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</si>
  <si>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</si>
  <si>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</si>
  <si>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</si>
  <si>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</si>
  <si>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</si>
  <si>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</si>
  <si>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</si>
  <si>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</si>
  <si>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</si>
  <si>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</si>
  <si>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</si>
  <si>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</si>
  <si>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</si>
  <si>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</si>
  <si>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</si>
  <si>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</si>
  <si>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</si>
  <si>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</si>
  <si>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</si>
  <si>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</si>
  <si>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</si>
  <si>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</si>
  <si>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</si>
  <si>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</si>
  <si>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</si>
  <si>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</si>
  <si>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</si>
  <si>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</si>
  <si>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</si>
  <si>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</si>
  <si>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</si>
  <si>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</si>
  <si>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</si>
  <si>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</si>
  <si>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</si>
  <si>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</si>
  <si>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</si>
  <si>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</si>
  <si>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</si>
  <si>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</si>
  <si>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</si>
  <si>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</si>
  <si>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</si>
  <si>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</si>
  <si>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</si>
  <si>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</si>
  <si>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</si>
  <si>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</si>
  <si>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</si>
  <si>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</si>
  <si>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</si>
  <si>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</si>
  <si>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</si>
  <si>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</si>
  <si>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</si>
  <si>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</si>
  <si>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</si>
  <si>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</si>
  <si>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</si>
  <si>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</si>
  <si>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</si>
  <si>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</si>
  <si>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</si>
  <si>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</si>
  <si>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</si>
  <si>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</si>
  <si>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</si>
  <si>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</si>
  <si>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</si>
  <si>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</si>
  <si>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</si>
  <si>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</si>
  <si>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</si>
  <si>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</si>
  <si>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</si>
  <si>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</si>
  <si>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</si>
  <si>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</si>
  <si>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</si>
  <si>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</si>
  <si>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</si>
  <si>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</si>
  <si>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</si>
  <si>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</si>
  <si>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</si>
  <si>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</si>
  <si>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</si>
  <si>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</si>
  <si>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</si>
  <si>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</si>
  <si>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</si>
  <si>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</si>
  <si>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</si>
  <si>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</si>
  <si>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</si>
  <si>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</si>
  <si>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</si>
  <si>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</si>
  <si>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</si>
  <si>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</si>
  <si>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</si>
  <si>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</si>
  <si>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</si>
  <si>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</si>
  <si>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</si>
  <si>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</si>
  <si>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</si>
  <si>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</si>
  <si>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</si>
  <si>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</si>
  <si>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</si>
  <si>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</si>
  <si>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</si>
  <si>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</si>
  <si>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</si>
  <si>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</si>
  <si>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</si>
  <si>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</si>
  <si>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</si>
  <si>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</si>
  <si>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</si>
  <si>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</si>
  <si>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</si>
  <si>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</si>
  <si>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</si>
  <si>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</si>
  <si>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</si>
  <si>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</si>
  <si>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</si>
  <si>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</si>
  <si>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</si>
  <si>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</si>
  <si>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</si>
  <si>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</si>
  <si>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</si>
  <si>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</si>
  <si>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</si>
  <si>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</si>
  <si>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</si>
  <si>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</si>
  <si>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</si>
  <si>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</si>
  <si>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</si>
  <si>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</si>
  <si>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</si>
  <si>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</si>
  <si>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</si>
  <si>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</si>
  <si>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</si>
  <si>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</si>
  <si>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</si>
  <si>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</si>
  <si>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</si>
  <si>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</si>
  <si>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</si>
  <si>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</si>
  <si>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</si>
  <si>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</si>
  <si>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</si>
  <si>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</si>
  <si>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</si>
  <si>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</si>
  <si>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</si>
  <si>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</si>
  <si>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</si>
  <si>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</si>
  <si>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</si>
  <si>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</si>
  <si>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</si>
  <si>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</si>
  <si>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</si>
  <si>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</si>
  <si>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</si>
  <si>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</si>
  <si>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</si>
  <si>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</si>
  <si>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</si>
  <si>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</si>
  <si>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</si>
  <si>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</si>
  <si>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</si>
  <si>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</si>
  <si>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</si>
  <si>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</si>
  <si>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</si>
  <si>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</si>
  <si>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</si>
  <si>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</si>
  <si>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</si>
  <si>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</si>
  <si>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</si>
  <si>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</si>
  <si>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</si>
  <si>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</si>
  <si>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</si>
  <si>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</si>
  <si>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</si>
  <si>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</si>
  <si>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</si>
  <si>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</si>
  <si>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</si>
  <si>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</si>
  <si>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</si>
  <si>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</si>
  <si>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</si>
  <si>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</si>
  <si>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</si>
  <si>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</si>
  <si>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</si>
  <si>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</si>
  <si>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</si>
  <si>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</si>
  <si>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</si>
  <si>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</si>
  <si>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</si>
  <si>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</si>
  <si>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</si>
  <si>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</si>
  <si>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</si>
  <si>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</si>
  <si>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</si>
  <si>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</si>
  <si>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</si>
  <si>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</si>
  <si>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</si>
  <si>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</si>
  <si>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</si>
  <si>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</si>
  <si>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</si>
  <si>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</si>
  <si>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</si>
  <si>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</si>
  <si>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</si>
  <si>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</si>
  <si>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</si>
  <si>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</si>
  <si>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</si>
  <si>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</si>
  <si>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</si>
  <si>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</si>
  <si>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</si>
  <si>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</si>
  <si>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</si>
  <si>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</si>
  <si>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</si>
  <si>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</si>
  <si>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</si>
  <si>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</si>
  <si>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</si>
  <si>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</si>
  <si>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</si>
  <si>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</si>
  <si>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</si>
  <si>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</si>
  <si>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</si>
  <si>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</si>
  <si>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</si>
  <si>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</si>
  <si>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</si>
  <si>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</si>
  <si>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</si>
  <si>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</si>
  <si>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</si>
  <si>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</si>
  <si>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</si>
  <si>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</si>
  <si>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</si>
  <si>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</si>
  <si>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</si>
  <si>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</si>
  <si>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</si>
  <si>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</si>
  <si>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</si>
  <si>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</si>
  <si>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</si>
  <si>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</si>
  <si>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</si>
  <si>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</si>
  <si>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</si>
  <si>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</si>
  <si>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</si>
  <si>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</si>
  <si>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</si>
  <si>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</si>
  <si>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</si>
  <si>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</si>
  <si>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</si>
  <si>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</si>
  <si>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</si>
  <si>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</si>
  <si>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</si>
  <si>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</si>
  <si>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</si>
  <si>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</si>
  <si>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</si>
  <si>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</si>
  <si>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</si>
  <si>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</si>
  <si>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</si>
  <si>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</si>
  <si>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</si>
  <si>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</si>
  <si>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</si>
  <si>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</si>
  <si>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</si>
  <si>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</si>
  <si>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</si>
  <si>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</si>
  <si>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</si>
  <si>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</si>
  <si>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</si>
  <si>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</si>
  <si>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</si>
  <si>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</si>
  <si>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</si>
  <si>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</si>
  <si>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</si>
  <si>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</si>
  <si>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</si>
  <si>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</si>
  <si>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</si>
  <si>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</si>
  <si>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</si>
  <si>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</si>
  <si>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</si>
  <si>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</si>
  <si>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</si>
  <si>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</si>
  <si>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</si>
  <si>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</si>
  <si>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</si>
  <si>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</si>
  <si>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</si>
  <si>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</si>
  <si>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</si>
  <si>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</si>
  <si>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</si>
  <si>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</si>
  <si>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</si>
  <si>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</si>
  <si>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</si>
  <si>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</si>
  <si>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</si>
  <si>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</si>
  <si>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</si>
  <si>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</si>
  <si>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</si>
  <si>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</si>
  <si>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</si>
  <si>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</si>
  <si>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</si>
  <si>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</si>
  <si>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</si>
  <si>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</si>
  <si>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</si>
  <si>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</si>
  <si>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</si>
  <si>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</si>
  <si>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</si>
  <si>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</si>
  <si>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</si>
  <si>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</si>
  <si>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</si>
  <si>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</si>
  <si>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</si>
  <si>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</si>
  <si>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</si>
  <si>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</si>
  <si>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</si>
  <si>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</si>
  <si>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</si>
  <si>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</si>
  <si>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</si>
  <si>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</si>
  <si>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</si>
  <si>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</si>
  <si>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</si>
  <si>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</si>
  <si>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</si>
  <si>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</si>
  <si>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</si>
  <si>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</si>
  <si>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</si>
  <si>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</si>
  <si>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</si>
  <si>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</si>
  <si>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</si>
  <si>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</si>
  <si>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</si>
  <si>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</si>
  <si>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</si>
  <si>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</si>
  <si>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</si>
  <si>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</si>
  <si>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</si>
  <si>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</si>
  <si>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</si>
  <si>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</si>
  <si>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</si>
  <si>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</si>
  <si>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</si>
  <si>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</si>
  <si>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</si>
  <si>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</si>
  <si>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</si>
  <si>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</si>
  <si>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</si>
  <si>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</si>
  <si>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</si>
  <si>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</si>
  <si>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</si>
  <si>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</si>
  <si>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</si>
  <si>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</si>
  <si>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</si>
  <si>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</si>
  <si>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</si>
  <si>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</si>
  <si>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</si>
  <si>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</si>
  <si>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</si>
  <si>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</si>
  <si>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</si>
  <si>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</si>
  <si>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</si>
  <si>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</si>
  <si>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</si>
  <si>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</si>
  <si>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</si>
  <si>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</si>
  <si>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</si>
  <si>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</si>
  <si>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</si>
  <si>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</si>
  <si>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</si>
  <si>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</si>
  <si>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</si>
  <si>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</si>
  <si>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</si>
  <si>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</si>
  <si>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</si>
  <si>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</si>
  <si>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</si>
  <si>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</si>
  <si>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</si>
  <si>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</si>
  <si>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</si>
  <si>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</si>
  <si>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</si>
  <si>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</si>
  <si>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</si>
  <si>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</si>
  <si>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</si>
  <si>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</si>
  <si>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</si>
  <si>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</si>
  <si>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</si>
  <si>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</si>
  <si>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</si>
  <si>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</si>
  <si>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</si>
  <si>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</si>
  <si>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</si>
  <si>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</si>
  <si>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</si>
  <si>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</si>
  <si>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</si>
  <si>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</si>
  <si>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</si>
  <si>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</si>
  <si>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</si>
  <si>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</si>
  <si>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</si>
  <si>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</si>
  <si>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</si>
  <si>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</si>
  <si>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</si>
  <si>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</si>
  <si>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</si>
  <si>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</si>
  <si>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</si>
  <si>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</si>
  <si>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</si>
  <si>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</si>
  <si>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</si>
  <si>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</si>
  <si>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</si>
  <si>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</si>
  <si>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</si>
  <si>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</si>
  <si>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</si>
  <si>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</si>
  <si>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</si>
  <si>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</si>
  <si>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</si>
  <si>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</si>
  <si>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</si>
  <si>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</si>
  <si>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</si>
  <si>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</si>
  <si>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</si>
  <si>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</si>
  <si>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</si>
  <si>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</si>
  <si>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</si>
  <si>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</si>
  <si>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</si>
  <si>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</si>
  <si>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</si>
  <si>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</si>
  <si>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</si>
  <si>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</si>
  <si>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</si>
  <si>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</si>
  <si>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</si>
  <si>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</si>
  <si>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</si>
  <si>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</si>
  <si>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</si>
  <si>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</si>
  <si>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</si>
  <si>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</si>
  <si>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</si>
  <si>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</si>
  <si>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</si>
  <si>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</si>
  <si>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</si>
  <si>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</si>
  <si>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</si>
  <si>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</si>
  <si>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</si>
  <si>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</si>
  <si>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</si>
  <si>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</si>
  <si>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</si>
  <si>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</si>
  <si>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</si>
  <si>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</si>
  <si>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</si>
  <si>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</si>
  <si>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</si>
  <si>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</si>
  <si>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</si>
  <si>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</si>
  <si>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</si>
  <si>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</si>
  <si>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</si>
  <si>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</si>
  <si>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</si>
  <si>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</si>
  <si>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</si>
  <si>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</si>
  <si>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</si>
  <si>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</si>
  <si>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</si>
  <si>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</si>
  <si>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</si>
  <si>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</si>
  <si>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</si>
  <si>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</si>
  <si>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</si>
  <si>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</si>
  <si>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</si>
  <si>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</si>
  <si>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</si>
  <si>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</si>
  <si>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</si>
  <si>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</si>
  <si>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</si>
  <si>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</si>
  <si>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</si>
  <si>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</si>
  <si>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</si>
  <si>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</si>
  <si>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</si>
  <si>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</si>
  <si>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</si>
  <si>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</si>
  <si>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</si>
  <si>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</si>
  <si>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</si>
  <si>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</si>
  <si>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</si>
  <si>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</si>
  <si>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</si>
  <si>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</si>
  <si>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</si>
  <si>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</si>
  <si>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</si>
  <si>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</si>
  <si>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</si>
  <si>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</si>
  <si>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</si>
  <si>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</si>
  <si>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</si>
  <si>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</si>
  <si>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</si>
  <si>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</si>
  <si>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</si>
  <si>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</si>
  <si>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</si>
  <si>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</si>
  <si>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</si>
  <si>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</si>
  <si>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</si>
  <si>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</si>
  <si>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</si>
  <si>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</si>
  <si>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</si>
  <si>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</si>
  <si>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</si>
  <si>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</si>
  <si>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</si>
  <si>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</si>
  <si>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</si>
  <si>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</si>
  <si>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</si>
  <si>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</si>
  <si>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</si>
  <si>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</si>
  <si>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</si>
  <si>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</si>
  <si>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</si>
  <si>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</si>
  <si>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</si>
  <si>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</si>
  <si>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</si>
  <si>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</si>
  <si>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</si>
  <si>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</si>
  <si>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</si>
  <si>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</si>
  <si>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</si>
  <si>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</si>
  <si>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</si>
  <si>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</si>
  <si>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</si>
  <si>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</si>
  <si>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</si>
  <si>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</si>
  <si>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</si>
  <si>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</si>
  <si>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</si>
  <si>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</si>
  <si>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</si>
  <si>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</si>
  <si>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</si>
  <si>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</si>
  <si>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</si>
  <si>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</si>
  <si>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</si>
  <si>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</si>
  <si>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</si>
  <si>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</si>
  <si>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</si>
  <si>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</si>
  <si>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</si>
  <si>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</si>
  <si>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</si>
  <si>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</si>
  <si>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</si>
  <si>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</si>
  <si>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</si>
  <si>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</si>
  <si>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</si>
  <si>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</si>
  <si>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</si>
  <si>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</si>
  <si>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</si>
  <si>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</si>
  <si>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</si>
  <si>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</si>
  <si>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</si>
  <si>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</si>
  <si>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</si>
  <si>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</si>
  <si>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</si>
  <si>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</si>
  <si>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</si>
  <si>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</si>
  <si>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</si>
  <si>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</si>
  <si>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</si>
  <si>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</si>
  <si>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</si>
  <si>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</si>
  <si>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</si>
  <si>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</si>
  <si>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</si>
  <si>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</si>
  <si>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</si>
  <si>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</si>
  <si>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</si>
  <si>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</si>
  <si>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</si>
  <si>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</si>
  <si>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</si>
  <si>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</si>
  <si>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</si>
  <si>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</si>
  <si>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</si>
  <si>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</si>
  <si>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</si>
  <si>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</si>
  <si>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</si>
  <si>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</si>
  <si>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</si>
  <si>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</si>
  <si>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</si>
  <si>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</si>
  <si>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</si>
  <si>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</si>
  <si>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</si>
  <si>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</si>
  <si>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</si>
  <si>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</si>
  <si>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</si>
  <si>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</si>
  <si>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</si>
  <si>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</si>
  <si>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</si>
  <si>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</si>
  <si>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</si>
  <si>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</si>
  <si>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</si>
  <si>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</si>
  <si>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</si>
  <si>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</si>
  <si>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</si>
  <si>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</si>
  <si>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</si>
  <si>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</si>
  <si>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</si>
  <si>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</si>
  <si>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</si>
  <si>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</si>
  <si>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</si>
  <si>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</si>
  <si>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</si>
  <si>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</si>
  <si>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</si>
  <si>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</si>
  <si>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</si>
  <si>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</si>
  <si>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</si>
  <si>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</si>
  <si>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</si>
  <si>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</si>
  <si>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</si>
  <si>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</si>
  <si>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</si>
  <si>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</si>
  <si>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</si>
  <si>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</si>
  <si>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</si>
  <si>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</si>
  <si>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</si>
  <si>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</si>
  <si>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</si>
  <si>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</si>
  <si>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</si>
  <si>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</si>
  <si>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</si>
  <si>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</si>
  <si>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</si>
  <si>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</si>
  <si>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</si>
  <si>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</si>
  <si>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</si>
  <si>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</si>
  <si>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</si>
  <si>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</si>
  <si>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</si>
  <si>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</si>
  <si>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</si>
  <si>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</si>
  <si>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</si>
  <si>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</si>
  <si>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</si>
  <si>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</si>
  <si>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</si>
  <si>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</si>
  <si>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</si>
  <si>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</si>
  <si>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</si>
  <si>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</si>
  <si>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</si>
  <si>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</si>
  <si>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</si>
  <si>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</si>
  <si>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</si>
  <si>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</si>
  <si>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</si>
  <si>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</si>
  <si>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</si>
  <si>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</si>
  <si>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</si>
  <si>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</si>
  <si>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</si>
  <si>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</si>
  <si>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</si>
  <si>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</si>
  <si>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</si>
  <si>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</si>
  <si>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</si>
  <si>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</si>
  <si>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</si>
  <si>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</si>
  <si>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</si>
  <si>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</si>
  <si>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</si>
  <si>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</si>
  <si>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</si>
  <si>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</si>
  <si>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</si>
  <si>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</si>
  <si>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</si>
  <si>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</si>
  <si>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</si>
  <si>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</si>
  <si>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</si>
  <si>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</si>
  <si>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</si>
  <si>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</si>
  <si>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</si>
  <si>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</si>
  <si>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</si>
  <si>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</si>
  <si>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</si>
  <si>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</si>
  <si>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</si>
  <si>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</si>
  <si>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</si>
  <si>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</si>
  <si>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</si>
  <si>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</si>
  <si>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</si>
  <si>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</si>
  <si>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</si>
  <si>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</si>
  <si>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</si>
  <si>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</si>
  <si>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</si>
  <si>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</si>
  <si>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</si>
  <si>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</si>
  <si>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</si>
  <si>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</si>
  <si>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</si>
  <si>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</si>
  <si>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</si>
  <si>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</si>
  <si>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</si>
  <si>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</si>
  <si>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</si>
  <si>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</si>
  <si>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</si>
  <si>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</si>
  <si>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</si>
  <si>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</si>
  <si>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</si>
  <si>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</si>
  <si>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</si>
  <si>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</si>
  <si>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</si>
  <si>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</si>
  <si>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</si>
  <si>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</si>
  <si>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</si>
  <si>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</si>
  <si>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</si>
  <si>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</si>
  <si>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</si>
  <si>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</si>
  <si>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</si>
  <si>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</si>
  <si>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</si>
  <si>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</si>
  <si>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</si>
  <si>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</si>
  <si>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</si>
  <si>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</si>
  <si>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</si>
  <si>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</si>
  <si>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</si>
  <si>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</si>
  <si>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</si>
  <si>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</si>
  <si>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</si>
  <si>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</si>
  <si>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</si>
  <si>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</si>
  <si>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</si>
  <si>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</si>
  <si>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</si>
  <si>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</si>
  <si>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</si>
  <si>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</si>
  <si>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</si>
  <si>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</si>
  <si>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</si>
  <si>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</si>
  <si>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</si>
  <si>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</si>
  <si>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</si>
  <si>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</si>
  <si>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</si>
  <si>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</si>
  <si>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</si>
  <si>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</si>
  <si>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</si>
  <si>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</si>
  <si>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</si>
  <si>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</si>
  <si>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</si>
  <si>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</si>
  <si>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</si>
  <si>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</si>
  <si>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</si>
  <si>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</si>
  <si>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</si>
  <si>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</si>
  <si>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</si>
  <si>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</si>
  <si>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</si>
  <si>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</si>
  <si>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</si>
  <si>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</si>
  <si>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</si>
  <si>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</si>
  <si>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</si>
  <si>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</si>
  <si>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</si>
  <si>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</si>
  <si>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</si>
  <si>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</si>
  <si>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</si>
  <si>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</si>
  <si>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</si>
  <si>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</si>
  <si>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</si>
  <si>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</si>
  <si>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</si>
  <si>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</si>
  <si>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</si>
  <si>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</si>
  <si>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</si>
  <si>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</si>
  <si>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</si>
  <si>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</si>
  <si>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</si>
  <si>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</si>
  <si>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</si>
  <si>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</si>
  <si>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</si>
  <si>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</si>
  <si>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</si>
  <si>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</si>
  <si>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</si>
  <si>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</si>
  <si>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</si>
  <si>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</si>
  <si>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</si>
  <si>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</si>
  <si>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</si>
  <si>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</si>
  <si>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</si>
  <si>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</si>
  <si>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</si>
  <si>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</si>
  <si>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</si>
  <si>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</si>
  <si>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</si>
  <si>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</si>
  <si>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</si>
  <si>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</si>
  <si>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</si>
  <si>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</si>
  <si>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</si>
  <si>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</si>
  <si>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</si>
  <si>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</si>
  <si>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</si>
  <si>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</si>
  <si>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</si>
  <si>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</si>
  <si>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</si>
  <si>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</si>
  <si>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</si>
  <si>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</si>
  <si>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</si>
  <si>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</si>
  <si>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</si>
  <si>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</si>
  <si>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</si>
  <si>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</si>
  <si>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</si>
  <si>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</si>
  <si>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</si>
  <si>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</si>
  <si>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</si>
  <si>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</si>
  <si>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</si>
  <si>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</si>
  <si>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</si>
  <si>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</si>
  <si>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</si>
  <si>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</si>
  <si>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</si>
  <si>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</si>
  <si>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</si>
  <si>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</si>
  <si>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</si>
  <si>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</si>
  <si>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</si>
  <si>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</si>
  <si>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</si>
  <si>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</si>
  <si>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</si>
  <si>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</si>
  <si>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</si>
  <si>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</si>
  <si>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</si>
  <si>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</si>
  <si>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</si>
  <si>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</si>
  <si>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</si>
  <si>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</si>
  <si>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</si>
  <si>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</si>
  <si>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</si>
  <si>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</si>
  <si>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</si>
  <si>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</si>
  <si>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</si>
  <si>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</si>
  <si>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</si>
  <si>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</si>
  <si>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</si>
  <si>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</si>
  <si>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</si>
  <si>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</si>
  <si>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</si>
  <si>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</si>
  <si>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</si>
  <si>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</si>
  <si>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</si>
  <si>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</si>
  <si>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</si>
  <si>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</si>
  <si>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</si>
  <si>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</si>
  <si>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</si>
  <si>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</si>
  <si>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</si>
  <si>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</si>
  <si>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</si>
  <si>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</si>
  <si>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</si>
  <si>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</si>
  <si>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</si>
  <si>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</si>
  <si>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</si>
  <si>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</si>
  <si>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</si>
  <si>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</si>
  <si>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</si>
  <si>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</si>
  <si>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</si>
  <si>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</si>
  <si>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</si>
  <si>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</si>
  <si>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</si>
  <si>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</si>
  <si>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</si>
  <si>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</si>
  <si>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</si>
  <si>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</si>
  <si>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</si>
  <si>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</si>
  <si>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</si>
  <si>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</si>
  <si>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</si>
  <si>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</si>
  <si>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</si>
  <si>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</si>
  <si>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</si>
  <si>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</si>
  <si>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</si>
  <si>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</si>
  <si>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</si>
  <si>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</si>
  <si>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</si>
  <si>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</si>
  <si>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</si>
  <si>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</si>
  <si>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</si>
  <si>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</si>
  <si>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</si>
  <si>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</si>
  <si>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</si>
  <si>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</si>
  <si>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</si>
  <si>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</si>
  <si>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</si>
  <si>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</si>
  <si>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</si>
  <si>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</si>
  <si>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</si>
  <si>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</si>
  <si>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</si>
  <si>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</si>
  <si>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</si>
  <si>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</si>
  <si>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</si>
  <si>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</si>
  <si>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</si>
  <si>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</si>
  <si>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</si>
  <si>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</si>
  <si>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</si>
  <si>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</si>
  <si>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</si>
  <si>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</si>
  <si>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</si>
  <si>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</si>
  <si>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</si>
  <si>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</si>
  <si>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</si>
  <si>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</si>
  <si>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</si>
  <si>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</si>
  <si>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</si>
  <si>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</si>
  <si>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</si>
  <si>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</si>
  <si>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</si>
  <si>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</si>
  <si>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</si>
  <si>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</si>
  <si>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</si>
  <si>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</si>
  <si>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</si>
  <si>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</si>
  <si>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</si>
  <si>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</si>
  <si>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</si>
  <si>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</si>
  <si>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</si>
  <si>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</si>
  <si>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</si>
  <si>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</si>
  <si>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</si>
  <si>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</si>
  <si>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</si>
  <si>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</si>
  <si>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</si>
  <si>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</si>
  <si>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</si>
  <si>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</si>
  <si>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</si>
  <si>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</si>
  <si>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</si>
  <si>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</si>
  <si>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</si>
  <si>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</si>
  <si>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</si>
  <si>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</si>
  <si>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</si>
  <si>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</si>
  <si>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</si>
  <si>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</si>
  <si>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</si>
  <si>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</si>
  <si>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</si>
  <si>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</si>
  <si>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</si>
  <si>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</si>
  <si>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</si>
  <si>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</si>
  <si>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</si>
  <si>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</si>
  <si>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</si>
  <si>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</si>
  <si>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</si>
  <si>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</si>
  <si>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</si>
  <si>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</si>
  <si>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</si>
  <si>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</si>
  <si>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</si>
  <si>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</si>
  <si>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</si>
  <si>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</si>
  <si>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</si>
  <si>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</si>
  <si>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</si>
  <si>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</si>
  <si>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</si>
  <si>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</si>
  <si>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</si>
  <si>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</si>
  <si>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</si>
  <si>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</si>
  <si>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</si>
  <si>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</si>
  <si>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</si>
  <si>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</si>
  <si>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</si>
  <si>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</si>
  <si>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</si>
  <si>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</si>
  <si>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</si>
  <si>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</si>
  <si>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</si>
  <si>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</si>
  <si>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</si>
  <si>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</si>
  <si>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</si>
  <si>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</si>
  <si>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</si>
  <si>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</si>
  <si>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</si>
  <si>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</si>
  <si>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</si>
  <si>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</si>
  <si>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</si>
  <si>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</si>
  <si>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</si>
  <si>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</si>
  <si>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</si>
  <si>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</si>
  <si>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</si>
  <si>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</si>
  <si>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</si>
  <si>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</si>
  <si>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</si>
  <si>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</si>
  <si>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</si>
  <si>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</si>
  <si>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</si>
  <si>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</si>
  <si>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</si>
  <si>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</si>
  <si>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</si>
  <si>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</si>
  <si>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</si>
  <si>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</si>
  <si>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</si>
  <si>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</si>
  <si>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</si>
  <si>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</si>
  <si>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</si>
  <si>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</si>
  <si>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</si>
  <si>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</si>
  <si>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</si>
  <si>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</si>
  <si>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</si>
  <si>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</si>
  <si>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</si>
  <si>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</si>
  <si>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</si>
  <si>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</si>
  <si>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</si>
  <si>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</si>
  <si>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</si>
  <si>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</si>
  <si>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</si>
  <si>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</si>
  <si>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</si>
  <si>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</si>
  <si>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</si>
  <si>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</si>
  <si>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</si>
  <si>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</si>
  <si>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</si>
  <si>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</si>
  <si>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</si>
  <si>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</si>
  <si>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</si>
  <si>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</si>
  <si>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</si>
  <si>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</si>
  <si>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</si>
  <si>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</si>
  <si>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</si>
  <si>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</si>
  <si>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</si>
  <si>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</si>
  <si>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</si>
  <si>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</si>
  <si>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</si>
  <si>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</si>
  <si>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</si>
  <si>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</si>
  <si>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</si>
  <si>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</si>
  <si>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</si>
  <si>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</si>
  <si>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</si>
  <si>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</si>
  <si>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</si>
  <si>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</si>
  <si>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</si>
  <si>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</si>
  <si>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</si>
  <si>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</si>
  <si>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</si>
  <si>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</si>
  <si>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</si>
  <si>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</si>
  <si>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</si>
  <si>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</si>
  <si>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</si>
  <si>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</si>
  <si>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</si>
  <si>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</si>
  <si>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</si>
  <si>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</si>
  <si>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</si>
  <si>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</si>
  <si>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</si>
  <si>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</si>
  <si>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</si>
  <si>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</si>
  <si>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</si>
  <si>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</si>
  <si>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</si>
  <si>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</si>
  <si>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</si>
  <si>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</si>
  <si>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</si>
  <si>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</si>
  <si>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</si>
  <si>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</si>
  <si>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</si>
  <si>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</si>
  <si>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</si>
  <si>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</si>
  <si>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</si>
  <si>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</si>
  <si>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</si>
  <si>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</si>
  <si>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</si>
  <si>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</si>
  <si>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</si>
  <si>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</si>
  <si>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</si>
  <si>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</si>
  <si>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</si>
  <si>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</si>
  <si>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</si>
  <si>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</si>
  <si>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</si>
  <si>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</si>
  <si>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</si>
  <si>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</si>
  <si>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</si>
  <si>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</si>
  <si>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</si>
  <si>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</si>
  <si>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</si>
  <si>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</si>
  <si>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</si>
  <si>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</si>
  <si>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</si>
  <si>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</si>
  <si>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</si>
  <si>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</si>
  <si>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</si>
  <si>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</si>
  <si>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</si>
  <si>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</si>
  <si>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</si>
  <si>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</si>
  <si>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</si>
  <si>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</si>
  <si>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</si>
  <si>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</si>
  <si>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</si>
  <si>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</si>
  <si>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</si>
  <si>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</si>
  <si>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</si>
  <si>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</si>
  <si>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</si>
  <si>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</si>
  <si>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</si>
  <si>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</si>
  <si>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</si>
  <si>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</si>
  <si>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</si>
  <si>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</si>
  <si>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</si>
  <si>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</si>
  <si>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</si>
  <si>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</si>
  <si>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</si>
  <si>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</si>
  <si>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</si>
  <si>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</si>
  <si>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</si>
  <si>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</si>
  <si>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</si>
  <si>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</si>
  <si>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</si>
  <si>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</si>
  <si>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</si>
  <si>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</si>
  <si>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</si>
  <si>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</si>
  <si>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</si>
  <si>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</si>
  <si>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</si>
  <si>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</si>
  <si>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</si>
  <si>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</si>
  <si>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</si>
  <si>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</si>
  <si>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</si>
  <si>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</si>
  <si>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</si>
  <si>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</si>
  <si>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</si>
  <si>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</si>
  <si>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</si>
  <si>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</si>
  <si>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</si>
  <si>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</si>
  <si>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</si>
  <si>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</si>
  <si>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</si>
  <si>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</si>
  <si>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</si>
  <si>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</si>
  <si>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</si>
  <si>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</si>
  <si>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</si>
  <si>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</si>
  <si>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</si>
  <si>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</si>
  <si>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</si>
  <si>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</si>
  <si>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</si>
  <si>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</si>
  <si>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</si>
  <si>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</si>
  <si>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</si>
  <si>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</si>
  <si>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</si>
  <si>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</si>
  <si>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</si>
  <si>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</si>
  <si>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</si>
  <si>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</si>
  <si>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</si>
  <si>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</si>
  <si>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</si>
  <si>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</si>
  <si>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</si>
  <si>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</si>
  <si>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</si>
  <si>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</si>
  <si>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</si>
  <si>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</si>
  <si>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</si>
  <si>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</si>
  <si>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</si>
  <si>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</si>
  <si>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</si>
  <si>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</si>
  <si>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</si>
  <si>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</si>
  <si>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</si>
  <si>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</si>
  <si>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</si>
  <si>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</si>
  <si>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</si>
  <si>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</si>
  <si>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</si>
  <si>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</si>
  <si>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</si>
  <si>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</si>
  <si>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</si>
  <si>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</si>
  <si>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</si>
  <si>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</si>
  <si>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</si>
  <si>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</si>
  <si>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</si>
  <si>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</si>
  <si>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</si>
  <si>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</si>
  <si>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</si>
  <si>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</si>
  <si>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</si>
  <si>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</si>
  <si>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</si>
  <si>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</si>
  <si>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</si>
  <si>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</si>
  <si>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</si>
  <si>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</si>
  <si>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</si>
  <si>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</si>
  <si>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</si>
  <si>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</si>
  <si>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</si>
  <si>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</si>
  <si>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</si>
  <si>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</si>
  <si>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</si>
  <si>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</si>
  <si>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</si>
  <si>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</si>
  <si>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</si>
  <si>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</si>
  <si>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</si>
  <si>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</si>
  <si>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</si>
  <si>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</si>
  <si>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</si>
  <si>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</si>
  <si>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</si>
  <si>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</si>
  <si>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</si>
  <si>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</si>
  <si>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</si>
  <si>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</si>
  <si>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</si>
  <si>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</si>
  <si>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</si>
  <si>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</si>
  <si>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</si>
  <si>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</si>
  <si>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</si>
  <si>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</si>
  <si>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</si>
  <si>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</si>
  <si>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</si>
  <si>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</si>
  <si>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</si>
  <si>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</si>
  <si>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</si>
  <si>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</si>
  <si>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</si>
  <si>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</si>
  <si>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</si>
  <si>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</si>
  <si>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</si>
  <si>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</si>
  <si>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</si>
  <si>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</si>
  <si>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</si>
  <si>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</si>
  <si>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</si>
  <si>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</si>
  <si>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</si>
  <si>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</si>
  <si>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</si>
  <si>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</si>
  <si>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</si>
  <si>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</si>
  <si>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</si>
  <si>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</si>
  <si>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</si>
  <si>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</si>
  <si>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</si>
  <si>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</si>
  <si>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</si>
  <si>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</si>
  <si>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</si>
  <si>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</si>
  <si>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</si>
  <si>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</si>
  <si>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</si>
  <si>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</si>
  <si>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</si>
  <si>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</si>
  <si>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</si>
  <si>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</si>
  <si>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</si>
  <si>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</si>
  <si>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</si>
  <si>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</si>
  <si>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</si>
  <si>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</si>
  <si>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</si>
  <si>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</si>
  <si>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</si>
  <si>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</si>
  <si>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</si>
  <si>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</si>
  <si>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</si>
  <si>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</si>
  <si>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</si>
  <si>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</si>
  <si>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</si>
  <si>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</si>
  <si>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</si>
  <si>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</si>
  <si>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</si>
  <si>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</si>
  <si>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</si>
  <si>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</si>
  <si>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</si>
  <si>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</si>
  <si>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</si>
  <si>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</si>
  <si>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</si>
  <si>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</si>
  <si>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</si>
  <si>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</si>
  <si>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</si>
  <si>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</si>
  <si>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</si>
  <si>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</si>
  <si>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</si>
  <si>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</si>
  <si>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</si>
  <si>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</si>
  <si>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</si>
  <si>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</si>
  <si>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</si>
  <si>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</si>
  <si>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</si>
  <si>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</si>
  <si>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</si>
  <si>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</si>
  <si>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</si>
  <si>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</si>
  <si>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</si>
  <si>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</si>
  <si>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</si>
  <si>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</si>
  <si>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</si>
  <si>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</si>
  <si>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</si>
  <si>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</si>
  <si>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</si>
  <si>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</si>
  <si>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</si>
  <si>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</si>
  <si>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</si>
  <si>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</si>
  <si>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</si>
  <si>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</si>
  <si>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</si>
  <si>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</si>
  <si>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</si>
  <si>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</si>
  <si>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</si>
  <si>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</si>
  <si>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</si>
  <si>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</si>
  <si>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</si>
  <si>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</si>
  <si>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</si>
  <si>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</si>
  <si>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</si>
  <si>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</si>
  <si>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</si>
  <si>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</si>
  <si>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</si>
  <si>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</si>
  <si>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</si>
  <si>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</si>
  <si>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</si>
  <si>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</si>
  <si>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</si>
  <si>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</si>
  <si>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</si>
  <si>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</si>
  <si>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</si>
  <si>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</si>
  <si>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</si>
  <si>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</si>
  <si>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</si>
  <si>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</si>
  <si>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</si>
  <si>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</si>
  <si>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</si>
  <si>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</si>
  <si>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</si>
  <si>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</si>
  <si>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</si>
  <si>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</si>
  <si>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</si>
  <si>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</si>
  <si>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</si>
  <si>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</si>
  <si>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</si>
  <si>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</si>
  <si>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</si>
  <si>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</si>
  <si>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</si>
  <si>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</si>
  <si>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</si>
  <si>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</si>
  <si>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</si>
  <si>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</si>
  <si>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</si>
  <si>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</si>
  <si>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</si>
  <si>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</si>
  <si>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</si>
  <si>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</si>
  <si>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</si>
  <si>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</si>
  <si>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</si>
  <si>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</si>
  <si>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</si>
  <si>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</si>
  <si>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</si>
  <si>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</si>
  <si>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</si>
  <si>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</si>
  <si>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</si>
  <si>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</si>
  <si>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</si>
  <si>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</si>
  <si>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</si>
  <si>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</si>
  <si>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</si>
  <si>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</si>
  <si>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</si>
  <si>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</si>
  <si>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</si>
  <si>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</si>
  <si>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</si>
  <si>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</si>
  <si>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</si>
  <si>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</si>
  <si>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</si>
  <si>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</si>
  <si>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</si>
  <si>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</si>
  <si>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</si>
  <si>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</si>
  <si>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</si>
  <si>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</si>
  <si>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</si>
  <si>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</si>
  <si>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</si>
  <si>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</si>
  <si>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</si>
  <si>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</si>
  <si>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</si>
  <si>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</si>
  <si>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</si>
  <si>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</si>
  <si>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</si>
  <si>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</si>
  <si>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</si>
  <si>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</si>
  <si>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</si>
  <si>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</si>
  <si>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</si>
  <si>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</si>
  <si>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</si>
  <si>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</si>
  <si>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</si>
  <si>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</si>
  <si>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</si>
  <si>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</si>
  <si>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</si>
  <si>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</si>
  <si>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</si>
  <si>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</si>
  <si>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</si>
  <si>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</si>
  <si>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</si>
  <si>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</si>
  <si>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</si>
  <si>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</si>
  <si>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</si>
  <si>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</si>
  <si>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</si>
  <si>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</si>
  <si>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</si>
  <si>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</si>
  <si>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</si>
  <si>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</si>
  <si>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</si>
  <si>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</si>
  <si>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</si>
  <si>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</si>
  <si>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</si>
  <si>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</si>
  <si>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</si>
  <si>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</si>
  <si>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</si>
  <si>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</si>
  <si>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</si>
  <si>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</si>
  <si>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</si>
  <si>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</si>
  <si>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</si>
  <si>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</si>
  <si>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</si>
  <si>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</si>
  <si>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</si>
  <si>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</si>
  <si>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</si>
  <si>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</si>
  <si>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</si>
  <si>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</si>
  <si>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</si>
  <si>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</si>
  <si>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</si>
  <si>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</si>
  <si>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</si>
  <si>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</si>
  <si>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</si>
  <si>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</si>
  <si>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</si>
  <si>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</si>
  <si>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</si>
  <si>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</si>
  <si>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</si>
  <si>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</si>
  <si>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</si>
  <si>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</si>
  <si>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</si>
  <si>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</si>
  <si>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</si>
  <si>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</si>
  <si>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</si>
  <si>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</si>
  <si>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</si>
  <si>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</si>
  <si>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</si>
  <si>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</si>
  <si>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</si>
  <si>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</si>
  <si>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</si>
  <si>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</si>
  <si>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</si>
  <si>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</si>
  <si>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</si>
  <si>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</si>
  <si>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</si>
  <si>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</si>
  <si>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</si>
  <si>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</si>
  <si>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</si>
  <si>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</si>
  <si>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</si>
  <si>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</si>
  <si>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</si>
  <si>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</si>
  <si>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</si>
  <si>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</si>
  <si>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</si>
  <si>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</si>
  <si>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</si>
  <si>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</si>
  <si>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</si>
  <si>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</si>
  <si>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</si>
  <si>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</si>
  <si>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</si>
  <si>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</si>
  <si>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</si>
  <si>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</si>
  <si>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</si>
  <si>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</si>
  <si>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</si>
  <si>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</si>
  <si>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</si>
  <si>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</si>
  <si>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</si>
  <si>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</si>
  <si>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</si>
  <si>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</si>
  <si>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</si>
  <si>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</si>
  <si>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</si>
  <si>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</si>
  <si>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</si>
  <si>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</si>
  <si>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</si>
  <si>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</si>
  <si>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</si>
  <si>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</si>
  <si>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</si>
  <si>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</si>
  <si>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</si>
  <si>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</si>
  <si>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</si>
  <si>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</si>
  <si>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</si>
  <si>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</si>
  <si>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</si>
  <si>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</si>
  <si>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</si>
  <si>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</si>
  <si>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</si>
  <si>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</si>
  <si>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</si>
  <si>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</si>
  <si>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</si>
  <si>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</si>
  <si>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</si>
  <si>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</si>
  <si>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</si>
  <si>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</si>
  <si>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</si>
  <si>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</si>
  <si>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</si>
  <si>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</si>
  <si>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</si>
  <si>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</si>
  <si>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</si>
  <si>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</si>
  <si>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</si>
  <si>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</si>
  <si>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</si>
  <si>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</si>
  <si>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</si>
  <si>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</si>
  <si>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</si>
  <si>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</si>
  <si>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</si>
  <si>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</si>
  <si>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</si>
  <si>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</si>
  <si>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</si>
  <si>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</si>
  <si>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</si>
  <si>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</si>
  <si>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IQR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</si>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</sst>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74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5F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D-804F-B8E8-9D446500C8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0D-804F-B8E8-9D446500C8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0D-804F-B8E8-9D446500C8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0D-804F-B8E8-9D446500C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7627759"/>
        <c:axId val="979919455"/>
      </c:barChart>
      <c:catAx>
        <c:axId val="98762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19455"/>
        <c:crosses val="autoZero"/>
        <c:auto val="1"/>
        <c:lblAlgn val="ctr"/>
        <c:lblOffset val="100"/>
        <c:noMultiLvlLbl val="0"/>
      </c:catAx>
      <c:valAx>
        <c:axId val="97991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2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D-764B-8534-F5214252C2B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FD-764B-8534-F5214252C2B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FD-764B-8534-F5214252C2B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FD-764B-8534-F5214252C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1365503"/>
        <c:axId val="1001367135"/>
      </c:lineChart>
      <c:catAx>
        <c:axId val="10013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67135"/>
        <c:crosses val="autoZero"/>
        <c:auto val="1"/>
        <c:lblAlgn val="ctr"/>
        <c:lblOffset val="100"/>
        <c:noMultiLvlLbl val="0"/>
      </c:catAx>
      <c:valAx>
        <c:axId val="10013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6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A-CD44-8329-9170F014CD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0A-CD44-8329-9170F014CD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0A-CD44-8329-9170F014C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1236911"/>
        <c:axId val="1001238543"/>
      </c:barChart>
      <c:catAx>
        <c:axId val="100123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38543"/>
        <c:crosses val="autoZero"/>
        <c:auto val="1"/>
        <c:lblAlgn val="ctr"/>
        <c:lblOffset val="100"/>
        <c:noMultiLvlLbl val="0"/>
      </c:catAx>
      <c:valAx>
        <c:axId val="100123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3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8141644-3F97-C844-8EAD-CD031E86F3A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F78ADA-FB11-374A-985C-D4479BCC06D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C46D9D-3D41-A041-963A-40A49D54ECB9}">
  <sheetPr/>
  <sheetViews>
    <sheetView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631104</xdr:colOff>
      <xdr:row>9</xdr:row>
      <xdr:rowOff>163619</xdr:rowOff>
    </xdr:from>
    <xdr:to>
      <xdr:col>13</xdr:col>
      <xdr:colOff>518051</xdr:colOff>
      <xdr:row>25</xdr:row>
      <xdr:rowOff>311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C2A5A-38DC-7C41-BE7C-2BD79FC4C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5</xdr:row>
      <xdr:rowOff>165100</xdr:rowOff>
    </xdr:from>
    <xdr:to>
      <xdr:col>14</xdr:col>
      <xdr:colOff>787400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CB96C-9247-C042-B4B1-0638A67B6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36363B-22F5-874A-B0AF-09F96C7FE7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6C10A83-18E5-C946-85A2-B2EAF50CFD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10</xdr:row>
      <xdr:rowOff>139700</xdr:rowOff>
    </xdr:from>
    <xdr:to>
      <xdr:col>14</xdr:col>
      <xdr:colOff>812800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64761-6A17-0741-A934-8BBFC99A4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0.652421180559" createdVersion="6" refreshedVersion="6" minRefreshableVersion="3" recordCount="4114" xr:uid="{2BB2660B-EDC5-EC46-BF10-F3D6218662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0.681767013892" createdVersion="6" refreshedVersion="6" minRefreshableVersion="3" recordCount="4114" xr:uid="{7286968C-CE3A-654F-9845-E621F19694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101F4-AC1E-4045-B346-930299A4295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E0EAA-1BBC-F74B-BFD3-334257A986A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2D33E-FA1C-4748-B6C9-FC96A49C950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09C47-EACC-9845-9290-285359BB22EC}">
  <dimension ref="A1:F6"/>
  <sheetViews>
    <sheetView zoomScale="115" workbookViewId="0">
      <selection activeCell="F24" sqref="F2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2B44-1CE4-4D4D-859D-A3B7254383FA}">
  <dimension ref="A1:F13"/>
  <sheetViews>
    <sheetView workbookViewId="0">
      <selection activeCell="A15" sqref="A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8367</v>
      </c>
      <c r="B5" s="12"/>
      <c r="C5" s="12"/>
      <c r="D5" s="12"/>
      <c r="E5" s="12">
        <v>3</v>
      </c>
      <c r="F5" s="12">
        <v>3</v>
      </c>
    </row>
    <row r="6" spans="1:6" x14ac:dyDescent="0.2">
      <c r="A6" s="13" t="s">
        <v>8368</v>
      </c>
      <c r="B6" s="12"/>
      <c r="C6" s="12"/>
      <c r="D6" s="12"/>
      <c r="E6" s="12">
        <v>4</v>
      </c>
      <c r="F6" s="12">
        <v>4</v>
      </c>
    </row>
    <row r="7" spans="1:6" x14ac:dyDescent="0.2">
      <c r="A7" s="13" t="s">
        <v>8369</v>
      </c>
      <c r="B7" s="12"/>
      <c r="C7" s="12"/>
      <c r="D7" s="12"/>
      <c r="E7" s="12">
        <v>8</v>
      </c>
      <c r="F7" s="12">
        <v>8</v>
      </c>
    </row>
    <row r="8" spans="1:6" x14ac:dyDescent="0.2">
      <c r="A8" s="13" t="s">
        <v>8370</v>
      </c>
      <c r="B8" s="12"/>
      <c r="C8" s="12"/>
      <c r="D8" s="12"/>
      <c r="E8" s="12">
        <v>11</v>
      </c>
      <c r="F8" s="12">
        <v>11</v>
      </c>
    </row>
    <row r="9" spans="1:6" x14ac:dyDescent="0.2">
      <c r="A9" s="13" t="s">
        <v>8371</v>
      </c>
      <c r="B9" s="12">
        <v>10</v>
      </c>
      <c r="C9" s="12">
        <v>152</v>
      </c>
      <c r="D9" s="12"/>
      <c r="E9" s="12">
        <v>241</v>
      </c>
      <c r="F9" s="12">
        <v>403</v>
      </c>
    </row>
    <row r="10" spans="1:6" x14ac:dyDescent="0.2">
      <c r="A10" s="13" t="s">
        <v>8372</v>
      </c>
      <c r="B10" s="12">
        <v>12</v>
      </c>
      <c r="C10" s="12">
        <v>202</v>
      </c>
      <c r="D10" s="12"/>
      <c r="E10" s="12">
        <v>304</v>
      </c>
      <c r="F10" s="12">
        <v>518</v>
      </c>
    </row>
    <row r="11" spans="1:6" x14ac:dyDescent="0.2">
      <c r="A11" s="13" t="s">
        <v>8373</v>
      </c>
      <c r="B11" s="12">
        <v>12</v>
      </c>
      <c r="C11" s="12">
        <v>130</v>
      </c>
      <c r="D11" s="12"/>
      <c r="E11" s="12">
        <v>249</v>
      </c>
      <c r="F11" s="12">
        <v>391</v>
      </c>
    </row>
    <row r="12" spans="1:6" x14ac:dyDescent="0.2">
      <c r="A12" s="13" t="s">
        <v>8374</v>
      </c>
      <c r="B12" s="12">
        <v>3</v>
      </c>
      <c r="C12" s="12">
        <v>9</v>
      </c>
      <c r="D12" s="12">
        <v>24</v>
      </c>
      <c r="E12" s="12">
        <v>19</v>
      </c>
      <c r="F12" s="12">
        <v>55</v>
      </c>
    </row>
    <row r="13" spans="1:6" x14ac:dyDescent="0.2">
      <c r="A13" s="13" t="s">
        <v>8361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6" zoomScaleNormal="116" workbookViewId="0">
      <pane xSplit="3" ySplit="1" topLeftCell="G4" activePane="bottomRight" state="frozen"/>
      <selection pane="topRight" activeCell="D1" sqref="D1"/>
      <selection pane="bottomLeft" activeCell="A2" sqref="A2"/>
      <selection pane="bottomRight" activeCell="L7" sqref="L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3D4A7BE1-C4F5-C34E-998A-583DA2BEE594}"/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5F5A"/>
        <color theme="8" tint="0.59999389629810485"/>
      </colorScale>
    </cfRule>
    <cfRule type="colorScale" priority="2">
      <colorScale>
        <cfvo type="min"/>
        <cfvo type="max"/>
        <color rgb="FFFF5F5A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2590-6902-FB47-89F1-94CC7793F242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5F5A"/>
        <color theme="8" tint="0.59999389629810485"/>
      </colorScale>
    </cfRule>
    <cfRule type="colorScale" priority="2">
      <colorScale>
        <cfvo type="min"/>
        <cfvo type="max"/>
        <color rgb="FFFF5F5A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59F74-E0D5-4848-8EBD-36BD63F3B4FC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8378</v>
      </c>
      <c r="C1" t="s">
        <v>8379</v>
      </c>
    </row>
    <row r="2" spans="1:3" x14ac:dyDescent="0.2">
      <c r="A2" t="s">
        <v>8380</v>
      </c>
      <c r="B2" s="15">
        <f>AVERAGE('Successful U.S. Kickstarters'!D:D)</f>
        <v>5048.8786407766993</v>
      </c>
      <c r="C2" s="15">
        <f>AVERAGE('Failed U.S. Kickstarters'!D:D)</f>
        <v>10554.212</v>
      </c>
    </row>
    <row r="3" spans="1:3" x14ac:dyDescent="0.2">
      <c r="A3" t="s">
        <v>8381</v>
      </c>
      <c r="B3" s="15">
        <f>MEDIAN('Successful U.S. Kickstarters'!D:D)</f>
        <v>3000</v>
      </c>
      <c r="C3" s="15">
        <f>MEDIAN('Failed U.S. Kickstarters'!D:D)</f>
        <v>5000</v>
      </c>
    </row>
    <row r="4" spans="1:3" x14ac:dyDescent="0.2">
      <c r="A4" t="s">
        <v>8391</v>
      </c>
      <c r="B4" s="15">
        <f>_xlfn.STDEV.P('Successful U.S. Kickstarters'!D:D)</f>
        <v>7748.7537726373303</v>
      </c>
      <c r="C4" s="15">
        <f>_xlfn.STDEV.P('Failed U.S. Kickstarters'!D:D)</f>
        <v>21967.731061515115</v>
      </c>
    </row>
    <row r="5" spans="1:3" x14ac:dyDescent="0.2">
      <c r="A5" t="s">
        <v>8385</v>
      </c>
      <c r="B5" s="15">
        <f>_xlfn.QUARTILE.EXC('Successful U.S. Kickstarters'!D:D, 3)</f>
        <v>5000</v>
      </c>
      <c r="C5" s="15">
        <f>_xlfn.QUARTILE.EXC('Failed U.S. Kickstarters'!D:D,3)</f>
        <v>10000</v>
      </c>
    </row>
    <row r="6" spans="1:3" x14ac:dyDescent="0.2">
      <c r="A6" t="s">
        <v>8386</v>
      </c>
      <c r="B6" s="15">
        <f>_xlfn.QUARTILE.EXC('Successful U.S. Kickstarters'!D:D, 1)</f>
        <v>1500</v>
      </c>
      <c r="C6" s="15">
        <f>_xlfn.QUARTILE.EXC('Failed U.S. Kickstarters'!D:D,1)</f>
        <v>2000</v>
      </c>
    </row>
    <row r="7" spans="1:3" x14ac:dyDescent="0.2">
      <c r="A7" t="s">
        <v>8384</v>
      </c>
      <c r="B7" s="15">
        <f>B5-B6</f>
        <v>3500</v>
      </c>
      <c r="C7" s="15">
        <f>C5-C6</f>
        <v>8000</v>
      </c>
    </row>
    <row r="8" spans="1:3" x14ac:dyDescent="0.2">
      <c r="B8" s="15"/>
      <c r="C8" s="15"/>
    </row>
    <row r="9" spans="1:3" x14ac:dyDescent="0.2">
      <c r="A9" t="s">
        <v>8382</v>
      </c>
      <c r="B9" s="15">
        <f>AVERAGE('Successful U.S. Kickstarters'!E:E)</f>
        <v>5601.5458009708727</v>
      </c>
      <c r="C9" s="15">
        <f>AVERAGE('Failed U.S. Kickstarters'!E:E)</f>
        <v>558.65484000000004</v>
      </c>
    </row>
    <row r="10" spans="1:3" x14ac:dyDescent="0.2">
      <c r="A10" t="s">
        <v>8383</v>
      </c>
      <c r="B10" s="15">
        <f>MEDIAN('Successful U.S. Kickstarters'!E:E)</f>
        <v>3167.5</v>
      </c>
      <c r="C10" s="15">
        <f>MEDIAN('Failed U.S. Kickstarters'!E:E)</f>
        <v>103</v>
      </c>
    </row>
    <row r="11" spans="1:3" x14ac:dyDescent="0.2">
      <c r="A11" t="s">
        <v>8387</v>
      </c>
      <c r="B11" s="15">
        <f>_xlfn.STDEV.P('Successful U.S. Kickstarters'!E:E)</f>
        <v>8334.5731699164608</v>
      </c>
      <c r="C11" s="15">
        <f>_xlfn.STDEV.P('Failed U.S. Kickstarters'!E:E)</f>
        <v>1330.5230280400915</v>
      </c>
    </row>
    <row r="12" spans="1:3" x14ac:dyDescent="0.2">
      <c r="A12" t="s">
        <v>8388</v>
      </c>
      <c r="B12" s="15">
        <f>_xlfn.QUARTILE.EXC('Successful U.S. Kickstarters'!E:E, 3)</f>
        <v>5699</v>
      </c>
      <c r="C12" s="15">
        <f>_xlfn.QUARTILE.EXC('Failed U.S. Kickstarters'!E:E,3)</f>
        <v>501</v>
      </c>
    </row>
    <row r="13" spans="1:3" x14ac:dyDescent="0.2">
      <c r="A13" t="s">
        <v>8389</v>
      </c>
      <c r="B13" s="15">
        <f>_xlfn.QUARTILE.EXC('Successful U.S. Kickstarters'!E:E, 1)</f>
        <v>1716.5074999999999</v>
      </c>
      <c r="C13" s="15">
        <f>_xlfn.QUARTILE.EXC('Failed U.S. Kickstarters'!E:E,1)</f>
        <v>9.25</v>
      </c>
    </row>
    <row r="14" spans="1:3" x14ac:dyDescent="0.2">
      <c r="A14" t="s">
        <v>8390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EC0C-11FF-EB4B-A207-3335D0E17E08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5F5A"/>
        <color theme="8" tint="0.59999389629810485"/>
      </colorScale>
    </cfRule>
    <cfRule type="colorScale" priority="2">
      <colorScale>
        <cfvo type="min"/>
        <cfvo type="max"/>
        <color rgb="FFFF5F5A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380D-9AD8-824B-AEF2-47EA74D66C07}">
  <dimension ref="A1:F1067"/>
  <sheetViews>
    <sheetView tabSelected="1" workbookViewId="0">
      <selection activeCell="F6" sqref="F2:F6"/>
    </sheetView>
  </sheetViews>
  <sheetFormatPr baseColWidth="10" defaultRowHeight="15" x14ac:dyDescent="0.2"/>
  <cols>
    <col min="1" max="1" width="31.1640625" customWidth="1"/>
  </cols>
  <sheetData>
    <row r="1" spans="1:6" x14ac:dyDescent="0.2">
      <c r="A1" t="s">
        <v>8375</v>
      </c>
      <c r="B1" t="s">
        <v>4110</v>
      </c>
      <c r="C1" t="s">
        <v>8376</v>
      </c>
      <c r="D1" t="s">
        <v>8377</v>
      </c>
      <c r="E1" t="s">
        <v>8307</v>
      </c>
      <c r="F1" t="s">
        <v>8392</v>
      </c>
    </row>
    <row r="2" spans="1:6" ht="16" x14ac:dyDescent="0.2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 FALSE)</f>
        <v>51.79</v>
      </c>
      <c r="F2">
        <f>VLOOKUP(A2,Kickstarter!B:P,11, FALSE)</f>
        <v>39</v>
      </c>
    </row>
    <row r="3" spans="1:6" ht="16" x14ac:dyDescent="0.2">
      <c r="A3" s="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 FALSE)</f>
        <v>36.07</v>
      </c>
      <c r="F3">
        <f>VLOOKUP(A3,Kickstarter!B:P,11, FALSE)</f>
        <v>56</v>
      </c>
    </row>
    <row r="4" spans="1:6" ht="16" x14ac:dyDescent="0.2">
      <c r="A4" s="3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 FALSE)</f>
        <v>33.03</v>
      </c>
      <c r="F4">
        <f>VLOOKUP(A4,Kickstarter!B:P,11, FALSE)</f>
        <v>78</v>
      </c>
    </row>
    <row r="5" spans="1:6" ht="16" x14ac:dyDescent="0.2">
      <c r="A5" s="3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 FALSE)</f>
        <v>44.92</v>
      </c>
      <c r="F5">
        <f>VLOOKUP(A5,Kickstarter!B:P,11, FALSE)</f>
        <v>26</v>
      </c>
    </row>
    <row r="6" spans="1:6" ht="16" x14ac:dyDescent="0.2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 FALSE)</f>
        <v>36.61</v>
      </c>
      <c r="F6">
        <f>VLOOKUP(A6,Kickstarter!B:P,11, FALSE)</f>
        <v>113</v>
      </c>
    </row>
    <row r="7" spans="1:6" x14ac:dyDescent="0.2">
      <c r="A7" s="3"/>
    </row>
    <row r="8" spans="1:6" x14ac:dyDescent="0.2">
      <c r="A8" s="3"/>
    </row>
    <row r="9" spans="1:6" x14ac:dyDescent="0.2">
      <c r="A9" s="3"/>
    </row>
    <row r="10" spans="1:6" x14ac:dyDescent="0.2">
      <c r="A10" s="3"/>
    </row>
    <row r="11" spans="1:6" x14ac:dyDescent="0.2">
      <c r="A11" s="3"/>
    </row>
    <row r="12" spans="1:6" x14ac:dyDescent="0.2">
      <c r="A12" s="3"/>
    </row>
    <row r="13" spans="1:6" x14ac:dyDescent="0.2">
      <c r="A13" s="3"/>
    </row>
    <row r="14" spans="1:6" x14ac:dyDescent="0.2">
      <c r="A14" s="3"/>
    </row>
    <row r="15" spans="1:6" x14ac:dyDescent="0.2">
      <c r="A15" s="3"/>
    </row>
    <row r="16" spans="1:6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0197-EDDC-F445-93F7-FECE745033B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U.S. Kickstarters</vt:lpstr>
      <vt:lpstr>Descriptive Statistics</vt:lpstr>
      <vt:lpstr>Successful U.S.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2020-09-17T23:03:37Z</dcterms:modified>
</cp:coreProperties>
</file>