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egat\Music\Cursos\Google_Datos\SpreadSheets\"/>
    </mc:Choice>
  </mc:AlternateContent>
  <xr:revisionPtr revIDLastSave="0" documentId="13_ncr:1_{ADDBEDD8-ACD7-4F5E-9FD9-AFFC21C3828F}" xr6:coauthVersionLast="47" xr6:coauthVersionMax="47" xr10:uidLastSave="{00000000-0000-0000-0000-000000000000}"/>
  <bookViews>
    <workbookView xWindow="20370" yWindow="-120" windowWidth="19440" windowHeight="15600" activeTab="1" xr2:uid="{00000000-000D-0000-FFFF-FFFF00000000}"/>
  </bookViews>
  <sheets>
    <sheet name="Hoja1" sheetId="3" r:id="rId1"/>
    <sheet name="Sheet1" sheetId="1" r:id="rId2"/>
    <sheet name="Sheet2" sheetId="2" r:id="rId3"/>
  </sheet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I15" i="1" s="1"/>
  <c r="K15" i="1" s="1"/>
  <c r="J19" i="1"/>
  <c r="H19" i="1"/>
  <c r="G19" i="1"/>
  <c r="F19" i="1"/>
  <c r="E19" i="1"/>
  <c r="D19" i="1"/>
  <c r="C19" i="1"/>
  <c r="B19" i="1"/>
  <c r="I19" i="1" s="1"/>
  <c r="K19" i="1" s="1"/>
  <c r="J18" i="1"/>
  <c r="H18" i="1"/>
  <c r="G18" i="1"/>
  <c r="F18" i="1"/>
  <c r="E18" i="1"/>
  <c r="D18" i="1"/>
  <c r="C18" i="1"/>
  <c r="B18" i="1"/>
  <c r="I18" i="1" s="1"/>
  <c r="K18" i="1" s="1"/>
  <c r="J17" i="1"/>
  <c r="H17" i="1"/>
  <c r="G17" i="1"/>
  <c r="F17" i="1"/>
  <c r="E17" i="1"/>
  <c r="D17" i="1"/>
  <c r="C17" i="1"/>
  <c r="B17" i="1"/>
  <c r="I17" i="1" s="1"/>
  <c r="K17" i="1" s="1"/>
  <c r="J16" i="1"/>
  <c r="H16" i="1"/>
  <c r="G16" i="1"/>
  <c r="F16" i="1"/>
  <c r="E16" i="1"/>
  <c r="D16" i="1"/>
  <c r="C16" i="1"/>
  <c r="B16" i="1"/>
  <c r="I16" i="1" s="1"/>
  <c r="K16" i="1" s="1"/>
  <c r="J15" i="1"/>
  <c r="H15" i="1"/>
  <c r="G15" i="1"/>
  <c r="F15" i="1"/>
  <c r="E15" i="1"/>
  <c r="D15" i="1"/>
  <c r="C15" i="1"/>
  <c r="H14" i="1"/>
  <c r="G14" i="1"/>
  <c r="F14" i="1"/>
  <c r="E14" i="1"/>
  <c r="D14" i="1"/>
  <c r="C14" i="1"/>
  <c r="B14" i="1"/>
  <c r="A14" i="1"/>
  <c r="B13" i="1"/>
  <c r="B12" i="1"/>
</calcChain>
</file>

<file path=xl/sharedStrings.xml><?xml version="1.0" encoding="utf-8"?>
<sst xmlns="http://schemas.openxmlformats.org/spreadsheetml/2006/main" count="41" uniqueCount="29">
  <si>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</si>
  <si>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</si>
  <si>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</si>
  <si>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</si>
  <si>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</si>
  <si>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</si>
  <si>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</si>
  <si>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</si>
  <si>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</si>
  <si>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</si>
  <si>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</si>
  <si>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</si>
  <si>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</si>
  <si>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 xml:space="preserve">Chan, Daniel </t>
  </si>
  <si>
    <t>Hours</t>
  </si>
  <si>
    <t>PayRate</t>
  </si>
  <si>
    <t>TotalPay</t>
  </si>
  <si>
    <t>DOH</t>
  </si>
  <si>
    <t>Status</t>
  </si>
  <si>
    <t>Pay Rate</t>
  </si>
  <si>
    <t>On Leave</t>
  </si>
  <si>
    <t>Contractor</t>
  </si>
  <si>
    <t>Full-Time</t>
  </si>
  <si>
    <t>Etiquetas de fila</t>
  </si>
  <si>
    <t>Chan, Daniel</t>
  </si>
  <si>
    <t>Sanchez, Alexis</t>
  </si>
  <si>
    <t>Total general</t>
  </si>
  <si>
    <t>Suma de PayRate</t>
  </si>
  <si>
    <t>Suma de TotalPay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</si>
</sst>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m/d/yyyy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1" fillId="0" borderId="0" xfId="1" applyFont="1" applyAlignment="1">
      <alignment horizontal="center"/>
    </xf>
  </cellXfs>
  <cellStyles count="2">
    <cellStyle name="Moneda" xfId="1" builtinId="4"/>
    <cellStyle name="Normal" xfId="0" builtinId="0"/>
  </cellStyles>
  <dxfs count="3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IG" refreshedDate="45329.601943634261" createdVersion="8" refreshedVersion="8" minRefreshableVersion="3" recordCount="5" xr:uid="{E191A4AA-5A75-4948-9597-B781C405ECD1}">
  <cacheSource type="worksheet">
    <worksheetSource ref="B14:K19" sheet="Sheet1"/>
  </cacheSource>
  <cacheFields count="10">
    <cacheField name="Name" numFmtId="0">
      <sharedItems count="5"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 minValue="6" maxValue="8.5"/>
    </cacheField>
    <cacheField name="1/2/2020" numFmtId="0">
      <sharedItems containsSemiMixedTypes="0" containsString="0" containsNumber="1" minValue="5" maxValue="8"/>
    </cacheField>
    <cacheField name="1/3/2020" numFmtId="0">
      <sharedItems containsSemiMixedTypes="0" containsString="0" containsNumber="1" minValue="5" maxValue="10"/>
    </cacheField>
    <cacheField name="1/4/2020" numFmtId="0">
      <sharedItems containsSemiMixedTypes="0" containsString="0" containsNumber="1" minValue="5.5" maxValue="8"/>
    </cacheField>
    <cacheField name="1/5/2020" numFmtId="0">
      <sharedItems containsSemiMixedTypes="0" containsString="0" containsNumber="1" containsInteger="1" minValue="5" maxValue="9"/>
    </cacheField>
    <cacheField name="1/6/2020" numFmtId="0">
      <sharedItems containsSemiMixedTypes="0" containsString="0" containsNumber="1" minValue="2" maxValue="5.5"/>
    </cacheField>
    <cacheField name="Hours" numFmtId="0">
      <sharedItems containsSemiMixedTypes="0" containsString="0" containsNumber="1" minValue="29.5" maxValue="46"/>
    </cacheField>
    <cacheField name="PayRate" numFmtId="0">
      <sharedItems containsSemiMixedTypes="0" containsString="0" containsNumber="1" minValue="65" maxValue="3000"/>
    </cacheField>
    <cacheField name="TotalPay" numFmtId="0">
      <sharedItems containsSemiMixedTypes="0" containsString="0" containsNumber="1" minValue="2730" maxValue="8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"/>
    <n v="8"/>
    <n v="8.5"/>
    <n v="7"/>
    <n v="5"/>
    <n v="2.5"/>
    <n v="39"/>
    <n v="100.5"/>
    <n v="3919.5"/>
  </r>
  <r>
    <x v="1"/>
    <n v="8.5"/>
    <n v="7"/>
    <n v="8"/>
    <n v="8"/>
    <n v="9"/>
    <n v="5.5"/>
    <n v="46"/>
    <n v="75"/>
    <n v="3450"/>
  </r>
  <r>
    <x v="2"/>
    <n v="7.5"/>
    <n v="6.5"/>
    <n v="10"/>
    <n v="8"/>
    <n v="7"/>
    <n v="5"/>
    <n v="44"/>
    <n v="150"/>
    <n v="6600"/>
  </r>
  <r>
    <x v="3"/>
    <n v="8"/>
    <n v="8"/>
    <n v="8"/>
    <n v="7"/>
    <n v="7"/>
    <n v="4"/>
    <n v="42"/>
    <n v="65"/>
    <n v="2730"/>
  </r>
  <r>
    <x v="4"/>
    <n v="6"/>
    <n v="5"/>
    <n v="5"/>
    <n v="5.5"/>
    <n v="6"/>
    <n v="2"/>
    <n v="29.5"/>
    <n v="3000"/>
    <n v="88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4F2F1-2549-4C67-AB40-6D08E7CC1FB3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9" firstHeaderRow="0" firstDataRow="1" firstDataCol="1"/>
  <pivotFields count="10"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ayRate" fld="8" baseField="0" baseItem="0"/>
    <dataField name="Suma de TotalPay" fld="9" baseField="0" baseItem="0" numFmtId="44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A0A7E-17B8-426A-B1B8-C5F3F10197F1}">
  <dimension ref="A3:C9"/>
  <sheetViews>
    <sheetView workbookViewId="0">
      <selection activeCell="C26" sqref="C26"/>
    </sheetView>
  </sheetViews>
  <sheetFormatPr baseColWidth="10" defaultRowHeight="12.75"/>
  <cols>
    <col min="1" max="1" width="17.85546875" bestFit="1" customWidth="1"/>
    <col min="2" max="2" width="17.42578125" bestFit="1" customWidth="1"/>
    <col min="3" max="3" width="17.85546875" bestFit="1" customWidth="1"/>
  </cols>
  <sheetData>
    <row r="3" spans="1:3">
      <c r="A3" s="4" t="s">
        <v>23</v>
      </c>
      <c r="B3" t="s">
        <v>27</v>
      </c>
      <c r="C3" t="s">
        <v>28</v>
      </c>
    </row>
    <row r="4" spans="1:3">
      <c r="A4" s="5" t="s">
        <v>6</v>
      </c>
      <c r="B4" s="6">
        <v>75</v>
      </c>
      <c r="C4" s="7">
        <v>3450</v>
      </c>
    </row>
    <row r="5" spans="1:3">
      <c r="A5" s="5" t="s">
        <v>24</v>
      </c>
      <c r="B5" s="6">
        <v>100.5</v>
      </c>
      <c r="C5" s="7">
        <v>3919.5</v>
      </c>
    </row>
    <row r="6" spans="1:3">
      <c r="A6" s="5" t="s">
        <v>10</v>
      </c>
      <c r="B6" s="6">
        <v>65</v>
      </c>
      <c r="C6" s="7">
        <v>2730</v>
      </c>
    </row>
    <row r="7" spans="1:3">
      <c r="A7" s="5" t="s">
        <v>12</v>
      </c>
      <c r="B7" s="6">
        <v>3000</v>
      </c>
      <c r="C7" s="7">
        <v>88500</v>
      </c>
    </row>
    <row r="8" spans="1:3">
      <c r="A8" s="5" t="s">
        <v>25</v>
      </c>
      <c r="B8" s="6">
        <v>150</v>
      </c>
      <c r="C8" s="7">
        <v>6600</v>
      </c>
    </row>
    <row r="9" spans="1:3">
      <c r="A9" s="5" t="s">
        <v>26</v>
      </c>
      <c r="B9" s="6">
        <v>3390.5</v>
      </c>
      <c r="C9" s="7">
        <v>105199.5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15" sqref="B15"/>
    </sheetView>
  </sheetViews>
  <sheetFormatPr baseColWidth="10" defaultColWidth="12.5703125" defaultRowHeight="15.75" customHeight="1"/>
  <cols>
    <col min="2" max="2" width="15" customWidth="1"/>
  </cols>
  <sheetData>
    <row r="1" spans="1:26">
      <c r="A1" s="1" t="s">
        <v>0</v>
      </c>
      <c r="B1" s="1" t="s">
        <v>1</v>
      </c>
      <c r="C1" s="2">
        <v>43831</v>
      </c>
      <c r="D1" s="2">
        <v>43832</v>
      </c>
      <c r="E1" s="2">
        <v>43833</v>
      </c>
      <c r="F1" s="2">
        <v>43834</v>
      </c>
      <c r="G1" s="2">
        <v>43835</v>
      </c>
      <c r="H1" s="2">
        <v>43836</v>
      </c>
      <c r="I1" s="1" t="s">
        <v>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3</v>
      </c>
      <c r="B2" s="1" t="s">
        <v>4</v>
      </c>
      <c r="C2" s="1">
        <v>8</v>
      </c>
      <c r="D2" s="1">
        <v>8</v>
      </c>
      <c r="E2" s="1">
        <v>8.5</v>
      </c>
      <c r="F2" s="1">
        <v>7</v>
      </c>
      <c r="G2" s="1">
        <v>5</v>
      </c>
      <c r="H2" s="1">
        <v>2.5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</v>
      </c>
      <c r="B3" s="1" t="s">
        <v>6</v>
      </c>
      <c r="C3" s="1">
        <v>8.5</v>
      </c>
      <c r="D3" s="1">
        <v>7</v>
      </c>
      <c r="E3" s="1">
        <v>8</v>
      </c>
      <c r="F3" s="1">
        <v>8</v>
      </c>
      <c r="G3" s="1">
        <v>9</v>
      </c>
      <c r="H3" s="1">
        <v>5.5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7</v>
      </c>
      <c r="B4" s="1" t="s">
        <v>8</v>
      </c>
      <c r="C4" s="1">
        <v>7.5</v>
      </c>
      <c r="D4" s="1">
        <v>6.5</v>
      </c>
      <c r="E4" s="1">
        <v>10</v>
      </c>
      <c r="F4" s="1">
        <v>8</v>
      </c>
      <c r="G4" s="1">
        <v>7</v>
      </c>
      <c r="H4" s="1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9</v>
      </c>
      <c r="B5" s="1" t="s">
        <v>10</v>
      </c>
      <c r="C5" s="1">
        <v>8</v>
      </c>
      <c r="D5" s="1">
        <v>8</v>
      </c>
      <c r="E5" s="1">
        <v>8</v>
      </c>
      <c r="F5" s="1">
        <v>7</v>
      </c>
      <c r="G5" s="1">
        <v>7</v>
      </c>
      <c r="H5" s="1">
        <v>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11</v>
      </c>
      <c r="B6" s="1" t="s">
        <v>12</v>
      </c>
      <c r="C6" s="1">
        <v>6</v>
      </c>
      <c r="D6" s="1">
        <v>5</v>
      </c>
      <c r="E6" s="1">
        <v>5</v>
      </c>
      <c r="F6" s="1">
        <v>5.5</v>
      </c>
      <c r="G6" s="1">
        <v>6</v>
      </c>
      <c r="H6" s="1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b">
        <v>1</v>
      </c>
      <c r="B12" s="1" t="e">
        <f>VLOOKUP(B11,B2:E6,4,FALSE)</f>
        <v>#N/A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 t="b">
        <v>0</v>
      </c>
      <c r="B13" s="1">
        <f>VLOOKUP(B11,B2:E6,4,TRUE)</f>
        <v>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 t="str">
        <f t="shared" ref="A14:H14" si="0">A1</f>
        <v>ID</v>
      </c>
      <c r="B14" s="1" t="str">
        <f t="shared" si="0"/>
        <v>Name</v>
      </c>
      <c r="C14" s="2">
        <f t="shared" si="0"/>
        <v>43831</v>
      </c>
      <c r="D14" s="2">
        <f t="shared" si="0"/>
        <v>43832</v>
      </c>
      <c r="E14" s="2">
        <f t="shared" si="0"/>
        <v>43833</v>
      </c>
      <c r="F14" s="2">
        <f t="shared" si="0"/>
        <v>43834</v>
      </c>
      <c r="G14" s="2">
        <f t="shared" si="0"/>
        <v>43835</v>
      </c>
      <c r="H14" s="2">
        <f t="shared" si="0"/>
        <v>43836</v>
      </c>
      <c r="I14" s="1" t="s">
        <v>14</v>
      </c>
      <c r="J14" s="1" t="s">
        <v>15</v>
      </c>
      <c r="K14" s="1" t="s">
        <v>16</v>
      </c>
      <c r="L14" s="1" t="s">
        <v>16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 t="str">
        <f>TRIM(B2)</f>
        <v>Chan, Daniel</v>
      </c>
      <c r="C15" s="3">
        <f t="shared" ref="C15:H15" si="1">VALUE(C2)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1">
        <f t="shared" ref="I15:I19" si="2">SUM(B15:H15)</f>
        <v>39</v>
      </c>
      <c r="J15" s="1">
        <f>VLOOKUP(A2,Sheet2!$A$2:$D$6,4,FALSE)</f>
        <v>100.5</v>
      </c>
      <c r="K15" s="1">
        <f t="shared" ref="K15:L19" si="3">PRODUCT(I15,J15)</f>
        <v>3919.5</v>
      </c>
      <c r="L15" s="8">
        <v>3919.5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 t="str">
        <f t="shared" ref="B15:B19" si="4">TRIM(B3)</f>
        <v>Ali, Dana</v>
      </c>
      <c r="C16" s="3">
        <f t="shared" ref="C16:H16" si="5">VALUE(C3)</f>
        <v>8.5</v>
      </c>
      <c r="D16" s="3">
        <f t="shared" si="5"/>
        <v>7</v>
      </c>
      <c r="E16" s="3">
        <f t="shared" si="5"/>
        <v>8</v>
      </c>
      <c r="F16" s="3">
        <f t="shared" si="5"/>
        <v>8</v>
      </c>
      <c r="G16" s="3">
        <f t="shared" si="5"/>
        <v>9</v>
      </c>
      <c r="H16" s="3">
        <f t="shared" si="5"/>
        <v>5.5</v>
      </c>
      <c r="I16" s="1">
        <f t="shared" si="2"/>
        <v>46</v>
      </c>
      <c r="J16" s="1">
        <f>VLOOKUP(A3,Sheet2!$A$2:$D$6,4,FALSE)</f>
        <v>75</v>
      </c>
      <c r="K16" s="1">
        <f t="shared" si="3"/>
        <v>3450</v>
      </c>
      <c r="L16" s="8">
        <v>3450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 t="str">
        <f t="shared" si="4"/>
        <v>Sanchez, Alexis</v>
      </c>
      <c r="C17" s="3">
        <f t="shared" ref="C17:H17" si="6">VALUE(C4)</f>
        <v>7.5</v>
      </c>
      <c r="D17" s="3">
        <f t="shared" si="6"/>
        <v>6.5</v>
      </c>
      <c r="E17" s="3">
        <f t="shared" si="6"/>
        <v>10</v>
      </c>
      <c r="F17" s="3">
        <f t="shared" si="6"/>
        <v>8</v>
      </c>
      <c r="G17" s="3">
        <f t="shared" si="6"/>
        <v>7</v>
      </c>
      <c r="H17" s="3">
        <f t="shared" si="6"/>
        <v>5</v>
      </c>
      <c r="I17" s="1">
        <f t="shared" si="2"/>
        <v>44</v>
      </c>
      <c r="J17" s="1">
        <f>VLOOKUP(A4,Sheet2!$A$2:$D$6,4,FALSE)</f>
        <v>150</v>
      </c>
      <c r="K17" s="1">
        <f t="shared" si="3"/>
        <v>6600</v>
      </c>
      <c r="L17" s="8">
        <v>6600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 t="str">
        <f t="shared" si="4"/>
        <v>Fischer, Wolfgang</v>
      </c>
      <c r="C18" s="3">
        <f t="shared" ref="C18:H18" si="7">VALUE(C5)</f>
        <v>8</v>
      </c>
      <c r="D18" s="3">
        <f t="shared" si="7"/>
        <v>8</v>
      </c>
      <c r="E18" s="3">
        <f t="shared" si="7"/>
        <v>8</v>
      </c>
      <c r="F18" s="3">
        <f t="shared" si="7"/>
        <v>7</v>
      </c>
      <c r="G18" s="3">
        <f t="shared" si="7"/>
        <v>7</v>
      </c>
      <c r="H18" s="3">
        <f t="shared" si="7"/>
        <v>4</v>
      </c>
      <c r="I18" s="1">
        <f t="shared" si="2"/>
        <v>42</v>
      </c>
      <c r="J18" s="1">
        <f>VLOOKUP(A5,Sheet2!$A$2:$D$6,4,FALSE)</f>
        <v>65</v>
      </c>
      <c r="K18" s="1">
        <f t="shared" si="3"/>
        <v>2730</v>
      </c>
      <c r="L18" s="8">
        <v>2730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 t="str">
        <f t="shared" si="4"/>
        <v>Patel, Anika</v>
      </c>
      <c r="C19" s="3">
        <f t="shared" ref="C19:H19" si="8">VALUE(C6)</f>
        <v>6</v>
      </c>
      <c r="D19" s="3">
        <f t="shared" si="8"/>
        <v>5</v>
      </c>
      <c r="E19" s="3">
        <f t="shared" si="8"/>
        <v>5</v>
      </c>
      <c r="F19" s="3">
        <f t="shared" si="8"/>
        <v>5.5</v>
      </c>
      <c r="G19" s="3">
        <f t="shared" si="8"/>
        <v>6</v>
      </c>
      <c r="H19" s="3">
        <f t="shared" si="8"/>
        <v>2</v>
      </c>
      <c r="I19" s="1">
        <f t="shared" si="2"/>
        <v>29.5</v>
      </c>
      <c r="J19" s="1">
        <f>VLOOKUP(A6,Sheet2!$A$2:$D$6,4,FALSE)</f>
        <v>3000</v>
      </c>
      <c r="K19" s="1">
        <f t="shared" si="3"/>
        <v>88500</v>
      </c>
      <c r="L19" s="8">
        <v>88500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2.5703125" defaultRowHeight="15.75" customHeight="1"/>
  <sheetData>
    <row r="1" spans="1:26">
      <c r="A1" s="1" t="s">
        <v>0</v>
      </c>
      <c r="B1" s="1" t="s">
        <v>17</v>
      </c>
      <c r="C1" s="1" t="s">
        <v>18</v>
      </c>
      <c r="D1" s="1" t="s">
        <v>19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 t="s">
        <v>3</v>
      </c>
      <c r="B2" s="2">
        <v>40532</v>
      </c>
      <c r="C2" s="1" t="s">
        <v>20</v>
      </c>
      <c r="D2" s="1">
        <v>100.5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 t="s">
        <v>5</v>
      </c>
      <c r="B3" s="2">
        <v>40183</v>
      </c>
      <c r="C3" s="1" t="s">
        <v>21</v>
      </c>
      <c r="D3" s="1">
        <v>75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 t="s">
        <v>7</v>
      </c>
      <c r="B4" s="2">
        <v>40858</v>
      </c>
      <c r="C4" s="1" t="s">
        <v>22</v>
      </c>
      <c r="D4" s="1">
        <v>150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 t="s">
        <v>9</v>
      </c>
      <c r="B5" s="2">
        <v>43232</v>
      </c>
      <c r="C5" s="1" t="s">
        <v>21</v>
      </c>
      <c r="D5" s="1">
        <v>65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 t="s">
        <v>11</v>
      </c>
      <c r="B6" s="2">
        <v>43832</v>
      </c>
      <c r="C6" s="1" t="s">
        <v>22</v>
      </c>
      <c r="D6" s="1">
        <v>3000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Iturbe Gil</cp:lastModifiedBy>
  <dcterms:modified xsi:type="dcterms:W3CDTF">2024-02-07T20:51:00Z</dcterms:modified>
</cp:coreProperties>
</file>