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tacc_tests\"/>
    </mc:Choice>
  </mc:AlternateContent>
  <bookViews>
    <workbookView xWindow="0" yWindow="470" windowWidth="28800" windowHeight="16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C14" i="1" l="1"/>
  <c r="C20" i="1" l="1"/>
  <c r="C21" i="1" s="1"/>
  <c r="C22" i="1" s="1"/>
  <c r="C13" i="1"/>
  <c r="C16" i="1"/>
  <c r="B3" i="1"/>
  <c r="B4" i="1"/>
  <c r="B5" i="1"/>
  <c r="B6" i="1"/>
  <c r="B7" i="1"/>
  <c r="B2" i="1"/>
  <c r="C8" i="1" l="1"/>
  <c r="D8" i="1" s="1"/>
  <c r="E8" i="1" s="1"/>
  <c r="F8" i="1" s="1"/>
  <c r="G8" i="1" s="1"/>
  <c r="C9" i="1"/>
  <c r="D9" i="1" s="1"/>
  <c r="E9" i="1" s="1"/>
  <c r="F9" i="1" s="1"/>
  <c r="G9" i="1" s="1"/>
  <c r="C4" i="1"/>
  <c r="D4" i="1" s="1"/>
  <c r="E4" i="1" s="1"/>
  <c r="F4" i="1" s="1"/>
  <c r="G4" i="1" s="1"/>
  <c r="C7" i="1"/>
  <c r="D7" i="1" s="1"/>
  <c r="E7" i="1" s="1"/>
  <c r="F7" i="1" s="1"/>
  <c r="G7" i="1" s="1"/>
  <c r="C2" i="1"/>
  <c r="D2" i="1" s="1"/>
  <c r="E2" i="1" s="1"/>
  <c r="F2" i="1" s="1"/>
  <c r="G2" i="1" s="1"/>
  <c r="C5" i="1"/>
  <c r="D5" i="1" s="1"/>
  <c r="E5" i="1" s="1"/>
  <c r="F5" i="1" s="1"/>
  <c r="G5" i="1" s="1"/>
  <c r="C3" i="1"/>
  <c r="D3" i="1" s="1"/>
  <c r="E3" i="1" s="1"/>
  <c r="F3" i="1" s="1"/>
  <c r="G3" i="1" s="1"/>
  <c r="C6" i="1"/>
  <c r="D6" i="1" s="1"/>
  <c r="E6" i="1" s="1"/>
  <c r="F6" i="1" s="1"/>
  <c r="G6" i="1" s="1"/>
</calcChain>
</file>

<file path=xl/sharedStrings.xml><?xml version="1.0" encoding="utf-8"?>
<sst xmlns="http://schemas.openxmlformats.org/spreadsheetml/2006/main" count="16" uniqueCount="16">
  <si>
    <t>N</t>
  </si>
  <si>
    <t>max n</t>
  </si>
  <si>
    <t>Batches</t>
  </si>
  <si>
    <t>Conditions per core</t>
  </si>
  <si>
    <t>Max conditions per core</t>
  </si>
  <si>
    <t>Time per condition per core</t>
  </si>
  <si>
    <t>Time per replication</t>
  </si>
  <si>
    <t>Max hours per core</t>
  </si>
  <si>
    <t>Total conditions</t>
  </si>
  <si>
    <t>Reps per condition</t>
  </si>
  <si>
    <t>Total reps</t>
  </si>
  <si>
    <t>Sus</t>
  </si>
  <si>
    <t>total_sus</t>
  </si>
  <si>
    <t>Target reps</t>
  </si>
  <si>
    <t>Total jobs</t>
  </si>
  <si>
    <t>Max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</si>
</sst>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1" sqref="C1"/>
    </sheetView>
  </sheetViews>
  <sheetFormatPr defaultColWidth="8.81640625" defaultRowHeight="14.5" x14ac:dyDescent="0.35"/>
  <cols>
    <col min="1" max="1" width="9" customWidth="1"/>
    <col min="2" max="2" width="11.7265625" customWidth="1"/>
    <col min="3" max="3" width="17.26953125" bestFit="1" customWidth="1"/>
    <col min="4" max="4" width="21.8164062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11</v>
      </c>
      <c r="G1" t="s">
        <v>12</v>
      </c>
    </row>
    <row r="2" spans="1:7" x14ac:dyDescent="0.35">
      <c r="A2">
        <v>1</v>
      </c>
      <c r="B2">
        <f>A2*68</f>
        <v>68</v>
      </c>
      <c r="C2" s="1">
        <f t="shared" ref="C2:C9" si="0">$C$13/B2</f>
        <v>7.7647058823529411</v>
      </c>
      <c r="D2">
        <f>ROUNDUP(C2,0)</f>
        <v>8</v>
      </c>
      <c r="E2" s="2">
        <f t="shared" ref="E2:E9" si="1">D2*$C$16</f>
        <v>72.317866666666674</v>
      </c>
      <c r="F2" s="2">
        <f>E2*A2</f>
        <v>72.317866666666674</v>
      </c>
      <c r="G2" s="2">
        <f>F2*$C$22</f>
        <v>506.22506666666675</v>
      </c>
    </row>
    <row r="3" spans="1:7" x14ac:dyDescent="0.35">
      <c r="A3">
        <v>2</v>
      </c>
      <c r="B3">
        <f t="shared" ref="B3:B9" si="2">A3*68</f>
        <v>136</v>
      </c>
      <c r="C3" s="1">
        <f t="shared" si="0"/>
        <v>3.8823529411764706</v>
      </c>
      <c r="D3">
        <f t="shared" ref="D3:D9" si="3">ROUNDUP(C3,0)</f>
        <v>4</v>
      </c>
      <c r="E3" s="2">
        <f t="shared" si="1"/>
        <v>36.158933333333337</v>
      </c>
      <c r="F3" s="2">
        <f t="shared" ref="F3:F9" si="4">E3*A3</f>
        <v>72.317866666666674</v>
      </c>
      <c r="G3" s="2">
        <f t="shared" ref="G3:G9" si="5">F3*$C$22</f>
        <v>506.22506666666675</v>
      </c>
    </row>
    <row r="4" spans="1:7" x14ac:dyDescent="0.35">
      <c r="A4">
        <v>3</v>
      </c>
      <c r="B4">
        <f t="shared" si="2"/>
        <v>204</v>
      </c>
      <c r="C4" s="1">
        <f t="shared" si="0"/>
        <v>2.5882352941176472</v>
      </c>
      <c r="D4">
        <f t="shared" si="3"/>
        <v>3</v>
      </c>
      <c r="E4" s="2">
        <f t="shared" si="1"/>
        <v>27.119200000000003</v>
      </c>
      <c r="F4" s="2">
        <f t="shared" si="4"/>
        <v>81.357600000000005</v>
      </c>
      <c r="G4" s="2">
        <f t="shared" si="5"/>
        <v>569.50319999999999</v>
      </c>
    </row>
    <row r="5" spans="1:7" x14ac:dyDescent="0.35">
      <c r="A5">
        <v>4</v>
      </c>
      <c r="B5">
        <f t="shared" si="2"/>
        <v>272</v>
      </c>
      <c r="C5" s="1">
        <f t="shared" si="0"/>
        <v>1.9411764705882353</v>
      </c>
      <c r="D5">
        <f t="shared" si="3"/>
        <v>2</v>
      </c>
      <c r="E5" s="2">
        <f t="shared" si="1"/>
        <v>18.079466666666669</v>
      </c>
      <c r="F5" s="2">
        <f t="shared" si="4"/>
        <v>72.317866666666674</v>
      </c>
      <c r="G5" s="2">
        <f t="shared" si="5"/>
        <v>506.22506666666675</v>
      </c>
    </row>
    <row r="6" spans="1:7" x14ac:dyDescent="0.35">
      <c r="A6">
        <v>5</v>
      </c>
      <c r="B6">
        <f t="shared" si="2"/>
        <v>340</v>
      </c>
      <c r="C6" s="1">
        <f t="shared" si="0"/>
        <v>1.5529411764705883</v>
      </c>
      <c r="D6">
        <f t="shared" si="3"/>
        <v>2</v>
      </c>
      <c r="E6" s="2">
        <f t="shared" si="1"/>
        <v>18.079466666666669</v>
      </c>
      <c r="F6" s="2">
        <f t="shared" si="4"/>
        <v>90.397333333333336</v>
      </c>
      <c r="G6" s="2">
        <f t="shared" si="5"/>
        <v>632.78133333333335</v>
      </c>
    </row>
    <row r="7" spans="1:7" x14ac:dyDescent="0.35">
      <c r="A7">
        <v>6</v>
      </c>
      <c r="B7">
        <f t="shared" si="2"/>
        <v>408</v>
      </c>
      <c r="C7" s="1">
        <f t="shared" si="0"/>
        <v>1.2941176470588236</v>
      </c>
      <c r="D7">
        <f t="shared" si="3"/>
        <v>2</v>
      </c>
      <c r="E7" s="2">
        <f t="shared" si="1"/>
        <v>18.079466666666669</v>
      </c>
      <c r="F7" s="2">
        <f t="shared" si="4"/>
        <v>108.47680000000001</v>
      </c>
      <c r="G7" s="2">
        <f t="shared" si="5"/>
        <v>759.33760000000007</v>
      </c>
    </row>
    <row r="8" spans="1:7" x14ac:dyDescent="0.35">
      <c r="A8">
        <v>7</v>
      </c>
      <c r="B8">
        <f t="shared" si="2"/>
        <v>476</v>
      </c>
      <c r="C8" s="1">
        <f t="shared" si="0"/>
        <v>1.1092436974789917</v>
      </c>
      <c r="D8">
        <f t="shared" si="3"/>
        <v>2</v>
      </c>
      <c r="E8" s="2">
        <f t="shared" si="1"/>
        <v>18.079466666666669</v>
      </c>
      <c r="F8" s="2">
        <f t="shared" si="4"/>
        <v>126.55626666666669</v>
      </c>
      <c r="G8" s="2">
        <f t="shared" si="5"/>
        <v>885.89386666666678</v>
      </c>
    </row>
    <row r="9" spans="1:7" x14ac:dyDescent="0.35">
      <c r="A9">
        <v>8</v>
      </c>
      <c r="B9">
        <f t="shared" si="2"/>
        <v>544</v>
      </c>
      <c r="C9" s="1">
        <f t="shared" si="0"/>
        <v>0.97058823529411764</v>
      </c>
      <c r="D9">
        <f t="shared" si="3"/>
        <v>1</v>
      </c>
      <c r="E9" s="2">
        <f t="shared" si="1"/>
        <v>9.0397333333333343</v>
      </c>
      <c r="F9" s="2">
        <f t="shared" si="4"/>
        <v>72.317866666666674</v>
      </c>
      <c r="G9" s="2">
        <f t="shared" si="5"/>
        <v>506.22506666666675</v>
      </c>
    </row>
    <row r="12" spans="1:7" x14ac:dyDescent="0.35">
      <c r="A12" t="s">
        <v>2</v>
      </c>
      <c r="C12">
        <v>3</v>
      </c>
    </row>
    <row r="13" spans="1:7" x14ac:dyDescent="0.35">
      <c r="A13" t="s">
        <v>8</v>
      </c>
      <c r="C13">
        <f>176*C12</f>
        <v>528</v>
      </c>
    </row>
    <row r="14" spans="1:7" x14ac:dyDescent="0.35">
      <c r="A14" t="s">
        <v>6</v>
      </c>
      <c r="C14">
        <f>65086.08 / 2 / 50 / 60^2</f>
        <v>0.18079466666666669</v>
      </c>
    </row>
    <row r="15" spans="1:7" x14ac:dyDescent="0.35">
      <c r="A15" t="s">
        <v>9</v>
      </c>
      <c r="C15">
        <v>50</v>
      </c>
    </row>
    <row r="16" spans="1:7" x14ac:dyDescent="0.35">
      <c r="A16" t="s">
        <v>5</v>
      </c>
      <c r="C16">
        <f>C15*C14</f>
        <v>9.0397333333333343</v>
      </c>
    </row>
    <row r="19" spans="1:3" x14ac:dyDescent="0.35">
      <c r="A19" t="s">
        <v>13</v>
      </c>
      <c r="C19">
        <v>1000</v>
      </c>
    </row>
    <row r="20" spans="1:3" x14ac:dyDescent="0.35">
      <c r="A20" t="s">
        <v>10</v>
      </c>
      <c r="C20">
        <f>C15*C12</f>
        <v>150</v>
      </c>
    </row>
    <row r="21" spans="1:3" x14ac:dyDescent="0.35">
      <c r="A21" t="s">
        <v>14</v>
      </c>
      <c r="C21">
        <f>C19/C20</f>
        <v>6.666666666666667</v>
      </c>
    </row>
    <row r="22" spans="1:3" x14ac:dyDescent="0.35">
      <c r="A22" t="s">
        <v>15</v>
      </c>
      <c r="C22">
        <f>ROUNDUP(C21,0)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2020-11-06T19:18:20Z</dcterms:created>
  <dcterms:modified xsi:type="dcterms:W3CDTF">2020-11-10T15:06:28Z</dcterms:modified>
</cp:coreProperties>
</file>