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ames\Box Sync\Dissertation_Joshi\simulation\sim_tacc_James\"/>
    </mc:Choice>
  </mc:AlternateContent>
  <bookViews>
    <workbookView xWindow="0" yWindow="465" windowWidth="28800" windowHeight="16005" activeTab="1"/>
  </bookViews>
  <sheets>
    <sheet name="tacc" sheetId="1" r:id="rId1"/>
    <sheet name="time projections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3" l="1"/>
  <c r="B9" i="3"/>
  <c r="B10" i="3"/>
  <c r="I2" i="1"/>
  <c r="C15" i="3" s="1"/>
  <c r="C17" i="3" s="1"/>
  <c r="C19" i="3"/>
  <c r="C21" i="3" s="1"/>
  <c r="C14" i="3"/>
  <c r="C6" i="3" s="1"/>
  <c r="D6" i="3" s="1"/>
  <c r="B7" i="3"/>
  <c r="B6" i="3"/>
  <c r="B5" i="3"/>
  <c r="B4" i="3"/>
  <c r="B3" i="3"/>
  <c r="B2" i="3"/>
  <c r="H3" i="1" l="1"/>
  <c r="C10" i="3"/>
  <c r="D10" i="3" s="1"/>
  <c r="E10" i="3" s="1"/>
  <c r="F10" i="3" s="1"/>
  <c r="G10" i="3" s="1"/>
  <c r="C9" i="3"/>
  <c r="D9" i="3" s="1"/>
  <c r="E9" i="3" s="1"/>
  <c r="F9" i="3" s="1"/>
  <c r="G9" i="3" s="1"/>
  <c r="C8" i="3"/>
  <c r="D8" i="3" s="1"/>
  <c r="E8" i="3" s="1"/>
  <c r="F8" i="3" s="1"/>
  <c r="G8" i="3" s="1"/>
  <c r="E6" i="3"/>
  <c r="F6" i="3" s="1"/>
  <c r="G6" i="3" s="1"/>
  <c r="C5" i="3"/>
  <c r="D5" i="3" s="1"/>
  <c r="E5" i="3" s="1"/>
  <c r="F5" i="3" s="1"/>
  <c r="G5" i="3" s="1"/>
  <c r="C3" i="3"/>
  <c r="D3" i="3" s="1"/>
  <c r="E3" i="3" s="1"/>
  <c r="F3" i="3" s="1"/>
  <c r="G3" i="3" s="1"/>
  <c r="C7" i="3"/>
  <c r="D7" i="3" s="1"/>
  <c r="E7" i="3" s="1"/>
  <c r="F7" i="3" s="1"/>
  <c r="G7" i="3" s="1"/>
  <c r="C4" i="3"/>
  <c r="D4" i="3" s="1"/>
  <c r="E4" i="3" s="1"/>
  <c r="F4" i="3" s="1"/>
  <c r="G4" i="3" s="1"/>
  <c r="C2" i="3"/>
  <c r="D2" i="3" s="1"/>
  <c r="E2" i="3" s="1"/>
  <c r="F2" i="3" s="1"/>
  <c r="G2" i="3" s="1"/>
</calcChain>
</file>

<file path=xl/sharedStrings.xml><?xml version="1.0" encoding="utf-8"?>
<sst xmlns="http://schemas.openxmlformats.org/spreadsheetml/2006/main" count="25" uniqueCount="24">
  <si>
    <t>date</t>
  </si>
  <si>
    <t>R</t>
  </si>
  <si>
    <t>iterations</t>
  </si>
  <si>
    <t>tacc_time</t>
  </si>
  <si>
    <t>N</t>
  </si>
  <si>
    <t>n</t>
  </si>
  <si>
    <t>time_elapsed</t>
  </si>
  <si>
    <t>seed_overall</t>
  </si>
  <si>
    <t xml:space="preserve">set.seed(20201106) </t>
  </si>
  <si>
    <t>max n</t>
  </si>
  <si>
    <t>Conditions per core</t>
  </si>
  <si>
    <t>Max conditions per core</t>
  </si>
  <si>
    <t>Max hours per core</t>
  </si>
  <si>
    <t>Batches</t>
  </si>
  <si>
    <t>Total conditions</t>
  </si>
  <si>
    <t>Time per replication</t>
  </si>
  <si>
    <t>Reps per condition</t>
  </si>
  <si>
    <t>Time per condition per core</t>
  </si>
  <si>
    <t>Total reps</t>
  </si>
  <si>
    <t>time per iteration</t>
  </si>
  <si>
    <t>SU per job</t>
  </si>
  <si>
    <t>Total SU</t>
  </si>
  <si>
    <t>Reps per job</t>
  </si>
  <si>
    <t>Jobs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</si>
</sst>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0.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21" fontId="0" fillId="0" borderId="0" xfId="0" applyNumberFormat="1"/>
    <xf numFmtId="1" fontId="0" fillId="0" borderId="0" xfId="0" applyNumberFormat="1"/>
    <xf numFmtId="2" fontId="0" fillId="0" borderId="0" xfId="0" applyNumberFormat="1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zoomScale="158" zoomScaleNormal="158" workbookViewId="0">
      <selection activeCell="H2" sqref="H2"/>
    </sheetView>
  </sheetViews>
  <sheetFormatPr defaultColWidth="11" defaultRowHeight="15.75" x14ac:dyDescent="0.25"/>
  <cols>
    <col min="2" max="2" width="19.375" customWidth="1"/>
    <col min="8" max="9" width="18.625" customWidth="1"/>
    <col min="10" max="10" width="68.875" customWidth="1"/>
  </cols>
  <sheetData>
    <row r="1" spans="1:9" x14ac:dyDescent="0.25">
      <c r="A1" t="s">
        <v>0</v>
      </c>
      <c r="B1" t="s">
        <v>7</v>
      </c>
      <c r="C1" t="s">
        <v>4</v>
      </c>
      <c r="D1" t="s">
        <v>5</v>
      </c>
      <c r="E1" t="s">
        <v>1</v>
      </c>
      <c r="F1" t="s">
        <v>2</v>
      </c>
      <c r="G1" t="s">
        <v>3</v>
      </c>
      <c r="H1" t="s">
        <v>6</v>
      </c>
      <c r="I1" t="s">
        <v>19</v>
      </c>
    </row>
    <row r="2" spans="1:9" x14ac:dyDescent="0.25">
      <c r="A2" s="1">
        <v>44141</v>
      </c>
      <c r="B2" s="3" t="s">
        <v>8</v>
      </c>
      <c r="C2" s="3">
        <v>3</v>
      </c>
      <c r="D2" s="3">
        <v>204</v>
      </c>
      <c r="E2">
        <v>399</v>
      </c>
      <c r="F2">
        <v>2</v>
      </c>
      <c r="G2" s="2">
        <v>3.1354166666666662E-2</v>
      </c>
      <c r="H2">
        <v>2166.087</v>
      </c>
      <c r="I2">
        <f>H2/F2</f>
        <v>1083.0435</v>
      </c>
    </row>
    <row r="3" spans="1:9" x14ac:dyDescent="0.25">
      <c r="C3" s="3"/>
      <c r="D3" s="3"/>
      <c r="E3">
        <v>399</v>
      </c>
      <c r="F3">
        <v>50</v>
      </c>
      <c r="H3">
        <f>I2 *F3</f>
        <v>54152.175000000003</v>
      </c>
    </row>
    <row r="4" spans="1:9" x14ac:dyDescent="0.25">
      <c r="C4" s="3"/>
      <c r="D4" s="3"/>
    </row>
    <row r="5" spans="1:9" x14ac:dyDescent="0.25">
      <c r="C5" s="3"/>
      <c r="D5" s="3"/>
    </row>
    <row r="6" spans="1:9" x14ac:dyDescent="0.25">
      <c r="C6" s="3"/>
      <c r="D6" s="3"/>
    </row>
    <row r="7" spans="1:9" x14ac:dyDescent="0.25">
      <c r="C7" s="3"/>
      <c r="D7" s="3"/>
    </row>
    <row r="8" spans="1:9" x14ac:dyDescent="0.25">
      <c r="C8" s="3"/>
      <c r="D8" s="3"/>
    </row>
    <row r="9" spans="1:9" x14ac:dyDescent="0.25">
      <c r="C9" s="3"/>
      <c r="D9" s="3"/>
    </row>
    <row r="10" spans="1:9" x14ac:dyDescent="0.25">
      <c r="C10" s="3"/>
      <c r="D10" s="3"/>
    </row>
    <row r="11" spans="1:9" x14ac:dyDescent="0.25">
      <c r="C11" s="3"/>
      <c r="D11" s="3"/>
    </row>
    <row r="12" spans="1:9" x14ac:dyDescent="0.25">
      <c r="C12" s="3"/>
      <c r="D12" s="3"/>
    </row>
    <row r="13" spans="1:9" x14ac:dyDescent="0.25">
      <c r="C13" s="3"/>
      <c r="D13" s="3"/>
    </row>
    <row r="14" spans="1:9" x14ac:dyDescent="0.25">
      <c r="C14" s="3"/>
      <c r="D14" s="3"/>
    </row>
    <row r="15" spans="1:9" x14ac:dyDescent="0.25">
      <c r="C15" s="3"/>
      <c r="D15" s="3"/>
    </row>
    <row r="16" spans="1:9" x14ac:dyDescent="0.25">
      <c r="C16" s="3"/>
      <c r="D16" s="3"/>
    </row>
    <row r="17" spans="3:4" x14ac:dyDescent="0.25">
      <c r="C17" s="3"/>
      <c r="D17" s="3"/>
    </row>
    <row r="18" spans="3:4" x14ac:dyDescent="0.25">
      <c r="C18" s="3"/>
      <c r="D18" s="3"/>
    </row>
    <row r="19" spans="3:4" x14ac:dyDescent="0.25">
      <c r="C19" s="3"/>
      <c r="D19" s="3"/>
    </row>
    <row r="20" spans="3:4" x14ac:dyDescent="0.25">
      <c r="C20" s="3"/>
      <c r="D20" s="3"/>
    </row>
    <row r="21" spans="3:4" x14ac:dyDescent="0.25">
      <c r="C21" s="3"/>
      <c r="D21" s="3"/>
    </row>
    <row r="22" spans="3:4" x14ac:dyDescent="0.25">
      <c r="C22" s="3"/>
      <c r="D22" s="3"/>
    </row>
    <row r="23" spans="3:4" x14ac:dyDescent="0.25">
      <c r="C23" s="3"/>
      <c r="D23" s="3"/>
    </row>
    <row r="24" spans="3:4" x14ac:dyDescent="0.25">
      <c r="C24" s="3"/>
      <c r="D24" s="3"/>
    </row>
    <row r="25" spans="3:4" x14ac:dyDescent="0.25">
      <c r="C25" s="3"/>
      <c r="D25" s="3"/>
    </row>
    <row r="26" spans="3:4" x14ac:dyDescent="0.25">
      <c r="C26" s="3"/>
      <c r="D26" s="3"/>
    </row>
    <row r="27" spans="3:4" x14ac:dyDescent="0.25">
      <c r="C27" s="3"/>
      <c r="D27" s="3"/>
    </row>
    <row r="28" spans="3:4" x14ac:dyDescent="0.25">
      <c r="C28" s="3"/>
      <c r="D28" s="3"/>
    </row>
    <row r="29" spans="3:4" x14ac:dyDescent="0.25">
      <c r="C29" s="3"/>
      <c r="D29" s="3"/>
    </row>
    <row r="30" spans="3:4" x14ac:dyDescent="0.25">
      <c r="C30" s="3"/>
      <c r="D30" s="3"/>
    </row>
    <row r="31" spans="3:4" x14ac:dyDescent="0.25">
      <c r="C31" s="3"/>
      <c r="D31" s="3"/>
    </row>
    <row r="32" spans="3:4" x14ac:dyDescent="0.25">
      <c r="C32" s="3"/>
      <c r="D32" s="3"/>
    </row>
    <row r="33" spans="3:4" x14ac:dyDescent="0.25">
      <c r="C33" s="3"/>
      <c r="D33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abSelected="1" workbookViewId="0">
      <selection activeCell="C14" sqref="C14"/>
    </sheetView>
  </sheetViews>
  <sheetFormatPr defaultRowHeight="15.75" x14ac:dyDescent="0.25"/>
  <cols>
    <col min="5" max="5" width="16.625" bestFit="1" customWidth="1"/>
    <col min="6" max="6" width="9.125" bestFit="1" customWidth="1"/>
    <col min="7" max="7" width="10.375" bestFit="1" customWidth="1"/>
  </cols>
  <sheetData>
    <row r="1" spans="1:7" x14ac:dyDescent="0.25">
      <c r="A1" t="s">
        <v>4</v>
      </c>
      <c r="B1" t="s">
        <v>9</v>
      </c>
      <c r="C1" t="s">
        <v>10</v>
      </c>
      <c r="D1" t="s">
        <v>11</v>
      </c>
      <c r="E1" t="s">
        <v>12</v>
      </c>
      <c r="F1" t="s">
        <v>20</v>
      </c>
      <c r="G1" t="s">
        <v>21</v>
      </c>
    </row>
    <row r="2" spans="1:7" x14ac:dyDescent="0.25">
      <c r="A2">
        <v>1</v>
      </c>
      <c r="B2">
        <f>A2*68</f>
        <v>68</v>
      </c>
      <c r="C2" s="4">
        <f t="shared" ref="C2:C7" si="0">$C$14/B2</f>
        <v>15.529411764705882</v>
      </c>
      <c r="D2">
        <f>ROUNDUP(C2,0)</f>
        <v>16</v>
      </c>
      <c r="E2" s="5">
        <f t="shared" ref="E2:E7" si="1">D2*$C$17</f>
        <v>240.6763333333333</v>
      </c>
      <c r="F2" s="5">
        <f>E2*A2*0.8</f>
        <v>192.54106666666667</v>
      </c>
      <c r="G2" s="5">
        <f>F2*$C$21</f>
        <v>1540.3285333333333</v>
      </c>
    </row>
    <row r="3" spans="1:7" x14ac:dyDescent="0.25">
      <c r="A3">
        <v>2</v>
      </c>
      <c r="B3">
        <f t="shared" ref="B3:B7" si="2">A3*68</f>
        <v>136</v>
      </c>
      <c r="C3" s="4">
        <f t="shared" si="0"/>
        <v>7.7647058823529411</v>
      </c>
      <c r="D3">
        <f t="shared" ref="D3:D7" si="3">ROUNDUP(C3,0)</f>
        <v>8</v>
      </c>
      <c r="E3" s="5">
        <f t="shared" si="1"/>
        <v>120.33816666666665</v>
      </c>
      <c r="F3" s="5">
        <f t="shared" ref="F3:F7" si="4">E3*A3*0.8</f>
        <v>192.54106666666667</v>
      </c>
      <c r="G3" s="5">
        <f t="shared" ref="G3:G10" si="5">F3*$C$21</f>
        <v>1540.3285333333333</v>
      </c>
    </row>
    <row r="4" spans="1:7" x14ac:dyDescent="0.25">
      <c r="A4">
        <v>3</v>
      </c>
      <c r="B4">
        <f t="shared" si="2"/>
        <v>204</v>
      </c>
      <c r="C4" s="4">
        <f t="shared" si="0"/>
        <v>5.1764705882352944</v>
      </c>
      <c r="D4">
        <f t="shared" si="3"/>
        <v>6</v>
      </c>
      <c r="E4" s="5">
        <f t="shared" si="1"/>
        <v>90.253624999999985</v>
      </c>
      <c r="F4" s="5">
        <f t="shared" si="4"/>
        <v>216.60869999999997</v>
      </c>
      <c r="G4" s="5">
        <f t="shared" si="5"/>
        <v>1732.8695999999998</v>
      </c>
    </row>
    <row r="5" spans="1:7" x14ac:dyDescent="0.25">
      <c r="A5">
        <v>4</v>
      </c>
      <c r="B5">
        <f t="shared" si="2"/>
        <v>272</v>
      </c>
      <c r="C5" s="4">
        <f t="shared" si="0"/>
        <v>3.8823529411764706</v>
      </c>
      <c r="D5">
        <f t="shared" si="3"/>
        <v>4</v>
      </c>
      <c r="E5" s="5">
        <f t="shared" si="1"/>
        <v>60.169083333333326</v>
      </c>
      <c r="F5" s="5">
        <f t="shared" si="4"/>
        <v>192.54106666666667</v>
      </c>
      <c r="G5" s="5">
        <f t="shared" si="5"/>
        <v>1540.3285333333333</v>
      </c>
    </row>
    <row r="6" spans="1:7" x14ac:dyDescent="0.25">
      <c r="A6">
        <v>5</v>
      </c>
      <c r="B6">
        <f t="shared" si="2"/>
        <v>340</v>
      </c>
      <c r="C6" s="4">
        <f t="shared" si="0"/>
        <v>3.1058823529411765</v>
      </c>
      <c r="D6">
        <f t="shared" si="3"/>
        <v>4</v>
      </c>
      <c r="E6" s="5">
        <f t="shared" si="1"/>
        <v>60.169083333333326</v>
      </c>
      <c r="F6" s="5">
        <f t="shared" si="4"/>
        <v>240.6763333333333</v>
      </c>
      <c r="G6" s="5">
        <f t="shared" si="5"/>
        <v>1925.4106666666664</v>
      </c>
    </row>
    <row r="7" spans="1:7" x14ac:dyDescent="0.25">
      <c r="A7">
        <v>6</v>
      </c>
      <c r="B7">
        <f t="shared" si="2"/>
        <v>408</v>
      </c>
      <c r="C7" s="4">
        <f t="shared" si="0"/>
        <v>2.5882352941176472</v>
      </c>
      <c r="D7">
        <f t="shared" si="3"/>
        <v>3</v>
      </c>
      <c r="E7" s="5">
        <f t="shared" si="1"/>
        <v>45.126812499999993</v>
      </c>
      <c r="F7" s="5">
        <f t="shared" si="4"/>
        <v>216.60869999999997</v>
      </c>
      <c r="G7" s="5">
        <f t="shared" si="5"/>
        <v>1732.8695999999998</v>
      </c>
    </row>
    <row r="8" spans="1:7" x14ac:dyDescent="0.25">
      <c r="A8">
        <v>7</v>
      </c>
      <c r="B8">
        <f t="shared" ref="B8:B10" si="6">A8*68</f>
        <v>476</v>
      </c>
      <c r="C8" s="4">
        <f t="shared" ref="C8:C10" si="7">$C$14/B8</f>
        <v>2.2184873949579833</v>
      </c>
      <c r="D8">
        <f t="shared" ref="D8:D10" si="8">ROUNDUP(C8,0)</f>
        <v>3</v>
      </c>
      <c r="E8" s="5">
        <f t="shared" ref="E8:E10" si="9">D8*$C$17</f>
        <v>45.126812499999993</v>
      </c>
      <c r="F8" s="5">
        <f t="shared" ref="F8:F10" si="10">E8*A8*0.8</f>
        <v>252.71015</v>
      </c>
      <c r="G8" s="5">
        <f t="shared" si="5"/>
        <v>2021.6812</v>
      </c>
    </row>
    <row r="9" spans="1:7" x14ac:dyDescent="0.25">
      <c r="A9">
        <v>8</v>
      </c>
      <c r="B9">
        <f t="shared" si="6"/>
        <v>544</v>
      </c>
      <c r="C9" s="4">
        <f t="shared" si="7"/>
        <v>1.9411764705882353</v>
      </c>
      <c r="D9">
        <f t="shared" si="8"/>
        <v>2</v>
      </c>
      <c r="E9" s="5">
        <f t="shared" si="9"/>
        <v>30.084541666666663</v>
      </c>
      <c r="F9" s="5">
        <f t="shared" si="10"/>
        <v>192.54106666666667</v>
      </c>
      <c r="G9" s="5">
        <f t="shared" si="5"/>
        <v>1540.3285333333333</v>
      </c>
    </row>
    <row r="10" spans="1:7" x14ac:dyDescent="0.25">
      <c r="A10">
        <v>9</v>
      </c>
      <c r="B10">
        <f t="shared" si="6"/>
        <v>612</v>
      </c>
      <c r="C10" s="4">
        <f t="shared" si="7"/>
        <v>1.7254901960784315</v>
      </c>
      <c r="D10">
        <f t="shared" si="8"/>
        <v>2</v>
      </c>
      <c r="E10" s="5">
        <f t="shared" si="9"/>
        <v>30.084541666666663</v>
      </c>
      <c r="F10" s="5">
        <f t="shared" si="10"/>
        <v>216.60869999999997</v>
      </c>
      <c r="G10" s="5">
        <f t="shared" si="5"/>
        <v>1732.8695999999998</v>
      </c>
    </row>
    <row r="13" spans="1:7" x14ac:dyDescent="0.25">
      <c r="A13" t="s">
        <v>13</v>
      </c>
      <c r="C13">
        <v>6</v>
      </c>
    </row>
    <row r="14" spans="1:7" x14ac:dyDescent="0.25">
      <c r="A14" t="s">
        <v>14</v>
      </c>
      <c r="C14">
        <f>176*C13</f>
        <v>1056</v>
      </c>
    </row>
    <row r="15" spans="1:7" x14ac:dyDescent="0.25">
      <c r="A15" t="s">
        <v>15</v>
      </c>
      <c r="C15">
        <f>tacc!I2/60^2</f>
        <v>0.30084541666666664</v>
      </c>
    </row>
    <row r="16" spans="1:7" x14ac:dyDescent="0.25">
      <c r="A16" t="s">
        <v>16</v>
      </c>
      <c r="C16">
        <v>50</v>
      </c>
    </row>
    <row r="17" spans="1:3" x14ac:dyDescent="0.25">
      <c r="A17" t="s">
        <v>17</v>
      </c>
      <c r="C17">
        <f>C16*C15</f>
        <v>15.042270833333331</v>
      </c>
    </row>
    <row r="19" spans="1:3" x14ac:dyDescent="0.25">
      <c r="A19" t="s">
        <v>22</v>
      </c>
      <c r="C19">
        <f>C16*C13</f>
        <v>300</v>
      </c>
    </row>
    <row r="20" spans="1:3" x14ac:dyDescent="0.25">
      <c r="A20" t="s">
        <v>18</v>
      </c>
      <c r="C20">
        <v>2400</v>
      </c>
    </row>
    <row r="21" spans="1:3" x14ac:dyDescent="0.25">
      <c r="A21" t="s">
        <v>23</v>
      </c>
      <c r="C21">
        <f>C20/C19</f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tacc</vt:lpstr>
      <vt:lpstr>time projections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James</cp:lastModifiedBy>
  <dcterms:created xsi:type="dcterms:W3CDTF">2020-11-03T22:24:10Z</dcterms:created>
  <dcterms:modified xsi:type="dcterms:W3CDTF">2020-11-24T17:01:23Z</dcterms:modified>
</cp:coreProperties>
</file>