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E6904702-7044-4DFC-A9B5-FD0C88DA1BEF}" xr6:coauthVersionLast="47" xr6:coauthVersionMax="47" xr10:uidLastSave="{00000000-0000-0000-0000-000000000000}"/>
  <bookViews>
    <workbookView xWindow="9264" yWindow="1104" windowWidth="12516" windowHeight="9312" xr2:uid="{59FA64C8-4D9E-4EBA-91D3-1567B3070DAF}"/>
  </bookViews>
  <sheets>
    <sheet name="Grocery_Store_Sales_Analysis" sheetId="2" r:id="rId1"/>
    <sheet name="Sheet1" sheetId="1" r:id="rId2"/>
  </sheets>
  <calcPr calcId="191029"/>
  <pivotCaches>
    <pivotCache cacheId="11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F38" i="1"/>
  <c r="M6" i="1"/>
  <c r="M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<sst xmlns="http://schemas.openxmlformats.org/spreadsheetml/2006/main" count="195" uniqueCount="42">
  <si>
    <t>Date</t>
  </si>
  <si>
    <t>Product</t>
  </si>
  <si>
    <t>Category</t>
  </si>
  <si>
    <t>Quantity</t>
  </si>
  <si>
    <t>Unit Price</t>
  </si>
  <si>
    <t>Total Sale</t>
  </si>
  <si>
    <t>Payment Method</t>
  </si>
  <si>
    <t>Customer Type</t>
  </si>
  <si>
    <t>Bread</t>
  </si>
  <si>
    <t>Bakery</t>
  </si>
  <si>
    <t>UPI</t>
  </si>
  <si>
    <t>New</t>
  </si>
  <si>
    <t>Milk</t>
  </si>
  <si>
    <t>Dairy</t>
  </si>
  <si>
    <t>Cash</t>
  </si>
  <si>
    <t>Returning</t>
  </si>
  <si>
    <t>Rice</t>
  </si>
  <si>
    <t>Grains</t>
  </si>
  <si>
    <t>Eggs</t>
  </si>
  <si>
    <t>Biscuits</t>
  </si>
  <si>
    <t>Snacks</t>
  </si>
  <si>
    <t>Noodles</t>
  </si>
  <si>
    <t>Sugar</t>
  </si>
  <si>
    <t>Essentials</t>
  </si>
  <si>
    <t>Oil</t>
  </si>
  <si>
    <t>Weekday</t>
  </si>
  <si>
    <t>UPI Payments</t>
  </si>
  <si>
    <t>Salees Label</t>
  </si>
  <si>
    <t>Row Labels</t>
  </si>
  <si>
    <t>Grand Total</t>
  </si>
  <si>
    <t>Sum of Quantity</t>
  </si>
  <si>
    <t>Sum of Total Sale</t>
  </si>
  <si>
    <t>(blank)</t>
  </si>
  <si>
    <t>Count of Payment Method</t>
  </si>
  <si>
    <t>Sunday</t>
  </si>
  <si>
    <t>Monday</t>
  </si>
  <si>
    <t>Tuesday</t>
  </si>
  <si>
    <t>Wednesday</t>
  </si>
  <si>
    <t>Thursday</t>
  </si>
  <si>
    <t>Friday</t>
  </si>
  <si>
    <t>Saturday</t>
  </si>
  <si>
    <t>Count of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</si>
</sst>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C38BA24A-EF00-4993-81D4-FB4A3791E2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p" refreshedDate="45806.639757523146" createdVersion="8" refreshedVersion="8" minRefreshableVersion="3" recordCount="36" xr:uid="{22B229FF-E380-4755-871A-B094A74FDD3E}">
  <cacheSource type="worksheet">
    <worksheetSource name="Table1"/>
  </cacheSource>
  <cacheFields count="10">
    <cacheField name="Date" numFmtId="14">
      <sharedItems containsSemiMixedTypes="0" containsNonDate="0" containsDate="1" containsString="0" minDate="2025-05-01T00:00:00" maxDate="2025-05-15T00:00:00"/>
    </cacheField>
    <cacheField name="Product" numFmtId="0">
      <sharedItems count="8">
        <s v="Bread"/>
        <s v="Milk"/>
        <s v="Rice"/>
        <s v="Eggs"/>
        <s v="Biscuits"/>
        <s v="Noodles"/>
        <s v="Sugar"/>
        <s v="Oil"/>
      </sharedItems>
    </cacheField>
    <cacheField name="Category" numFmtId="0">
      <sharedItems/>
    </cacheField>
    <cacheField name="Quantity" numFmtId="0">
      <sharedItems containsSemiMixedTypes="0" containsString="0" containsNumber="1" containsInteger="1" minValue="1" maxValue="7"/>
    </cacheField>
    <cacheField name="Unit Price" numFmtId="0">
      <sharedItems containsSemiMixedTypes="0" containsString="0" containsNumber="1" containsInteger="1" minValue="10" maxValue="120"/>
    </cacheField>
    <cacheField name="Total Sale" numFmtId="0">
      <sharedItems containsSemiMixedTypes="0" containsString="0" containsNumber="1" containsInteger="1" minValue="30" maxValue="360"/>
    </cacheField>
    <cacheField name="Weekday" numFmtId="0">
      <sharedItems count="7">
        <s v="Thursday"/>
        <s v="Friday"/>
        <s v="Saturday"/>
        <s v="Sunday"/>
        <s v="Monday"/>
        <s v="Tuesday"/>
        <s v="Wednesday"/>
      </sharedItems>
    </cacheField>
    <cacheField name="Payment Method" numFmtId="0">
      <sharedItems/>
    </cacheField>
    <cacheField name="Customer Type" numFmtId="0">
      <sharedItems/>
    </cacheField>
    <cacheField name="Salees 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p" refreshedDate="45806.64849039352" createdVersion="8" refreshedVersion="8" minRefreshableVersion="3" recordCount="38" xr:uid="{DDACE5CE-6B24-413D-B727-E4DF8CD08276}">
  <cacheSource type="worksheet">
    <worksheetSource ref="A1:J1048576" sheet="Sheet1"/>
  </cacheSource>
  <cacheFields count="10">
    <cacheField name="Date" numFmtId="0">
      <sharedItems containsNonDate="0" containsDate="1" containsString="0" containsBlank="1" minDate="2025-05-01T00:00:00" maxDate="2025-05-15T00:00:00"/>
    </cacheField>
    <cacheField name="Product" numFmtId="0">
      <sharedItems containsBlank="1"/>
    </cacheField>
    <cacheField name="Category" numFmtId="0">
      <sharedItems containsBlank="1" count="6">
        <s v="Bakery"/>
        <s v="Dairy"/>
        <s v="Grains"/>
        <s v="Snacks"/>
        <s v="Essentials"/>
        <m/>
      </sharedItems>
    </cacheField>
    <cacheField name="Quantity" numFmtId="0">
      <sharedItems containsString="0" containsBlank="1" containsNumber="1" containsInteger="1" minValue="1" maxValue="7"/>
    </cacheField>
    <cacheField name="Unit Price" numFmtId="0">
      <sharedItems containsString="0" containsBlank="1" containsNumber="1" containsInteger="1" minValue="10" maxValue="120"/>
    </cacheField>
    <cacheField name="Total Sale" numFmtId="0">
      <sharedItems containsString="0" containsBlank="1" containsNumber="1" minValue="30" maxValue="360"/>
    </cacheField>
    <cacheField name="Weekday" numFmtId="0">
      <sharedItems containsBlank="1"/>
    </cacheField>
    <cacheField name="Payment Method" numFmtId="0">
      <sharedItems containsBlank="1" count="3">
        <s v="UPI"/>
        <s v="Cash"/>
        <m/>
      </sharedItems>
    </cacheField>
    <cacheField name="Customer Type" numFmtId="0">
      <sharedItems containsBlank="1"/>
    </cacheField>
    <cacheField name="Salees Lab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25-05-01T00:00:00"/>
    <x v="0"/>
    <s v="Bakery"/>
    <n v="2"/>
    <n v="30"/>
    <n v="60"/>
    <x v="0"/>
    <s v="UPI"/>
    <s v="New"/>
    <s v="Low"/>
  </r>
  <r>
    <d v="2025-05-01T00:00:00"/>
    <x v="1"/>
    <s v="Dairy"/>
    <n v="1"/>
    <n v="50"/>
    <n v="50"/>
    <x v="0"/>
    <s v="Cash"/>
    <s v="Returning"/>
    <s v="Low"/>
  </r>
  <r>
    <d v="2025-05-01T00:00:00"/>
    <x v="2"/>
    <s v="Grains"/>
    <n v="3"/>
    <n v="40"/>
    <n v="120"/>
    <x v="0"/>
    <s v="UPI"/>
    <s v="New"/>
    <s v="High"/>
  </r>
  <r>
    <d v="2025-05-02T00:00:00"/>
    <x v="3"/>
    <s v="Dairy"/>
    <n v="1"/>
    <n v="60"/>
    <n v="60"/>
    <x v="1"/>
    <s v="UPI"/>
    <s v="Returning"/>
    <s v="Low"/>
  </r>
  <r>
    <d v="2025-05-02T00:00:00"/>
    <x v="4"/>
    <s v="Snacks"/>
    <n v="5"/>
    <n v="10"/>
    <n v="50"/>
    <x v="1"/>
    <s v="Cash"/>
    <s v="New"/>
    <s v="Low"/>
  </r>
  <r>
    <d v="2025-05-02T00:00:00"/>
    <x v="5"/>
    <s v="Snacks"/>
    <n v="3"/>
    <n v="20"/>
    <n v="60"/>
    <x v="1"/>
    <s v="UPI"/>
    <s v="Returning"/>
    <s v="Low"/>
  </r>
  <r>
    <d v="2025-05-03T00:00:00"/>
    <x v="0"/>
    <s v="Bakery"/>
    <n v="4"/>
    <n v="30"/>
    <n v="120"/>
    <x v="2"/>
    <s v="UPI"/>
    <s v="New"/>
    <s v="High"/>
  </r>
  <r>
    <d v="2025-05-03T00:00:00"/>
    <x v="1"/>
    <s v="Dairy"/>
    <n v="2"/>
    <n v="50"/>
    <n v="100"/>
    <x v="2"/>
    <s v="UPI"/>
    <s v="New"/>
    <s v="Low"/>
  </r>
  <r>
    <d v="2025-05-03T00:00:00"/>
    <x v="2"/>
    <s v="Grains"/>
    <n v="1"/>
    <n v="40"/>
    <n v="40"/>
    <x v="2"/>
    <s v="Cash"/>
    <s v="Returning"/>
    <s v="Low"/>
  </r>
  <r>
    <d v="2025-05-04T00:00:00"/>
    <x v="6"/>
    <s v="Essentials"/>
    <n v="2"/>
    <n v="35"/>
    <n v="70"/>
    <x v="3"/>
    <s v="UPI"/>
    <s v="New"/>
    <s v="Low"/>
  </r>
  <r>
    <d v="2025-05-04T00:00:00"/>
    <x v="7"/>
    <s v="Essentials"/>
    <n v="1"/>
    <n v="120"/>
    <n v="120"/>
    <x v="3"/>
    <s v="Cash"/>
    <s v="Returning"/>
    <s v="High"/>
  </r>
  <r>
    <d v="2025-05-05T00:00:00"/>
    <x v="3"/>
    <s v="Dairy"/>
    <n v="6"/>
    <n v="60"/>
    <n v="360"/>
    <x v="4"/>
    <s v="UPI"/>
    <s v="New"/>
    <s v="High"/>
  </r>
  <r>
    <d v="2025-05-05T00:00:00"/>
    <x v="4"/>
    <s v="Snacks"/>
    <n v="4"/>
    <n v="10"/>
    <n v="40"/>
    <x v="4"/>
    <s v="Cash"/>
    <s v="New"/>
    <s v="Low"/>
  </r>
  <r>
    <d v="2025-05-05T00:00:00"/>
    <x v="2"/>
    <s v="Grains"/>
    <n v="2"/>
    <n v="40"/>
    <n v="80"/>
    <x v="4"/>
    <s v="UPI"/>
    <s v="Returning"/>
    <s v="Low"/>
  </r>
  <r>
    <d v="2025-05-06T00:00:00"/>
    <x v="0"/>
    <s v="Bakery"/>
    <n v="3"/>
    <n v="30"/>
    <n v="90"/>
    <x v="5"/>
    <s v="Cash"/>
    <s v="Returning"/>
    <s v="Low"/>
  </r>
  <r>
    <d v="2025-05-06T00:00:00"/>
    <x v="1"/>
    <s v="Dairy"/>
    <n v="1"/>
    <n v="50"/>
    <n v="50"/>
    <x v="5"/>
    <s v="UPI"/>
    <s v="New"/>
    <s v="Low"/>
  </r>
  <r>
    <d v="2025-05-07T00:00:00"/>
    <x v="6"/>
    <s v="Essentials"/>
    <n v="1"/>
    <n v="35"/>
    <n v="35"/>
    <x v="6"/>
    <s v="Cash"/>
    <s v="New"/>
    <s v="Low"/>
  </r>
  <r>
    <d v="2025-05-07T00:00:00"/>
    <x v="7"/>
    <s v="Essentials"/>
    <n v="2"/>
    <n v="120"/>
    <n v="240"/>
    <x v="6"/>
    <s v="UPI"/>
    <s v="Returning"/>
    <s v="High"/>
  </r>
  <r>
    <d v="2025-05-07T00:00:00"/>
    <x v="5"/>
    <s v="Snacks"/>
    <n v="5"/>
    <n v="20"/>
    <n v="100"/>
    <x v="6"/>
    <s v="UPI"/>
    <s v="New"/>
    <s v="Low"/>
  </r>
  <r>
    <d v="2025-05-08T00:00:00"/>
    <x v="3"/>
    <s v="Dairy"/>
    <n v="3"/>
    <n v="60"/>
    <n v="180"/>
    <x v="0"/>
    <s v="Cash"/>
    <s v="Returning"/>
    <s v="High"/>
  </r>
  <r>
    <d v="2025-05-08T00:00:00"/>
    <x v="4"/>
    <s v="Snacks"/>
    <n v="7"/>
    <n v="10"/>
    <n v="70"/>
    <x v="0"/>
    <s v="UPI"/>
    <s v="New"/>
    <s v="Low"/>
  </r>
  <r>
    <d v="2025-05-08T00:00:00"/>
    <x v="2"/>
    <s v="Grains"/>
    <n v="1"/>
    <n v="40"/>
    <n v="40"/>
    <x v="0"/>
    <s v="Cash"/>
    <s v="Returning"/>
    <s v="Low"/>
  </r>
  <r>
    <d v="2025-05-09T00:00:00"/>
    <x v="0"/>
    <s v="Bakery"/>
    <n v="5"/>
    <n v="30"/>
    <n v="150"/>
    <x v="1"/>
    <s v="UPI"/>
    <s v="New"/>
    <s v="High"/>
  </r>
  <r>
    <d v="2025-05-09T00:00:00"/>
    <x v="1"/>
    <s v="Dairy"/>
    <n v="2"/>
    <n v="50"/>
    <n v="100"/>
    <x v="1"/>
    <s v="Cash"/>
    <s v="Returning"/>
    <s v="Low"/>
  </r>
  <r>
    <d v="2025-05-10T00:00:00"/>
    <x v="6"/>
    <s v="Essentials"/>
    <n v="3"/>
    <n v="35"/>
    <n v="105"/>
    <x v="2"/>
    <s v="UPI"/>
    <s v="New"/>
    <s v="High"/>
  </r>
  <r>
    <d v="2025-05-10T00:00:00"/>
    <x v="7"/>
    <s v="Essentials"/>
    <n v="1"/>
    <n v="120"/>
    <n v="120"/>
    <x v="2"/>
    <s v="Cash"/>
    <s v="Returning"/>
    <s v="High"/>
  </r>
  <r>
    <d v="2025-05-10T00:00:00"/>
    <x v="5"/>
    <s v="Snacks"/>
    <n v="4"/>
    <n v="20"/>
    <n v="80"/>
    <x v="2"/>
    <s v="UPI"/>
    <s v="New"/>
    <s v="Low"/>
  </r>
  <r>
    <d v="2025-05-11T00:00:00"/>
    <x v="3"/>
    <s v="Dairy"/>
    <n v="2"/>
    <n v="60"/>
    <n v="120"/>
    <x v="3"/>
    <s v="Cash"/>
    <s v="Returning"/>
    <s v="High"/>
  </r>
  <r>
    <d v="2025-05-11T00:00:00"/>
    <x v="4"/>
    <s v="Snacks"/>
    <n v="3"/>
    <n v="10"/>
    <n v="30"/>
    <x v="3"/>
    <s v="UPI"/>
    <s v="New"/>
    <s v="Low"/>
  </r>
  <r>
    <d v="2025-05-11T00:00:00"/>
    <x v="2"/>
    <s v="Grains"/>
    <n v="4"/>
    <n v="40"/>
    <n v="160"/>
    <x v="3"/>
    <s v="Cash"/>
    <s v="Returning"/>
    <s v="High"/>
  </r>
  <r>
    <d v="2025-05-12T00:00:00"/>
    <x v="0"/>
    <s v="Bakery"/>
    <n v="3"/>
    <n v="30"/>
    <n v="90"/>
    <x v="4"/>
    <s v="UPI"/>
    <s v="New"/>
    <s v="Low"/>
  </r>
  <r>
    <d v="2025-05-12T00:00:00"/>
    <x v="1"/>
    <s v="Dairy"/>
    <n v="2"/>
    <n v="50"/>
    <n v="100"/>
    <x v="4"/>
    <s v="Cash"/>
    <s v="Returning"/>
    <s v="Low"/>
  </r>
  <r>
    <d v="2025-05-12T00:00:00"/>
    <x v="6"/>
    <s v="Essentials"/>
    <n v="1"/>
    <n v="35"/>
    <n v="35"/>
    <x v="4"/>
    <s v="UPI"/>
    <s v="New"/>
    <s v="Low"/>
  </r>
  <r>
    <d v="2025-05-13T00:00:00"/>
    <x v="7"/>
    <s v="Essentials"/>
    <n v="2"/>
    <n v="120"/>
    <n v="240"/>
    <x v="5"/>
    <s v="Cash"/>
    <s v="Returning"/>
    <s v="High"/>
  </r>
  <r>
    <d v="2025-05-13T00:00:00"/>
    <x v="5"/>
    <s v="Snacks"/>
    <n v="5"/>
    <n v="20"/>
    <n v="100"/>
    <x v="5"/>
    <s v="UPI"/>
    <s v="New"/>
    <s v="Low"/>
  </r>
  <r>
    <d v="2025-05-14T00:00:00"/>
    <x v="3"/>
    <s v="Dairy"/>
    <n v="4"/>
    <n v="60"/>
    <n v="240"/>
    <x v="6"/>
    <s v="Cash"/>
    <s v="Returning"/>
    <s v="Hig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5-05-01T00:00:00"/>
    <s v="Bread"/>
    <x v="0"/>
    <n v="2"/>
    <n v="30"/>
    <n v="60"/>
    <s v="Thursday"/>
    <x v="0"/>
    <s v="New"/>
    <s v="Low"/>
  </r>
  <r>
    <d v="2025-05-01T00:00:00"/>
    <s v="Milk"/>
    <x v="1"/>
    <n v="1"/>
    <n v="50"/>
    <n v="50"/>
    <s v="Thursday"/>
    <x v="1"/>
    <s v="Returning"/>
    <s v="Low"/>
  </r>
  <r>
    <d v="2025-05-01T00:00:00"/>
    <s v="Rice"/>
    <x v="2"/>
    <n v="3"/>
    <n v="40"/>
    <n v="120"/>
    <s v="Thursday"/>
    <x v="0"/>
    <s v="New"/>
    <s v="High"/>
  </r>
  <r>
    <d v="2025-05-02T00:00:00"/>
    <s v="Eggs"/>
    <x v="1"/>
    <n v="1"/>
    <n v="60"/>
    <n v="60"/>
    <s v="Friday"/>
    <x v="0"/>
    <s v="Returning"/>
    <s v="Low"/>
  </r>
  <r>
    <d v="2025-05-02T00:00:00"/>
    <s v="Biscuits"/>
    <x v="3"/>
    <n v="5"/>
    <n v="10"/>
    <n v="50"/>
    <s v="Friday"/>
    <x v="1"/>
    <s v="New"/>
    <s v="Low"/>
  </r>
  <r>
    <d v="2025-05-02T00:00:00"/>
    <s v="Noodles"/>
    <x v="3"/>
    <n v="3"/>
    <n v="20"/>
    <n v="60"/>
    <s v="Friday"/>
    <x v="0"/>
    <s v="Returning"/>
    <s v="Low"/>
  </r>
  <r>
    <d v="2025-05-03T00:00:00"/>
    <s v="Bread"/>
    <x v="0"/>
    <n v="4"/>
    <n v="30"/>
    <n v="120"/>
    <s v="Saturday"/>
    <x v="0"/>
    <s v="New"/>
    <s v="High"/>
  </r>
  <r>
    <d v="2025-05-03T00:00:00"/>
    <s v="Milk"/>
    <x v="1"/>
    <n v="2"/>
    <n v="50"/>
    <n v="100"/>
    <s v="Saturday"/>
    <x v="0"/>
    <s v="New"/>
    <s v="Low"/>
  </r>
  <r>
    <d v="2025-05-03T00:00:00"/>
    <s v="Rice"/>
    <x v="2"/>
    <n v="1"/>
    <n v="40"/>
    <n v="40"/>
    <s v="Saturday"/>
    <x v="1"/>
    <s v="Returning"/>
    <s v="Low"/>
  </r>
  <r>
    <d v="2025-05-04T00:00:00"/>
    <s v="Sugar"/>
    <x v="4"/>
    <n v="2"/>
    <n v="35"/>
    <n v="70"/>
    <s v="Sunday"/>
    <x v="0"/>
    <s v="New"/>
    <s v="Low"/>
  </r>
  <r>
    <d v="2025-05-04T00:00:00"/>
    <s v="Oil"/>
    <x v="4"/>
    <n v="1"/>
    <n v="120"/>
    <n v="120"/>
    <s v="Sunday"/>
    <x v="1"/>
    <s v="Returning"/>
    <s v="High"/>
  </r>
  <r>
    <d v="2025-05-05T00:00:00"/>
    <s v="Eggs"/>
    <x v="1"/>
    <n v="6"/>
    <n v="60"/>
    <n v="360"/>
    <s v="Monday"/>
    <x v="0"/>
    <s v="New"/>
    <s v="High"/>
  </r>
  <r>
    <d v="2025-05-05T00:00:00"/>
    <s v="Biscuits"/>
    <x v="3"/>
    <n v="4"/>
    <n v="10"/>
    <n v="40"/>
    <s v="Monday"/>
    <x v="1"/>
    <s v="New"/>
    <s v="Low"/>
  </r>
  <r>
    <d v="2025-05-05T00:00:00"/>
    <s v="Rice"/>
    <x v="2"/>
    <n v="2"/>
    <n v="40"/>
    <n v="80"/>
    <s v="Monday"/>
    <x v="0"/>
    <s v="Returning"/>
    <s v="Low"/>
  </r>
  <r>
    <d v="2025-05-06T00:00:00"/>
    <s v="Bread"/>
    <x v="0"/>
    <n v="3"/>
    <n v="30"/>
    <n v="90"/>
    <s v="Tuesday"/>
    <x v="1"/>
    <s v="Returning"/>
    <s v="Low"/>
  </r>
  <r>
    <d v="2025-05-06T00:00:00"/>
    <s v="Milk"/>
    <x v="1"/>
    <n v="1"/>
    <n v="50"/>
    <n v="50"/>
    <s v="Tuesday"/>
    <x v="0"/>
    <s v="New"/>
    <s v="Low"/>
  </r>
  <r>
    <d v="2025-05-07T00:00:00"/>
    <s v="Sugar"/>
    <x v="4"/>
    <n v="1"/>
    <n v="35"/>
    <n v="35"/>
    <s v="Wednesday"/>
    <x v="1"/>
    <s v="New"/>
    <s v="Low"/>
  </r>
  <r>
    <d v="2025-05-07T00:00:00"/>
    <s v="Oil"/>
    <x v="4"/>
    <n v="2"/>
    <n v="120"/>
    <n v="240"/>
    <s v="Wednesday"/>
    <x v="0"/>
    <s v="Returning"/>
    <s v="High"/>
  </r>
  <r>
    <d v="2025-05-07T00:00:00"/>
    <s v="Noodles"/>
    <x v="3"/>
    <n v="5"/>
    <n v="20"/>
    <n v="100"/>
    <s v="Wednesday"/>
    <x v="0"/>
    <s v="New"/>
    <s v="Low"/>
  </r>
  <r>
    <d v="2025-05-08T00:00:00"/>
    <s v="Eggs"/>
    <x v="1"/>
    <n v="3"/>
    <n v="60"/>
    <n v="180"/>
    <s v="Thursday"/>
    <x v="1"/>
    <s v="Returning"/>
    <s v="High"/>
  </r>
  <r>
    <d v="2025-05-08T00:00:00"/>
    <s v="Biscuits"/>
    <x v="3"/>
    <n v="7"/>
    <n v="10"/>
    <n v="70"/>
    <s v="Thursday"/>
    <x v="0"/>
    <s v="New"/>
    <s v="Low"/>
  </r>
  <r>
    <d v="2025-05-08T00:00:00"/>
    <s v="Rice"/>
    <x v="2"/>
    <n v="1"/>
    <n v="40"/>
    <n v="40"/>
    <s v="Thursday"/>
    <x v="1"/>
    <s v="Returning"/>
    <s v="Low"/>
  </r>
  <r>
    <d v="2025-05-09T00:00:00"/>
    <s v="Bread"/>
    <x v="0"/>
    <n v="5"/>
    <n v="30"/>
    <n v="150"/>
    <s v="Friday"/>
    <x v="0"/>
    <s v="New"/>
    <s v="High"/>
  </r>
  <r>
    <d v="2025-05-09T00:00:00"/>
    <s v="Milk"/>
    <x v="1"/>
    <n v="2"/>
    <n v="50"/>
    <n v="100"/>
    <s v="Friday"/>
    <x v="1"/>
    <s v="Returning"/>
    <s v="Low"/>
  </r>
  <r>
    <d v="2025-05-10T00:00:00"/>
    <s v="Sugar"/>
    <x v="4"/>
    <n v="3"/>
    <n v="35"/>
    <n v="105"/>
    <s v="Saturday"/>
    <x v="0"/>
    <s v="New"/>
    <s v="High"/>
  </r>
  <r>
    <d v="2025-05-10T00:00:00"/>
    <s v="Oil"/>
    <x v="4"/>
    <n v="1"/>
    <n v="120"/>
    <n v="120"/>
    <s v="Saturday"/>
    <x v="1"/>
    <s v="Returning"/>
    <s v="High"/>
  </r>
  <r>
    <d v="2025-05-10T00:00:00"/>
    <s v="Noodles"/>
    <x v="3"/>
    <n v="4"/>
    <n v="20"/>
    <n v="80"/>
    <s v="Saturday"/>
    <x v="0"/>
    <s v="New"/>
    <s v="Low"/>
  </r>
  <r>
    <d v="2025-05-11T00:00:00"/>
    <s v="Eggs"/>
    <x v="1"/>
    <n v="2"/>
    <n v="60"/>
    <n v="120"/>
    <s v="Sunday"/>
    <x v="1"/>
    <s v="Returning"/>
    <s v="High"/>
  </r>
  <r>
    <d v="2025-05-11T00:00:00"/>
    <s v="Biscuits"/>
    <x v="3"/>
    <n v="3"/>
    <n v="10"/>
    <n v="30"/>
    <s v="Sunday"/>
    <x v="0"/>
    <s v="New"/>
    <s v="Low"/>
  </r>
  <r>
    <d v="2025-05-11T00:00:00"/>
    <s v="Rice"/>
    <x v="2"/>
    <n v="4"/>
    <n v="40"/>
    <n v="160"/>
    <s v="Sunday"/>
    <x v="1"/>
    <s v="Returning"/>
    <s v="High"/>
  </r>
  <r>
    <d v="2025-05-12T00:00:00"/>
    <s v="Bread"/>
    <x v="0"/>
    <n v="3"/>
    <n v="30"/>
    <n v="90"/>
    <s v="Monday"/>
    <x v="0"/>
    <s v="New"/>
    <s v="Low"/>
  </r>
  <r>
    <d v="2025-05-12T00:00:00"/>
    <s v="Milk"/>
    <x v="1"/>
    <n v="2"/>
    <n v="50"/>
    <n v="100"/>
    <s v="Monday"/>
    <x v="1"/>
    <s v="Returning"/>
    <s v="Low"/>
  </r>
  <r>
    <d v="2025-05-12T00:00:00"/>
    <s v="Sugar"/>
    <x v="4"/>
    <n v="1"/>
    <n v="35"/>
    <n v="35"/>
    <s v="Monday"/>
    <x v="0"/>
    <s v="New"/>
    <s v="Low"/>
  </r>
  <r>
    <d v="2025-05-13T00:00:00"/>
    <s v="Oil"/>
    <x v="4"/>
    <n v="2"/>
    <n v="120"/>
    <n v="240"/>
    <s v="Tuesday"/>
    <x v="1"/>
    <s v="Returning"/>
    <s v="High"/>
  </r>
  <r>
    <d v="2025-05-13T00:00:00"/>
    <s v="Noodles"/>
    <x v="3"/>
    <n v="5"/>
    <n v="20"/>
    <n v="100"/>
    <s v="Tuesday"/>
    <x v="0"/>
    <s v="New"/>
    <s v="Low"/>
  </r>
  <r>
    <d v="2025-05-14T00:00:00"/>
    <s v="Eggs"/>
    <x v="1"/>
    <n v="4"/>
    <n v="60"/>
    <n v="240"/>
    <s v="Wednesday"/>
    <x v="1"/>
    <s v="Returning"/>
    <s v="High"/>
  </r>
  <r>
    <m/>
    <m/>
    <x v="5"/>
    <m/>
    <m/>
    <n v="105.69444444444444"/>
    <m/>
    <x v="2"/>
    <m/>
    <m/>
  </r>
  <r>
    <m/>
    <m/>
    <x v="5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290FD-7607-4FCC-B8DF-83ED9043568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11" firstHeaderRow="0" firstDataRow="1" firstDataCol="1"/>
  <pivotFields count="10">
    <pivotField numFmtId="14" showAll="0"/>
    <pivotField showAll="0"/>
    <pivotField showAll="0"/>
    <pivotField showAll="0"/>
    <pivotField showAll="0"/>
    <pivotField dataField="1" showAll="0"/>
    <pivotField axis="axisRow" dataField="1" showAll="0" sortType="descending">
      <items count="8">
        <item x="3"/>
        <item x="4"/>
        <item x="5"/>
        <item x="6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8">
    <i>
      <x v="1"/>
    </i>
    <i>
      <x v="4"/>
    </i>
    <i>
      <x v="6"/>
    </i>
    <i>
      <x v="5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" fld="5" baseField="0" baseItem="0"/>
    <dataField name="Count of Weekda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3701C-8BE0-41E1-8C32-0C9220B7E66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Metho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C16A5-3D3D-4E6A-93C5-E79BFD27E9F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0">
    <pivotField showAll="0"/>
    <pivotField showAll="0"/>
    <pivotField axis="axisRow" showAll="0" sortType="descending">
      <items count="7">
        <item x="0"/>
        <item x="1"/>
        <item x="4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4"/>
    </i>
    <i>
      <x/>
    </i>
    <i>
      <x v="3"/>
    </i>
    <i>
      <x v="5"/>
    </i>
    <i t="grand">
      <x/>
    </i>
  </rowItems>
  <colItems count="1">
    <i/>
  </colItems>
  <dataFields count="1">
    <dataField name="Sum of Total S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30E49-4D25-49F7-8DB1-E03AAEEDA1E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0">
    <pivotField numFmtId="14" showAll="0"/>
    <pivotField axis="axisRow" showAll="0" sortType="descending">
      <items count="9">
        <item x="4"/>
        <item x="0"/>
        <item x="3"/>
        <item x="1"/>
        <item x="5"/>
        <item x="7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4"/>
    </i>
    <i>
      <x v="1"/>
    </i>
    <i>
      <x v="2"/>
    </i>
    <i>
      <x v="6"/>
    </i>
    <i>
      <x v="3"/>
    </i>
    <i>
      <x v="7"/>
    </i>
    <i>
      <x v="5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11CAB-DEB9-4D9A-A48F-DF5C9496ED62}" name="Table1" displayName="Table1" ref="A1:J38" totalsRowCount="1" headerRowDxfId="12" dataDxfId="13">
  <autoFilter ref="A1:J37" xr:uid="{35211CAB-DEB9-4D9A-A48F-DF5C9496ED62}"/>
  <tableColumns count="10">
    <tableColumn id="1" xr3:uid="{8EADCA45-B743-4F75-AC30-B22340FA6757}" name="Date" dataDxfId="21" totalsRowDxfId="9"/>
    <tableColumn id="2" xr3:uid="{17452E15-2BBB-4AC9-BB2C-048A5DCC7144}" name="Product" dataDxfId="20" totalsRowDxfId="8"/>
    <tableColumn id="3" xr3:uid="{9E42E7E9-B4AA-4673-A76A-6C2A242B0737}" name="Category" dataDxfId="19" totalsRowDxfId="7"/>
    <tableColumn id="4" xr3:uid="{9DBAF868-8530-4766-8DBF-44CCF3AAD734}" name="Quantity" dataDxfId="18" totalsRowDxfId="6"/>
    <tableColumn id="5" xr3:uid="{80D41BBD-5E35-461D-953C-CFB9B21355FF}" name="Unit Price" dataDxfId="17" totalsRowDxfId="5"/>
    <tableColumn id="6" xr3:uid="{E5497606-245F-4D03-AC09-9BA34D41DCFE}" name="Total Sale" totalsRowFunction="custom" dataDxfId="16" totalsRowDxfId="4">
      <totalsRowFormula>AVERAGE(Table1[Total Sale])</totalsRowFormula>
    </tableColumn>
    <tableColumn id="9" xr3:uid="{2DE393BB-CB64-497A-8A31-6F6F956988A1}" name="Weekday" dataDxfId="11" totalsRowDxfId="3">
      <calculatedColumnFormula>TEXT(Table1[[#This Row],[Date]],"dddd")</calculatedColumnFormula>
    </tableColumn>
    <tableColumn id="7" xr3:uid="{B56710CD-C5D7-494C-8740-5AAD5C307CB2}" name="Payment Method" dataDxfId="15" totalsRowDxfId="2"/>
    <tableColumn id="8" xr3:uid="{8EEC0E08-10B5-435B-A4AA-E204024F2673}" name="Customer Type" dataDxfId="14" totalsRowDxfId="1"/>
    <tableColumn id="13" xr3:uid="{911E4484-A324-4199-A2A6-9B03A50B0816}" name="Salees Label" dataDxfId="10" totalsRowDxfId="0">
      <calculatedColumnFormula>IF(Table1[[#This Row],[Total Sale]]&gt;100,"High", "Low")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71946-E32E-442C-A362-39A0DCEE87C3}" name="Table2" displayName="Table2" ref="L3:M4" headerRowCount="0" totalsRowShown="0">
  <tableColumns count="2">
    <tableColumn id="1" xr3:uid="{2E582FEE-2287-4C42-8E47-ECFC7ED1366A}" name="Column1"/>
    <tableColumn id="2" xr3:uid="{87BCE737-67C0-46F5-9A5E-DFDA3EBDA5F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E093-75D4-4806-AE5E-1ECEB059F852}">
  <dimension ref="A3:L12"/>
  <sheetViews>
    <sheetView tabSelected="1" topLeftCell="I1" zoomScale="87" workbookViewId="0">
      <selection activeCell="M15" sqref="M15"/>
    </sheetView>
  </sheetViews>
  <sheetFormatPr defaultRowHeight="14.4" x14ac:dyDescent="0.3"/>
  <cols>
    <col min="1" max="1" width="13.109375" bestFit="1" customWidth="1"/>
    <col min="2" max="2" width="14.88671875" bestFit="1" customWidth="1"/>
    <col min="4" max="4" width="13.109375" bestFit="1" customWidth="1"/>
    <col min="5" max="5" width="16.21875" bestFit="1" customWidth="1"/>
    <col min="7" max="7" width="13.109375" bestFit="1" customWidth="1"/>
    <col min="8" max="8" width="24.6640625" bestFit="1" customWidth="1"/>
    <col min="10" max="10" width="13.109375" bestFit="1" customWidth="1"/>
    <col min="11" max="11" width="16.21875" bestFit="1" customWidth="1"/>
    <col min="12" max="12" width="17.21875" bestFit="1" customWidth="1"/>
  </cols>
  <sheetData>
    <row r="3" spans="1:12" x14ac:dyDescent="0.3">
      <c r="A3" s="6" t="s">
        <v>28</v>
      </c>
      <c r="B3" t="s">
        <v>30</v>
      </c>
      <c r="D3" s="6" t="s">
        <v>28</v>
      </c>
      <c r="E3" t="s">
        <v>31</v>
      </c>
      <c r="G3" s="6" t="s">
        <v>28</v>
      </c>
      <c r="H3" t="s">
        <v>33</v>
      </c>
      <c r="J3" s="6" t="s">
        <v>28</v>
      </c>
      <c r="K3" t="s">
        <v>31</v>
      </c>
      <c r="L3" t="s">
        <v>41</v>
      </c>
    </row>
    <row r="4" spans="1:12" x14ac:dyDescent="0.3">
      <c r="A4" s="7" t="s">
        <v>19</v>
      </c>
      <c r="B4" s="8">
        <v>19</v>
      </c>
      <c r="D4" s="7" t="s">
        <v>13</v>
      </c>
      <c r="E4" s="8">
        <v>1360</v>
      </c>
      <c r="G4" s="7" t="s">
        <v>14</v>
      </c>
      <c r="H4" s="8">
        <v>16</v>
      </c>
      <c r="J4" s="7" t="s">
        <v>35</v>
      </c>
      <c r="K4" s="8">
        <v>705</v>
      </c>
      <c r="L4" s="8">
        <v>6</v>
      </c>
    </row>
    <row r="5" spans="1:12" x14ac:dyDescent="0.3">
      <c r="A5" s="7" t="s">
        <v>21</v>
      </c>
      <c r="B5" s="8">
        <v>17</v>
      </c>
      <c r="D5" s="7" t="s">
        <v>23</v>
      </c>
      <c r="E5" s="8">
        <v>965</v>
      </c>
      <c r="G5" s="7" t="s">
        <v>10</v>
      </c>
      <c r="H5" s="8">
        <v>20</v>
      </c>
      <c r="J5" s="7" t="s">
        <v>38</v>
      </c>
      <c r="K5" s="8">
        <v>520</v>
      </c>
      <c r="L5" s="8">
        <v>6</v>
      </c>
    </row>
    <row r="6" spans="1:12" x14ac:dyDescent="0.3">
      <c r="A6" s="7" t="s">
        <v>8</v>
      </c>
      <c r="B6" s="8">
        <v>17</v>
      </c>
      <c r="D6" s="7" t="s">
        <v>20</v>
      </c>
      <c r="E6" s="8">
        <v>530</v>
      </c>
      <c r="G6" s="7" t="s">
        <v>32</v>
      </c>
      <c r="H6" s="8"/>
      <c r="J6" s="7" t="s">
        <v>40</v>
      </c>
      <c r="K6" s="8">
        <v>565</v>
      </c>
      <c r="L6" s="8">
        <v>6</v>
      </c>
    </row>
    <row r="7" spans="1:12" x14ac:dyDescent="0.3">
      <c r="A7" s="7" t="s">
        <v>18</v>
      </c>
      <c r="B7" s="8">
        <v>16</v>
      </c>
      <c r="D7" s="7" t="s">
        <v>9</v>
      </c>
      <c r="E7" s="8">
        <v>510</v>
      </c>
      <c r="G7" s="7" t="s">
        <v>29</v>
      </c>
      <c r="H7" s="8">
        <v>36</v>
      </c>
      <c r="J7" s="7" t="s">
        <v>39</v>
      </c>
      <c r="K7" s="8">
        <v>420</v>
      </c>
      <c r="L7" s="8">
        <v>5</v>
      </c>
    </row>
    <row r="8" spans="1:12" x14ac:dyDescent="0.3">
      <c r="A8" s="7" t="s">
        <v>16</v>
      </c>
      <c r="B8" s="8">
        <v>11</v>
      </c>
      <c r="D8" s="7" t="s">
        <v>17</v>
      </c>
      <c r="E8" s="8">
        <v>440</v>
      </c>
      <c r="J8" s="7" t="s">
        <v>34</v>
      </c>
      <c r="K8" s="8">
        <v>500</v>
      </c>
      <c r="L8" s="8">
        <v>5</v>
      </c>
    </row>
    <row r="9" spans="1:12" x14ac:dyDescent="0.3">
      <c r="A9" s="7" t="s">
        <v>12</v>
      </c>
      <c r="B9" s="8">
        <v>8</v>
      </c>
      <c r="D9" s="7" t="s">
        <v>32</v>
      </c>
      <c r="E9" s="8">
        <v>105.69444444444444</v>
      </c>
      <c r="J9" s="7" t="s">
        <v>36</v>
      </c>
      <c r="K9" s="8">
        <v>480</v>
      </c>
      <c r="L9" s="8">
        <v>4</v>
      </c>
    </row>
    <row r="10" spans="1:12" x14ac:dyDescent="0.3">
      <c r="A10" s="7" t="s">
        <v>22</v>
      </c>
      <c r="B10" s="8">
        <v>7</v>
      </c>
      <c r="D10" s="7" t="s">
        <v>29</v>
      </c>
      <c r="E10" s="8">
        <v>3910.6944444444443</v>
      </c>
      <c r="J10" s="7" t="s">
        <v>37</v>
      </c>
      <c r="K10" s="8">
        <v>615</v>
      </c>
      <c r="L10" s="8">
        <v>4</v>
      </c>
    </row>
    <row r="11" spans="1:12" x14ac:dyDescent="0.3">
      <c r="A11" s="7" t="s">
        <v>24</v>
      </c>
      <c r="B11" s="8">
        <v>6</v>
      </c>
      <c r="J11" s="7" t="s">
        <v>29</v>
      </c>
      <c r="K11" s="8">
        <v>3805</v>
      </c>
      <c r="L11" s="8">
        <v>36</v>
      </c>
    </row>
    <row r="12" spans="1:12" x14ac:dyDescent="0.3">
      <c r="A12" s="7" t="s">
        <v>29</v>
      </c>
      <c r="B12" s="8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C601-E1CB-4795-AE5F-5B16506F6840}">
  <dimension ref="A1:M38"/>
  <sheetViews>
    <sheetView topLeftCell="E16" workbookViewId="0">
      <selection activeCell="F14" sqref="F14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13" bestFit="1" customWidth="1"/>
    <col min="4" max="4" width="12.77734375" bestFit="1" customWidth="1"/>
    <col min="5" max="6" width="13.5546875" bestFit="1" customWidth="1"/>
    <col min="7" max="7" width="13.5546875" customWidth="1"/>
    <col min="8" max="8" width="20.33203125" bestFit="1" customWidth="1"/>
    <col min="9" max="9" width="18.21875" bestFit="1" customWidth="1"/>
    <col min="10" max="10" width="18.21875" customWidth="1"/>
    <col min="11" max="11" width="15.5546875" customWidth="1"/>
    <col min="12" max="12" width="12.21875" bestFit="1" customWidth="1"/>
    <col min="13" max="13" width="10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27</v>
      </c>
      <c r="K1" s="1"/>
    </row>
    <row r="2" spans="1:13" x14ac:dyDescent="0.3">
      <c r="A2" s="2">
        <v>45778</v>
      </c>
      <c r="B2" s="3" t="s">
        <v>8</v>
      </c>
      <c r="C2" s="3" t="s">
        <v>9</v>
      </c>
      <c r="D2" s="3">
        <v>2</v>
      </c>
      <c r="E2" s="3">
        <v>30</v>
      </c>
      <c r="F2" s="3">
        <v>60</v>
      </c>
      <c r="G2" s="3" t="str">
        <f>TEXT(Table1[[#This Row],[Date]],"dddd")</f>
        <v>Thursday</v>
      </c>
      <c r="H2" s="3" t="s">
        <v>10</v>
      </c>
      <c r="I2" s="3" t="s">
        <v>11</v>
      </c>
      <c r="J2" s="3" t="str">
        <f>IF(Table1[[#This Row],[Total Sale]]&gt;100,"High", "Low")</f>
        <v>Low</v>
      </c>
      <c r="K2" s="3"/>
    </row>
    <row r="3" spans="1:13" x14ac:dyDescent="0.3">
      <c r="A3" s="2">
        <v>45778</v>
      </c>
      <c r="B3" s="3" t="s">
        <v>12</v>
      </c>
      <c r="C3" s="3" t="s">
        <v>13</v>
      </c>
      <c r="D3" s="3">
        <v>1</v>
      </c>
      <c r="E3" s="3">
        <v>50</v>
      </c>
      <c r="F3" s="3">
        <v>50</v>
      </c>
      <c r="G3" s="3" t="str">
        <f>TEXT(Table1[[#This Row],[Date]],"dddd")</f>
        <v>Thursday</v>
      </c>
      <c r="H3" s="3" t="s">
        <v>14</v>
      </c>
      <c r="I3" s="3" t="s">
        <v>15</v>
      </c>
      <c r="J3" s="3" t="str">
        <f>IF(Table1[[#This Row],[Total Sale]]&gt;100,"High", "Low")</f>
        <v>Low</v>
      </c>
      <c r="K3" s="3"/>
      <c r="L3" t="s">
        <v>2</v>
      </c>
      <c r="M3" t="s">
        <v>5</v>
      </c>
    </row>
    <row r="4" spans="1:13" x14ac:dyDescent="0.3">
      <c r="A4" s="2">
        <v>45778</v>
      </c>
      <c r="B4" s="3" t="s">
        <v>16</v>
      </c>
      <c r="C4" s="3" t="s">
        <v>17</v>
      </c>
      <c r="D4" s="3">
        <v>3</v>
      </c>
      <c r="E4" s="3">
        <v>40</v>
      </c>
      <c r="F4" s="3">
        <v>120</v>
      </c>
      <c r="G4" s="3" t="str">
        <f>TEXT(Table1[[#This Row],[Date]],"dddd")</f>
        <v>Thursday</v>
      </c>
      <c r="H4" s="3" t="s">
        <v>10</v>
      </c>
      <c r="I4" s="3" t="s">
        <v>11</v>
      </c>
      <c r="J4" s="3" t="str">
        <f>IF(Table1[[#This Row],[Total Sale]]&gt;100,"High", "Low")</f>
        <v>High</v>
      </c>
      <c r="K4" s="3"/>
      <c r="L4" t="s">
        <v>8</v>
      </c>
      <c r="M4">
        <f>SUMIF(B:B,"Bread",F:F)</f>
        <v>510</v>
      </c>
    </row>
    <row r="5" spans="1:13" x14ac:dyDescent="0.3">
      <c r="A5" s="2">
        <v>45779</v>
      </c>
      <c r="B5" s="3" t="s">
        <v>18</v>
      </c>
      <c r="C5" s="3" t="s">
        <v>13</v>
      </c>
      <c r="D5" s="3">
        <v>1</v>
      </c>
      <c r="E5" s="3">
        <v>60</v>
      </c>
      <c r="F5" s="3">
        <v>60</v>
      </c>
      <c r="G5" s="3" t="str">
        <f>TEXT(Table1[[#This Row],[Date]],"dddd")</f>
        <v>Friday</v>
      </c>
      <c r="H5" s="3" t="s">
        <v>10</v>
      </c>
      <c r="I5" s="3" t="s">
        <v>15</v>
      </c>
      <c r="J5" s="3" t="str">
        <f>IF(Table1[[#This Row],[Total Sale]]&gt;100,"High", "Low")</f>
        <v>Low</v>
      </c>
      <c r="K5" s="3"/>
    </row>
    <row r="6" spans="1:13" x14ac:dyDescent="0.3">
      <c r="A6" s="2">
        <v>45779</v>
      </c>
      <c r="B6" s="3" t="s">
        <v>19</v>
      </c>
      <c r="C6" s="3" t="s">
        <v>20</v>
      </c>
      <c r="D6" s="3">
        <v>5</v>
      </c>
      <c r="E6" s="3">
        <v>10</v>
      </c>
      <c r="F6" s="3">
        <v>50</v>
      </c>
      <c r="G6" s="3" t="str">
        <f>TEXT(Table1[[#This Row],[Date]],"dddd")</f>
        <v>Friday</v>
      </c>
      <c r="H6" s="3" t="s">
        <v>14</v>
      </c>
      <c r="I6" s="3" t="s">
        <v>11</v>
      </c>
      <c r="J6" s="3" t="str">
        <f>IF(Table1[[#This Row],[Total Sale]]&gt;100,"High", "Low")</f>
        <v>Low</v>
      </c>
      <c r="K6" s="3"/>
      <c r="L6" s="4" t="s">
        <v>26</v>
      </c>
      <c r="M6" s="4">
        <f>COUNTIF(H:H, "UPI")</f>
        <v>20</v>
      </c>
    </row>
    <row r="7" spans="1:13" x14ac:dyDescent="0.3">
      <c r="A7" s="2">
        <v>45779</v>
      </c>
      <c r="B7" s="3" t="s">
        <v>21</v>
      </c>
      <c r="C7" s="3" t="s">
        <v>20</v>
      </c>
      <c r="D7" s="3">
        <v>3</v>
      </c>
      <c r="E7" s="3">
        <v>20</v>
      </c>
      <c r="F7" s="3">
        <v>60</v>
      </c>
      <c r="G7" s="3" t="str">
        <f>TEXT(Table1[[#This Row],[Date]],"dddd")</f>
        <v>Friday</v>
      </c>
      <c r="H7" s="3" t="s">
        <v>10</v>
      </c>
      <c r="I7" s="3" t="s">
        <v>15</v>
      </c>
      <c r="J7" s="3" t="str">
        <f>IF(Table1[[#This Row],[Total Sale]]&gt;100,"High", "Low")</f>
        <v>Low</v>
      </c>
      <c r="K7" s="3"/>
    </row>
    <row r="8" spans="1:13" x14ac:dyDescent="0.3">
      <c r="A8" s="2">
        <v>45780</v>
      </c>
      <c r="B8" s="3" t="s">
        <v>8</v>
      </c>
      <c r="C8" s="3" t="s">
        <v>9</v>
      </c>
      <c r="D8" s="3">
        <v>4</v>
      </c>
      <c r="E8" s="3">
        <v>30</v>
      </c>
      <c r="F8" s="3">
        <v>120</v>
      </c>
      <c r="G8" s="3" t="str">
        <f>TEXT(Table1[[#This Row],[Date]],"dddd")</f>
        <v>Saturday</v>
      </c>
      <c r="H8" s="3" t="s">
        <v>10</v>
      </c>
      <c r="I8" s="3" t="s">
        <v>11</v>
      </c>
      <c r="J8" s="3" t="str">
        <f>IF(Table1[[#This Row],[Total Sale]]&gt;100,"High", "Low")</f>
        <v>High</v>
      </c>
      <c r="K8" s="3"/>
    </row>
    <row r="9" spans="1:13" x14ac:dyDescent="0.3">
      <c r="A9" s="2">
        <v>45780</v>
      </c>
      <c r="B9" s="3" t="s">
        <v>12</v>
      </c>
      <c r="C9" s="3" t="s">
        <v>13</v>
      </c>
      <c r="D9" s="3">
        <v>2</v>
      </c>
      <c r="E9" s="3">
        <v>50</v>
      </c>
      <c r="F9" s="3">
        <v>100</v>
      </c>
      <c r="G9" s="3" t="str">
        <f>TEXT(Table1[[#This Row],[Date]],"dddd")</f>
        <v>Saturday</v>
      </c>
      <c r="H9" s="3" t="s">
        <v>10</v>
      </c>
      <c r="I9" s="3" t="s">
        <v>11</v>
      </c>
      <c r="J9" s="3" t="str">
        <f>IF(Table1[[#This Row],[Total Sale]]&gt;100,"High", "Low")</f>
        <v>Low</v>
      </c>
      <c r="K9" s="3"/>
    </row>
    <row r="10" spans="1:13" x14ac:dyDescent="0.3">
      <c r="A10" s="2">
        <v>45780</v>
      </c>
      <c r="B10" s="3" t="s">
        <v>16</v>
      </c>
      <c r="C10" s="3" t="s">
        <v>17</v>
      </c>
      <c r="D10" s="3">
        <v>1</v>
      </c>
      <c r="E10" s="3">
        <v>40</v>
      </c>
      <c r="F10" s="3">
        <v>40</v>
      </c>
      <c r="G10" s="3" t="str">
        <f>TEXT(Table1[[#This Row],[Date]],"dddd")</f>
        <v>Saturday</v>
      </c>
      <c r="H10" s="3" t="s">
        <v>14</v>
      </c>
      <c r="I10" s="3" t="s">
        <v>15</v>
      </c>
      <c r="J10" s="3" t="str">
        <f>IF(Table1[[#This Row],[Total Sale]]&gt;100,"High", "Low")</f>
        <v>Low</v>
      </c>
      <c r="K10" s="3"/>
    </row>
    <row r="11" spans="1:13" x14ac:dyDescent="0.3">
      <c r="A11" s="2">
        <v>45781</v>
      </c>
      <c r="B11" s="3" t="s">
        <v>22</v>
      </c>
      <c r="C11" s="3" t="s">
        <v>23</v>
      </c>
      <c r="D11" s="3">
        <v>2</v>
      </c>
      <c r="E11" s="3">
        <v>35</v>
      </c>
      <c r="F11" s="3">
        <v>70</v>
      </c>
      <c r="G11" s="3" t="str">
        <f>TEXT(Table1[[#This Row],[Date]],"dddd")</f>
        <v>Sunday</v>
      </c>
      <c r="H11" s="3" t="s">
        <v>10</v>
      </c>
      <c r="I11" s="3" t="s">
        <v>11</v>
      </c>
      <c r="J11" s="3" t="str">
        <f>IF(Table1[[#This Row],[Total Sale]]&gt;100,"High", "Low")</f>
        <v>Low</v>
      </c>
      <c r="K11" s="3"/>
    </row>
    <row r="12" spans="1:13" x14ac:dyDescent="0.3">
      <c r="A12" s="2">
        <v>45781</v>
      </c>
      <c r="B12" s="3" t="s">
        <v>24</v>
      </c>
      <c r="C12" s="3" t="s">
        <v>23</v>
      </c>
      <c r="D12" s="3">
        <v>1</v>
      </c>
      <c r="E12" s="3">
        <v>120</v>
      </c>
      <c r="F12" s="3">
        <v>120</v>
      </c>
      <c r="G12" s="3" t="str">
        <f>TEXT(Table1[[#This Row],[Date]],"dddd")</f>
        <v>Sunday</v>
      </c>
      <c r="H12" s="3" t="s">
        <v>14</v>
      </c>
      <c r="I12" s="3" t="s">
        <v>15</v>
      </c>
      <c r="J12" s="3" t="str">
        <f>IF(Table1[[#This Row],[Total Sale]]&gt;100,"High", "Low")</f>
        <v>High</v>
      </c>
      <c r="K12" s="3"/>
    </row>
    <row r="13" spans="1:13" x14ac:dyDescent="0.3">
      <c r="A13" s="2">
        <v>45782</v>
      </c>
      <c r="B13" s="3" t="s">
        <v>18</v>
      </c>
      <c r="C13" s="3" t="s">
        <v>13</v>
      </c>
      <c r="D13" s="3">
        <v>6</v>
      </c>
      <c r="E13" s="3">
        <v>60</v>
      </c>
      <c r="F13" s="3">
        <v>360</v>
      </c>
      <c r="G13" s="3" t="str">
        <f>TEXT(Table1[[#This Row],[Date]],"dddd")</f>
        <v>Monday</v>
      </c>
      <c r="H13" s="3" t="s">
        <v>10</v>
      </c>
      <c r="I13" s="3" t="s">
        <v>11</v>
      </c>
      <c r="J13" s="3" t="str">
        <f>IF(Table1[[#This Row],[Total Sale]]&gt;100,"High", "Low")</f>
        <v>High</v>
      </c>
      <c r="K13" s="3"/>
    </row>
    <row r="14" spans="1:13" x14ac:dyDescent="0.3">
      <c r="A14" s="2">
        <v>45782</v>
      </c>
      <c r="B14" s="3" t="s">
        <v>19</v>
      </c>
      <c r="C14" s="3" t="s">
        <v>20</v>
      </c>
      <c r="D14" s="3">
        <v>4</v>
      </c>
      <c r="E14" s="3">
        <v>10</v>
      </c>
      <c r="F14" s="3">
        <v>40</v>
      </c>
      <c r="G14" s="3" t="str">
        <f>TEXT(Table1[[#This Row],[Date]],"dddd")</f>
        <v>Monday</v>
      </c>
      <c r="H14" s="3" t="s">
        <v>14</v>
      </c>
      <c r="I14" s="3" t="s">
        <v>11</v>
      </c>
      <c r="J14" s="3" t="str">
        <f>IF(Table1[[#This Row],[Total Sale]]&gt;100,"High", "Low")</f>
        <v>Low</v>
      </c>
      <c r="K14" s="3"/>
    </row>
    <row r="15" spans="1:13" x14ac:dyDescent="0.3">
      <c r="A15" s="2">
        <v>45782</v>
      </c>
      <c r="B15" s="3" t="s">
        <v>16</v>
      </c>
      <c r="C15" s="3" t="s">
        <v>17</v>
      </c>
      <c r="D15" s="3">
        <v>2</v>
      </c>
      <c r="E15" s="3">
        <v>40</v>
      </c>
      <c r="F15" s="3">
        <v>80</v>
      </c>
      <c r="G15" s="3" t="str">
        <f>TEXT(Table1[[#This Row],[Date]],"dddd")</f>
        <v>Monday</v>
      </c>
      <c r="H15" s="3" t="s">
        <v>10</v>
      </c>
      <c r="I15" s="3" t="s">
        <v>15</v>
      </c>
      <c r="J15" s="3" t="str">
        <f>IF(Table1[[#This Row],[Total Sale]]&gt;100,"High", "Low")</f>
        <v>Low</v>
      </c>
      <c r="K15" s="3"/>
    </row>
    <row r="16" spans="1:13" x14ac:dyDescent="0.3">
      <c r="A16" s="2">
        <v>45783</v>
      </c>
      <c r="B16" s="3" t="s">
        <v>8</v>
      </c>
      <c r="C16" s="3" t="s">
        <v>9</v>
      </c>
      <c r="D16" s="3">
        <v>3</v>
      </c>
      <c r="E16" s="3">
        <v>30</v>
      </c>
      <c r="F16" s="3">
        <v>90</v>
      </c>
      <c r="G16" s="3" t="str">
        <f>TEXT(Table1[[#This Row],[Date]],"dddd")</f>
        <v>Tuesday</v>
      </c>
      <c r="H16" s="3" t="s">
        <v>14</v>
      </c>
      <c r="I16" s="3" t="s">
        <v>15</v>
      </c>
      <c r="J16" s="3" t="str">
        <f>IF(Table1[[#This Row],[Total Sale]]&gt;100,"High", "Low")</f>
        <v>Low</v>
      </c>
      <c r="K16" s="3"/>
    </row>
    <row r="17" spans="1:11" x14ac:dyDescent="0.3">
      <c r="A17" s="2">
        <v>45783</v>
      </c>
      <c r="B17" s="3" t="s">
        <v>12</v>
      </c>
      <c r="C17" s="3" t="s">
        <v>13</v>
      </c>
      <c r="D17" s="3">
        <v>1</v>
      </c>
      <c r="E17" s="3">
        <v>50</v>
      </c>
      <c r="F17" s="3">
        <v>50</v>
      </c>
      <c r="G17" s="3" t="str">
        <f>TEXT(Table1[[#This Row],[Date]],"dddd")</f>
        <v>Tuesday</v>
      </c>
      <c r="H17" s="3" t="s">
        <v>10</v>
      </c>
      <c r="I17" s="3" t="s">
        <v>11</v>
      </c>
      <c r="J17" s="3" t="str">
        <f>IF(Table1[[#This Row],[Total Sale]]&gt;100,"High", "Low")</f>
        <v>Low</v>
      </c>
      <c r="K17" s="3"/>
    </row>
    <row r="18" spans="1:11" x14ac:dyDescent="0.3">
      <c r="A18" s="2">
        <v>45784</v>
      </c>
      <c r="B18" s="3" t="s">
        <v>22</v>
      </c>
      <c r="C18" s="3" t="s">
        <v>23</v>
      </c>
      <c r="D18" s="3">
        <v>1</v>
      </c>
      <c r="E18" s="3">
        <v>35</v>
      </c>
      <c r="F18" s="3">
        <v>35</v>
      </c>
      <c r="G18" s="3" t="str">
        <f>TEXT(Table1[[#This Row],[Date]],"dddd")</f>
        <v>Wednesday</v>
      </c>
      <c r="H18" s="3" t="s">
        <v>14</v>
      </c>
      <c r="I18" s="3" t="s">
        <v>11</v>
      </c>
      <c r="J18" s="3" t="str">
        <f>IF(Table1[[#This Row],[Total Sale]]&gt;100,"High", "Low")</f>
        <v>Low</v>
      </c>
      <c r="K18" s="3"/>
    </row>
    <row r="19" spans="1:11" x14ac:dyDescent="0.3">
      <c r="A19" s="2">
        <v>45784</v>
      </c>
      <c r="B19" s="3" t="s">
        <v>24</v>
      </c>
      <c r="C19" s="3" t="s">
        <v>23</v>
      </c>
      <c r="D19" s="3">
        <v>2</v>
      </c>
      <c r="E19" s="3">
        <v>120</v>
      </c>
      <c r="F19" s="3">
        <v>240</v>
      </c>
      <c r="G19" s="3" t="str">
        <f>TEXT(Table1[[#This Row],[Date]],"dddd")</f>
        <v>Wednesday</v>
      </c>
      <c r="H19" s="3" t="s">
        <v>10</v>
      </c>
      <c r="I19" s="3" t="s">
        <v>15</v>
      </c>
      <c r="J19" s="3" t="str">
        <f>IF(Table1[[#This Row],[Total Sale]]&gt;100,"High", "Low")</f>
        <v>High</v>
      </c>
      <c r="K19" s="3"/>
    </row>
    <row r="20" spans="1:11" x14ac:dyDescent="0.3">
      <c r="A20" s="2">
        <v>45784</v>
      </c>
      <c r="B20" s="3" t="s">
        <v>21</v>
      </c>
      <c r="C20" s="3" t="s">
        <v>20</v>
      </c>
      <c r="D20" s="3">
        <v>5</v>
      </c>
      <c r="E20" s="3">
        <v>20</v>
      </c>
      <c r="F20" s="3">
        <v>100</v>
      </c>
      <c r="G20" s="3" t="str">
        <f>TEXT(Table1[[#This Row],[Date]],"dddd")</f>
        <v>Wednesday</v>
      </c>
      <c r="H20" s="3" t="s">
        <v>10</v>
      </c>
      <c r="I20" s="3" t="s">
        <v>11</v>
      </c>
      <c r="J20" s="3" t="str">
        <f>IF(Table1[[#This Row],[Total Sale]]&gt;100,"High", "Low")</f>
        <v>Low</v>
      </c>
      <c r="K20" s="3"/>
    </row>
    <row r="21" spans="1:11" x14ac:dyDescent="0.3">
      <c r="A21" s="2">
        <v>45785</v>
      </c>
      <c r="B21" s="3" t="s">
        <v>18</v>
      </c>
      <c r="C21" s="3" t="s">
        <v>13</v>
      </c>
      <c r="D21" s="3">
        <v>3</v>
      </c>
      <c r="E21" s="3">
        <v>60</v>
      </c>
      <c r="F21" s="3">
        <v>180</v>
      </c>
      <c r="G21" s="3" t="str">
        <f>TEXT(Table1[[#This Row],[Date]],"dddd")</f>
        <v>Thursday</v>
      </c>
      <c r="H21" s="3" t="s">
        <v>14</v>
      </c>
      <c r="I21" s="3" t="s">
        <v>15</v>
      </c>
      <c r="J21" s="3" t="str">
        <f>IF(Table1[[#This Row],[Total Sale]]&gt;100,"High", "Low")</f>
        <v>High</v>
      </c>
      <c r="K21" s="3"/>
    </row>
    <row r="22" spans="1:11" x14ac:dyDescent="0.3">
      <c r="A22" s="2">
        <v>45785</v>
      </c>
      <c r="B22" s="3" t="s">
        <v>19</v>
      </c>
      <c r="C22" s="3" t="s">
        <v>20</v>
      </c>
      <c r="D22" s="3">
        <v>7</v>
      </c>
      <c r="E22" s="3">
        <v>10</v>
      </c>
      <c r="F22" s="3">
        <v>70</v>
      </c>
      <c r="G22" s="3" t="str">
        <f>TEXT(Table1[[#This Row],[Date]],"dddd")</f>
        <v>Thursday</v>
      </c>
      <c r="H22" s="3" t="s">
        <v>10</v>
      </c>
      <c r="I22" s="3" t="s">
        <v>11</v>
      </c>
      <c r="J22" s="3" t="str">
        <f>IF(Table1[[#This Row],[Total Sale]]&gt;100,"High", "Low")</f>
        <v>Low</v>
      </c>
      <c r="K22" s="3"/>
    </row>
    <row r="23" spans="1:11" x14ac:dyDescent="0.3">
      <c r="A23" s="2">
        <v>45785</v>
      </c>
      <c r="B23" s="3" t="s">
        <v>16</v>
      </c>
      <c r="C23" s="3" t="s">
        <v>17</v>
      </c>
      <c r="D23" s="3">
        <v>1</v>
      </c>
      <c r="E23" s="3">
        <v>40</v>
      </c>
      <c r="F23" s="3">
        <v>40</v>
      </c>
      <c r="G23" s="3" t="str">
        <f>TEXT(Table1[[#This Row],[Date]],"dddd")</f>
        <v>Thursday</v>
      </c>
      <c r="H23" s="3" t="s">
        <v>14</v>
      </c>
      <c r="I23" s="3" t="s">
        <v>15</v>
      </c>
      <c r="J23" s="3" t="str">
        <f>IF(Table1[[#This Row],[Total Sale]]&gt;100,"High", "Low")</f>
        <v>Low</v>
      </c>
      <c r="K23" s="3"/>
    </row>
    <row r="24" spans="1:11" x14ac:dyDescent="0.3">
      <c r="A24" s="2">
        <v>45786</v>
      </c>
      <c r="B24" s="3" t="s">
        <v>8</v>
      </c>
      <c r="C24" s="3" t="s">
        <v>9</v>
      </c>
      <c r="D24" s="3">
        <v>5</v>
      </c>
      <c r="E24" s="3">
        <v>30</v>
      </c>
      <c r="F24" s="3">
        <v>150</v>
      </c>
      <c r="G24" s="3" t="str">
        <f>TEXT(Table1[[#This Row],[Date]],"dddd")</f>
        <v>Friday</v>
      </c>
      <c r="H24" s="3" t="s">
        <v>10</v>
      </c>
      <c r="I24" s="3" t="s">
        <v>11</v>
      </c>
      <c r="J24" s="3" t="str">
        <f>IF(Table1[[#This Row],[Total Sale]]&gt;100,"High", "Low")</f>
        <v>High</v>
      </c>
      <c r="K24" s="3"/>
    </row>
    <row r="25" spans="1:11" x14ac:dyDescent="0.3">
      <c r="A25" s="2">
        <v>45786</v>
      </c>
      <c r="B25" s="3" t="s">
        <v>12</v>
      </c>
      <c r="C25" s="3" t="s">
        <v>13</v>
      </c>
      <c r="D25" s="3">
        <v>2</v>
      </c>
      <c r="E25" s="3">
        <v>50</v>
      </c>
      <c r="F25" s="3">
        <v>100</v>
      </c>
      <c r="G25" s="3" t="str">
        <f>TEXT(Table1[[#This Row],[Date]],"dddd")</f>
        <v>Friday</v>
      </c>
      <c r="H25" s="3" t="s">
        <v>14</v>
      </c>
      <c r="I25" s="3" t="s">
        <v>15</v>
      </c>
      <c r="J25" s="3" t="str">
        <f>IF(Table1[[#This Row],[Total Sale]]&gt;100,"High", "Low")</f>
        <v>Low</v>
      </c>
      <c r="K25" s="3"/>
    </row>
    <row r="26" spans="1:11" x14ac:dyDescent="0.3">
      <c r="A26" s="2">
        <v>45787</v>
      </c>
      <c r="B26" s="3" t="s">
        <v>22</v>
      </c>
      <c r="C26" s="3" t="s">
        <v>23</v>
      </c>
      <c r="D26" s="3">
        <v>3</v>
      </c>
      <c r="E26" s="3">
        <v>35</v>
      </c>
      <c r="F26" s="3">
        <v>105</v>
      </c>
      <c r="G26" s="3" t="str">
        <f>TEXT(Table1[[#This Row],[Date]],"dddd")</f>
        <v>Saturday</v>
      </c>
      <c r="H26" s="3" t="s">
        <v>10</v>
      </c>
      <c r="I26" s="3" t="s">
        <v>11</v>
      </c>
      <c r="J26" s="3" t="str">
        <f>IF(Table1[[#This Row],[Total Sale]]&gt;100,"High", "Low")</f>
        <v>High</v>
      </c>
      <c r="K26" s="3"/>
    </row>
    <row r="27" spans="1:11" x14ac:dyDescent="0.3">
      <c r="A27" s="2">
        <v>45787</v>
      </c>
      <c r="B27" s="3" t="s">
        <v>24</v>
      </c>
      <c r="C27" s="3" t="s">
        <v>23</v>
      </c>
      <c r="D27" s="3">
        <v>1</v>
      </c>
      <c r="E27" s="3">
        <v>120</v>
      </c>
      <c r="F27" s="3">
        <v>120</v>
      </c>
      <c r="G27" s="3" t="str">
        <f>TEXT(Table1[[#This Row],[Date]],"dddd")</f>
        <v>Saturday</v>
      </c>
      <c r="H27" s="3" t="s">
        <v>14</v>
      </c>
      <c r="I27" s="3" t="s">
        <v>15</v>
      </c>
      <c r="J27" s="3" t="str">
        <f>IF(Table1[[#This Row],[Total Sale]]&gt;100,"High", "Low")</f>
        <v>High</v>
      </c>
      <c r="K27" s="3"/>
    </row>
    <row r="28" spans="1:11" x14ac:dyDescent="0.3">
      <c r="A28" s="2">
        <v>45787</v>
      </c>
      <c r="B28" s="3" t="s">
        <v>21</v>
      </c>
      <c r="C28" s="3" t="s">
        <v>20</v>
      </c>
      <c r="D28" s="3">
        <v>4</v>
      </c>
      <c r="E28" s="3">
        <v>20</v>
      </c>
      <c r="F28" s="3">
        <v>80</v>
      </c>
      <c r="G28" s="3" t="str">
        <f>TEXT(Table1[[#This Row],[Date]],"dddd")</f>
        <v>Saturday</v>
      </c>
      <c r="H28" s="3" t="s">
        <v>10</v>
      </c>
      <c r="I28" s="3" t="s">
        <v>11</v>
      </c>
      <c r="J28" s="3" t="str">
        <f>IF(Table1[[#This Row],[Total Sale]]&gt;100,"High", "Low")</f>
        <v>Low</v>
      </c>
      <c r="K28" s="3"/>
    </row>
    <row r="29" spans="1:11" x14ac:dyDescent="0.3">
      <c r="A29" s="2">
        <v>45788</v>
      </c>
      <c r="B29" s="3" t="s">
        <v>18</v>
      </c>
      <c r="C29" s="3" t="s">
        <v>13</v>
      </c>
      <c r="D29" s="3">
        <v>2</v>
      </c>
      <c r="E29" s="3">
        <v>60</v>
      </c>
      <c r="F29" s="3">
        <v>120</v>
      </c>
      <c r="G29" s="3" t="str">
        <f>TEXT(Table1[[#This Row],[Date]],"dddd")</f>
        <v>Sunday</v>
      </c>
      <c r="H29" s="3" t="s">
        <v>14</v>
      </c>
      <c r="I29" s="3" t="s">
        <v>15</v>
      </c>
      <c r="J29" s="3" t="str">
        <f>IF(Table1[[#This Row],[Total Sale]]&gt;100,"High", "Low")</f>
        <v>High</v>
      </c>
      <c r="K29" s="3"/>
    </row>
    <row r="30" spans="1:11" x14ac:dyDescent="0.3">
      <c r="A30" s="2">
        <v>45788</v>
      </c>
      <c r="B30" s="3" t="s">
        <v>19</v>
      </c>
      <c r="C30" s="3" t="s">
        <v>20</v>
      </c>
      <c r="D30" s="3">
        <v>3</v>
      </c>
      <c r="E30" s="3">
        <v>10</v>
      </c>
      <c r="F30" s="3">
        <v>30</v>
      </c>
      <c r="G30" s="3" t="str">
        <f>TEXT(Table1[[#This Row],[Date]],"dddd")</f>
        <v>Sunday</v>
      </c>
      <c r="H30" s="3" t="s">
        <v>10</v>
      </c>
      <c r="I30" s="3" t="s">
        <v>11</v>
      </c>
      <c r="J30" s="3" t="str">
        <f>IF(Table1[[#This Row],[Total Sale]]&gt;100,"High", "Low")</f>
        <v>Low</v>
      </c>
      <c r="K30" s="3"/>
    </row>
    <row r="31" spans="1:11" x14ac:dyDescent="0.3">
      <c r="A31" s="2">
        <v>45788</v>
      </c>
      <c r="B31" s="3" t="s">
        <v>16</v>
      </c>
      <c r="C31" s="3" t="s">
        <v>17</v>
      </c>
      <c r="D31" s="3">
        <v>4</v>
      </c>
      <c r="E31" s="3">
        <v>40</v>
      </c>
      <c r="F31" s="3">
        <v>160</v>
      </c>
      <c r="G31" s="3" t="str">
        <f>TEXT(Table1[[#This Row],[Date]],"dddd")</f>
        <v>Sunday</v>
      </c>
      <c r="H31" s="3" t="s">
        <v>14</v>
      </c>
      <c r="I31" s="3" t="s">
        <v>15</v>
      </c>
      <c r="J31" s="3" t="str">
        <f>IF(Table1[[#This Row],[Total Sale]]&gt;100,"High", "Low")</f>
        <v>High</v>
      </c>
      <c r="K31" s="3"/>
    </row>
    <row r="32" spans="1:11" x14ac:dyDescent="0.3">
      <c r="A32" s="2">
        <v>45789</v>
      </c>
      <c r="B32" s="3" t="s">
        <v>8</v>
      </c>
      <c r="C32" s="3" t="s">
        <v>9</v>
      </c>
      <c r="D32" s="3">
        <v>3</v>
      </c>
      <c r="E32" s="3">
        <v>30</v>
      </c>
      <c r="F32" s="3">
        <v>90</v>
      </c>
      <c r="G32" s="3" t="str">
        <f>TEXT(Table1[[#This Row],[Date]],"dddd")</f>
        <v>Monday</v>
      </c>
      <c r="H32" s="3" t="s">
        <v>10</v>
      </c>
      <c r="I32" s="3" t="s">
        <v>11</v>
      </c>
      <c r="J32" s="3" t="str">
        <f>IF(Table1[[#This Row],[Total Sale]]&gt;100,"High", "Low")</f>
        <v>Low</v>
      </c>
      <c r="K32" s="3"/>
    </row>
    <row r="33" spans="1:11" x14ac:dyDescent="0.3">
      <c r="A33" s="2">
        <v>45789</v>
      </c>
      <c r="B33" s="3" t="s">
        <v>12</v>
      </c>
      <c r="C33" s="3" t="s">
        <v>13</v>
      </c>
      <c r="D33" s="3">
        <v>2</v>
      </c>
      <c r="E33" s="3">
        <v>50</v>
      </c>
      <c r="F33" s="3">
        <v>100</v>
      </c>
      <c r="G33" s="3" t="str">
        <f>TEXT(Table1[[#This Row],[Date]],"dddd")</f>
        <v>Monday</v>
      </c>
      <c r="H33" s="3" t="s">
        <v>14</v>
      </c>
      <c r="I33" s="3" t="s">
        <v>15</v>
      </c>
      <c r="J33" s="3" t="str">
        <f>IF(Table1[[#This Row],[Total Sale]]&gt;100,"High", "Low")</f>
        <v>Low</v>
      </c>
      <c r="K33" s="3"/>
    </row>
    <row r="34" spans="1:11" x14ac:dyDescent="0.3">
      <c r="A34" s="2">
        <v>45789</v>
      </c>
      <c r="B34" s="3" t="s">
        <v>22</v>
      </c>
      <c r="C34" s="3" t="s">
        <v>23</v>
      </c>
      <c r="D34" s="3">
        <v>1</v>
      </c>
      <c r="E34" s="3">
        <v>35</v>
      </c>
      <c r="F34" s="3">
        <v>35</v>
      </c>
      <c r="G34" s="3" t="str">
        <f>TEXT(Table1[[#This Row],[Date]],"dddd")</f>
        <v>Monday</v>
      </c>
      <c r="H34" s="3" t="s">
        <v>10</v>
      </c>
      <c r="I34" s="3" t="s">
        <v>11</v>
      </c>
      <c r="J34" s="3" t="str">
        <f>IF(Table1[[#This Row],[Total Sale]]&gt;100,"High", "Low")</f>
        <v>Low</v>
      </c>
      <c r="K34" s="3"/>
    </row>
    <row r="35" spans="1:11" x14ac:dyDescent="0.3">
      <c r="A35" s="2">
        <v>45790</v>
      </c>
      <c r="B35" s="3" t="s">
        <v>24</v>
      </c>
      <c r="C35" s="3" t="s">
        <v>23</v>
      </c>
      <c r="D35" s="3">
        <v>2</v>
      </c>
      <c r="E35" s="3">
        <v>120</v>
      </c>
      <c r="F35" s="3">
        <v>240</v>
      </c>
      <c r="G35" s="3" t="str">
        <f>TEXT(Table1[[#This Row],[Date]],"dddd")</f>
        <v>Tuesday</v>
      </c>
      <c r="H35" s="3" t="s">
        <v>14</v>
      </c>
      <c r="I35" s="3" t="s">
        <v>15</v>
      </c>
      <c r="J35" s="3" t="str">
        <f>IF(Table1[[#This Row],[Total Sale]]&gt;100,"High", "Low")</f>
        <v>High</v>
      </c>
      <c r="K35" s="3"/>
    </row>
    <row r="36" spans="1:11" x14ac:dyDescent="0.3">
      <c r="A36" s="2">
        <v>45790</v>
      </c>
      <c r="B36" s="3" t="s">
        <v>21</v>
      </c>
      <c r="C36" s="3" t="s">
        <v>20</v>
      </c>
      <c r="D36" s="3">
        <v>5</v>
      </c>
      <c r="E36" s="3">
        <v>20</v>
      </c>
      <c r="F36" s="3">
        <v>100</v>
      </c>
      <c r="G36" s="3" t="str">
        <f>TEXT(Table1[[#This Row],[Date]],"dddd")</f>
        <v>Tuesday</v>
      </c>
      <c r="H36" s="3" t="s">
        <v>10</v>
      </c>
      <c r="I36" s="3" t="s">
        <v>11</v>
      </c>
      <c r="J36" s="3" t="str">
        <f>IF(Table1[[#This Row],[Total Sale]]&gt;100,"High", "Low")</f>
        <v>Low</v>
      </c>
      <c r="K36" s="3"/>
    </row>
    <row r="37" spans="1:11" x14ac:dyDescent="0.3">
      <c r="A37" s="2">
        <v>45791</v>
      </c>
      <c r="B37" s="3" t="s">
        <v>18</v>
      </c>
      <c r="C37" s="3" t="s">
        <v>13</v>
      </c>
      <c r="D37" s="3">
        <v>4</v>
      </c>
      <c r="E37" s="3">
        <v>60</v>
      </c>
      <c r="F37" s="3">
        <v>240</v>
      </c>
      <c r="G37" s="3" t="str">
        <f>TEXT(Table1[[#This Row],[Date]],"dddd")</f>
        <v>Wednesday</v>
      </c>
      <c r="H37" s="3" t="s">
        <v>14</v>
      </c>
      <c r="I37" s="3" t="s">
        <v>15</v>
      </c>
      <c r="J37" s="3" t="str">
        <f>IF(Table1[[#This Row],[Total Sale]]&gt;100,"High", "Low")</f>
        <v>High</v>
      </c>
      <c r="K37" s="3"/>
    </row>
    <row r="38" spans="1:11" x14ac:dyDescent="0.3">
      <c r="A38" s="2"/>
      <c r="B38" s="3"/>
      <c r="C38" s="3"/>
      <c r="D38" s="3"/>
      <c r="E38" s="3"/>
      <c r="F38" s="3">
        <f>AVERAGE(Table1[Total Sale])</f>
        <v>105.69444444444444</v>
      </c>
      <c r="G38" s="5"/>
      <c r="H38" s="3"/>
      <c r="I38" s="3"/>
      <c r="J38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Grocery_Store_Sales_Analysis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pujari</dc:creator>
  <cp:lastModifiedBy>meghana pujari</cp:lastModifiedBy>
  <dcterms:created xsi:type="dcterms:W3CDTF">2025-05-29T09:20:31Z</dcterms:created>
  <dcterms:modified xsi:type="dcterms:W3CDTF">2025-05-29T14:40:36Z</dcterms:modified>
</cp:coreProperties>
</file>