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hn\Desktop\Docs\Tableau\Flight Analysis\"/>
    </mc:Choice>
  </mc:AlternateContent>
  <bookViews>
    <workbookView xWindow="0" yWindow="0" windowWidth="20490" windowHeight="7530" xr2:uid="{81E5AC52-0197-479D-B7C5-C5F909EE5E3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2" i="1"/>
  <c r="L3" i="1" l="1"/>
  <c r="L4" i="1"/>
  <c r="L5" i="1"/>
  <c r="L6" i="1"/>
  <c r="L7" i="1"/>
  <c r="L8" i="1"/>
  <c r="L9" i="1"/>
  <c r="L10" i="1"/>
  <c r="L11" i="1"/>
  <c r="L13" i="1"/>
  <c r="L14" i="1"/>
  <c r="L15" i="1"/>
  <c r="L17" i="1"/>
  <c r="L18" i="1"/>
  <c r="L19" i="1"/>
  <c r="L20" i="1"/>
  <c r="L21" i="1"/>
  <c r="L22" i="1"/>
  <c r="L23" i="1"/>
  <c r="L24" i="1"/>
  <c r="L25" i="1"/>
  <c r="L26" i="1"/>
  <c r="L2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I3" i="1"/>
  <c r="I4" i="1"/>
  <c r="I5" i="1"/>
  <c r="I6" i="1"/>
  <c r="I7" i="1"/>
  <c r="I8" i="1"/>
  <c r="I9" i="1"/>
  <c r="I10" i="1"/>
  <c r="I11" i="1"/>
  <c r="I12" i="1"/>
  <c r="L12" i="1" s="1"/>
  <c r="I13" i="1"/>
  <c r="I14" i="1"/>
  <c r="I15" i="1"/>
  <c r="I16" i="1"/>
  <c r="L16" i="1" s="1"/>
  <c r="I17" i="1"/>
  <c r="I18" i="1"/>
  <c r="I19" i="1"/>
  <c r="I20" i="1"/>
  <c r="I21" i="1"/>
  <c r="I22" i="1"/>
  <c r="I23" i="1"/>
  <c r="I24" i="1"/>
  <c r="I25" i="1"/>
  <c r="I26" i="1"/>
  <c r="I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G3" i="1"/>
  <c r="G4" i="1"/>
  <c r="G5" i="1"/>
  <c r="G6" i="1"/>
  <c r="G7" i="1"/>
  <c r="G8" i="1"/>
  <c r="G9" i="1"/>
  <c r="G10" i="1"/>
  <c r="G11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</calcChain>
</file>

<file path=xl/sharedStrings.xml><?xml version="1.0" encoding="utf-8"?>
<sst xmlns="http://schemas.openxmlformats.org/spreadsheetml/2006/main" count="127" uniqueCount="36">
  <si>
    <t xml:space="preserve">Flight no </t>
  </si>
  <si>
    <t>Date</t>
  </si>
  <si>
    <t xml:space="preserve">Flight Duration </t>
  </si>
  <si>
    <t># of Passengerson Flight</t>
  </si>
  <si>
    <t>Reccomendations</t>
  </si>
  <si>
    <t>Leftovers</t>
  </si>
  <si>
    <t>Flight EK 2381</t>
  </si>
  <si>
    <t>12 hours</t>
  </si>
  <si>
    <t>14 hours</t>
  </si>
  <si>
    <t>15hours</t>
  </si>
  <si>
    <t>16 hours</t>
  </si>
  <si>
    <t>15 hours</t>
  </si>
  <si>
    <t>13 hours</t>
  </si>
  <si>
    <t>Flight GH 7576</t>
  </si>
  <si>
    <t>Flight GH 6546</t>
  </si>
  <si>
    <t>Flight DF 4535</t>
  </si>
  <si>
    <t xml:space="preserve">Arrival City </t>
  </si>
  <si>
    <t>Dubai</t>
  </si>
  <si>
    <t>San Francisco</t>
  </si>
  <si>
    <t>Chicago</t>
  </si>
  <si>
    <t>Newyork</t>
  </si>
  <si>
    <t>Texas</t>
  </si>
  <si>
    <t>Departure City</t>
  </si>
  <si>
    <t>Meals Reccomended with PMP vote</t>
  </si>
  <si>
    <t>Meals Reccomended without PMP vote</t>
  </si>
  <si>
    <t xml:space="preserve">Meals Reccomended without PMP </t>
  </si>
  <si>
    <t xml:space="preserve">Meals Reccomended with PMP </t>
  </si>
  <si>
    <t>Delivered with PMP</t>
  </si>
  <si>
    <t>Delivered without PMP</t>
  </si>
  <si>
    <t>leftovers with PMP</t>
  </si>
  <si>
    <t>Total No of flights</t>
  </si>
  <si>
    <t>Total No of Passengers</t>
  </si>
  <si>
    <t>Expected reduction in wastage</t>
  </si>
  <si>
    <t>Total no of meals recommended</t>
  </si>
  <si>
    <t>Leftover with recommendation</t>
  </si>
  <si>
    <t>No of meals without recommendation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</si>
</sst>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1"/>
    <xf numFmtId="164" fontId="1" fillId="0" borderId="0" xfId="2" applyNumberFormat="1" applyFont="1"/>
    <xf numFmtId="9" fontId="1" fillId="0" borderId="0" xfId="1" applyNumberFormat="1"/>
  </cellXfs>
  <cellStyles count="3">
    <cellStyle name="Comma 2" xfId="2" xr:uid="{140AB672-8146-45D4-B50D-AE7A6C991171}"/>
    <cellStyle name="Normal" xfId="0" builtinId="0"/>
    <cellStyle name="Normal 2" xfId="1" xr:uid="{1C2F9A5D-5271-4A51-B226-A9789CCC06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D839-D41D-49BF-BA14-90BCE1876788}">
  <dimension ref="A1:W27"/>
  <sheetViews>
    <sheetView tabSelected="1" workbookViewId="0">
      <selection activeCell="C4" sqref="C4"/>
    </sheetView>
  </sheetViews>
  <sheetFormatPr defaultRowHeight="15" x14ac:dyDescent="0.25"/>
  <cols>
    <col min="1" max="1" width="15.140625" customWidth="1"/>
    <col min="2" max="2" width="16.5703125" customWidth="1"/>
    <col min="3" max="3" width="17.42578125" customWidth="1"/>
    <col min="5" max="5" width="19" customWidth="1"/>
    <col min="6" max="6" width="32.7109375" customWidth="1"/>
    <col min="7" max="7" width="34.5703125" customWidth="1"/>
    <col min="8" max="8" width="18.85546875" customWidth="1"/>
    <col min="9" max="9" width="21.7109375" customWidth="1"/>
    <col min="10" max="10" width="34.85546875" customWidth="1"/>
    <col min="11" max="12" width="19.7109375" customWidth="1"/>
    <col min="13" max="13" width="36.5703125" customWidth="1"/>
    <col min="16" max="16" width="15.85546875" customWidth="1"/>
    <col min="17" max="17" width="14.28515625" customWidth="1"/>
    <col min="18" max="18" width="18.7109375" customWidth="1"/>
    <col min="19" max="19" width="27.7109375" customWidth="1"/>
    <col min="21" max="21" width="18.28515625" customWidth="1"/>
    <col min="22" max="22" width="10" customWidth="1"/>
    <col min="23" max="23" width="15" customWidth="1"/>
  </cols>
  <sheetData>
    <row r="1" spans="1:23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</v>
      </c>
      <c r="G1" t="s">
        <v>25</v>
      </c>
      <c r="H1" t="s">
        <v>27</v>
      </c>
      <c r="I1" t="s">
        <v>28</v>
      </c>
      <c r="J1" t="s">
        <v>23</v>
      </c>
      <c r="K1" t="s">
        <v>29</v>
      </c>
      <c r="L1" t="s">
        <v>29</v>
      </c>
      <c r="M1" t="s">
        <v>24</v>
      </c>
      <c r="N1" t="s">
        <v>5</v>
      </c>
      <c r="O1" t="s">
        <v>5</v>
      </c>
      <c r="P1" t="s">
        <v>16</v>
      </c>
      <c r="Q1" t="s">
        <v>22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35</v>
      </c>
    </row>
    <row r="2" spans="1:23" ht="15.75" x14ac:dyDescent="0.25">
      <c r="A2" s="1" t="s">
        <v>6</v>
      </c>
      <c r="B2" s="1">
        <v>42967</v>
      </c>
      <c r="C2" t="s">
        <v>7</v>
      </c>
      <c r="D2">
        <v>500</v>
      </c>
      <c r="E2">
        <v>490</v>
      </c>
      <c r="F2">
        <f>TRUNC(E2/3)</f>
        <v>163</v>
      </c>
      <c r="G2">
        <f>TRUNC(D2/2)</f>
        <v>250</v>
      </c>
      <c r="H2">
        <f>F2-2</f>
        <v>161</v>
      </c>
      <c r="I2">
        <f>G2-5</f>
        <v>245</v>
      </c>
      <c r="J2">
        <v>1</v>
      </c>
      <c r="K2">
        <f>H2-155</f>
        <v>6</v>
      </c>
      <c r="L2">
        <f>I2-239</f>
        <v>6</v>
      </c>
      <c r="M2">
        <v>1</v>
      </c>
      <c r="P2" t="s">
        <v>17</v>
      </c>
      <c r="Q2" t="s">
        <v>18</v>
      </c>
      <c r="R2" s="3">
        <v>9000</v>
      </c>
      <c r="S2" s="3">
        <v>27000000</v>
      </c>
      <c r="T2" s="4">
        <v>0.8</v>
      </c>
      <c r="U2" s="3">
        <v>3982500</v>
      </c>
      <c r="V2" s="3">
        <v>45000</v>
      </c>
      <c r="W2" s="3">
        <v>4050000</v>
      </c>
    </row>
    <row r="3" spans="1:23" ht="15.75" x14ac:dyDescent="0.25">
      <c r="A3" t="s">
        <v>13</v>
      </c>
      <c r="B3" s="1">
        <v>42968</v>
      </c>
      <c r="C3" t="s">
        <v>7</v>
      </c>
      <c r="D3">
        <v>500</v>
      </c>
      <c r="E3">
        <v>480</v>
      </c>
      <c r="F3">
        <f t="shared" ref="F3:F27" si="0">TRUNC(E3/3)</f>
        <v>160</v>
      </c>
      <c r="G3">
        <f t="shared" ref="G3:G27" si="1">TRUNC(D3/2)</f>
        <v>250</v>
      </c>
      <c r="H3">
        <f t="shared" ref="H3:H27" si="2">F3-2</f>
        <v>158</v>
      </c>
      <c r="I3">
        <f t="shared" ref="I3:I27" si="3">G3-5</f>
        <v>245</v>
      </c>
      <c r="J3">
        <v>1</v>
      </c>
      <c r="K3">
        <f t="shared" ref="K3:K27" si="4">H3-155</f>
        <v>3</v>
      </c>
      <c r="L3">
        <f t="shared" ref="L3:L27" si="5">I3-239</f>
        <v>6</v>
      </c>
      <c r="M3">
        <v>1</v>
      </c>
      <c r="N3">
        <f t="shared" ref="N3:N27" si="6">D3-E3</f>
        <v>20</v>
      </c>
      <c r="P3" t="s">
        <v>17</v>
      </c>
      <c r="Q3" t="s">
        <v>19</v>
      </c>
      <c r="R3" s="3">
        <v>9000</v>
      </c>
      <c r="S3" s="3">
        <v>27000000</v>
      </c>
      <c r="T3" s="4">
        <v>0.8</v>
      </c>
      <c r="U3" s="3">
        <v>3982500</v>
      </c>
      <c r="V3" s="3">
        <v>45000</v>
      </c>
      <c r="W3" s="3">
        <v>4050000</v>
      </c>
    </row>
    <row r="4" spans="1:23" ht="15.75" x14ac:dyDescent="0.25">
      <c r="A4" t="s">
        <v>14</v>
      </c>
      <c r="B4" s="1">
        <v>42969</v>
      </c>
      <c r="C4" t="s">
        <v>8</v>
      </c>
      <c r="D4">
        <v>488</v>
      </c>
      <c r="E4">
        <v>485</v>
      </c>
      <c r="F4">
        <f t="shared" si="0"/>
        <v>161</v>
      </c>
      <c r="G4">
        <f t="shared" si="1"/>
        <v>244</v>
      </c>
      <c r="H4">
        <f t="shared" si="2"/>
        <v>159</v>
      </c>
      <c r="I4">
        <f t="shared" si="3"/>
        <v>239</v>
      </c>
      <c r="J4">
        <v>0</v>
      </c>
      <c r="K4">
        <f t="shared" si="4"/>
        <v>4</v>
      </c>
      <c r="L4">
        <f t="shared" si="5"/>
        <v>0</v>
      </c>
      <c r="M4">
        <v>0</v>
      </c>
      <c r="N4">
        <f t="shared" si="6"/>
        <v>3</v>
      </c>
      <c r="P4" t="s">
        <v>17</v>
      </c>
      <c r="Q4" t="s">
        <v>20</v>
      </c>
      <c r="R4" s="3">
        <v>9000</v>
      </c>
      <c r="S4" s="3">
        <v>27000000</v>
      </c>
      <c r="T4" s="4">
        <v>0.8</v>
      </c>
      <c r="U4" s="3">
        <v>3982500</v>
      </c>
      <c r="V4" s="3">
        <v>45000</v>
      </c>
      <c r="W4" s="3">
        <v>4050000</v>
      </c>
    </row>
    <row r="5" spans="1:23" ht="15.75" x14ac:dyDescent="0.25">
      <c r="A5" t="s">
        <v>15</v>
      </c>
      <c r="B5" s="1">
        <v>42970</v>
      </c>
      <c r="C5" t="s">
        <v>9</v>
      </c>
      <c r="D5">
        <v>500</v>
      </c>
      <c r="E5">
        <v>500</v>
      </c>
      <c r="F5">
        <f t="shared" si="0"/>
        <v>166</v>
      </c>
      <c r="G5">
        <f t="shared" si="1"/>
        <v>250</v>
      </c>
      <c r="H5">
        <f t="shared" si="2"/>
        <v>164</v>
      </c>
      <c r="I5">
        <f t="shared" si="3"/>
        <v>245</v>
      </c>
      <c r="J5">
        <v>1</v>
      </c>
      <c r="K5">
        <f t="shared" si="4"/>
        <v>9</v>
      </c>
      <c r="L5">
        <f t="shared" si="5"/>
        <v>6</v>
      </c>
      <c r="M5">
        <v>1</v>
      </c>
      <c r="N5">
        <f t="shared" si="6"/>
        <v>0</v>
      </c>
      <c r="P5" t="s">
        <v>17</v>
      </c>
      <c r="Q5" t="s">
        <v>21</v>
      </c>
      <c r="R5" s="3">
        <v>9000</v>
      </c>
      <c r="S5" s="3">
        <v>27000000</v>
      </c>
      <c r="T5" s="4">
        <v>0.8</v>
      </c>
      <c r="U5" s="3">
        <v>3982500</v>
      </c>
      <c r="V5" s="3">
        <v>45000</v>
      </c>
      <c r="W5" s="3">
        <v>4050000</v>
      </c>
    </row>
    <row r="6" spans="1:23" ht="15.75" x14ac:dyDescent="0.25">
      <c r="A6" s="1" t="s">
        <v>6</v>
      </c>
      <c r="B6" s="1">
        <v>42971</v>
      </c>
      <c r="C6" t="s">
        <v>10</v>
      </c>
      <c r="D6">
        <v>488</v>
      </c>
      <c r="E6">
        <v>473</v>
      </c>
      <c r="F6">
        <f t="shared" si="0"/>
        <v>157</v>
      </c>
      <c r="G6">
        <f t="shared" si="1"/>
        <v>244</v>
      </c>
      <c r="H6">
        <f t="shared" si="2"/>
        <v>155</v>
      </c>
      <c r="I6">
        <f t="shared" si="3"/>
        <v>239</v>
      </c>
      <c r="J6">
        <v>0</v>
      </c>
      <c r="K6">
        <f t="shared" si="4"/>
        <v>0</v>
      </c>
      <c r="L6">
        <f t="shared" si="5"/>
        <v>0</v>
      </c>
      <c r="M6">
        <v>0</v>
      </c>
      <c r="N6">
        <f t="shared" si="6"/>
        <v>15</v>
      </c>
      <c r="P6" t="s">
        <v>17</v>
      </c>
      <c r="Q6" t="s">
        <v>18</v>
      </c>
      <c r="R6" s="3">
        <v>9000</v>
      </c>
      <c r="S6" s="3">
        <v>27000000</v>
      </c>
      <c r="T6" s="4">
        <v>0.8</v>
      </c>
      <c r="U6" s="3">
        <v>3982500</v>
      </c>
      <c r="V6" s="3">
        <v>45000</v>
      </c>
      <c r="W6" s="3">
        <v>4050000</v>
      </c>
    </row>
    <row r="7" spans="1:23" ht="15.75" x14ac:dyDescent="0.25">
      <c r="A7" t="s">
        <v>13</v>
      </c>
      <c r="B7" s="1">
        <v>42972</v>
      </c>
      <c r="C7" t="s">
        <v>11</v>
      </c>
      <c r="D7">
        <v>500</v>
      </c>
      <c r="E7">
        <v>488</v>
      </c>
      <c r="F7">
        <f t="shared" si="0"/>
        <v>162</v>
      </c>
      <c r="G7">
        <f t="shared" si="1"/>
        <v>250</v>
      </c>
      <c r="H7">
        <f t="shared" si="2"/>
        <v>160</v>
      </c>
      <c r="I7">
        <f t="shared" si="3"/>
        <v>245</v>
      </c>
      <c r="J7">
        <v>1</v>
      </c>
      <c r="K7">
        <f t="shared" si="4"/>
        <v>5</v>
      </c>
      <c r="L7">
        <f t="shared" si="5"/>
        <v>6</v>
      </c>
      <c r="M7">
        <v>1</v>
      </c>
      <c r="N7">
        <f t="shared" si="6"/>
        <v>12</v>
      </c>
      <c r="P7" t="s">
        <v>17</v>
      </c>
      <c r="Q7" t="s">
        <v>19</v>
      </c>
      <c r="R7" s="3">
        <v>9000</v>
      </c>
      <c r="S7" s="3">
        <v>27000000</v>
      </c>
      <c r="T7" s="4">
        <v>0.8</v>
      </c>
      <c r="U7" s="3">
        <v>3982500</v>
      </c>
      <c r="V7" s="3">
        <v>45000</v>
      </c>
      <c r="W7" s="3">
        <v>4050000</v>
      </c>
    </row>
    <row r="8" spans="1:23" ht="15.75" x14ac:dyDescent="0.25">
      <c r="A8" t="s">
        <v>14</v>
      </c>
      <c r="B8" s="1">
        <v>42973</v>
      </c>
      <c r="C8" t="s">
        <v>8</v>
      </c>
      <c r="D8">
        <v>500</v>
      </c>
      <c r="E8">
        <v>473</v>
      </c>
      <c r="F8">
        <f t="shared" si="0"/>
        <v>157</v>
      </c>
      <c r="G8">
        <f t="shared" si="1"/>
        <v>250</v>
      </c>
      <c r="H8">
        <f t="shared" si="2"/>
        <v>155</v>
      </c>
      <c r="I8">
        <f t="shared" si="3"/>
        <v>245</v>
      </c>
      <c r="J8">
        <v>1</v>
      </c>
      <c r="K8">
        <f t="shared" si="4"/>
        <v>0</v>
      </c>
      <c r="L8">
        <f t="shared" si="5"/>
        <v>6</v>
      </c>
      <c r="M8">
        <v>1</v>
      </c>
      <c r="N8">
        <f t="shared" si="6"/>
        <v>27</v>
      </c>
      <c r="P8" t="s">
        <v>17</v>
      </c>
      <c r="Q8" t="s">
        <v>20</v>
      </c>
      <c r="R8" s="3">
        <v>9000</v>
      </c>
      <c r="S8" s="3">
        <v>27000000</v>
      </c>
      <c r="T8" s="4">
        <v>0.8</v>
      </c>
      <c r="U8" s="3">
        <v>3982500</v>
      </c>
      <c r="V8" s="3">
        <v>45000</v>
      </c>
      <c r="W8" s="3">
        <v>4050000</v>
      </c>
    </row>
    <row r="9" spans="1:23" ht="15.75" x14ac:dyDescent="0.25">
      <c r="A9" t="s">
        <v>15</v>
      </c>
      <c r="B9" s="1">
        <v>42974</v>
      </c>
      <c r="C9" t="s">
        <v>7</v>
      </c>
      <c r="D9">
        <v>500</v>
      </c>
      <c r="E9">
        <v>473</v>
      </c>
      <c r="F9">
        <f t="shared" si="0"/>
        <v>157</v>
      </c>
      <c r="G9">
        <f t="shared" si="1"/>
        <v>250</v>
      </c>
      <c r="H9">
        <f t="shared" si="2"/>
        <v>155</v>
      </c>
      <c r="I9">
        <f t="shared" si="3"/>
        <v>245</v>
      </c>
      <c r="J9">
        <v>1</v>
      </c>
      <c r="K9">
        <f t="shared" si="4"/>
        <v>0</v>
      </c>
      <c r="L9">
        <f t="shared" si="5"/>
        <v>6</v>
      </c>
      <c r="M9">
        <v>1</v>
      </c>
      <c r="N9">
        <f t="shared" si="6"/>
        <v>27</v>
      </c>
      <c r="P9" t="s">
        <v>17</v>
      </c>
      <c r="Q9" t="s">
        <v>21</v>
      </c>
      <c r="R9" s="3">
        <v>9000</v>
      </c>
      <c r="S9" s="3">
        <v>27000000</v>
      </c>
      <c r="T9" s="4">
        <v>0.8</v>
      </c>
      <c r="U9" s="3">
        <v>3982500</v>
      </c>
      <c r="V9" s="3">
        <v>45000</v>
      </c>
      <c r="W9" s="3">
        <v>4050000</v>
      </c>
    </row>
    <row r="10" spans="1:23" ht="15.75" x14ac:dyDescent="0.25">
      <c r="A10" s="1" t="s">
        <v>6</v>
      </c>
      <c r="B10" s="1">
        <v>42966</v>
      </c>
      <c r="C10" t="s">
        <v>12</v>
      </c>
      <c r="D10">
        <v>500</v>
      </c>
      <c r="E10">
        <v>473</v>
      </c>
      <c r="F10">
        <f t="shared" si="0"/>
        <v>157</v>
      </c>
      <c r="G10">
        <f t="shared" si="1"/>
        <v>250</v>
      </c>
      <c r="H10">
        <f t="shared" si="2"/>
        <v>155</v>
      </c>
      <c r="I10">
        <f t="shared" si="3"/>
        <v>245</v>
      </c>
      <c r="J10">
        <v>1</v>
      </c>
      <c r="K10">
        <f t="shared" si="4"/>
        <v>0</v>
      </c>
      <c r="L10">
        <f t="shared" si="5"/>
        <v>6</v>
      </c>
      <c r="M10">
        <v>1</v>
      </c>
      <c r="N10">
        <f t="shared" si="6"/>
        <v>27</v>
      </c>
      <c r="P10" t="s">
        <v>17</v>
      </c>
      <c r="Q10" t="s">
        <v>18</v>
      </c>
      <c r="R10" s="3">
        <v>9000</v>
      </c>
      <c r="S10" s="3">
        <v>27000000</v>
      </c>
      <c r="T10" s="4">
        <v>0.8</v>
      </c>
      <c r="U10" s="3">
        <v>3982500</v>
      </c>
      <c r="V10" s="3">
        <v>45000</v>
      </c>
      <c r="W10" s="3">
        <v>4050000</v>
      </c>
    </row>
    <row r="11" spans="1:23" ht="15.75" x14ac:dyDescent="0.25">
      <c r="A11" t="s">
        <v>13</v>
      </c>
      <c r="B11" s="1">
        <v>42964</v>
      </c>
      <c r="C11" t="s">
        <v>7</v>
      </c>
      <c r="D11">
        <v>500</v>
      </c>
      <c r="E11">
        <v>473</v>
      </c>
      <c r="F11">
        <f t="shared" si="0"/>
        <v>157</v>
      </c>
      <c r="G11">
        <f t="shared" si="1"/>
        <v>250</v>
      </c>
      <c r="H11">
        <f t="shared" si="2"/>
        <v>155</v>
      </c>
      <c r="I11">
        <f t="shared" si="3"/>
        <v>245</v>
      </c>
      <c r="J11">
        <v>1</v>
      </c>
      <c r="K11">
        <f t="shared" si="4"/>
        <v>0</v>
      </c>
      <c r="L11">
        <f t="shared" si="5"/>
        <v>6</v>
      </c>
      <c r="M11">
        <v>1</v>
      </c>
      <c r="N11">
        <f t="shared" si="6"/>
        <v>27</v>
      </c>
      <c r="P11" t="s">
        <v>17</v>
      </c>
      <c r="Q11" t="s">
        <v>19</v>
      </c>
      <c r="R11" s="3">
        <v>9000</v>
      </c>
      <c r="S11" s="3">
        <v>27000000</v>
      </c>
      <c r="T11" s="4">
        <v>0.8</v>
      </c>
      <c r="U11" s="3">
        <v>3982500</v>
      </c>
      <c r="V11" s="3">
        <v>45000</v>
      </c>
      <c r="W11" s="3">
        <v>4050000</v>
      </c>
    </row>
    <row r="12" spans="1:23" ht="15.75" x14ac:dyDescent="0.25">
      <c r="A12" t="s">
        <v>14</v>
      </c>
      <c r="B12" s="1">
        <v>42960</v>
      </c>
      <c r="C12" t="s">
        <v>7</v>
      </c>
      <c r="D12">
        <v>500</v>
      </c>
      <c r="E12">
        <v>473</v>
      </c>
      <c r="F12">
        <f t="shared" si="0"/>
        <v>157</v>
      </c>
      <c r="G12">
        <f>TRUNC(D12/2)</f>
        <v>250</v>
      </c>
      <c r="H12">
        <f t="shared" si="2"/>
        <v>155</v>
      </c>
      <c r="I12">
        <f t="shared" si="3"/>
        <v>245</v>
      </c>
      <c r="J12">
        <v>0</v>
      </c>
      <c r="K12">
        <f t="shared" si="4"/>
        <v>0</v>
      </c>
      <c r="L12">
        <f t="shared" si="5"/>
        <v>6</v>
      </c>
      <c r="M12">
        <v>0</v>
      </c>
      <c r="N12">
        <f t="shared" si="6"/>
        <v>27</v>
      </c>
      <c r="P12" t="s">
        <v>17</v>
      </c>
      <c r="Q12" t="s">
        <v>20</v>
      </c>
      <c r="R12" s="3">
        <v>9000</v>
      </c>
      <c r="S12" s="3">
        <v>27000000</v>
      </c>
      <c r="T12" s="4">
        <v>0.8</v>
      </c>
      <c r="U12" s="3">
        <v>3982500</v>
      </c>
      <c r="V12" s="3">
        <v>45000</v>
      </c>
      <c r="W12" s="3">
        <v>4050000</v>
      </c>
    </row>
    <row r="13" spans="1:23" ht="15.75" x14ac:dyDescent="0.25">
      <c r="A13" t="s">
        <v>15</v>
      </c>
      <c r="B13" s="1">
        <v>42963</v>
      </c>
      <c r="C13" t="s">
        <v>8</v>
      </c>
      <c r="D13">
        <v>500</v>
      </c>
      <c r="E13">
        <v>473</v>
      </c>
      <c r="F13">
        <f t="shared" si="0"/>
        <v>157</v>
      </c>
      <c r="G13">
        <f t="shared" si="1"/>
        <v>250</v>
      </c>
      <c r="H13">
        <f t="shared" si="2"/>
        <v>155</v>
      </c>
      <c r="I13">
        <f t="shared" si="3"/>
        <v>245</v>
      </c>
      <c r="J13">
        <v>1</v>
      </c>
      <c r="K13">
        <f t="shared" si="4"/>
        <v>0</v>
      </c>
      <c r="L13">
        <f t="shared" si="5"/>
        <v>6</v>
      </c>
      <c r="M13">
        <v>1</v>
      </c>
      <c r="N13">
        <f t="shared" si="6"/>
        <v>27</v>
      </c>
      <c r="P13" t="s">
        <v>17</v>
      </c>
      <c r="Q13" t="s">
        <v>21</v>
      </c>
      <c r="R13" s="3">
        <v>9000</v>
      </c>
      <c r="S13" s="3">
        <v>27000000</v>
      </c>
      <c r="T13" s="4">
        <v>0.8</v>
      </c>
      <c r="U13" s="3">
        <v>3982500</v>
      </c>
      <c r="V13" s="3">
        <v>45000</v>
      </c>
      <c r="W13" s="3">
        <v>4050000</v>
      </c>
    </row>
    <row r="14" spans="1:23" ht="15.75" x14ac:dyDescent="0.25">
      <c r="A14" s="1" t="s">
        <v>6</v>
      </c>
      <c r="B14" s="1">
        <v>42975</v>
      </c>
      <c r="C14" t="s">
        <v>9</v>
      </c>
      <c r="D14">
        <v>488</v>
      </c>
      <c r="E14">
        <v>473</v>
      </c>
      <c r="F14">
        <f t="shared" si="0"/>
        <v>157</v>
      </c>
      <c r="G14">
        <f t="shared" si="1"/>
        <v>244</v>
      </c>
      <c r="H14">
        <f t="shared" si="2"/>
        <v>155</v>
      </c>
      <c r="I14">
        <f t="shared" si="3"/>
        <v>239</v>
      </c>
      <c r="J14">
        <v>1</v>
      </c>
      <c r="K14">
        <f t="shared" si="4"/>
        <v>0</v>
      </c>
      <c r="L14">
        <f t="shared" si="5"/>
        <v>0</v>
      </c>
      <c r="M14">
        <v>1</v>
      </c>
      <c r="N14">
        <f t="shared" si="6"/>
        <v>15</v>
      </c>
      <c r="P14" t="s">
        <v>17</v>
      </c>
      <c r="Q14" t="s">
        <v>18</v>
      </c>
      <c r="R14" s="3">
        <v>9000</v>
      </c>
      <c r="S14" s="3">
        <v>27000000</v>
      </c>
      <c r="T14" s="4">
        <v>0.8</v>
      </c>
      <c r="U14" s="3">
        <v>3982500</v>
      </c>
      <c r="V14" s="3">
        <v>45000</v>
      </c>
      <c r="W14" s="3">
        <v>4050000</v>
      </c>
    </row>
    <row r="15" spans="1:23" ht="15.75" x14ac:dyDescent="0.25">
      <c r="A15" t="s">
        <v>13</v>
      </c>
      <c r="B15" s="1">
        <v>42976</v>
      </c>
      <c r="C15" t="s">
        <v>10</v>
      </c>
      <c r="D15">
        <v>488</v>
      </c>
      <c r="E15">
        <v>473</v>
      </c>
      <c r="F15">
        <f t="shared" si="0"/>
        <v>157</v>
      </c>
      <c r="G15">
        <f t="shared" si="1"/>
        <v>244</v>
      </c>
      <c r="H15">
        <f t="shared" si="2"/>
        <v>155</v>
      </c>
      <c r="I15">
        <f t="shared" si="3"/>
        <v>239</v>
      </c>
      <c r="J15">
        <v>1</v>
      </c>
      <c r="K15">
        <f t="shared" si="4"/>
        <v>0</v>
      </c>
      <c r="L15">
        <f t="shared" si="5"/>
        <v>0</v>
      </c>
      <c r="M15">
        <v>1</v>
      </c>
      <c r="N15">
        <f t="shared" si="6"/>
        <v>15</v>
      </c>
      <c r="P15" t="s">
        <v>17</v>
      </c>
      <c r="Q15" t="s">
        <v>19</v>
      </c>
      <c r="R15" s="3">
        <v>9000</v>
      </c>
      <c r="S15" s="3">
        <v>27000000</v>
      </c>
      <c r="T15" s="4">
        <v>0.8</v>
      </c>
      <c r="U15" s="3">
        <v>3982500</v>
      </c>
      <c r="V15" s="3">
        <v>45000</v>
      </c>
      <c r="W15" s="3">
        <v>4050000</v>
      </c>
    </row>
    <row r="16" spans="1:23" ht="15.75" x14ac:dyDescent="0.25">
      <c r="A16" t="s">
        <v>14</v>
      </c>
      <c r="B16" s="1">
        <v>42981</v>
      </c>
      <c r="C16" t="s">
        <v>11</v>
      </c>
      <c r="D16">
        <v>488</v>
      </c>
      <c r="E16">
        <v>473</v>
      </c>
      <c r="F16">
        <f t="shared" si="0"/>
        <v>157</v>
      </c>
      <c r="G16">
        <f>TRUNC(D16/2)</f>
        <v>244</v>
      </c>
      <c r="H16">
        <f t="shared" si="2"/>
        <v>155</v>
      </c>
      <c r="I16">
        <f t="shared" si="3"/>
        <v>239</v>
      </c>
      <c r="J16">
        <v>1</v>
      </c>
      <c r="K16">
        <f t="shared" si="4"/>
        <v>0</v>
      </c>
      <c r="L16">
        <f t="shared" si="5"/>
        <v>0</v>
      </c>
      <c r="M16">
        <v>1</v>
      </c>
      <c r="N16">
        <f t="shared" si="6"/>
        <v>15</v>
      </c>
      <c r="P16" t="s">
        <v>17</v>
      </c>
      <c r="Q16" t="s">
        <v>20</v>
      </c>
      <c r="R16" s="3">
        <v>9000</v>
      </c>
      <c r="S16" s="3">
        <v>27000000</v>
      </c>
      <c r="T16" s="4">
        <v>0.8</v>
      </c>
      <c r="U16" s="3">
        <v>3982500</v>
      </c>
      <c r="V16" s="3">
        <v>45000</v>
      </c>
      <c r="W16" s="3">
        <v>4050000</v>
      </c>
    </row>
    <row r="17" spans="1:23" ht="15.75" x14ac:dyDescent="0.25">
      <c r="A17" t="s">
        <v>15</v>
      </c>
      <c r="B17" s="1">
        <v>42979</v>
      </c>
      <c r="C17" t="s">
        <v>8</v>
      </c>
      <c r="D17">
        <v>490</v>
      </c>
      <c r="E17">
        <v>473</v>
      </c>
      <c r="F17">
        <f t="shared" si="0"/>
        <v>157</v>
      </c>
      <c r="G17">
        <f t="shared" si="1"/>
        <v>245</v>
      </c>
      <c r="H17">
        <f t="shared" si="2"/>
        <v>155</v>
      </c>
      <c r="I17">
        <f t="shared" si="3"/>
        <v>240</v>
      </c>
      <c r="J17">
        <v>1</v>
      </c>
      <c r="K17">
        <f t="shared" si="4"/>
        <v>0</v>
      </c>
      <c r="L17">
        <f t="shared" si="5"/>
        <v>1</v>
      </c>
      <c r="M17">
        <v>1</v>
      </c>
      <c r="N17">
        <f t="shared" si="6"/>
        <v>17</v>
      </c>
      <c r="P17" t="s">
        <v>17</v>
      </c>
      <c r="Q17" t="s">
        <v>21</v>
      </c>
      <c r="R17" s="3">
        <v>9000</v>
      </c>
      <c r="S17" s="3">
        <v>27000000</v>
      </c>
      <c r="T17" s="4">
        <v>0.8</v>
      </c>
      <c r="U17" s="3">
        <v>3982500</v>
      </c>
      <c r="W17" s="3">
        <v>4050000</v>
      </c>
    </row>
    <row r="18" spans="1:23" ht="15.75" x14ac:dyDescent="0.25">
      <c r="A18" s="1" t="s">
        <v>6</v>
      </c>
      <c r="B18" s="1">
        <v>43045</v>
      </c>
      <c r="C18" t="s">
        <v>7</v>
      </c>
      <c r="D18">
        <v>490</v>
      </c>
      <c r="E18">
        <v>473</v>
      </c>
      <c r="F18">
        <f t="shared" si="0"/>
        <v>157</v>
      </c>
      <c r="G18">
        <f t="shared" si="1"/>
        <v>245</v>
      </c>
      <c r="H18">
        <f t="shared" si="2"/>
        <v>155</v>
      </c>
      <c r="I18">
        <f t="shared" si="3"/>
        <v>240</v>
      </c>
      <c r="J18">
        <v>0</v>
      </c>
      <c r="K18">
        <f t="shared" si="4"/>
        <v>0</v>
      </c>
      <c r="L18">
        <f t="shared" si="5"/>
        <v>1</v>
      </c>
      <c r="M18">
        <v>0</v>
      </c>
      <c r="N18">
        <f t="shared" si="6"/>
        <v>17</v>
      </c>
      <c r="P18" t="s">
        <v>17</v>
      </c>
      <c r="Q18" t="s">
        <v>18</v>
      </c>
      <c r="R18" s="3">
        <v>9000</v>
      </c>
      <c r="S18" s="3">
        <v>27000000</v>
      </c>
      <c r="T18" s="4">
        <v>0.8</v>
      </c>
      <c r="U18" s="3">
        <v>3982500</v>
      </c>
      <c r="V18" s="3">
        <v>45000</v>
      </c>
      <c r="W18" s="3">
        <v>4050000</v>
      </c>
    </row>
    <row r="19" spans="1:23" ht="15.75" x14ac:dyDescent="0.25">
      <c r="A19" t="s">
        <v>13</v>
      </c>
      <c r="B19" s="1">
        <v>43046</v>
      </c>
      <c r="C19" t="s">
        <v>12</v>
      </c>
      <c r="D19">
        <v>490</v>
      </c>
      <c r="E19">
        <v>480</v>
      </c>
      <c r="F19">
        <f t="shared" si="0"/>
        <v>160</v>
      </c>
      <c r="G19">
        <f t="shared" si="1"/>
        <v>245</v>
      </c>
      <c r="H19">
        <f t="shared" si="2"/>
        <v>158</v>
      </c>
      <c r="I19">
        <f t="shared" si="3"/>
        <v>240</v>
      </c>
      <c r="J19">
        <v>1</v>
      </c>
      <c r="K19">
        <f t="shared" si="4"/>
        <v>3</v>
      </c>
      <c r="L19">
        <f t="shared" si="5"/>
        <v>1</v>
      </c>
      <c r="M19">
        <v>1</v>
      </c>
      <c r="N19">
        <f t="shared" si="6"/>
        <v>10</v>
      </c>
      <c r="P19" t="s">
        <v>17</v>
      </c>
      <c r="Q19" t="s">
        <v>19</v>
      </c>
      <c r="R19" s="3">
        <v>9000</v>
      </c>
      <c r="S19" s="3">
        <v>27000000</v>
      </c>
      <c r="T19" s="4">
        <v>0.8</v>
      </c>
      <c r="U19" s="3">
        <v>3982500</v>
      </c>
      <c r="V19" s="3">
        <v>45000</v>
      </c>
      <c r="W19" s="3">
        <v>4050000</v>
      </c>
    </row>
    <row r="20" spans="1:23" ht="15.75" x14ac:dyDescent="0.25">
      <c r="A20" t="s">
        <v>14</v>
      </c>
      <c r="B20" s="1">
        <v>43047</v>
      </c>
      <c r="C20" t="s">
        <v>8</v>
      </c>
      <c r="D20">
        <v>490</v>
      </c>
      <c r="E20">
        <v>473</v>
      </c>
      <c r="F20">
        <f t="shared" si="0"/>
        <v>157</v>
      </c>
      <c r="G20">
        <f t="shared" si="1"/>
        <v>245</v>
      </c>
      <c r="H20">
        <f t="shared" si="2"/>
        <v>155</v>
      </c>
      <c r="I20">
        <f t="shared" si="3"/>
        <v>240</v>
      </c>
      <c r="J20">
        <v>1</v>
      </c>
      <c r="K20">
        <f t="shared" si="4"/>
        <v>0</v>
      </c>
      <c r="L20">
        <f t="shared" si="5"/>
        <v>1</v>
      </c>
      <c r="M20">
        <v>1</v>
      </c>
      <c r="N20">
        <f t="shared" si="6"/>
        <v>17</v>
      </c>
      <c r="P20" t="s">
        <v>17</v>
      </c>
      <c r="Q20" t="s">
        <v>20</v>
      </c>
      <c r="R20" s="3">
        <v>9000</v>
      </c>
      <c r="S20" s="3">
        <v>27000000</v>
      </c>
      <c r="T20" s="4">
        <v>0.8</v>
      </c>
      <c r="U20" s="3">
        <v>3982500</v>
      </c>
      <c r="V20" s="3">
        <v>45000</v>
      </c>
      <c r="W20" s="3">
        <v>4050000</v>
      </c>
    </row>
    <row r="21" spans="1:23" ht="15.75" x14ac:dyDescent="0.25">
      <c r="A21" t="s">
        <v>15</v>
      </c>
      <c r="B21" s="1">
        <v>43048</v>
      </c>
      <c r="C21" t="s">
        <v>9</v>
      </c>
      <c r="D21">
        <v>488</v>
      </c>
      <c r="E21">
        <v>500</v>
      </c>
      <c r="F21">
        <f t="shared" si="0"/>
        <v>166</v>
      </c>
      <c r="G21">
        <f t="shared" si="1"/>
        <v>244</v>
      </c>
      <c r="H21">
        <f t="shared" si="2"/>
        <v>164</v>
      </c>
      <c r="I21">
        <f t="shared" si="3"/>
        <v>239</v>
      </c>
      <c r="J21">
        <v>1</v>
      </c>
      <c r="K21">
        <f t="shared" si="4"/>
        <v>9</v>
      </c>
      <c r="L21">
        <f t="shared" si="5"/>
        <v>0</v>
      </c>
      <c r="M21">
        <v>1</v>
      </c>
      <c r="N21">
        <f t="shared" si="6"/>
        <v>-12</v>
      </c>
      <c r="P21" t="s">
        <v>17</v>
      </c>
      <c r="Q21" t="s">
        <v>21</v>
      </c>
      <c r="R21" s="3">
        <v>9000</v>
      </c>
      <c r="S21" s="3">
        <v>27000000</v>
      </c>
      <c r="T21" s="4">
        <v>0.8</v>
      </c>
      <c r="U21" s="3">
        <v>3982500</v>
      </c>
      <c r="V21" s="3">
        <v>45000</v>
      </c>
      <c r="W21" s="3">
        <v>4050000</v>
      </c>
    </row>
    <row r="22" spans="1:23" ht="15.75" x14ac:dyDescent="0.25">
      <c r="A22" s="1" t="s">
        <v>6</v>
      </c>
      <c r="B22" s="1">
        <v>43049</v>
      </c>
      <c r="C22" t="s">
        <v>10</v>
      </c>
      <c r="D22">
        <v>488</v>
      </c>
      <c r="E22">
        <v>473</v>
      </c>
      <c r="F22">
        <f t="shared" si="0"/>
        <v>157</v>
      </c>
      <c r="G22">
        <f t="shared" si="1"/>
        <v>244</v>
      </c>
      <c r="H22">
        <f t="shared" si="2"/>
        <v>155</v>
      </c>
      <c r="I22">
        <f t="shared" si="3"/>
        <v>239</v>
      </c>
      <c r="J22">
        <v>0</v>
      </c>
      <c r="K22">
        <f t="shared" si="4"/>
        <v>0</v>
      </c>
      <c r="L22">
        <f t="shared" si="5"/>
        <v>0</v>
      </c>
      <c r="M22">
        <v>0</v>
      </c>
      <c r="N22">
        <f t="shared" si="6"/>
        <v>15</v>
      </c>
      <c r="P22" t="s">
        <v>17</v>
      </c>
      <c r="Q22" t="s">
        <v>18</v>
      </c>
      <c r="R22" s="3">
        <v>9000</v>
      </c>
      <c r="S22" s="3">
        <v>27000000</v>
      </c>
      <c r="T22" s="4">
        <v>0.8</v>
      </c>
      <c r="U22" s="3">
        <v>3982500</v>
      </c>
      <c r="V22" s="3">
        <v>45000</v>
      </c>
      <c r="W22" s="3">
        <v>4050000</v>
      </c>
    </row>
    <row r="23" spans="1:23" ht="15.75" x14ac:dyDescent="0.25">
      <c r="A23" t="s">
        <v>13</v>
      </c>
      <c r="B23" s="1">
        <v>43044</v>
      </c>
      <c r="C23" t="s">
        <v>11</v>
      </c>
      <c r="D23">
        <v>488</v>
      </c>
      <c r="E23">
        <v>473</v>
      </c>
      <c r="F23">
        <f t="shared" si="0"/>
        <v>157</v>
      </c>
      <c r="G23">
        <f t="shared" si="1"/>
        <v>244</v>
      </c>
      <c r="H23">
        <f t="shared" si="2"/>
        <v>155</v>
      </c>
      <c r="I23">
        <f t="shared" si="3"/>
        <v>239</v>
      </c>
      <c r="J23">
        <v>1</v>
      </c>
      <c r="K23">
        <f t="shared" si="4"/>
        <v>0</v>
      </c>
      <c r="L23">
        <f t="shared" si="5"/>
        <v>0</v>
      </c>
      <c r="M23">
        <v>1</v>
      </c>
      <c r="N23">
        <f t="shared" si="6"/>
        <v>15</v>
      </c>
      <c r="P23" t="s">
        <v>17</v>
      </c>
      <c r="Q23" t="s">
        <v>19</v>
      </c>
      <c r="R23" s="3">
        <v>9000</v>
      </c>
      <c r="S23" s="3">
        <v>27000000</v>
      </c>
      <c r="T23" s="4">
        <v>0.8</v>
      </c>
      <c r="U23" s="3">
        <v>3982500</v>
      </c>
      <c r="V23" s="3">
        <v>45000</v>
      </c>
      <c r="W23" s="3">
        <v>4050000</v>
      </c>
    </row>
    <row r="24" spans="1:23" ht="15.75" x14ac:dyDescent="0.25">
      <c r="A24" t="s">
        <v>14</v>
      </c>
      <c r="B24" s="1">
        <v>43043</v>
      </c>
      <c r="C24" t="s">
        <v>8</v>
      </c>
      <c r="D24">
        <v>488</v>
      </c>
      <c r="E24">
        <v>473</v>
      </c>
      <c r="F24">
        <f t="shared" si="0"/>
        <v>157</v>
      </c>
      <c r="G24">
        <f t="shared" si="1"/>
        <v>244</v>
      </c>
      <c r="H24">
        <f t="shared" si="2"/>
        <v>155</v>
      </c>
      <c r="I24">
        <f t="shared" si="3"/>
        <v>239</v>
      </c>
      <c r="J24">
        <v>1</v>
      </c>
      <c r="K24">
        <f t="shared" si="4"/>
        <v>0</v>
      </c>
      <c r="L24">
        <f t="shared" si="5"/>
        <v>0</v>
      </c>
      <c r="M24">
        <v>1</v>
      </c>
      <c r="N24">
        <f t="shared" si="6"/>
        <v>15</v>
      </c>
      <c r="P24" t="s">
        <v>17</v>
      </c>
      <c r="Q24" t="s">
        <v>20</v>
      </c>
      <c r="R24" s="3">
        <v>9000</v>
      </c>
      <c r="S24" s="3">
        <v>27000000</v>
      </c>
      <c r="T24" s="4">
        <v>0.8</v>
      </c>
      <c r="U24" s="3">
        <v>3982500</v>
      </c>
      <c r="V24" s="3">
        <v>45000</v>
      </c>
      <c r="W24" s="3">
        <v>4050000</v>
      </c>
    </row>
    <row r="25" spans="1:23" ht="15.75" x14ac:dyDescent="0.25">
      <c r="A25" t="s">
        <v>15</v>
      </c>
      <c r="B25" s="1">
        <v>43042</v>
      </c>
      <c r="C25" t="s">
        <v>7</v>
      </c>
      <c r="D25">
        <v>480</v>
      </c>
      <c r="E25">
        <v>473</v>
      </c>
      <c r="F25">
        <f t="shared" si="0"/>
        <v>157</v>
      </c>
      <c r="G25">
        <f t="shared" si="1"/>
        <v>240</v>
      </c>
      <c r="H25">
        <f t="shared" si="2"/>
        <v>155</v>
      </c>
      <c r="I25">
        <f t="shared" si="3"/>
        <v>235</v>
      </c>
      <c r="J25">
        <v>0</v>
      </c>
      <c r="K25">
        <f t="shared" si="4"/>
        <v>0</v>
      </c>
      <c r="L25">
        <f t="shared" si="5"/>
        <v>-4</v>
      </c>
      <c r="M25">
        <v>0</v>
      </c>
      <c r="N25">
        <f t="shared" si="6"/>
        <v>7</v>
      </c>
      <c r="P25" t="s">
        <v>17</v>
      </c>
      <c r="Q25" t="s">
        <v>21</v>
      </c>
      <c r="R25" s="3">
        <v>9000</v>
      </c>
      <c r="S25" s="3">
        <v>27000000</v>
      </c>
      <c r="T25" s="4">
        <v>0.8</v>
      </c>
      <c r="U25" s="3">
        <v>3982500</v>
      </c>
      <c r="V25" s="3">
        <v>45000</v>
      </c>
      <c r="W25" s="3">
        <v>4050000</v>
      </c>
    </row>
    <row r="26" spans="1:23" ht="15.75" x14ac:dyDescent="0.25">
      <c r="A26" s="1" t="s">
        <v>6</v>
      </c>
      <c r="B26" s="1">
        <v>43041</v>
      </c>
      <c r="C26" t="s">
        <v>12</v>
      </c>
      <c r="D26">
        <v>490</v>
      </c>
      <c r="E26">
        <v>473</v>
      </c>
      <c r="F26">
        <f t="shared" si="0"/>
        <v>157</v>
      </c>
      <c r="G26">
        <f t="shared" si="1"/>
        <v>245</v>
      </c>
      <c r="H26">
        <f t="shared" si="2"/>
        <v>155</v>
      </c>
      <c r="I26">
        <f t="shared" si="3"/>
        <v>240</v>
      </c>
      <c r="J26">
        <v>1</v>
      </c>
      <c r="K26">
        <f t="shared" si="4"/>
        <v>0</v>
      </c>
      <c r="L26">
        <f t="shared" si="5"/>
        <v>1</v>
      </c>
      <c r="M26">
        <v>1</v>
      </c>
      <c r="N26">
        <f t="shared" si="6"/>
        <v>17</v>
      </c>
      <c r="P26" t="s">
        <v>17</v>
      </c>
      <c r="Q26" t="s">
        <v>18</v>
      </c>
      <c r="R26" s="3">
        <v>9000</v>
      </c>
      <c r="S26" s="3">
        <v>27000000</v>
      </c>
      <c r="T26" s="4">
        <v>0.8</v>
      </c>
      <c r="U26" s="3">
        <v>3982500</v>
      </c>
      <c r="V26" s="3">
        <v>45000</v>
      </c>
      <c r="W26" s="3">
        <v>4050000</v>
      </c>
    </row>
    <row r="27" spans="1:23" ht="15.75" x14ac:dyDescent="0.25">
      <c r="A27" t="s">
        <v>13</v>
      </c>
      <c r="B27" s="1">
        <v>43040</v>
      </c>
      <c r="C27" t="s">
        <v>7</v>
      </c>
      <c r="D27">
        <v>500</v>
      </c>
      <c r="E27">
        <v>480</v>
      </c>
      <c r="F27">
        <f t="shared" si="0"/>
        <v>160</v>
      </c>
      <c r="G27">
        <f t="shared" si="1"/>
        <v>250</v>
      </c>
      <c r="H27">
        <f t="shared" si="2"/>
        <v>158</v>
      </c>
      <c r="I27">
        <f t="shared" si="3"/>
        <v>245</v>
      </c>
      <c r="J27">
        <v>1</v>
      </c>
      <c r="K27">
        <f t="shared" si="4"/>
        <v>3</v>
      </c>
      <c r="L27">
        <f t="shared" si="5"/>
        <v>6</v>
      </c>
      <c r="M27">
        <v>1</v>
      </c>
      <c r="N27">
        <f t="shared" si="6"/>
        <v>20</v>
      </c>
      <c r="P27" t="s">
        <v>17</v>
      </c>
      <c r="Q27" t="s">
        <v>19</v>
      </c>
      <c r="R27" s="3">
        <v>9000</v>
      </c>
      <c r="S27" s="3">
        <v>27000000</v>
      </c>
      <c r="T27" s="4">
        <v>0.8</v>
      </c>
      <c r="U27" s="3">
        <v>3982500</v>
      </c>
      <c r="V27" s="3">
        <v>45000</v>
      </c>
      <c r="W27" s="3">
        <v>4050000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Meghna Prasad Laveti</dc:creator>
  <cp:lastModifiedBy>Meghna Prasad Laveti</cp:lastModifiedBy>
  <dcterms:created xsi:type="dcterms:W3CDTF">2017-11-08T22:40:08Z</dcterms:created>
  <dcterms:modified xsi:type="dcterms:W3CDTF">2017-11-12T12:36:02Z</dcterms:modified>
</cp:coreProperties>
</file>