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A1E8C4D-03FC-41DF-B665-74DE63A5DE0C}" xr6:coauthVersionLast="47" xr6:coauthVersionMax="47" xr10:uidLastSave="{00000000-0000-0000-0000-000000000000}"/>
  <bookViews>
    <workbookView xWindow="-108" yWindow="-108" windowWidth="23256" windowHeight="12456" xr2:uid="{7F8C000C-7F54-46FC-8FBC-5DF98A4E5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V5" i="1"/>
  <c r="U5" i="1"/>
  <c r="T5" i="1"/>
  <c r="R5" i="1"/>
  <c r="Q5" i="1"/>
  <c r="P5" i="1"/>
  <c r="O5" i="1"/>
  <c r="N5" i="1"/>
  <c r="M5" i="1"/>
  <c r="L5" i="1"/>
  <c r="K5" i="1"/>
  <c r="J5" i="1"/>
  <c r="I5" i="1"/>
  <c r="H5" i="1"/>
  <c r="F5" i="1"/>
  <c r="E5" i="1"/>
  <c r="D5" i="1"/>
  <c r="C5" i="1"/>
  <c r="V4" i="1"/>
  <c r="U4" i="1"/>
  <c r="T4" i="1"/>
  <c r="R4" i="1"/>
  <c r="Q4" i="1"/>
  <c r="P4" i="1"/>
  <c r="O4" i="1"/>
  <c r="N4" i="1"/>
  <c r="M4" i="1"/>
  <c r="L4" i="1"/>
  <c r="K4" i="1"/>
  <c r="J4" i="1"/>
  <c r="I4" i="1"/>
  <c r="H4" i="1"/>
  <c r="F4" i="1"/>
  <c r="E4" i="1"/>
  <c r="D4" i="1"/>
  <c r="C4" i="1"/>
  <c r="V3" i="1"/>
  <c r="U3" i="1"/>
  <c r="T3" i="1"/>
  <c r="R3" i="1"/>
  <c r="Q3" i="1"/>
  <c r="P3" i="1"/>
  <c r="O3" i="1"/>
  <c r="N3" i="1"/>
  <c r="M3" i="1"/>
  <c r="L3" i="1"/>
  <c r="K3" i="1"/>
  <c r="J3" i="1"/>
  <c r="I3" i="1"/>
  <c r="H3" i="1"/>
  <c r="F3" i="1"/>
  <c r="E3" i="1"/>
  <c r="D3" i="1"/>
</calcChain>
</file>

<file path=xl/sharedStrings.xml><?xml version="1.0" encoding="utf-8"?>
<sst xmlns="http://schemas.openxmlformats.org/spreadsheetml/2006/main" count="25" uniqueCount="23">
  <si>
    <t>কোড</t>
  </si>
  <si>
    <t>নবায়ন ফি</t>
  </si>
  <si>
    <t>২০২৩-২০২৪</t>
  </si>
  <si>
    <t>২০২২-২০২৩</t>
  </si>
  <si>
    <t>২০২১-২০২২</t>
  </si>
  <si>
    <t>২০২০-২০২১</t>
  </si>
  <si>
    <t>২০০৮-২০০৯ 
হতে 
২০১৯-২০২০</t>
  </si>
  <si>
    <t>২০১৯-২০২০</t>
  </si>
  <si>
    <t>২০১৮-২০১৯</t>
  </si>
  <si>
    <t>২০১৭-২০১৮</t>
  </si>
  <si>
    <t>২০১৬-২০১৭</t>
  </si>
  <si>
    <t>২০১৫-২০১৬</t>
  </si>
  <si>
    <t>২০১৪-২০১৫</t>
  </si>
  <si>
    <t>২০১৩-২০১৪</t>
  </si>
  <si>
    <t>২০১২-২০১৩</t>
  </si>
  <si>
    <t>২০১১-২০১২</t>
  </si>
  <si>
    <t>২০১০-২০১১</t>
  </si>
  <si>
    <t>২০০৯-২০১০</t>
  </si>
  <si>
    <t>২০০৬-২০০৭ হতে
২০০৮-২০০৯</t>
  </si>
  <si>
    <t>২০০৮-২০০৯</t>
  </si>
  <si>
    <t>২০০৭-২০০৮</t>
  </si>
  <si>
    <t>২০০৬-২০০৭</t>
  </si>
  <si>
    <t>২০২৪-২০২৫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</si>
</sst>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0445]0"/>
  </numFmts>
  <fonts count="2">
    <font>
      <sz val="11"/>
      <color theme="1"/>
      <name val="Calibri"/>
      <family val="2"/>
      <scheme val="minor"/>
    </font>
    <font>
      <sz val="12"/>
      <name val="Nikosh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0E65-3AE7-47D5-BA08-3FC104C8FBCE}">
  <dimension ref="A1:V5"/>
  <sheetViews>
    <sheetView tabSelected="1" workbookViewId="0">
      <selection activeCell="C4" sqref="C4"/>
    </sheetView>
  </sheetViews>
  <sheetFormatPr defaultRowHeight="14.4"/>
  <cols>
    <col min="1" max="1" width="6.21875" bestFit="1" customWidth="1"/>
    <col min="2" max="2" width="8" bestFit="1" customWidth="1"/>
  </cols>
  <sheetData>
    <row r="1" spans="1:22" ht="30">
      <c r="A1" s="1" t="s">
        <v>0</v>
      </c>
      <c r="B1" s="1" t="s">
        <v>1</v>
      </c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1</v>
      </c>
      <c r="T1" s="2"/>
      <c r="U1" s="2"/>
      <c r="V1" s="2"/>
    </row>
    <row r="2" spans="1:22" ht="75">
      <c r="A2" s="3">
        <v>1</v>
      </c>
      <c r="B2" s="3" t="s">
        <v>22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3" t="s">
        <v>18</v>
      </c>
      <c r="T2" s="4" t="s">
        <v>19</v>
      </c>
      <c r="U2" s="4" t="s">
        <v>20</v>
      </c>
      <c r="V2" s="4" t="s">
        <v>21</v>
      </c>
    </row>
    <row r="3" spans="1:22" ht="15.6">
      <c r="A3" s="5">
        <v>101</v>
      </c>
      <c r="B3" s="5">
        <v>4000</v>
      </c>
      <c r="C3" s="6">
        <f>B3*2+B3</f>
        <v>12000</v>
      </c>
      <c r="D3" s="6">
        <f>B3*4+B3</f>
        <v>20000</v>
      </c>
      <c r="E3" s="6">
        <f>B3*6+B3</f>
        <v>28000</v>
      </c>
      <c r="F3" s="6">
        <f>B3*8+B3</f>
        <v>36000</v>
      </c>
      <c r="G3" s="7">
        <v>10000</v>
      </c>
      <c r="H3" s="6">
        <f>G3*2+B3*8+B3</f>
        <v>56000</v>
      </c>
      <c r="I3" s="6">
        <f>G3*4+B3*8+B3</f>
        <v>76000</v>
      </c>
      <c r="J3" s="6">
        <f>G3*6+B3*8+B3</f>
        <v>96000</v>
      </c>
      <c r="K3" s="6">
        <f>G3*8+B3*8+B3</f>
        <v>116000</v>
      </c>
      <c r="L3" s="6">
        <f>G3*10+B3*8+B3</f>
        <v>136000</v>
      </c>
      <c r="M3" s="6">
        <f>G3*12+B3*8+B3</f>
        <v>156000</v>
      </c>
      <c r="N3" s="6">
        <f>G3*14+B3*8+B3</f>
        <v>176000</v>
      </c>
      <c r="O3" s="6">
        <f>G3*16+B3*8+B3</f>
        <v>196000</v>
      </c>
      <c r="P3" s="6">
        <f>G3*18+B3*8+B3</f>
        <v>216000</v>
      </c>
      <c r="Q3" s="6">
        <f>G3*20+B3*8+B3</f>
        <v>236000</v>
      </c>
      <c r="R3" s="6">
        <f>G3*22+B3*8+B3</f>
        <v>256000</v>
      </c>
      <c r="S3" s="7">
        <v>6000</v>
      </c>
      <c r="T3" s="6">
        <f>S3*2+G3*22+B3*8+B3</f>
        <v>268000</v>
      </c>
      <c r="U3" s="6">
        <f>S3*4+G3*22+B3*8+B3</f>
        <v>280000</v>
      </c>
      <c r="V3" s="6">
        <f>S3*6+G3*22+B3*8+B3</f>
        <v>292000</v>
      </c>
    </row>
    <row r="4" spans="1:22" ht="15.6">
      <c r="A4" s="5">
        <v>102</v>
      </c>
      <c r="B4" s="5">
        <v>2000</v>
      </c>
      <c r="C4" s="6">
        <f>B4*2+B4</f>
        <v>6000</v>
      </c>
      <c r="D4" s="6">
        <f t="shared" ref="D4:D5" si="0">B4*4+B4</f>
        <v>10000</v>
      </c>
      <c r="E4" s="6">
        <f t="shared" ref="E4:E5" si="1">B4*6+B4</f>
        <v>14000</v>
      </c>
      <c r="F4" s="6">
        <f t="shared" ref="F4:F5" si="2">B4*8+B4</f>
        <v>18000</v>
      </c>
      <c r="G4" s="7">
        <v>5000</v>
      </c>
      <c r="H4" s="6">
        <f t="shared" ref="H4:H5" si="3">G4*2+B4*8+B4</f>
        <v>28000</v>
      </c>
      <c r="I4" s="6">
        <f t="shared" ref="I4:I5" si="4">G4*4+B4*8+B4</f>
        <v>38000</v>
      </c>
      <c r="J4" s="6">
        <f t="shared" ref="J4:J5" si="5">G4*6+B4*8+B4</f>
        <v>48000</v>
      </c>
      <c r="K4" s="6">
        <f t="shared" ref="K4:K5" si="6">G4*8+B4*8+B4</f>
        <v>58000</v>
      </c>
      <c r="L4" s="6">
        <f t="shared" ref="L4:L5" si="7">G4*10+B4*8+B4</f>
        <v>68000</v>
      </c>
      <c r="M4" s="6">
        <f t="shared" ref="M4:M5" si="8">G4*12+B4*8+B4</f>
        <v>78000</v>
      </c>
      <c r="N4" s="6">
        <f t="shared" ref="N4:N5" si="9">G4*14+B4*8+B4</f>
        <v>88000</v>
      </c>
      <c r="O4" s="6">
        <f t="shared" ref="O4:O5" si="10">G4*16+B4*8+B4</f>
        <v>98000</v>
      </c>
      <c r="P4" s="6">
        <f t="shared" ref="P4:P5" si="11">G4*18+B4*8+B4</f>
        <v>108000</v>
      </c>
      <c r="Q4" s="6">
        <f t="shared" ref="Q4:Q5" si="12">G4*20+B4*8+B4</f>
        <v>118000</v>
      </c>
      <c r="R4" s="6">
        <f t="shared" ref="R4:R5" si="13">G4*22+B4*8+B4</f>
        <v>128000</v>
      </c>
      <c r="S4" s="7">
        <v>3000</v>
      </c>
      <c r="T4" s="6">
        <f t="shared" ref="T4:T5" si="14">S4*2+G4*22+B4*8+B4</f>
        <v>134000</v>
      </c>
      <c r="U4" s="6">
        <f t="shared" ref="U4:U5" si="15">S4*4+G4*22+B4*8+B4</f>
        <v>140000</v>
      </c>
      <c r="V4" s="6">
        <f t="shared" ref="V4:V5" si="16">S4*6+G4*22+B4*8+B4</f>
        <v>146000</v>
      </c>
    </row>
    <row r="5" spans="1:22" ht="15.6">
      <c r="A5" s="5">
        <v>103</v>
      </c>
      <c r="B5" s="5">
        <v>2000</v>
      </c>
      <c r="C5" s="6">
        <f>B5*2+B5</f>
        <v>6000</v>
      </c>
      <c r="D5" s="6">
        <f t="shared" si="0"/>
        <v>10000</v>
      </c>
      <c r="E5" s="6">
        <f t="shared" si="1"/>
        <v>14000</v>
      </c>
      <c r="F5" s="6">
        <f t="shared" si="2"/>
        <v>18000</v>
      </c>
      <c r="G5" s="7">
        <v>5000</v>
      </c>
      <c r="H5" s="6">
        <f t="shared" si="3"/>
        <v>28000</v>
      </c>
      <c r="I5" s="6">
        <f t="shared" si="4"/>
        <v>38000</v>
      </c>
      <c r="J5" s="6">
        <f t="shared" si="5"/>
        <v>48000</v>
      </c>
      <c r="K5" s="6">
        <f t="shared" si="6"/>
        <v>58000</v>
      </c>
      <c r="L5" s="6">
        <f t="shared" si="7"/>
        <v>68000</v>
      </c>
      <c r="M5" s="6">
        <f t="shared" si="8"/>
        <v>78000</v>
      </c>
      <c r="N5" s="6">
        <f t="shared" si="9"/>
        <v>88000</v>
      </c>
      <c r="O5" s="6">
        <f t="shared" si="10"/>
        <v>98000</v>
      </c>
      <c r="P5" s="6">
        <f t="shared" si="11"/>
        <v>108000</v>
      </c>
      <c r="Q5" s="6">
        <f t="shared" si="12"/>
        <v>118000</v>
      </c>
      <c r="R5" s="6">
        <f t="shared" si="13"/>
        <v>128000</v>
      </c>
      <c r="S5" s="7">
        <v>3000</v>
      </c>
      <c r="T5" s="6">
        <f t="shared" si="14"/>
        <v>134000</v>
      </c>
      <c r="U5" s="6">
        <f t="shared" si="15"/>
        <v>140000</v>
      </c>
      <c r="V5" s="6">
        <f t="shared" si="16"/>
        <v>146000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2024-07-14T05:46:42Z</dcterms:created>
  <dcterms:modified xsi:type="dcterms:W3CDTF">2024-07-14T05:52:29Z</dcterms:modified>
</cp:coreProperties>
</file>