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NCIAL STATEMENTS" sheetId="1" r:id="rId4"/>
    <sheet state="visible" name="Ratio Analysis" sheetId="2" r:id="rId5"/>
    <sheet state="visible" name="Common Size Statement" sheetId="3" r:id="rId6"/>
    <sheet state="visible" name="Trend Analysis" sheetId="4" r:id="rId7"/>
    <sheet state="visible" name="Market strength" sheetId="5" r:id="rId8"/>
  </sheets>
  <definedNames/>
  <calcPr/>
</workbook>
</file>

<file path=xl/sharedStrings.xml><?xml version="1.0" encoding="utf-8"?>
<sst xmlns="http://schemas.openxmlformats.org/spreadsheetml/2006/main" count="3011" uniqueCount="490">
  <si>
    <t>DR. REDDY'S</t>
  </si>
  <si>
    <t>CIPLA</t>
  </si>
  <si>
    <t>DIVIS</t>
  </si>
  <si>
    <t>Standalone Balance Sheet</t>
  </si>
  <si>
    <t>Particulars</t>
  </si>
  <si>
    <t>Share Capital</t>
  </si>
  <si>
    <t>Equity - Authorised</t>
  </si>
  <si>
    <t>Equity - Issued</t>
  </si>
  <si>
    <t>Equity - Subscribed</t>
  </si>
  <si>
    <t>Equity - Called Up</t>
  </si>
  <si>
    <t>Equity - Paid Up</t>
  </si>
  <si>
    <t>Less : Calls in Arrears</t>
  </si>
  <si>
    <t>Face Value</t>
  </si>
  <si>
    <t>Share warrants &amp; Outstandings</t>
  </si>
  <si>
    <t>Total Reserve</t>
  </si>
  <si>
    <t>Securities Premium</t>
  </si>
  <si>
    <t>Capital Reserves</t>
  </si>
  <si>
    <t>Profit &amp; Loss Account Balance</t>
  </si>
  <si>
    <t>General Reserves</t>
  </si>
  <si>
    <t>Capital Redemption Reserve</t>
  </si>
  <si>
    <t>Exchange Fluctuation reserve</t>
  </si>
  <si>
    <t>Hedging Reserve</t>
  </si>
  <si>
    <t>Other Reserves</t>
  </si>
  <si>
    <t>Reserve excluding Revaluation Reserve</t>
  </si>
  <si>
    <t>Revaluation reserve</t>
  </si>
  <si>
    <t>Shareholder's Funds</t>
  </si>
  <si>
    <t>Revaluation reserve - Assets</t>
  </si>
  <si>
    <t>Secured Loans</t>
  </si>
  <si>
    <t>Revaluation reserve - Investment</t>
  </si>
  <si>
    <t>Unsecured Loans</t>
  </si>
  <si>
    <t>Other Unsecured Loan</t>
  </si>
  <si>
    <t>Hire Purchase / Financial Lease</t>
  </si>
  <si>
    <t>Total Debts</t>
  </si>
  <si>
    <t>Total Liabilities</t>
  </si>
  <si>
    <t>Deferred Tax Loan</t>
  </si>
  <si>
    <t>Loans - Banks</t>
  </si>
  <si>
    <t>APPLICATION OF FUNDS :</t>
  </si>
  <si>
    <t>Bills Discounted</t>
  </si>
  <si>
    <t>Fixed Assets</t>
  </si>
  <si>
    <t>Interest Accrued and Due</t>
  </si>
  <si>
    <t>Goodwill</t>
  </si>
  <si>
    <t>Other Loans &amp; Advances</t>
  </si>
  <si>
    <t>Freehold Land</t>
  </si>
  <si>
    <t>APPLICATION OF FUNDS</t>
  </si>
  <si>
    <t>Land Improvement</t>
  </si>
  <si>
    <t>Buildings</t>
  </si>
  <si>
    <t>Roads, bridges and culverts</t>
  </si>
  <si>
    <t>Plant&amp; Machinery</t>
  </si>
  <si>
    <t>Furniture &amp; Fixtures &amp; Office Appliances</t>
  </si>
  <si>
    <t>Vehicles</t>
  </si>
  <si>
    <t>Leasehold Land</t>
  </si>
  <si>
    <t>Computer Software</t>
  </si>
  <si>
    <t>Patents, trademarks and designs</t>
  </si>
  <si>
    <t>Technical know-how</t>
  </si>
  <si>
    <t>Other Fixed Assets</t>
  </si>
  <si>
    <t>Less: Accumulated Depreciation</t>
  </si>
  <si>
    <t>Electrical installations &amp; plants</t>
  </si>
  <si>
    <t>Water System and Sanitation</t>
  </si>
  <si>
    <t>Buildings / Premises</t>
  </si>
  <si>
    <t>R&amp;D Equipments</t>
  </si>
  <si>
    <t>Less: Impairment of Assets</t>
  </si>
  <si>
    <t>Net Block</t>
  </si>
  <si>
    <t>Lease Adjustment A/c</t>
  </si>
  <si>
    <t>Capital Work in Progress</t>
  </si>
  <si>
    <t>Pre-operative Expenses pending</t>
  </si>
  <si>
    <t>Assets in transit</t>
  </si>
  <si>
    <t>Investments</t>
  </si>
  <si>
    <t>Long Term Investment</t>
  </si>
  <si>
    <t>Quoted</t>
  </si>
  <si>
    <t>Government and other Securities</t>
  </si>
  <si>
    <t>Mutual Funds Units</t>
  </si>
  <si>
    <t>Unquoted</t>
  </si>
  <si>
    <t>Unquoted Equity Shares</t>
  </si>
  <si>
    <t>Unquoted Preference Shares</t>
  </si>
  <si>
    <t>Subsidiary Companies</t>
  </si>
  <si>
    <t>Equity</t>
  </si>
  <si>
    <t>Other Long Term Unquoted Investments</t>
  </si>
  <si>
    <t>Currents Investments</t>
  </si>
  <si>
    <t>Inventories</t>
  </si>
  <si>
    <t>Raw Materials</t>
  </si>
  <si>
    <t>Work-in Progress</t>
  </si>
  <si>
    <t>Quoted Equity Shares</t>
  </si>
  <si>
    <t>Finished Goods</t>
  </si>
  <si>
    <t>Quoted Preference Shares</t>
  </si>
  <si>
    <t>Packing Materials</t>
  </si>
  <si>
    <t>Quoted Debentures / Bonds</t>
  </si>
  <si>
    <t>Shares, Units, Bonds in hand</t>
  </si>
  <si>
    <t>Stores and Spare</t>
  </si>
  <si>
    <t>Goods in transit</t>
  </si>
  <si>
    <t>Preference Shares</t>
  </si>
  <si>
    <t>Sundry Debtors</t>
  </si>
  <si>
    <t>Debentures / Bonds / Fixed Deposits</t>
  </si>
  <si>
    <t>Debtors Others</t>
  </si>
  <si>
    <t>Joint Venture &amp; associated Companies</t>
  </si>
  <si>
    <t>Considered good</t>
  </si>
  <si>
    <t>Other Long Term Quoted Investments</t>
  </si>
  <si>
    <t>Considered doubtful</t>
  </si>
  <si>
    <t>Less : Provisions for Doubtful Debts</t>
  </si>
  <si>
    <t>Cash and Bank</t>
  </si>
  <si>
    <t>Cash in hand</t>
  </si>
  <si>
    <t>Balances at Bank</t>
  </si>
  <si>
    <t>With Scheduled Banks</t>
  </si>
  <si>
    <t>Unquoted Debentures / Bonds</t>
  </si>
  <si>
    <t>With Other Bank</t>
  </si>
  <si>
    <t>Account with Post Office</t>
  </si>
  <si>
    <t>Remittances in transit</t>
  </si>
  <si>
    <t>Stamps,Cheques, Demand Drafts in hand</t>
  </si>
  <si>
    <t>Other Current Assets</t>
  </si>
  <si>
    <t>Interest accrued on Investments</t>
  </si>
  <si>
    <t>National Saving Certificates</t>
  </si>
  <si>
    <t>Interest accrued on Debentures</t>
  </si>
  <si>
    <t>Share Application Money Pending Allotment</t>
  </si>
  <si>
    <t>Deposits with Government</t>
  </si>
  <si>
    <t>Consumable tools</t>
  </si>
  <si>
    <t>Interest accrued and or due on loans</t>
  </si>
  <si>
    <t>Export Incentives receivables</t>
  </si>
  <si>
    <t>Goods in trade</t>
  </si>
  <si>
    <t>Bills receivables</t>
  </si>
  <si>
    <t>Less: Advance received WIP</t>
  </si>
  <si>
    <t>Prepaid Expenses</t>
  </si>
  <si>
    <t>Treasury Bills</t>
  </si>
  <si>
    <t>Excise duty on Finished goods</t>
  </si>
  <si>
    <t>Claim Received</t>
  </si>
  <si>
    <t>Other Inventory</t>
  </si>
  <si>
    <t>Others</t>
  </si>
  <si>
    <t>Loans and Advances</t>
  </si>
  <si>
    <t>Advances recoverable in cash or in kind or for value to be received</t>
  </si>
  <si>
    <t>To Employees</t>
  </si>
  <si>
    <t>Other Current Quoted Investments</t>
  </si>
  <si>
    <t>For Purchases</t>
  </si>
  <si>
    <t>For Capital Expenditures</t>
  </si>
  <si>
    <t>To Others</t>
  </si>
  <si>
    <t>Advance income tax and tax deducted at source</t>
  </si>
  <si>
    <t>Collateral Borrowing &amp; Lending Obligation</t>
  </si>
  <si>
    <t>Loans</t>
  </si>
  <si>
    <t>To a subsidiary</t>
  </si>
  <si>
    <t>Balances with customs and excise authorities</t>
  </si>
  <si>
    <t>Other Current Unquoted Investments</t>
  </si>
  <si>
    <t>Inter corporate deposits</t>
  </si>
  <si>
    <t>Less: Provision in Dimunition in value Of Investment</t>
  </si>
  <si>
    <t>Corporate Deposits</t>
  </si>
  <si>
    <t>Current Assets, Loans &amp; Advances</t>
  </si>
  <si>
    <t>Securities Deposits</t>
  </si>
  <si>
    <t>Total Current Assets</t>
  </si>
  <si>
    <t>Less : Current Liabilities and Provisions</t>
  </si>
  <si>
    <t>Total Non Current Liabilities</t>
  </si>
  <si>
    <t>Current Liabilities</t>
  </si>
  <si>
    <t>Sundry Creditors</t>
  </si>
  <si>
    <t>For Expenses</t>
  </si>
  <si>
    <t>Unclaimed Dividend</t>
  </si>
  <si>
    <t>Investor Education Protection Fund - Other</t>
  </si>
  <si>
    <t>Amounts due from directors</t>
  </si>
  <si>
    <t>Unearned revenue / Advances received from customers</t>
  </si>
  <si>
    <t>Due From Subsidiaries</t>
  </si>
  <si>
    <t>Statutory Liability</t>
  </si>
  <si>
    <t>Other Liabilities</t>
  </si>
  <si>
    <t>Provisions</t>
  </si>
  <si>
    <t>Provision for Tax</t>
  </si>
  <si>
    <t>Provision for Gratuity</t>
  </si>
  <si>
    <t>Provision for leave encashment</t>
  </si>
  <si>
    <t>Total Current Liabilities</t>
  </si>
  <si>
    <t>Net Current Assets</t>
  </si>
  <si>
    <t>Deferred Tax Assets / Liabilities</t>
  </si>
  <si>
    <t>Sundry Deposits</t>
  </si>
  <si>
    <t>Deferred Tax Assets</t>
  </si>
  <si>
    <t>Voluntary retirement scheme</t>
  </si>
  <si>
    <t>Less: Advances considered doubtful</t>
  </si>
  <si>
    <t>Accrued expenses deductible on payment</t>
  </si>
  <si>
    <t>Other Deffered Assets</t>
  </si>
  <si>
    <t>Deferred Tax Liability</t>
  </si>
  <si>
    <t>Depreciation</t>
  </si>
  <si>
    <t>Total Assets</t>
  </si>
  <si>
    <t>Contingent Liabilities</t>
  </si>
  <si>
    <t>Claims against the company not acknowledged as debts</t>
  </si>
  <si>
    <t>Liability for partly paid investments</t>
  </si>
  <si>
    <t>For Capital Goods</t>
  </si>
  <si>
    <t>Liabilities under Guarantees</t>
  </si>
  <si>
    <t>Acceptances</t>
  </si>
  <si>
    <t>Standalone Profit and Loss Account</t>
  </si>
  <si>
    <t>Bank Overdraft / Short term credit</t>
  </si>
  <si>
    <t>No of Months</t>
  </si>
  <si>
    <t>Trade and Other deposits</t>
  </si>
  <si>
    <r>
      <t xml:space="preserve">                               </t>
    </r>
    <r>
      <rPr>
        <b/>
      </rPr>
      <t xml:space="preserve"> Gross Sales</t>
    </r>
  </si>
  <si>
    <t>Other Deposits</t>
  </si>
  <si>
    <t>Sales</t>
  </si>
  <si>
    <t>Prcessing Charges / Service Income</t>
  </si>
  <si>
    <t>Sales - Scrap</t>
  </si>
  <si>
    <t>Others operational income</t>
  </si>
  <si>
    <t>Proposed Equity Dividend</t>
  </si>
  <si>
    <t>Manufacturing Sales</t>
  </si>
  <si>
    <t>Interest Accrued But Not Due</t>
  </si>
  <si>
    <t>Provision for Corporate Dividend Tax</t>
  </si>
  <si>
    <t>Trading Sales</t>
  </si>
  <si>
    <t>Due to Subsidiaries</t>
  </si>
  <si>
    <t>Services Sales</t>
  </si>
  <si>
    <t>Less: Sales Returns</t>
  </si>
  <si>
    <t>Provision for post retirement bebefits / Pension</t>
  </si>
  <si>
    <t>Less: Excise</t>
  </si>
  <si>
    <t>Net Sales</t>
  </si>
  <si>
    <t>Provisions for contingencies</t>
  </si>
  <si>
    <r>
      <t xml:space="preserve">                         </t>
    </r>
    <r>
      <rPr>
        <b/>
      </rPr>
      <t xml:space="preserve">    EXPENDITURE :</t>
    </r>
  </si>
  <si>
    <t>Other Provisions</t>
  </si>
  <si>
    <t>Increase/Decrease in Stock</t>
  </si>
  <si>
    <t>Work In Progress</t>
  </si>
  <si>
    <t>Other</t>
  </si>
  <si>
    <r>
      <t xml:space="preserve">                              </t>
    </r>
    <r>
      <rPr>
        <b/>
      </rPr>
      <t xml:space="preserve">    Less :</t>
    </r>
  </si>
  <si>
    <t>Sundry debtors</t>
  </si>
  <si>
    <t>Less: Closing - Work In Progress</t>
  </si>
  <si>
    <t>Total Non Current Assets</t>
  </si>
  <si>
    <t>Provisions for expenses</t>
  </si>
  <si>
    <t>Less: Closing - Finished Goods</t>
  </si>
  <si>
    <t>Diminution in value of investment</t>
  </si>
  <si>
    <t>Less: Other Closing Balances</t>
  </si>
  <si>
    <t>Doubtful advances</t>
  </si>
  <si>
    <t>Raw Materials Consumed</t>
  </si>
  <si>
    <t>Opening Raw Materials</t>
  </si>
  <si>
    <t>Purchases Raw Materials</t>
  </si>
  <si>
    <t>Closing Raw Materials</t>
  </si>
  <si>
    <t>Other Direct Purchases / Brought in cost</t>
  </si>
  <si>
    <t>Power &amp; Fuel Cost</t>
  </si>
  <si>
    <t>Other Deffered Liabilities</t>
  </si>
  <si>
    <t>Miscellaneous Expenditure</t>
  </si>
  <si>
    <t>Elecricity &amp; Power</t>
  </si>
  <si>
    <t>Employee Cost</t>
  </si>
  <si>
    <t>Salaries, Wages &amp; Bonus</t>
  </si>
  <si>
    <t>Contributions to Employers Provident Fund &amp; Pension Funds</t>
  </si>
  <si>
    <t>Workmen and Staff Welfare Expenses</t>
  </si>
  <si>
    <t>Other Employees Cost</t>
  </si>
  <si>
    <t>Employees Cost Capitalised</t>
  </si>
  <si>
    <t>Other Manufacturing Expenses</t>
  </si>
  <si>
    <t>Sub-contracted / Outsourced services</t>
  </si>
  <si>
    <t>Processing Charges</t>
  </si>
  <si>
    <r>
      <t xml:space="preserve">                      </t>
    </r>
    <r>
      <rPr>
        <b/>
      </rPr>
      <t>Gross Sales</t>
    </r>
  </si>
  <si>
    <t>Repairs &amp; Maintenance</t>
  </si>
  <si>
    <t>Building &amp; Premises</t>
  </si>
  <si>
    <r>
      <t xml:space="preserve">                                </t>
    </r>
    <r>
      <rPr>
        <b/>
      </rPr>
      <t>Gross Sales</t>
    </r>
  </si>
  <si>
    <t>Plant &amp; Machinery</t>
  </si>
  <si>
    <t>Research &amp; Development</t>
  </si>
  <si>
    <t>Packing Material Consumed</t>
  </si>
  <si>
    <t>Stores, spare parts and tools consumed</t>
  </si>
  <si>
    <t>Up keep and Maintenance Charges</t>
  </si>
  <si>
    <t>Other Manufacturing expenses</t>
  </si>
  <si>
    <t>General and Administration Expenses</t>
  </si>
  <si>
    <t>Rent,Rates &amp; Taxes</t>
  </si>
  <si>
    <r>
      <t xml:space="preserve">                     </t>
    </r>
    <r>
      <rPr>
        <b/>
      </rPr>
      <t xml:space="preserve"> EXPENDITURE :</t>
    </r>
  </si>
  <si>
    <t>Rent</t>
  </si>
  <si>
    <t>Rates &amp; Taxes</t>
  </si>
  <si>
    <r>
      <t xml:space="preserve">                             </t>
    </r>
    <r>
      <rPr>
        <b/>
      </rPr>
      <t xml:space="preserve">   EXPENDITURE :</t>
    </r>
  </si>
  <si>
    <t>Insurance</t>
  </si>
  <si>
    <t>Printing, stationery and computer consumables</t>
  </si>
  <si>
    <r>
      <t xml:space="preserve">                       </t>
    </r>
    <r>
      <rPr>
        <b/>
      </rPr>
      <t xml:space="preserve"> Less :</t>
    </r>
  </si>
  <si>
    <t>Professional and legal fees</t>
  </si>
  <si>
    <t>Travelling and conveyance</t>
  </si>
  <si>
    <r>
      <t xml:space="preserve">                                    </t>
    </r>
    <r>
      <rPr>
        <b/>
      </rPr>
      <t xml:space="preserve"> Less :</t>
    </r>
  </si>
  <si>
    <t>Payment to Auditors</t>
  </si>
  <si>
    <t>Audit Work</t>
  </si>
  <si>
    <t>Taxation work</t>
  </si>
  <si>
    <t>Certification Work</t>
  </si>
  <si>
    <t>Reimbursement of Expenses</t>
  </si>
  <si>
    <t>Other Audit Exp</t>
  </si>
  <si>
    <t>Telephones,Postage and Communications</t>
  </si>
  <si>
    <t>Directors' remuneration</t>
  </si>
  <si>
    <t>Other Administration</t>
  </si>
  <si>
    <t>Administration Expenses Capitalised</t>
  </si>
  <si>
    <t>Selling and Distribution Expenses</t>
  </si>
  <si>
    <t>Sales Commissions &amp; Incentives</t>
  </si>
  <si>
    <t>Freight and Forwarding</t>
  </si>
  <si>
    <t>Other Selling Expenses</t>
  </si>
  <si>
    <t>Miscellaneous Expenses</t>
  </si>
  <si>
    <t>Bad debts/advances written off</t>
  </si>
  <si>
    <t>Provision for doubtful debts</t>
  </si>
  <si>
    <t>Loss on disposal of fixed assets (net)</t>
  </si>
  <si>
    <t>Loss on foreign exchange fluctuations</t>
  </si>
  <si>
    <t>Loss on sale of non-trade current investments</t>
  </si>
  <si>
    <t>Diminution in the value of Long Term Investments</t>
  </si>
  <si>
    <t>Provisions &amp; write off</t>
  </si>
  <si>
    <t>Donations</t>
  </si>
  <si>
    <t>Other Miscellaneous Expenses</t>
  </si>
  <si>
    <t>Total Expenditure</t>
  </si>
  <si>
    <t>Operating Profit (Excl OI)</t>
  </si>
  <si>
    <t>Other Income</t>
  </si>
  <si>
    <t>Interest</t>
  </si>
  <si>
    <t>Commission</t>
  </si>
  <si>
    <t>Profits on sale of FA</t>
  </si>
  <si>
    <t>Profits on sale of Investments</t>
  </si>
  <si>
    <t>Income from mutual Funds</t>
  </si>
  <si>
    <t>Forex Exchange Gains</t>
  </si>
  <si>
    <t>Lease / Rental Income</t>
  </si>
  <si>
    <t>Grants from Government</t>
  </si>
  <si>
    <t>Provision Written back</t>
  </si>
  <si>
    <t>Operating Profit</t>
  </si>
  <si>
    <t>Bank Charges etc</t>
  </si>
  <si>
    <t>Profit Before Tax</t>
  </si>
  <si>
    <t>Current Income Tax</t>
  </si>
  <si>
    <t>Deferred Tax</t>
  </si>
  <si>
    <t>Profits After Tax</t>
  </si>
  <si>
    <t>Adj to Profit After Tax</t>
  </si>
  <si>
    <t>Profit Balance B/F</t>
  </si>
  <si>
    <t>Appropriations</t>
  </si>
  <si>
    <t>Equity Dividend %</t>
  </si>
  <si>
    <t>Earnings Per Share</t>
  </si>
  <si>
    <t>Adjusted EPS</t>
  </si>
  <si>
    <t>Cash Flow Statement</t>
  </si>
  <si>
    <t>Adjustment</t>
  </si>
  <si>
    <t>    Depreciation</t>
  </si>
  <si>
    <t>    Impairment</t>
  </si>
  <si>
    <t>    Interest Expenses</t>
  </si>
  <si>
    <t>    Profit/Loss on sale of Fixed Assets</t>
  </si>
  <si>
    <t>    Profit/Loss on sale of Investments</t>
  </si>
  <si>
    <t>    Dividend Received</t>
  </si>
  <si>
    <t>    Interest Income</t>
  </si>
  <si>
    <t>    Diminution in the value / Write off of Investments</t>
  </si>
  <si>
    <t>    Transferred from Revaluation Reserve</t>
  </si>
  <si>
    <t>    Effect of Exchange Rate Change</t>
  </si>
  <si>
    <t>    Net Prior Year Adjustments</t>
  </si>
  <si>
    <t>    Provision &amp; Written Off</t>
  </si>
  <si>
    <t>    Excess of cost over fair value of investments</t>
  </si>
  <si>
    <t>    Taxes Paid</t>
  </si>
  <si>
    <t>    Taxes refunded</t>
  </si>
  <si>
    <t>    Baddebts irrecoverables written off</t>
  </si>
  <si>
    <t>    Provision for doubtful debts &amp; advances</t>
  </si>
  <si>
    <t>Interest on Term Loan</t>
  </si>
  <si>
    <t>    Misc. Expenses written off</t>
  </si>
  <si>
    <t>Interest on Working Capital Loans</t>
  </si>
  <si>
    <t>    Other Adjustments</t>
  </si>
  <si>
    <t>Changes In working Capital</t>
  </si>
  <si>
    <t>PBDT</t>
  </si>
  <si>
    <t>    Trade &amp; Other receivables</t>
  </si>
  <si>
    <t>    Inventories</t>
  </si>
  <si>
    <t>Profit Before Taxation &amp; Exceptional Items</t>
  </si>
  <si>
    <t>    Loans &amp; Advances</t>
  </si>
  <si>
    <t>    Investments</t>
  </si>
  <si>
    <t>    Trade &amp; Other payables</t>
  </si>
  <si>
    <t>    Decrease / (Increase) in LT loans &amp; Advances</t>
  </si>
  <si>
    <t>MAT credit entitlement</t>
  </si>
  <si>
    <t>    (Increase) / Decrease in Other non current Assets</t>
  </si>
  <si>
    <t>    Increase / (Decrease) in Other non current Liabilities</t>
  </si>
  <si>
    <t>Extra items</t>
  </si>
  <si>
    <t>    Increase / (Decrease) in LT Provisions</t>
  </si>
  <si>
    <t>    Other</t>
  </si>
  <si>
    <t>   Cash Flow after changes in Working Capital</t>
  </si>
  <si>
    <t>    Interest Paid</t>
  </si>
  <si>
    <t>    Tax Paid</t>
  </si>
  <si>
    <t>    Other Direct Expenses paid</t>
  </si>
  <si>
    <t>    Extra &amp; Other Item</t>
  </si>
  <si>
    <t>    Cash From Operating Activities</t>
  </si>
  <si>
    <t>Cash Flow from Investing Activities</t>
  </si>
  <si>
    <t>   Purchase of Fixed Assets</t>
  </si>
  <si>
    <t>   Sale of Fixed Assets</t>
  </si>
  <si>
    <t>   Profit/Loss on sale of Fixed Assets</t>
  </si>
  <si>
    <t>   Profit/Loss on sale of Investments</t>
  </si>
  <si>
    <t>   Purchase of Investment</t>
  </si>
  <si>
    <t>   Sale of Investments</t>
  </si>
  <si>
    <t>   Investment in Subsidiaries</t>
  </si>
  <si>
    <t>   Dividend Income</t>
  </si>
  <si>
    <t>   Interest Income</t>
  </si>
  <si>
    <t>   Increase/ Decrease in Loans</t>
  </si>
  <si>
    <t>   Loans &amp; advances given to subsidiaries / partnership firms etc.</t>
  </si>
  <si>
    <t>   Advances for capital expenditure</t>
  </si>
  <si>
    <t>   Intercorporate deposits</t>
  </si>
  <si>
    <t>   Other Investment Activities</t>
  </si>
  <si>
    <t>Cash from Financing Activites</t>
  </si>
  <si>
    <t>   Increase / (Decrease) in Loan Funds</t>
  </si>
  <si>
    <t>   Proceeds from Long Term Borrowings</t>
  </si>
  <si>
    <t>   Repayment of Long Term Borrowings</t>
  </si>
  <si>
    <t>   Proceeds from Debenture / Bonds</t>
  </si>
  <si>
    <t>   Repayment of Debenture / Bonds</t>
  </si>
  <si>
    <t>   Short Term Loans</t>
  </si>
  <si>
    <t>   Increase / (Decrease) in Preference Capital</t>
  </si>
  <si>
    <t>   Proceeds from Prefernce Shares Capital</t>
  </si>
  <si>
    <t>   Redemtion of Prefernce Shares Capital</t>
  </si>
  <si>
    <t>    proceeds from Shares Warrants</t>
  </si>
  <si>
    <t>   Proceeds from Issue of Equity Share Capital</t>
  </si>
  <si>
    <t>   Buy Back of Equity Shares Capital</t>
  </si>
  <si>
    <t>   Equity Dividend Paid</t>
  </si>
  <si>
    <t>   Preference Dividend</t>
  </si>
  <si>
    <t>   Interest Paid</t>
  </si>
  <si>
    <t>   Changes in working capital borrowings</t>
  </si>
  <si>
    <t>   Loans (to) / from subsidiaries</t>
  </si>
  <si>
    <t>   Net inc/dec in cash / Export credit facilities and other short term loans</t>
  </si>
  <si>
    <t>   Income tax on dividend paid</t>
  </si>
  <si>
    <t>   Expenses on issue of shares</t>
  </si>
  <si>
    <t>   Other Financial Activities</t>
  </si>
  <si>
    <t>   Net Cash Inflow / Outflow</t>
  </si>
  <si>
    <t>   Opening Cash &amp; Cash Equivalents</t>
  </si>
  <si>
    <t>   Cash &amp; Cash Equivalent on Amalgamation / Take over / Merger</t>
  </si>
  <si>
    <t>   Cash &amp; Cash Equivalent of Subsidiaries under liquidations</t>
  </si>
  <si>
    <t>   Translation adjustment on reserves / op cash balalces frgn subsidiaries</t>
  </si>
  <si>
    <t>   Effect of Foreign Exchange Fluctuations</t>
  </si>
  <si>
    <t>   Closing Cash &amp; Cash Equivalent</t>
  </si>
  <si>
    <t>FORMULAS</t>
  </si>
  <si>
    <t>Average</t>
  </si>
  <si>
    <t>DuPont Ratios</t>
  </si>
  <si>
    <t>Return on Equity</t>
  </si>
  <si>
    <t>Return on Equity = Net Income / Avg. Stockholders' Equity</t>
  </si>
  <si>
    <t>Return on Assets</t>
  </si>
  <si>
    <t>Return on Assets = De-levered Net Income / Avg. Total Assets</t>
  </si>
  <si>
    <t>Financial Leverage</t>
  </si>
  <si>
    <t>Financial Leverage = Avg. Total Assets / Avg. Stockholders’ Equity</t>
  </si>
  <si>
    <t>Correction Factor</t>
  </si>
  <si>
    <t>Correction Factor = Net Income / De-levered Net Income</t>
  </si>
  <si>
    <t>Return on Sales</t>
  </si>
  <si>
    <t>Return on Sales = Net Income / Sales</t>
  </si>
  <si>
    <t>Asset turnover</t>
  </si>
  <si>
    <t>Asset turnover = Sales / Avg. Total Assets</t>
  </si>
  <si>
    <t>Other Information</t>
  </si>
  <si>
    <t>Sales Growth</t>
  </si>
  <si>
    <t>Sales Growth = Change in Sales / Prior Year Sales</t>
  </si>
  <si>
    <t>De-levered Net Income</t>
  </si>
  <si>
    <t>De-levered Net Income = Net Income + (Interest Exp. * (1 - Statutory Tax Rate))</t>
  </si>
  <si>
    <t>Purchases</t>
  </si>
  <si>
    <t>Purchases = Ending Inventory + COGS – Beginning Inventory</t>
  </si>
  <si>
    <t>Dr. Reddy's</t>
  </si>
  <si>
    <t>Net Profit Margin</t>
  </si>
  <si>
    <t>Net Profit Margin = De-levered Net Income / Sales</t>
  </si>
  <si>
    <t>Equity Turnover Ratio</t>
  </si>
  <si>
    <t>Equity Turnover Ratio = Sales / Total Stockholder's Equity</t>
  </si>
  <si>
    <t>Profitability</t>
  </si>
  <si>
    <t>Gross margin</t>
  </si>
  <si>
    <t>Gross Margin = (Sales - Cost of Goods Sold) / Sales</t>
  </si>
  <si>
    <t>SG&amp;A as % of Sales</t>
  </si>
  <si>
    <t>SG&amp;A as a % of Sales = SG&amp;A Expense / Sales</t>
  </si>
  <si>
    <t>Operating Margin</t>
  </si>
  <si>
    <t>Operating Margin = Operating Income / Sales</t>
  </si>
  <si>
    <t>Asset Turnover Ratios</t>
  </si>
  <si>
    <t>Accounts Receivable Turnover</t>
  </si>
  <si>
    <t>Accounts Receivables Turnover = Sales / Avg. Accounts Receivable</t>
  </si>
  <si>
    <t>Inventory Turnover</t>
  </si>
  <si>
    <t>Inventory Turnover = Net Sales / Avg. Inventory</t>
  </si>
  <si>
    <t>Accounts Payable Turnover</t>
  </si>
  <si>
    <t>Accounts Payable Turnover = Purchases / Avg. Accounts Payable</t>
  </si>
  <si>
    <t>Fixed Asset Turnover</t>
  </si>
  <si>
    <t>Fixed Asset Turnover = Sales / Avg. Net Property, Plant and Equipment</t>
  </si>
  <si>
    <t>Days Turnover Ratios</t>
  </si>
  <si>
    <t>Days Receivables</t>
  </si>
  <si>
    <t>Days Receivables = 365 * (Avg. Accounts Receivable / Sales)</t>
  </si>
  <si>
    <t>Days Inventory</t>
  </si>
  <si>
    <t>Days Inventory = Avg. Inventory / 365</t>
  </si>
  <si>
    <t>Days Payables</t>
  </si>
  <si>
    <t>Days Payable = 365 * (Avg. Accounts Payable / Purchases)</t>
  </si>
  <si>
    <t>Net Trade Cycle</t>
  </si>
  <si>
    <t>Net Trade Cycle = Days Receivable + Days Inventory - Days Payable</t>
  </si>
  <si>
    <t>Liquidity Analysis</t>
  </si>
  <si>
    <t>Current Ratio</t>
  </si>
  <si>
    <t>Current Ratio = Current Assets / Current Liabilities</t>
  </si>
  <si>
    <t>Quick Ratio</t>
  </si>
  <si>
    <t>Quick Ratio = (Current Assets - Inventory) / Current Liabilities</t>
  </si>
  <si>
    <t>CFO-to-Current Liabilities</t>
  </si>
  <si>
    <t>CFO-to-Current Liabilities = Cash from Operations / Avg. Current Laibilities</t>
  </si>
  <si>
    <t>Cash Interest Coverage</t>
  </si>
  <si>
    <t>Cash Interest Coverage = (Cash from Operations + Cash Interest + Cash Taxes) / Cash Interest Paid</t>
  </si>
  <si>
    <t>Debt to Equity</t>
  </si>
  <si>
    <t>Debt to Equity = Total Liabilities / Total Stockholders’ Equity</t>
  </si>
  <si>
    <t>Total Asset Turnover Ratio</t>
  </si>
  <si>
    <t>Fixed Asset Turnover Ratio</t>
  </si>
  <si>
    <t>Current Asset Turnover Ratio</t>
  </si>
  <si>
    <t xml:space="preserve"> </t>
  </si>
  <si>
    <r>
      <t xml:space="preserve">                               </t>
    </r>
    <r>
      <rPr>
        <b/>
      </rPr>
      <t xml:space="preserve"> Gross Sales</t>
    </r>
  </si>
  <si>
    <r>
      <t xml:space="preserve">                         </t>
    </r>
    <r>
      <rPr>
        <b/>
      </rPr>
      <t xml:space="preserve">    EXPENDITURE :</t>
    </r>
  </si>
  <si>
    <r>
      <t xml:space="preserve">                              </t>
    </r>
    <r>
      <rPr>
        <b/>
      </rPr>
      <t xml:space="preserve">    Less :</t>
    </r>
  </si>
  <si>
    <r>
      <t xml:space="preserve">                      </t>
    </r>
    <r>
      <rPr>
        <b/>
      </rPr>
      <t>Gross Sales</t>
    </r>
  </si>
  <si>
    <r>
      <t xml:space="preserve">                                </t>
    </r>
    <r>
      <rPr>
        <b/>
      </rPr>
      <t>Gross Sales</t>
    </r>
  </si>
  <si>
    <r>
      <t xml:space="preserve">                     </t>
    </r>
    <r>
      <rPr>
        <b/>
      </rPr>
      <t xml:space="preserve"> EXPENDITURE :</t>
    </r>
  </si>
  <si>
    <r>
      <t xml:space="preserve">                             </t>
    </r>
    <r>
      <rPr>
        <b/>
      </rPr>
      <t xml:space="preserve">   EXPENDITURE :</t>
    </r>
  </si>
  <si>
    <r>
      <t xml:space="preserve">                       </t>
    </r>
    <r>
      <rPr>
        <b/>
      </rPr>
      <t xml:space="preserve"> Less :</t>
    </r>
  </si>
  <si>
    <r>
      <t xml:space="preserve">                                    </t>
    </r>
    <r>
      <rPr>
        <b/>
      </rPr>
      <t xml:space="preserve"> Less :</t>
    </r>
  </si>
  <si>
    <r>
      <t xml:space="preserve">                      </t>
    </r>
    <r>
      <rPr>
        <b/>
      </rPr>
      <t>Gross Sales</t>
    </r>
  </si>
  <si>
    <r>
      <t xml:space="preserve">                                </t>
    </r>
    <r>
      <rPr>
        <b/>
      </rPr>
      <t>Gross Sales</t>
    </r>
  </si>
  <si>
    <r>
      <t xml:space="preserve">                               </t>
    </r>
    <r>
      <rPr>
        <b/>
      </rPr>
      <t xml:space="preserve"> Gross Sales</t>
    </r>
  </si>
  <si>
    <r>
      <t xml:space="preserve">                     </t>
    </r>
    <r>
      <rPr>
        <b/>
      </rPr>
      <t xml:space="preserve"> EXPENDITURE :</t>
    </r>
  </si>
  <si>
    <r>
      <t xml:space="preserve">                             </t>
    </r>
    <r>
      <rPr>
        <b/>
      </rPr>
      <t xml:space="preserve">   EXPENDITURE :</t>
    </r>
  </si>
  <si>
    <r>
      <t xml:space="preserve">                         </t>
    </r>
    <r>
      <rPr>
        <b/>
      </rPr>
      <t xml:space="preserve">    EXPENDITURE :</t>
    </r>
  </si>
  <si>
    <r>
      <t xml:space="preserve">                       </t>
    </r>
    <r>
      <rPr>
        <b/>
      </rPr>
      <t xml:space="preserve"> Less :</t>
    </r>
  </si>
  <si>
    <r>
      <t xml:space="preserve">                                    </t>
    </r>
    <r>
      <rPr>
        <b/>
      </rPr>
      <t xml:space="preserve"> Less :</t>
    </r>
  </si>
  <si>
    <r>
      <t xml:space="preserve">                              </t>
    </r>
    <r>
      <rPr>
        <b/>
      </rPr>
      <t xml:space="preserve">    Less :</t>
    </r>
  </si>
  <si>
    <t xml:space="preserve">MARKET STRENGTH </t>
  </si>
  <si>
    <t>(Price to Earning Ratio= Market Value per share / Earnings per share)</t>
  </si>
  <si>
    <t>Sun Pharma</t>
  </si>
  <si>
    <t>EPS(basic)</t>
  </si>
  <si>
    <t>Stock Price as on 31st March</t>
  </si>
  <si>
    <t>PE ratio</t>
  </si>
  <si>
    <t xml:space="preserve">Aurobindo Pharma
</t>
  </si>
  <si>
    <t>DIVI'S</t>
  </si>
  <si>
    <t xml:space="preserve">Torrent Pharmaceuticals	</t>
  </si>
  <si>
    <t xml:space="preserve">PE RATIO </t>
  </si>
  <si>
    <t>Cipla</t>
  </si>
  <si>
    <t>Divi's</t>
  </si>
  <si>
    <t>Aurobindo Pharma</t>
  </si>
  <si>
    <t>Torrent Pharma</t>
  </si>
  <si>
    <t>Industry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</si>
</sst>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-d"/>
  </numFmts>
  <fonts count="32">
    <font>
      <sz val="10.0"/>
      <color rgb="FF000000"/>
      <name val="Arial"/>
    </font>
    <font>
      <b/>
      <sz val="18.0"/>
      <color rgb="FF7911BF"/>
      <name val="Arial"/>
    </font>
    <font>
      <b/>
      <sz val="18.0"/>
      <color rgb="FF0764B8"/>
      <name val="Arial"/>
    </font>
    <font>
      <b/>
      <sz val="18.0"/>
      <color rgb="FFFF0000"/>
      <name val="Arial"/>
    </font>
    <font>
      <b/>
      <sz val="14.0"/>
      <color rgb="FF1B7834"/>
      <name val="Arial"/>
    </font>
    <font/>
    <font>
      <b/>
      <color theme="1"/>
      <name val="Arial"/>
    </font>
    <font>
      <color theme="1"/>
      <name val="Arial"/>
    </font>
    <font>
      <b/>
      <sz val="18.0"/>
      <color rgb="FF1B7834"/>
      <name val="Arial"/>
    </font>
    <font>
      <color theme="1"/>
      <name val="Geneva"/>
    </font>
    <font>
      <b/>
      <color theme="1"/>
      <name val="Geneva"/>
    </font>
    <font>
      <b/>
      <sz val="11.0"/>
      <color rgb="FF7911BF"/>
      <name val="Arial"/>
    </font>
    <font>
      <b/>
      <color rgb="FF000000"/>
      <name val="Arial"/>
    </font>
    <font>
      <sz val="11.0"/>
      <color rgb="FF637052"/>
      <name val="Arial"/>
    </font>
    <font>
      <b/>
      <sz val="24.0"/>
      <color rgb="FF1B7834"/>
      <name val="Arial"/>
    </font>
    <font>
      <sz val="11.0"/>
      <color rgb="FF637052"/>
      <name val="Calibri"/>
    </font>
    <font>
      <b/>
      <sz val="10.0"/>
      <color rgb="FF000000"/>
      <name val="Arial"/>
    </font>
    <font>
      <b/>
      <color rgb="FF1B7834"/>
      <name val="Arial"/>
    </font>
    <font>
      <b/>
      <sz val="11.0"/>
      <color theme="1"/>
      <name val="Arial"/>
    </font>
    <font>
      <b/>
      <sz val="11.0"/>
      <color rgb="FFFF9900"/>
      <name val="Arial"/>
    </font>
    <font>
      <sz val="11.0"/>
      <color rgb="FF000000"/>
      <name val="Arial"/>
    </font>
    <font>
      <sz val="11.0"/>
      <color theme="1"/>
      <name val="Arial"/>
    </font>
    <font>
      <b/>
      <sz val="11.0"/>
      <color rgb="FF0764B8"/>
      <name val="Arial"/>
    </font>
    <font>
      <b/>
      <sz val="11.0"/>
      <color rgb="FF4285F4"/>
      <name val="Arial"/>
    </font>
    <font>
      <b/>
      <sz val="11.0"/>
      <color rgb="FF000000"/>
      <name val="Arial"/>
    </font>
    <font>
      <b/>
      <sz val="11.0"/>
      <color theme="5"/>
      <name val="Arial"/>
    </font>
    <font>
      <b/>
      <sz val="11.0"/>
      <color rgb="FF1C4587"/>
      <name val="Arial"/>
    </font>
    <font>
      <b/>
      <sz val="11.0"/>
      <color rgb="FFEA4335"/>
      <name val="Arial"/>
    </font>
    <font>
      <b/>
      <sz val="11.0"/>
      <color rgb="FF1B7834"/>
      <name val="Arial"/>
    </font>
    <font>
      <b/>
      <color rgb="FF695D46"/>
      <name val="Arial"/>
    </font>
    <font>
      <b/>
      <color rgb="FFFF5E0E"/>
      <name val="Arial"/>
    </font>
    <font>
      <color rgb="FF695D46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</fills>
  <borders count="3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1B7834"/>
      </left>
      <right style="thin">
        <color rgb="FF1B7834"/>
      </right>
      <top style="thin">
        <color rgb="FF1B7834"/>
      </top>
      <bottom style="thin">
        <color rgb="FF1B7834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FFF2CC"/>
      </bottom>
    </border>
    <border>
      <bottom style="medium">
        <color rgb="FFFFF2CC"/>
      </bottom>
    </border>
    <border>
      <right style="medium">
        <color rgb="FF000000"/>
      </right>
      <bottom style="medium">
        <color rgb="FFFFF2CC"/>
      </bottom>
    </border>
    <border>
      <left style="medium">
        <color rgb="FF000000"/>
      </left>
      <top style="medium">
        <color rgb="FFFFF2CC"/>
      </top>
      <bottom style="medium">
        <color rgb="FF000000"/>
      </bottom>
    </border>
    <border>
      <top style="medium">
        <color rgb="FFFFF2CC"/>
      </top>
      <bottom style="medium">
        <color rgb="FF000000"/>
      </bottom>
    </border>
    <border>
      <right style="medium">
        <color rgb="FF000000"/>
      </right>
      <top style="medium">
        <color rgb="FFFFF2CC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1" fillId="2" fontId="4" numFmtId="0" xfId="0" applyAlignment="1" applyBorder="1" applyFill="1" applyFont="1">
      <alignment horizontal="center" readingOrder="0" shrinkToFit="0" vertical="center" wrapText="0"/>
    </xf>
    <xf borderId="2" fillId="0" fontId="5" numFmtId="0" xfId="0" applyBorder="1" applyFont="1"/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7" fillId="3" fontId="6" numFmtId="0" xfId="0" applyAlignment="1" applyBorder="1" applyFill="1" applyFont="1">
      <alignment horizontal="center" readingOrder="0"/>
    </xf>
    <xf borderId="7" fillId="3" fontId="6" numFmtId="164" xfId="0" applyAlignment="1" applyBorder="1" applyFont="1" applyNumberFormat="1">
      <alignment horizontal="center" readingOrder="0"/>
    </xf>
    <xf borderId="7" fillId="0" fontId="6" numFmtId="0" xfId="0" applyAlignment="1" applyBorder="1" applyFont="1">
      <alignment horizontal="center" readingOrder="0"/>
    </xf>
    <xf borderId="7" fillId="0" fontId="7" numFmtId="0" xfId="0" applyAlignment="1" applyBorder="1" applyFont="1">
      <alignment horizontal="right" readingOrder="0"/>
    </xf>
    <xf borderId="7" fillId="0" fontId="7" numFmtId="0" xfId="0" applyAlignment="1" applyBorder="1" applyFont="1">
      <alignment readingOrder="0"/>
    </xf>
    <xf borderId="7" fillId="0" fontId="7" numFmtId="0" xfId="0" applyAlignment="1" applyBorder="1" applyFont="1">
      <alignment horizontal="left" readingOrder="0"/>
    </xf>
    <xf borderId="7" fillId="4" fontId="7" numFmtId="0" xfId="0" applyAlignment="1" applyBorder="1" applyFill="1" applyFont="1">
      <alignment horizontal="left" readingOrder="0"/>
    </xf>
    <xf borderId="7" fillId="0" fontId="7" numFmtId="0" xfId="0" applyBorder="1" applyFont="1"/>
    <xf borderId="7" fillId="0" fontId="7" numFmtId="0" xfId="0" applyAlignment="1" applyBorder="1" applyFont="1">
      <alignment horizontal="right"/>
    </xf>
    <xf borderId="1" fillId="2" fontId="4" numFmtId="0" xfId="0" applyAlignment="1" applyBorder="1" applyFont="1">
      <alignment horizontal="center" readingOrder="0" shrinkToFit="0" vertical="center" wrapText="1"/>
    </xf>
    <xf borderId="8" fillId="0" fontId="5" numFmtId="0" xfId="0" applyBorder="1" applyFont="1"/>
    <xf borderId="9" fillId="0" fontId="5" numFmtId="0" xfId="0" applyBorder="1" applyFont="1"/>
    <xf borderId="7" fillId="0" fontId="7" numFmtId="0" xfId="0" applyAlignment="1" applyBorder="1" applyFont="1">
      <alignment vertical="bottom"/>
    </xf>
    <xf borderId="7" fillId="0" fontId="7" numFmtId="0" xfId="0" applyAlignment="1" applyBorder="1" applyFont="1">
      <alignment horizontal="right" vertical="bottom"/>
    </xf>
    <xf borderId="7" fillId="0" fontId="7" numFmtId="0" xfId="0" applyAlignment="1" applyBorder="1" applyFont="1">
      <alignment readingOrder="0" vertical="bottom"/>
    </xf>
    <xf borderId="7" fillId="0" fontId="7" numFmtId="0" xfId="0" applyAlignment="1" applyBorder="1" applyFont="1">
      <alignment readingOrder="0" shrinkToFit="0" vertical="bottom" wrapText="0"/>
    </xf>
    <xf borderId="0" fillId="0" fontId="6" numFmtId="0" xfId="0" applyFont="1"/>
    <xf borderId="7" fillId="0" fontId="6" numFmtId="0" xfId="0" applyAlignment="1" applyBorder="1" applyFont="1">
      <alignment horizontal="left" readingOrder="0"/>
    </xf>
    <xf borderId="7" fillId="0" fontId="6" numFmtId="0" xfId="0" applyAlignment="1" applyBorder="1" applyFont="1">
      <alignment readingOrder="0"/>
    </xf>
    <xf borderId="0" fillId="0" fontId="8" numFmtId="0" xfId="0" applyAlignment="1" applyFont="1">
      <alignment horizontal="center" readingOrder="0"/>
    </xf>
    <xf borderId="7" fillId="3" fontId="9" numFmtId="0" xfId="0" applyAlignment="1" applyBorder="1" applyFont="1">
      <alignment shrinkToFit="0" vertical="bottom" wrapText="0"/>
    </xf>
    <xf borderId="7" fillId="3" fontId="7" numFmtId="0" xfId="0" applyBorder="1" applyFont="1"/>
    <xf borderId="0" fillId="0" fontId="7" numFmtId="0" xfId="0" applyAlignment="1" applyFont="1">
      <alignment readingOrder="0" shrinkToFit="0" vertical="bottom" wrapText="0"/>
    </xf>
    <xf borderId="7" fillId="2" fontId="7" numFmtId="0" xfId="0" applyBorder="1" applyFont="1"/>
    <xf borderId="0" fillId="2" fontId="7" numFmtId="0" xfId="0" applyFont="1"/>
    <xf borderId="10" fillId="2" fontId="4" numFmtId="0" xfId="0" applyAlignment="1" applyBorder="1" applyFont="1">
      <alignment horizontal="center" readingOrder="0" shrinkToFit="0" vertical="bottom" wrapText="0"/>
    </xf>
    <xf borderId="11" fillId="0" fontId="5" numFmtId="0" xfId="0" applyBorder="1" applyFont="1"/>
    <xf borderId="12" fillId="0" fontId="5" numFmtId="0" xfId="0" applyBorder="1" applyFont="1"/>
    <xf borderId="11" fillId="2" fontId="4" numFmtId="0" xfId="0" applyAlignment="1" applyBorder="1" applyFont="1">
      <alignment horizontal="center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7" fillId="5" fontId="10" numFmtId="0" xfId="0" applyAlignment="1" applyBorder="1" applyFill="1" applyFont="1">
      <alignment readingOrder="0" shrinkToFit="0" vertical="bottom" wrapText="0"/>
    </xf>
    <xf borderId="0" fillId="5" fontId="7" numFmtId="0" xfId="0" applyFont="1"/>
    <xf borderId="7" fillId="5" fontId="7" numFmtId="10" xfId="0" applyBorder="1" applyFont="1" applyNumberFormat="1"/>
    <xf borderId="7" fillId="5" fontId="6" numFmtId="10" xfId="0" applyBorder="1" applyFont="1" applyNumberFormat="1"/>
    <xf borderId="13" fillId="0" fontId="6" numFmtId="0" xfId="0" applyAlignment="1" applyBorder="1" applyFont="1">
      <alignment readingOrder="0" shrinkToFit="0" vertical="bottom" wrapText="0"/>
    </xf>
    <xf borderId="7" fillId="5" fontId="9" numFmtId="0" xfId="0" applyAlignment="1" applyBorder="1" applyFont="1">
      <alignment shrinkToFit="0" vertical="bottom" wrapText="0"/>
    </xf>
    <xf borderId="7" fillId="5" fontId="7" numFmtId="0" xfId="0" applyBorder="1" applyFont="1"/>
    <xf borderId="7" fillId="5" fontId="6" numFmtId="0" xfId="0" applyBorder="1" applyFont="1"/>
    <xf borderId="13" fillId="0" fontId="6" numFmtId="0" xfId="0" applyBorder="1" applyFont="1"/>
    <xf borderId="7" fillId="5" fontId="9" numFmtId="0" xfId="0" applyAlignment="1" applyBorder="1" applyFont="1">
      <alignment readingOrder="0" shrinkToFit="0" vertical="bottom" wrapText="0"/>
    </xf>
    <xf borderId="7" fillId="5" fontId="7" numFmtId="0" xfId="0" applyAlignment="1" applyBorder="1" applyFont="1">
      <alignment readingOrder="0"/>
    </xf>
    <xf borderId="7" fillId="5" fontId="6" numFmtId="0" xfId="0" applyAlignment="1" applyBorder="1" applyFont="1">
      <alignment readingOrder="0"/>
    </xf>
    <xf borderId="13" fillId="0" fontId="10" numFmtId="0" xfId="0" applyAlignment="1" applyBorder="1" applyFont="1">
      <alignment readingOrder="0" shrinkToFit="0" vertical="bottom" wrapText="0"/>
    </xf>
    <xf borderId="7" fillId="5" fontId="11" numFmtId="0" xfId="0" applyAlignment="1" applyBorder="1" applyFont="1">
      <alignment horizontal="center" readingOrder="0" shrinkToFit="0" vertical="bottom" wrapText="0"/>
    </xf>
    <xf borderId="13" fillId="0" fontId="6" numFmtId="0" xfId="0" applyAlignment="1" applyBorder="1" applyFont="1">
      <alignment readingOrder="0"/>
    </xf>
    <xf borderId="7" fillId="6" fontId="9" numFmtId="0" xfId="0" applyAlignment="1" applyBorder="1" applyFill="1" applyFont="1">
      <alignment readingOrder="0" shrinkToFit="0" vertical="bottom" wrapText="0"/>
    </xf>
    <xf borderId="0" fillId="6" fontId="7" numFmtId="0" xfId="0" applyFont="1"/>
    <xf borderId="7" fillId="6" fontId="7" numFmtId="0" xfId="0" applyBorder="1" applyFont="1"/>
    <xf borderId="7" fillId="6" fontId="6" numFmtId="0" xfId="0" applyBorder="1" applyFont="1"/>
    <xf borderId="7" fillId="0" fontId="10" numFmtId="0" xfId="0" applyAlignment="1" applyBorder="1" applyFont="1">
      <alignment readingOrder="0" shrinkToFit="0" vertical="bottom" wrapText="0"/>
    </xf>
    <xf borderId="7" fillId="0" fontId="6" numFmtId="0" xfId="0" applyBorder="1" applyFont="1"/>
    <xf borderId="7" fillId="6" fontId="7" numFmtId="10" xfId="0" applyBorder="1" applyFont="1" applyNumberFormat="1"/>
    <xf borderId="7" fillId="6" fontId="6" numFmtId="10" xfId="0" applyBorder="1" applyFont="1" applyNumberFormat="1"/>
    <xf borderId="13" fillId="6" fontId="6" numFmtId="0" xfId="0" applyAlignment="1" applyBorder="1" applyFont="1">
      <alignment readingOrder="0" shrinkToFit="0" vertical="bottom" wrapText="0"/>
    </xf>
    <xf borderId="7" fillId="6" fontId="7" numFmtId="0" xfId="0" applyAlignment="1" applyBorder="1" applyFont="1">
      <alignment readingOrder="0" shrinkToFit="0" vertical="bottom" wrapText="0"/>
    </xf>
    <xf borderId="13" fillId="6" fontId="12" numFmtId="0" xfId="0" applyAlignment="1" applyBorder="1" applyFont="1">
      <alignment horizontal="left" readingOrder="0"/>
    </xf>
    <xf borderId="7" fillId="6" fontId="9" numFmtId="0" xfId="0" applyAlignment="1" applyBorder="1" applyFont="1">
      <alignment shrinkToFit="0" vertical="bottom" wrapText="0"/>
    </xf>
    <xf borderId="13" fillId="6" fontId="6" numFmtId="0" xfId="0" applyBorder="1" applyFont="1"/>
    <xf borderId="7" fillId="6" fontId="10" numFmtId="0" xfId="0" applyAlignment="1" applyBorder="1" applyFont="1">
      <alignment readingOrder="0" shrinkToFit="0" vertical="bottom" wrapText="0"/>
    </xf>
    <xf borderId="14" fillId="6" fontId="9" numFmtId="0" xfId="0" applyAlignment="1" applyBorder="1" applyFont="1">
      <alignment readingOrder="0" shrinkToFit="0" vertical="bottom" wrapText="0"/>
    </xf>
    <xf borderId="7" fillId="6" fontId="7" numFmtId="0" xfId="0" applyAlignment="1" applyBorder="1" applyFont="1">
      <alignment readingOrder="0"/>
    </xf>
    <xf borderId="7" fillId="6" fontId="6" numFmtId="0" xfId="0" applyAlignment="1" applyBorder="1" applyFont="1">
      <alignment readingOrder="0" shrinkToFit="0" vertical="bottom" wrapText="0"/>
    </xf>
    <xf borderId="7" fillId="6" fontId="7" numFmtId="0" xfId="0" applyAlignment="1" applyBorder="1" applyFont="1">
      <alignment readingOrder="0" shrinkToFit="0" vertical="bottom" wrapText="0"/>
    </xf>
    <xf borderId="15" fillId="6" fontId="7" numFmtId="0" xfId="0" applyAlignment="1" applyBorder="1" applyFont="1">
      <alignment readingOrder="0" shrinkToFit="0" vertical="bottom" wrapText="0"/>
    </xf>
    <xf borderId="7" fillId="0" fontId="7" numFmtId="0" xfId="0" applyAlignment="1" applyBorder="1" applyFont="1">
      <alignment readingOrder="0" shrinkToFit="0" vertical="bottom" wrapText="0"/>
    </xf>
    <xf borderId="7" fillId="0" fontId="9" numFmtId="0" xfId="0" applyAlignment="1" applyBorder="1" applyFont="1">
      <alignment shrinkToFit="0" vertical="bottom" wrapText="0"/>
    </xf>
    <xf borderId="7" fillId="0" fontId="11" numFmtId="0" xfId="0" applyAlignment="1" applyBorder="1" applyFont="1">
      <alignment horizontal="center" readingOrder="0" shrinkToFit="0" vertical="bottom" wrapText="0"/>
    </xf>
    <xf borderId="7" fillId="0" fontId="9" numFmtId="0" xfId="0" applyAlignment="1" applyBorder="1" applyFont="1">
      <alignment readingOrder="0" shrinkToFit="0" vertical="bottom" wrapText="0"/>
    </xf>
    <xf borderId="0" fillId="0" fontId="9" numFmtId="0" xfId="0" applyAlignment="1" applyFont="1">
      <alignment shrinkToFit="0" vertical="bottom" wrapText="0"/>
    </xf>
    <xf borderId="2" fillId="2" fontId="4" numFmtId="0" xfId="0" applyAlignment="1" applyBorder="1" applyFont="1">
      <alignment horizontal="center" readingOrder="0" shrinkToFit="0" vertical="center" wrapText="1"/>
    </xf>
    <xf borderId="3" fillId="2" fontId="4" numFmtId="0" xfId="0" applyAlignment="1" applyBorder="1" applyFont="1">
      <alignment horizontal="center" readingOrder="0" shrinkToFit="0" vertical="center" wrapText="1"/>
    </xf>
    <xf borderId="8" fillId="2" fontId="4" numFmtId="0" xfId="0" applyAlignment="1" applyBorder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9" fillId="2" fontId="4" numFmtId="0" xfId="0" applyAlignment="1" applyBorder="1" applyFont="1">
      <alignment horizontal="center" readingOrder="0" shrinkToFit="0" vertical="center" wrapText="1"/>
    </xf>
    <xf borderId="4" fillId="2" fontId="4" numFmtId="0" xfId="0" applyAlignment="1" applyBorder="1" applyFont="1">
      <alignment horizontal="center" readingOrder="0" shrinkToFit="0" vertical="center" wrapText="1"/>
    </xf>
    <xf borderId="5" fillId="2" fontId="4" numFmtId="0" xfId="0" applyAlignment="1" applyBorder="1" applyFont="1">
      <alignment horizontal="center" readingOrder="0" shrinkToFit="0" vertical="center" wrapText="1"/>
    </xf>
    <xf borderId="6" fillId="2" fontId="4" numFmtId="0" xfId="0" applyAlignment="1" applyBorder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 shrinkToFit="0" vertical="center" wrapText="0"/>
    </xf>
    <xf borderId="0" fillId="0" fontId="6" numFmtId="164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 shrinkToFit="0" vertical="center" wrapText="0"/>
    </xf>
    <xf borderId="0" fillId="0" fontId="7" numFmtId="0" xfId="0" applyAlignment="1" applyFont="1">
      <alignment readingOrder="0"/>
    </xf>
    <xf borderId="7" fillId="0" fontId="7" numFmtId="10" xfId="0" applyBorder="1" applyFont="1" applyNumberFormat="1"/>
    <xf borderId="7" fillId="0" fontId="7" numFmtId="10" xfId="0" applyAlignment="1" applyBorder="1" applyFont="1" applyNumberFormat="1">
      <alignment readingOrder="0"/>
    </xf>
    <xf borderId="0" fillId="0" fontId="7" numFmtId="10" xfId="0" applyAlignment="1" applyFont="1" applyNumberFormat="1">
      <alignment readingOrder="0"/>
    </xf>
    <xf borderId="0" fillId="0" fontId="13" numFmtId="0" xfId="0" applyAlignment="1" applyFont="1">
      <alignment readingOrder="0" shrinkToFit="0" vertical="bottom" wrapText="0"/>
    </xf>
    <xf borderId="16" fillId="2" fontId="14" numFmtId="0" xfId="0" applyAlignment="1" applyBorder="1" applyFont="1">
      <alignment horizontal="center" readingOrder="0" shrinkToFit="0" vertical="center" wrapText="0"/>
    </xf>
    <xf borderId="17" fillId="0" fontId="5" numFmtId="0" xfId="0" applyBorder="1" applyFont="1"/>
    <xf borderId="18" fillId="0" fontId="5" numFmtId="0" xfId="0" applyBorder="1" applyFont="1"/>
    <xf borderId="0" fillId="0" fontId="15" numFmtId="0" xfId="0" applyAlignment="1" applyFont="1">
      <alignment readingOrder="0" shrinkToFit="0" vertical="bottom" wrapText="0"/>
    </xf>
    <xf borderId="19" fillId="0" fontId="5" numFmtId="0" xfId="0" applyBorder="1" applyFont="1"/>
    <xf borderId="20" fillId="0" fontId="5" numFmtId="0" xfId="0" applyBorder="1" applyFont="1"/>
    <xf borderId="21" fillId="0" fontId="5" numFmtId="0" xfId="0" applyBorder="1" applyFont="1"/>
    <xf borderId="0" fillId="0" fontId="16" numFmtId="0" xfId="0" applyAlignment="1" applyFont="1">
      <alignment readingOrder="0"/>
    </xf>
    <xf borderId="22" fillId="2" fontId="17" numFmtId="0" xfId="0" applyAlignment="1" applyBorder="1" applyFont="1">
      <alignment horizontal="center" readingOrder="0"/>
    </xf>
    <xf borderId="23" fillId="0" fontId="5" numFmtId="0" xfId="0" applyBorder="1" applyFont="1"/>
    <xf borderId="24" fillId="0" fontId="5" numFmtId="0" xfId="0" applyBorder="1" applyFont="1"/>
    <xf borderId="0" fillId="0" fontId="15" numFmtId="0" xfId="0" applyAlignment="1" applyFont="1">
      <alignment shrinkToFit="0" vertical="bottom" wrapText="0"/>
    </xf>
    <xf borderId="0" fillId="0" fontId="11" numFmtId="0" xfId="0" applyAlignment="1" applyFont="1">
      <alignment horizontal="center" readingOrder="0" shrinkToFit="0" vertical="center" wrapText="0"/>
    </xf>
    <xf borderId="25" fillId="0" fontId="11" numFmtId="0" xfId="0" applyAlignment="1" applyBorder="1" applyFont="1">
      <alignment horizontal="center" readingOrder="0" shrinkToFit="0" vertical="center" wrapText="0"/>
    </xf>
    <xf borderId="25" fillId="3" fontId="18" numFmtId="164" xfId="0" applyAlignment="1" applyBorder="1" applyFont="1" applyNumberFormat="1">
      <alignment horizontal="center" readingOrder="0" vertical="center"/>
    </xf>
    <xf borderId="25" fillId="0" fontId="19" numFmtId="0" xfId="0" applyAlignment="1" applyBorder="1" applyFont="1">
      <alignment horizontal="center" readingOrder="0" shrinkToFit="0" vertical="center" wrapText="0"/>
    </xf>
    <xf borderId="0" fillId="0" fontId="18" numFmtId="164" xfId="0" applyAlignment="1" applyFont="1" applyNumberFormat="1">
      <alignment horizontal="center" readingOrder="0"/>
    </xf>
    <xf borderId="0" fillId="0" fontId="20" numFmtId="0" xfId="0" applyAlignment="1" applyFont="1">
      <alignment shrinkToFit="0" vertical="center" wrapText="0"/>
    </xf>
    <xf borderId="25" fillId="0" fontId="20" numFmtId="0" xfId="0" applyAlignment="1" applyBorder="1" applyFont="1">
      <alignment shrinkToFit="0" vertical="center" wrapText="0"/>
    </xf>
    <xf borderId="25" fillId="0" fontId="21" numFmtId="0" xfId="0" applyAlignment="1" applyBorder="1" applyFont="1">
      <alignment readingOrder="0" vertical="center"/>
    </xf>
    <xf borderId="25" fillId="0" fontId="7" numFmtId="0" xfId="0" applyAlignment="1" applyBorder="1" applyFont="1">
      <alignment readingOrder="0"/>
    </xf>
    <xf borderId="0" fillId="0" fontId="21" numFmtId="0" xfId="0" applyAlignment="1" applyFont="1">
      <alignment readingOrder="0"/>
    </xf>
    <xf borderId="0" fillId="0" fontId="20" numFmtId="0" xfId="0" applyAlignment="1" applyFont="1">
      <alignment shrinkToFit="0" vertical="center" wrapText="0"/>
    </xf>
    <xf borderId="25" fillId="0" fontId="20" numFmtId="0" xfId="0" applyAlignment="1" applyBorder="1" applyFont="1">
      <alignment shrinkToFit="0" vertical="center" wrapText="0"/>
    </xf>
    <xf borderId="25" fillId="0" fontId="21" numFmtId="0" xfId="0" applyAlignment="1" applyBorder="1" applyFont="1">
      <alignment readingOrder="0"/>
    </xf>
    <xf borderId="0" fillId="0" fontId="13" numFmtId="0" xfId="0" applyAlignment="1" applyFont="1">
      <alignment readingOrder="0" shrinkToFit="0" vertical="center" wrapText="0"/>
    </xf>
    <xf borderId="0" fillId="0" fontId="21" numFmtId="0" xfId="0" applyAlignment="1" applyFont="1">
      <alignment vertical="center"/>
    </xf>
    <xf borderId="0" fillId="0" fontId="15" numFmtId="0" xfId="0" applyAlignment="1" applyFont="1">
      <alignment shrinkToFit="0" vertical="center" wrapText="0"/>
    </xf>
    <xf borderId="0" fillId="0" fontId="7" numFmtId="0" xfId="0" applyAlignment="1" applyFont="1">
      <alignment vertical="center"/>
    </xf>
    <xf borderId="0" fillId="0" fontId="22" numFmtId="0" xfId="0" applyAlignment="1" applyFont="1">
      <alignment horizontal="center" readingOrder="0" vertical="center"/>
    </xf>
    <xf borderId="25" fillId="0" fontId="22" numFmtId="0" xfId="0" applyAlignment="1" applyBorder="1" applyFont="1">
      <alignment horizontal="center" readingOrder="0" vertical="center"/>
    </xf>
    <xf borderId="26" fillId="3" fontId="18" numFmtId="164" xfId="0" applyAlignment="1" applyBorder="1" applyFont="1" applyNumberFormat="1">
      <alignment horizontal="center" readingOrder="0" vertical="center"/>
    </xf>
    <xf borderId="25" fillId="0" fontId="23" numFmtId="0" xfId="0" applyAlignment="1" applyBorder="1" applyFont="1">
      <alignment horizontal="center" readingOrder="0" shrinkToFit="0" vertical="center" wrapText="1"/>
    </xf>
    <xf borderId="27" fillId="0" fontId="20" numFmtId="0" xfId="0" applyAlignment="1" applyBorder="1" applyFont="1">
      <alignment shrinkToFit="0" vertical="center" wrapText="0"/>
    </xf>
    <xf borderId="25" fillId="0" fontId="21" numFmtId="0" xfId="0" applyAlignment="1" applyBorder="1" applyFont="1">
      <alignment readingOrder="0"/>
    </xf>
    <xf borderId="0" fillId="0" fontId="21" numFmtId="0" xfId="0" applyFont="1"/>
    <xf borderId="0" fillId="0" fontId="24" numFmtId="0" xfId="0" applyAlignment="1" applyFont="1">
      <alignment readingOrder="0" vertical="center"/>
    </xf>
    <xf borderId="0" fillId="0" fontId="24" numFmtId="0" xfId="0" applyAlignment="1" applyFont="1">
      <alignment horizontal="right" readingOrder="0" shrinkToFit="0" vertical="center" wrapText="0"/>
    </xf>
    <xf borderId="0" fillId="0" fontId="25" numFmtId="0" xfId="0" applyAlignment="1" applyFont="1">
      <alignment horizontal="center" readingOrder="0" vertical="center"/>
    </xf>
    <xf borderId="25" fillId="0" fontId="25" numFmtId="0" xfId="0" applyAlignment="1" applyBorder="1" applyFont="1">
      <alignment horizontal="center" readingOrder="0" vertical="center"/>
    </xf>
    <xf borderId="25" fillId="0" fontId="26" numFmtId="0" xfId="0" applyAlignment="1" applyBorder="1" applyFont="1">
      <alignment horizontal="center" readingOrder="0" shrinkToFit="0" vertical="center" wrapText="1"/>
    </xf>
    <xf borderId="28" fillId="2" fontId="8" numFmtId="0" xfId="0" applyAlignment="1" applyBorder="1" applyFont="1">
      <alignment horizontal="center" readingOrder="0" vertical="center"/>
    </xf>
    <xf borderId="29" fillId="0" fontId="5" numFmtId="0" xfId="0" applyBorder="1" applyFont="1"/>
    <xf borderId="26" fillId="0" fontId="5" numFmtId="0" xfId="0" applyBorder="1" applyFont="1"/>
    <xf borderId="25" fillId="3" fontId="21" numFmtId="0" xfId="0" applyAlignment="1" applyBorder="1" applyFont="1">
      <alignment vertical="center"/>
    </xf>
    <xf borderId="25" fillId="3" fontId="18" numFmtId="0" xfId="0" applyAlignment="1" applyBorder="1" applyFont="1">
      <alignment horizontal="center" readingOrder="0" vertical="center"/>
    </xf>
    <xf borderId="25" fillId="0" fontId="18" numFmtId="0" xfId="0" applyBorder="1" applyFont="1"/>
    <xf borderId="25" fillId="0" fontId="27" numFmtId="0" xfId="0" applyAlignment="1" applyBorder="1" applyFont="1">
      <alignment horizontal="center" readingOrder="0" vertical="center"/>
    </xf>
    <xf borderId="25" fillId="4" fontId="23" numFmtId="0" xfId="0" applyAlignment="1" applyBorder="1" applyFont="1">
      <alignment horizontal="center" readingOrder="0" shrinkToFit="0" wrapText="1"/>
    </xf>
    <xf borderId="25" fillId="5" fontId="28" numFmtId="0" xfId="0" applyAlignment="1" applyBorder="1" applyFont="1">
      <alignment horizontal="center" readingOrder="0" shrinkToFit="0" wrapText="1"/>
    </xf>
    <xf borderId="25" fillId="5" fontId="18" numFmtId="0" xfId="0" applyAlignment="1" applyBorder="1" applyFont="1">
      <alignment vertical="center"/>
    </xf>
    <xf borderId="25" fillId="0" fontId="7" numFmtId="0" xfId="0" applyBorder="1" applyFont="1"/>
    <xf borderId="0" fillId="0" fontId="29" numFmtId="0" xfId="0" applyAlignment="1" applyFont="1">
      <alignment horizontal="center" readingOrder="0" shrinkToFit="0" wrapText="1"/>
    </xf>
    <xf borderId="0" fillId="0" fontId="29" numFmtId="164" xfId="0" applyAlignment="1" applyFont="1" applyNumberFormat="1">
      <alignment horizontal="center" readingOrder="0" shrinkToFit="0" wrapText="1"/>
    </xf>
    <xf borderId="0" fillId="0" fontId="30" numFmtId="0" xfId="0" applyAlignment="1" applyFont="1">
      <alignment horizontal="center" readingOrder="0" shrinkToFit="0" wrapText="1"/>
    </xf>
    <xf borderId="0" fillId="0" fontId="31" numFmtId="0" xfId="0" applyAlignment="1" applyFont="1">
      <alignment horizontal="right" readingOrder="0" shrinkToFit="0" wrapText="1"/>
    </xf>
    <xf borderId="0" fillId="0" fontId="31" numFmtId="9" xfId="0" applyAlignment="1" applyFont="1" applyNumberFormat="1">
      <alignment horizontal="right"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9.0"/>
    <col customWidth="1" min="9" max="9" width="51.29"/>
    <col customWidth="1" min="17" max="17" width="45.29"/>
  </cols>
  <sheetData>
    <row r="1">
      <c r="A1" s="1" t="s">
        <v>0</v>
      </c>
      <c r="I1" s="2" t="s">
        <v>1</v>
      </c>
      <c r="Q1" s="3" t="s">
        <v>2</v>
      </c>
    </row>
    <row r="2">
      <c r="A2" s="4" t="s">
        <v>3</v>
      </c>
      <c r="B2" s="5"/>
      <c r="C2" s="5"/>
      <c r="D2" s="5"/>
      <c r="E2" s="5"/>
      <c r="F2" s="6"/>
      <c r="I2" s="4" t="s">
        <v>3</v>
      </c>
      <c r="J2" s="5"/>
      <c r="K2" s="5"/>
      <c r="L2" s="5"/>
      <c r="M2" s="5"/>
      <c r="N2" s="6"/>
      <c r="Q2" s="4" t="s">
        <v>3</v>
      </c>
      <c r="R2" s="5"/>
      <c r="S2" s="5"/>
      <c r="T2" s="5"/>
      <c r="U2" s="5"/>
      <c r="V2" s="6"/>
    </row>
    <row r="3">
      <c r="A3" s="7"/>
      <c r="B3" s="8"/>
      <c r="C3" s="8"/>
      <c r="D3" s="8"/>
      <c r="E3" s="8"/>
      <c r="F3" s="9"/>
      <c r="I3" s="7"/>
      <c r="J3" s="8"/>
      <c r="K3" s="8"/>
      <c r="L3" s="8"/>
      <c r="M3" s="8"/>
      <c r="N3" s="9"/>
      <c r="Q3" s="7"/>
      <c r="R3" s="8"/>
      <c r="S3" s="8"/>
      <c r="T3" s="8"/>
      <c r="U3" s="8"/>
      <c r="V3" s="9"/>
    </row>
    <row r="4">
      <c r="A4" s="10" t="s">
        <v>4</v>
      </c>
      <c r="B4" s="11">
        <v>43910.0</v>
      </c>
      <c r="C4" s="11">
        <v>43909.0</v>
      </c>
      <c r="D4" s="11">
        <v>43908.0</v>
      </c>
      <c r="E4" s="11">
        <v>43907.0</v>
      </c>
      <c r="F4" s="11">
        <v>43906.0</v>
      </c>
      <c r="I4" s="10" t="s">
        <v>4</v>
      </c>
      <c r="J4" s="11">
        <v>43910.0</v>
      </c>
      <c r="K4" s="11">
        <v>43909.0</v>
      </c>
      <c r="L4" s="11">
        <v>43908.0</v>
      </c>
      <c r="M4" s="11">
        <v>43907.0</v>
      </c>
      <c r="N4" s="11">
        <v>43906.0</v>
      </c>
      <c r="Q4" s="10" t="s">
        <v>4</v>
      </c>
      <c r="R4" s="11">
        <v>43910.0</v>
      </c>
      <c r="S4" s="11">
        <v>43909.0</v>
      </c>
      <c r="T4" s="11">
        <v>43908.0</v>
      </c>
      <c r="U4" s="11">
        <v>43907.0</v>
      </c>
      <c r="V4" s="11">
        <v>43906.0</v>
      </c>
    </row>
    <row r="5">
      <c r="A5" s="12" t="s">
        <v>5</v>
      </c>
      <c r="B5" s="13">
        <v>83.1</v>
      </c>
      <c r="C5" s="13">
        <v>83.0</v>
      </c>
      <c r="D5" s="13">
        <v>83.0</v>
      </c>
      <c r="E5" s="13">
        <v>82.9</v>
      </c>
      <c r="F5" s="13">
        <v>85.3</v>
      </c>
      <c r="I5" s="12" t="s">
        <v>5</v>
      </c>
      <c r="J5" s="14">
        <v>161.25</v>
      </c>
      <c r="K5" s="14">
        <v>161.14</v>
      </c>
      <c r="L5" s="14">
        <v>161.02</v>
      </c>
      <c r="M5" s="14">
        <v>160.9</v>
      </c>
      <c r="N5" s="14">
        <v>160.68</v>
      </c>
      <c r="Q5" s="12" t="s">
        <v>5</v>
      </c>
      <c r="R5" s="14">
        <v>53.09</v>
      </c>
      <c r="S5" s="14">
        <v>53.09</v>
      </c>
      <c r="T5" s="14">
        <v>53.09</v>
      </c>
      <c r="U5" s="14">
        <v>53.09</v>
      </c>
      <c r="V5" s="14">
        <v>53.09</v>
      </c>
    </row>
    <row r="6">
      <c r="A6" s="15" t="s">
        <v>6</v>
      </c>
      <c r="B6" s="13">
        <v>120.0</v>
      </c>
      <c r="C6" s="13">
        <v>120.0</v>
      </c>
      <c r="D6" s="13">
        <v>120.0</v>
      </c>
      <c r="E6" s="13">
        <v>120.0</v>
      </c>
      <c r="F6" s="13">
        <v>120.0</v>
      </c>
      <c r="I6" s="14" t="s">
        <v>6</v>
      </c>
      <c r="J6" s="14">
        <v>175.0</v>
      </c>
      <c r="K6" s="14">
        <v>175.0</v>
      </c>
      <c r="L6" s="14">
        <v>175.0</v>
      </c>
      <c r="M6" s="14">
        <v>175.0</v>
      </c>
      <c r="N6" s="14">
        <v>175.0</v>
      </c>
      <c r="Q6" s="14" t="s">
        <v>6</v>
      </c>
      <c r="R6" s="14">
        <v>60.0</v>
      </c>
      <c r="S6" s="14">
        <v>60.0</v>
      </c>
      <c r="T6" s="14">
        <v>60.0</v>
      </c>
      <c r="U6" s="14">
        <v>60.0</v>
      </c>
      <c r="V6" s="14">
        <v>60.0</v>
      </c>
    </row>
    <row r="7">
      <c r="A7" s="15" t="s">
        <v>7</v>
      </c>
      <c r="B7" s="13">
        <v>83.1</v>
      </c>
      <c r="C7" s="13">
        <v>83.0</v>
      </c>
      <c r="D7" s="13">
        <v>83.0</v>
      </c>
      <c r="E7" s="13">
        <v>82.9</v>
      </c>
      <c r="F7" s="13">
        <v>85.3</v>
      </c>
      <c r="I7" s="14" t="s">
        <v>7</v>
      </c>
      <c r="J7" s="14">
        <v>161.25</v>
      </c>
      <c r="K7" s="14">
        <v>161.14</v>
      </c>
      <c r="L7" s="14">
        <v>161.02</v>
      </c>
      <c r="M7" s="14">
        <v>161.1</v>
      </c>
      <c r="N7" s="14">
        <v>160.88</v>
      </c>
      <c r="Q7" s="14" t="s">
        <v>7</v>
      </c>
      <c r="R7" s="14">
        <v>53.09</v>
      </c>
      <c r="S7" s="14">
        <v>53.09</v>
      </c>
      <c r="T7" s="14">
        <v>53.09</v>
      </c>
      <c r="U7" s="14">
        <v>53.09</v>
      </c>
      <c r="V7" s="14">
        <v>53.09</v>
      </c>
    </row>
    <row r="8">
      <c r="A8" s="15" t="s">
        <v>8</v>
      </c>
      <c r="B8" s="13">
        <v>83.1</v>
      </c>
      <c r="C8" s="13">
        <v>83.0</v>
      </c>
      <c r="D8" s="13">
        <v>83.0</v>
      </c>
      <c r="E8" s="13">
        <v>82.9</v>
      </c>
      <c r="F8" s="13">
        <v>85.3</v>
      </c>
      <c r="I8" s="14" t="s">
        <v>8</v>
      </c>
      <c r="J8" s="14">
        <v>161.25</v>
      </c>
      <c r="K8" s="14">
        <v>161.14</v>
      </c>
      <c r="L8" s="14">
        <v>161.02</v>
      </c>
      <c r="M8" s="14">
        <v>160.9</v>
      </c>
      <c r="N8" s="14">
        <v>160.68</v>
      </c>
      <c r="Q8" s="14" t="s">
        <v>8</v>
      </c>
      <c r="R8" s="14">
        <v>53.09</v>
      </c>
      <c r="S8" s="14">
        <v>53.09</v>
      </c>
      <c r="T8" s="14">
        <v>53.09</v>
      </c>
      <c r="U8" s="14">
        <v>53.09</v>
      </c>
      <c r="V8" s="14">
        <v>53.09</v>
      </c>
    </row>
    <row r="9">
      <c r="A9" s="15" t="s">
        <v>9</v>
      </c>
      <c r="B9" s="13">
        <v>83.1</v>
      </c>
      <c r="C9" s="13">
        <v>83.0</v>
      </c>
      <c r="D9" s="13">
        <v>83.0</v>
      </c>
      <c r="E9" s="13">
        <v>82.9</v>
      </c>
      <c r="F9" s="13">
        <v>85.3</v>
      </c>
      <c r="I9" s="14" t="s">
        <v>9</v>
      </c>
      <c r="J9" s="14">
        <v>161.25</v>
      </c>
      <c r="K9" s="14">
        <v>161.14</v>
      </c>
      <c r="L9" s="14">
        <v>161.02</v>
      </c>
      <c r="M9" s="14">
        <v>160.9</v>
      </c>
      <c r="N9" s="14">
        <v>160.68</v>
      </c>
      <c r="Q9" s="14" t="s">
        <v>9</v>
      </c>
      <c r="R9" s="14">
        <v>53.09</v>
      </c>
      <c r="S9" s="14">
        <v>53.09</v>
      </c>
      <c r="T9" s="14">
        <v>53.09</v>
      </c>
      <c r="U9" s="14">
        <v>53.09</v>
      </c>
      <c r="V9" s="14">
        <v>53.09</v>
      </c>
    </row>
    <row r="10">
      <c r="A10" s="15" t="s">
        <v>10</v>
      </c>
      <c r="B10" s="13">
        <v>83.1</v>
      </c>
      <c r="C10" s="13">
        <v>83.0</v>
      </c>
      <c r="D10" s="13">
        <v>83.0</v>
      </c>
      <c r="E10" s="13">
        <v>82.9</v>
      </c>
      <c r="F10" s="13">
        <v>85.3</v>
      </c>
      <c r="I10" s="14" t="s">
        <v>11</v>
      </c>
      <c r="J10" s="14">
        <v>0.0</v>
      </c>
      <c r="K10" s="14">
        <v>0.0</v>
      </c>
      <c r="L10" s="14">
        <v>0.0</v>
      </c>
      <c r="M10" s="14">
        <v>0.0</v>
      </c>
      <c r="N10" s="14">
        <v>0.0</v>
      </c>
      <c r="Q10" s="14" t="s">
        <v>11</v>
      </c>
      <c r="R10" s="14">
        <v>0.0</v>
      </c>
      <c r="S10" s="14">
        <v>0.0</v>
      </c>
      <c r="T10" s="14">
        <v>0.0</v>
      </c>
      <c r="U10" s="14">
        <v>0.0</v>
      </c>
      <c r="V10" s="14">
        <v>0.0</v>
      </c>
    </row>
    <row r="11">
      <c r="A11" s="15" t="s">
        <v>12</v>
      </c>
      <c r="B11" s="13">
        <v>5.0</v>
      </c>
      <c r="C11" s="13">
        <v>5.0</v>
      </c>
      <c r="D11" s="13">
        <v>5.0</v>
      </c>
      <c r="E11" s="13">
        <v>5.0</v>
      </c>
      <c r="F11" s="13">
        <v>5.0</v>
      </c>
      <c r="I11" s="14" t="s">
        <v>10</v>
      </c>
      <c r="J11" s="14">
        <v>161.25</v>
      </c>
      <c r="K11" s="14">
        <v>161.14</v>
      </c>
      <c r="L11" s="14">
        <v>161.02</v>
      </c>
      <c r="M11" s="14">
        <v>160.9</v>
      </c>
      <c r="N11" s="14">
        <v>160.68</v>
      </c>
      <c r="Q11" s="14" t="s">
        <v>10</v>
      </c>
      <c r="R11" s="14">
        <v>53.09</v>
      </c>
      <c r="S11" s="14">
        <v>53.09</v>
      </c>
      <c r="T11" s="14">
        <v>53.09</v>
      </c>
      <c r="U11" s="14">
        <v>53.09</v>
      </c>
      <c r="V11" s="14">
        <v>53.09</v>
      </c>
    </row>
    <row r="12">
      <c r="A12" s="15" t="s">
        <v>13</v>
      </c>
      <c r="B12" s="13">
        <v>103.8</v>
      </c>
      <c r="C12" s="13">
        <v>79.5</v>
      </c>
      <c r="D12" s="13">
        <v>82.6</v>
      </c>
      <c r="E12" s="13">
        <v>80.4</v>
      </c>
      <c r="F12" s="13">
        <v>90.6</v>
      </c>
      <c r="I12" s="14" t="s">
        <v>12</v>
      </c>
      <c r="J12" s="14">
        <v>2.0</v>
      </c>
      <c r="K12" s="14">
        <v>2.0</v>
      </c>
      <c r="L12" s="14">
        <v>2.0</v>
      </c>
      <c r="M12" s="14">
        <v>2.0</v>
      </c>
      <c r="N12" s="14">
        <v>2.0</v>
      </c>
      <c r="Q12" s="14" t="s">
        <v>12</v>
      </c>
      <c r="R12" s="14">
        <v>2.0</v>
      </c>
      <c r="S12" s="14">
        <v>2.0</v>
      </c>
      <c r="T12" s="14">
        <v>2.0</v>
      </c>
      <c r="U12" s="14">
        <v>2.0</v>
      </c>
      <c r="V12" s="14">
        <v>2.0</v>
      </c>
    </row>
    <row r="13">
      <c r="A13" s="12" t="s">
        <v>14</v>
      </c>
      <c r="B13" s="13">
        <v>15005.0</v>
      </c>
      <c r="C13" s="13">
        <v>12521.6</v>
      </c>
      <c r="D13" s="13">
        <v>11642.2</v>
      </c>
      <c r="E13" s="13">
        <v>11437.3</v>
      </c>
      <c r="F13" s="13">
        <v>11902.5</v>
      </c>
      <c r="I13" s="14" t="s">
        <v>13</v>
      </c>
      <c r="J13" s="14">
        <v>34.17</v>
      </c>
      <c r="K13" s="14">
        <v>42.7</v>
      </c>
      <c r="L13" s="14">
        <v>53.76</v>
      </c>
      <c r="M13" s="14">
        <v>59.4</v>
      </c>
      <c r="N13" s="14">
        <v>89.41</v>
      </c>
      <c r="Q13" s="14" t="s">
        <v>13</v>
      </c>
      <c r="R13" s="14">
        <v>0.0</v>
      </c>
      <c r="S13" s="14">
        <v>0.0</v>
      </c>
      <c r="T13" s="14">
        <v>0.0</v>
      </c>
      <c r="U13" s="14">
        <v>0.0</v>
      </c>
      <c r="V13" s="14">
        <v>0.0</v>
      </c>
    </row>
    <row r="14">
      <c r="A14" s="15" t="s">
        <v>15</v>
      </c>
      <c r="B14" s="13">
        <v>590.9</v>
      </c>
      <c r="C14" s="13">
        <v>563.1</v>
      </c>
      <c r="D14" s="13">
        <v>521.1</v>
      </c>
      <c r="E14" s="13">
        <v>477.9</v>
      </c>
      <c r="F14" s="13">
        <v>2002.1</v>
      </c>
      <c r="I14" s="12" t="s">
        <v>14</v>
      </c>
      <c r="J14" s="14">
        <v>17207.54</v>
      </c>
      <c r="K14" s="14">
        <v>15578.07</v>
      </c>
      <c r="L14" s="14">
        <v>13898.74</v>
      </c>
      <c r="M14" s="14">
        <v>12580.21</v>
      </c>
      <c r="N14" s="14">
        <v>11735.79</v>
      </c>
      <c r="Q14" s="12" t="s">
        <v>14</v>
      </c>
      <c r="R14" s="14">
        <v>7263.6</v>
      </c>
      <c r="S14" s="14">
        <v>6920.22</v>
      </c>
      <c r="T14" s="14">
        <v>5906.56</v>
      </c>
      <c r="U14" s="14">
        <v>5355.82</v>
      </c>
      <c r="V14" s="14">
        <v>4303.95</v>
      </c>
    </row>
    <row r="15">
      <c r="A15" s="15" t="s">
        <v>16</v>
      </c>
      <c r="B15" s="13">
        <v>26.7</v>
      </c>
      <c r="C15" s="13">
        <v>26.7</v>
      </c>
      <c r="D15" s="13">
        <v>26.7</v>
      </c>
      <c r="E15" s="13">
        <v>26.7</v>
      </c>
      <c r="F15" s="13">
        <v>26.7</v>
      </c>
      <c r="I15" s="14" t="s">
        <v>15</v>
      </c>
      <c r="J15" s="14">
        <v>1602.03</v>
      </c>
      <c r="K15" s="14">
        <v>1574.59</v>
      </c>
      <c r="L15" s="14">
        <v>1542.15</v>
      </c>
      <c r="M15" s="14">
        <v>1505.24</v>
      </c>
      <c r="N15" s="14">
        <v>1449.28</v>
      </c>
      <c r="Q15" s="14" t="s">
        <v>15</v>
      </c>
      <c r="R15" s="14">
        <v>79.88</v>
      </c>
      <c r="S15" s="14">
        <v>79.88</v>
      </c>
      <c r="T15" s="14">
        <v>79.88</v>
      </c>
      <c r="U15" s="14">
        <v>79.88</v>
      </c>
      <c r="V15" s="14">
        <v>79.88</v>
      </c>
    </row>
    <row r="16">
      <c r="A16" s="15" t="s">
        <v>17</v>
      </c>
      <c r="B16" s="13">
        <v>12497.9</v>
      </c>
      <c r="C16" s="13">
        <v>9951.1</v>
      </c>
      <c r="D16" s="13">
        <v>9074.0</v>
      </c>
      <c r="E16" s="13">
        <v>8906.3</v>
      </c>
      <c r="F16" s="13">
        <v>7993.0</v>
      </c>
      <c r="I16" s="14" t="s">
        <v>16</v>
      </c>
      <c r="J16" s="14">
        <v>0.08</v>
      </c>
      <c r="K16" s="14">
        <v>0.08</v>
      </c>
      <c r="L16" s="14">
        <v>0.08</v>
      </c>
      <c r="M16" s="14">
        <v>0.08</v>
      </c>
      <c r="N16" s="14">
        <v>0.08</v>
      </c>
      <c r="Q16" s="14" t="s">
        <v>16</v>
      </c>
      <c r="R16" s="14">
        <v>0.0</v>
      </c>
      <c r="S16" s="14">
        <v>0.0</v>
      </c>
      <c r="T16" s="14">
        <v>0.0</v>
      </c>
      <c r="U16" s="14">
        <v>0.0</v>
      </c>
      <c r="V16" s="14">
        <v>0.0</v>
      </c>
    </row>
    <row r="17">
      <c r="A17" s="15" t="s">
        <v>18</v>
      </c>
      <c r="B17" s="13">
        <v>2030.2</v>
      </c>
      <c r="C17" s="13">
        <v>2030.2</v>
      </c>
      <c r="D17" s="13">
        <v>2030.2</v>
      </c>
      <c r="E17" s="13">
        <v>2030.2</v>
      </c>
      <c r="F17" s="13">
        <v>1894.7</v>
      </c>
      <c r="I17" s="14" t="s">
        <v>17</v>
      </c>
      <c r="J17" s="14">
        <v>12479.72</v>
      </c>
      <c r="K17" s="14">
        <v>10828.56</v>
      </c>
      <c r="L17" s="14">
        <v>9214.31</v>
      </c>
      <c r="M17" s="14">
        <v>7933.29</v>
      </c>
      <c r="N17" s="14">
        <v>7145.0</v>
      </c>
      <c r="Q17" s="14" t="s">
        <v>17</v>
      </c>
      <c r="R17" s="14">
        <v>5814.44</v>
      </c>
      <c r="S17" s="14">
        <v>5636.87</v>
      </c>
      <c r="T17" s="14">
        <v>4761.92</v>
      </c>
      <c r="U17" s="14">
        <v>4076.94</v>
      </c>
      <c r="V17" s="14">
        <v>3224.07</v>
      </c>
    </row>
    <row r="18">
      <c r="A18" s="15" t="s">
        <v>19</v>
      </c>
      <c r="B18" s="13">
        <v>2.5</v>
      </c>
      <c r="C18" s="13">
        <v>2.5</v>
      </c>
      <c r="D18" s="13">
        <v>2.5</v>
      </c>
      <c r="E18" s="13">
        <v>2.5</v>
      </c>
      <c r="F18" s="13">
        <v>0.0</v>
      </c>
      <c r="I18" s="14" t="s">
        <v>18</v>
      </c>
      <c r="J18" s="14">
        <v>3142.62</v>
      </c>
      <c r="K18" s="14">
        <v>3142.62</v>
      </c>
      <c r="L18" s="14">
        <v>3141.73</v>
      </c>
      <c r="M18" s="14">
        <v>3141.6</v>
      </c>
      <c r="N18" s="14">
        <v>3141.43</v>
      </c>
      <c r="Q18" s="14" t="s">
        <v>18</v>
      </c>
      <c r="R18" s="14">
        <v>1000.0</v>
      </c>
      <c r="S18" s="14">
        <v>1000.0</v>
      </c>
      <c r="T18" s="14">
        <v>1000.0</v>
      </c>
      <c r="U18" s="14">
        <v>1000.0</v>
      </c>
      <c r="V18" s="14">
        <v>1000.0</v>
      </c>
    </row>
    <row r="19">
      <c r="A19" s="15" t="s">
        <v>20</v>
      </c>
      <c r="B19" s="13">
        <v>-6.0</v>
      </c>
      <c r="C19" s="13">
        <v>-12.2</v>
      </c>
      <c r="D19" s="13">
        <v>-11.6</v>
      </c>
      <c r="E19" s="13">
        <v>-14.8</v>
      </c>
      <c r="F19" s="13">
        <v>-11.9</v>
      </c>
      <c r="I19" s="14" t="s">
        <v>21</v>
      </c>
      <c r="J19" s="14">
        <v>-16.91</v>
      </c>
      <c r="K19" s="14">
        <v>32.22</v>
      </c>
      <c r="L19" s="14">
        <v>0.47</v>
      </c>
      <c r="M19" s="14">
        <v>0.0</v>
      </c>
      <c r="N19" s="14">
        <v>0.0</v>
      </c>
      <c r="Q19" s="14" t="s">
        <v>22</v>
      </c>
      <c r="R19" s="14">
        <v>369.28</v>
      </c>
      <c r="S19" s="14">
        <v>203.47</v>
      </c>
      <c r="T19" s="14">
        <v>64.76</v>
      </c>
      <c r="U19" s="14">
        <v>199.0</v>
      </c>
      <c r="V19" s="14">
        <v>0.0</v>
      </c>
    </row>
    <row r="20">
      <c r="A20" s="15" t="s">
        <v>21</v>
      </c>
      <c r="B20" s="13">
        <v>-35.3</v>
      </c>
      <c r="C20" s="13">
        <v>13.1</v>
      </c>
      <c r="D20" s="13">
        <v>-0.5</v>
      </c>
      <c r="E20" s="13">
        <v>8.2</v>
      </c>
      <c r="F20" s="13">
        <v>-1.2</v>
      </c>
      <c r="I20" s="14" t="s">
        <v>23</v>
      </c>
      <c r="J20" s="14">
        <v>17207.54</v>
      </c>
      <c r="K20" s="14">
        <v>15578.07</v>
      </c>
      <c r="L20" s="14">
        <v>13898.74</v>
      </c>
      <c r="M20" s="14">
        <v>12580.21</v>
      </c>
      <c r="N20" s="14">
        <v>11735.79</v>
      </c>
      <c r="Q20" s="14" t="s">
        <v>24</v>
      </c>
      <c r="R20" s="14">
        <v>0.0</v>
      </c>
      <c r="S20" s="14">
        <v>0.0</v>
      </c>
      <c r="T20" s="14">
        <v>0.0</v>
      </c>
      <c r="U20" s="14">
        <v>0.0</v>
      </c>
      <c r="V20" s="14">
        <v>0.0</v>
      </c>
    </row>
    <row r="21">
      <c r="A21" s="15" t="s">
        <v>22</v>
      </c>
      <c r="B21" s="13">
        <v>-101.9</v>
      </c>
      <c r="C21" s="13">
        <v>-52.9</v>
      </c>
      <c r="D21" s="13">
        <v>-0.2</v>
      </c>
      <c r="E21" s="13">
        <v>0.3</v>
      </c>
      <c r="F21" s="13">
        <v>-0.9</v>
      </c>
      <c r="I21" s="14" t="s">
        <v>25</v>
      </c>
      <c r="J21" s="14">
        <v>17402.96</v>
      </c>
      <c r="K21" s="14">
        <v>15781.91</v>
      </c>
      <c r="L21" s="14">
        <v>14113.52</v>
      </c>
      <c r="M21" s="14">
        <v>12800.51</v>
      </c>
      <c r="N21" s="14">
        <v>11985.88</v>
      </c>
      <c r="Q21" s="14" t="s">
        <v>26</v>
      </c>
      <c r="R21" s="14">
        <v>0.0</v>
      </c>
      <c r="S21" s="14">
        <v>0.0</v>
      </c>
      <c r="T21" s="14">
        <v>0.0</v>
      </c>
      <c r="U21" s="14">
        <v>0.0</v>
      </c>
      <c r="V21" s="14">
        <v>0.0</v>
      </c>
    </row>
    <row r="22">
      <c r="A22" s="15" t="s">
        <v>23</v>
      </c>
      <c r="B22" s="13">
        <v>15005.0</v>
      </c>
      <c r="C22" s="13">
        <v>12521.6</v>
      </c>
      <c r="D22" s="13">
        <v>11642.2</v>
      </c>
      <c r="E22" s="13">
        <v>11437.3</v>
      </c>
      <c r="F22" s="13">
        <v>11902.5</v>
      </c>
      <c r="I22" s="14" t="s">
        <v>27</v>
      </c>
      <c r="J22" s="14">
        <v>0.0</v>
      </c>
      <c r="K22" s="14">
        <v>0.0</v>
      </c>
      <c r="L22" s="14">
        <v>0.0</v>
      </c>
      <c r="M22" s="14">
        <v>0.0</v>
      </c>
      <c r="N22" s="14">
        <v>0.0</v>
      </c>
      <c r="Q22" s="14" t="s">
        <v>28</v>
      </c>
      <c r="R22" s="14">
        <v>0.0</v>
      </c>
      <c r="S22" s="14">
        <v>0.0</v>
      </c>
      <c r="T22" s="14">
        <v>0.0</v>
      </c>
      <c r="U22" s="14">
        <v>0.0</v>
      </c>
      <c r="V22" s="14">
        <v>0.0</v>
      </c>
    </row>
    <row r="23">
      <c r="A23" s="16" t="s">
        <v>25</v>
      </c>
      <c r="B23" s="13">
        <v>15191.9</v>
      </c>
      <c r="C23" s="13">
        <v>12684.1</v>
      </c>
      <c r="D23" s="13">
        <v>11807.8</v>
      </c>
      <c r="E23" s="13">
        <v>11600.6</v>
      </c>
      <c r="F23" s="13">
        <v>12078.4</v>
      </c>
      <c r="I23" s="12" t="s">
        <v>29</v>
      </c>
      <c r="J23" s="14">
        <v>270.44</v>
      </c>
      <c r="K23" s="14">
        <v>225.98</v>
      </c>
      <c r="L23" s="14">
        <v>249.75</v>
      </c>
      <c r="M23" s="14">
        <v>250.88</v>
      </c>
      <c r="N23" s="14">
        <v>262.85</v>
      </c>
      <c r="Q23" s="14" t="s">
        <v>23</v>
      </c>
      <c r="R23" s="14">
        <v>7263.6</v>
      </c>
      <c r="S23" s="14">
        <v>6920.22</v>
      </c>
      <c r="T23" s="14">
        <v>5906.56</v>
      </c>
      <c r="U23" s="14">
        <v>5355.82</v>
      </c>
      <c r="V23" s="14">
        <v>4303.95</v>
      </c>
    </row>
    <row r="24">
      <c r="A24" s="12" t="s">
        <v>27</v>
      </c>
      <c r="B24" s="13">
        <v>19.3</v>
      </c>
      <c r="C24" s="13">
        <v>0.0</v>
      </c>
      <c r="D24" s="13">
        <v>0.0</v>
      </c>
      <c r="E24" s="13">
        <v>0.0</v>
      </c>
      <c r="F24" s="13">
        <v>0.1</v>
      </c>
      <c r="I24" s="14" t="s">
        <v>30</v>
      </c>
      <c r="J24" s="14">
        <v>270.44</v>
      </c>
      <c r="K24" s="14">
        <v>225.98</v>
      </c>
      <c r="L24" s="14">
        <v>249.75</v>
      </c>
      <c r="M24" s="14">
        <v>250.81</v>
      </c>
      <c r="N24" s="14">
        <v>262.72</v>
      </c>
      <c r="Q24" s="14" t="s">
        <v>25</v>
      </c>
      <c r="R24" s="14">
        <v>7316.69</v>
      </c>
      <c r="S24" s="14">
        <v>6973.31</v>
      </c>
      <c r="T24" s="14">
        <v>5959.65</v>
      </c>
      <c r="U24" s="14">
        <v>5408.91</v>
      </c>
      <c r="V24" s="14">
        <v>4357.04</v>
      </c>
    </row>
    <row r="25">
      <c r="A25" s="15" t="s">
        <v>31</v>
      </c>
      <c r="B25" s="13">
        <v>19.3</v>
      </c>
      <c r="C25" s="13">
        <v>0.0</v>
      </c>
      <c r="D25" s="13">
        <v>0.0</v>
      </c>
      <c r="E25" s="13">
        <v>0.0</v>
      </c>
      <c r="F25" s="13">
        <v>0.1</v>
      </c>
      <c r="I25" s="14" t="s">
        <v>32</v>
      </c>
      <c r="J25" s="14">
        <v>270.44</v>
      </c>
      <c r="K25" s="14">
        <v>225.98</v>
      </c>
      <c r="L25" s="14">
        <v>249.75</v>
      </c>
      <c r="M25" s="14">
        <v>250.88</v>
      </c>
      <c r="N25" s="14">
        <v>262.85</v>
      </c>
      <c r="Q25" s="12" t="s">
        <v>29</v>
      </c>
      <c r="R25" s="14">
        <v>20.52</v>
      </c>
      <c r="S25" s="14">
        <v>772.54</v>
      </c>
      <c r="T25" s="14">
        <v>1577.26</v>
      </c>
      <c r="U25" s="14">
        <v>1288.92</v>
      </c>
      <c r="V25" s="14">
        <v>12.03</v>
      </c>
    </row>
    <row r="26">
      <c r="A26" s="12" t="s">
        <v>29</v>
      </c>
      <c r="B26" s="13">
        <v>84.1</v>
      </c>
      <c r="C26" s="13">
        <v>428.6</v>
      </c>
      <c r="D26" s="13">
        <v>572.6</v>
      </c>
      <c r="E26" s="13">
        <v>588.6</v>
      </c>
      <c r="F26" s="13">
        <v>1117.9</v>
      </c>
      <c r="I26" s="14" t="s">
        <v>33</v>
      </c>
      <c r="J26" s="14">
        <v>17673.4</v>
      </c>
      <c r="K26" s="14">
        <v>16007.89</v>
      </c>
      <c r="L26" s="14">
        <v>14363.27</v>
      </c>
      <c r="M26" s="14">
        <v>13051.39</v>
      </c>
      <c r="N26" s="14">
        <v>12248.73</v>
      </c>
      <c r="Q26" s="14" t="s">
        <v>34</v>
      </c>
      <c r="R26" s="14">
        <v>0.0</v>
      </c>
      <c r="S26" s="14">
        <v>0.0</v>
      </c>
      <c r="T26" s="14">
        <v>0.0</v>
      </c>
      <c r="U26" s="14">
        <v>0.0</v>
      </c>
      <c r="V26" s="14">
        <v>1.05</v>
      </c>
    </row>
    <row r="27">
      <c r="A27" s="15" t="s">
        <v>35</v>
      </c>
      <c r="B27" s="13">
        <v>0.0</v>
      </c>
      <c r="C27" s="13">
        <v>345.4</v>
      </c>
      <c r="D27" s="13">
        <v>488.0</v>
      </c>
      <c r="E27" s="13">
        <v>485.2</v>
      </c>
      <c r="F27" s="13">
        <v>993.8</v>
      </c>
      <c r="I27" s="14" t="s">
        <v>36</v>
      </c>
      <c r="J27" s="17"/>
      <c r="K27" s="17"/>
      <c r="L27" s="17"/>
      <c r="M27" s="17"/>
      <c r="N27" s="17"/>
      <c r="Q27" s="14" t="s">
        <v>37</v>
      </c>
      <c r="R27" s="14">
        <v>0.0</v>
      </c>
      <c r="S27" s="14">
        <v>0.0</v>
      </c>
      <c r="T27" s="14">
        <v>0.0</v>
      </c>
      <c r="U27" s="14">
        <v>0.0</v>
      </c>
      <c r="V27" s="14">
        <v>0.0</v>
      </c>
    </row>
    <row r="28">
      <c r="A28" s="15" t="s">
        <v>30</v>
      </c>
      <c r="B28" s="13">
        <v>84.1</v>
      </c>
      <c r="C28" s="13">
        <v>83.2</v>
      </c>
      <c r="D28" s="13">
        <v>84.6</v>
      </c>
      <c r="E28" s="13">
        <v>103.4</v>
      </c>
      <c r="F28" s="13">
        <v>124.1</v>
      </c>
      <c r="I28" s="12" t="s">
        <v>38</v>
      </c>
      <c r="J28" s="14">
        <v>6560.01</v>
      </c>
      <c r="K28" s="14">
        <v>6093.25</v>
      </c>
      <c r="L28" s="14">
        <v>5754.82</v>
      </c>
      <c r="M28" s="14">
        <v>5151.81</v>
      </c>
      <c r="N28" s="14">
        <v>4267.82</v>
      </c>
      <c r="Q28" s="14" t="s">
        <v>39</v>
      </c>
      <c r="R28" s="14">
        <v>0.0</v>
      </c>
      <c r="S28" s="14">
        <v>0.0</v>
      </c>
      <c r="T28" s="14">
        <v>0.0</v>
      </c>
      <c r="U28" s="14">
        <v>0.0</v>
      </c>
      <c r="V28" s="14">
        <v>0.0</v>
      </c>
    </row>
    <row r="29">
      <c r="A29" s="15" t="s">
        <v>32</v>
      </c>
      <c r="B29" s="13">
        <v>103.4</v>
      </c>
      <c r="C29" s="13">
        <v>428.6</v>
      </c>
      <c r="D29" s="13">
        <v>572.6</v>
      </c>
      <c r="E29" s="13">
        <v>588.6</v>
      </c>
      <c r="F29" s="13">
        <v>1118.0</v>
      </c>
      <c r="I29" s="14" t="s">
        <v>40</v>
      </c>
      <c r="J29" s="14">
        <v>0.0</v>
      </c>
      <c r="K29" s="14">
        <v>0.0</v>
      </c>
      <c r="L29" s="14">
        <v>0.0</v>
      </c>
      <c r="M29" s="14">
        <v>0.0</v>
      </c>
      <c r="N29" s="14">
        <v>0.0</v>
      </c>
      <c r="Q29" s="14" t="s">
        <v>41</v>
      </c>
      <c r="R29" s="14">
        <v>0.0</v>
      </c>
      <c r="S29" s="14">
        <v>0.0</v>
      </c>
      <c r="T29" s="14">
        <v>0.0</v>
      </c>
      <c r="U29" s="14">
        <v>0.0</v>
      </c>
      <c r="V29" s="14">
        <v>0.0</v>
      </c>
    </row>
    <row r="30">
      <c r="A30" s="15" t="s">
        <v>33</v>
      </c>
      <c r="B30" s="13">
        <v>15295.3</v>
      </c>
      <c r="C30" s="13">
        <v>13112.7</v>
      </c>
      <c r="D30" s="13">
        <v>12380.4</v>
      </c>
      <c r="E30" s="13">
        <v>12189.2</v>
      </c>
      <c r="F30" s="13">
        <v>13196.4</v>
      </c>
      <c r="I30" s="14" t="s">
        <v>42</v>
      </c>
      <c r="J30" s="14">
        <v>39.15</v>
      </c>
      <c r="K30" s="14">
        <v>39.15</v>
      </c>
      <c r="L30" s="14">
        <v>39.15</v>
      </c>
      <c r="M30" s="14">
        <v>39.15</v>
      </c>
      <c r="N30" s="14">
        <v>32.74</v>
      </c>
      <c r="Q30" s="14" t="s">
        <v>30</v>
      </c>
      <c r="R30" s="14">
        <v>20.52</v>
      </c>
      <c r="S30" s="14">
        <v>772.54</v>
      </c>
      <c r="T30" s="14">
        <v>1577.26</v>
      </c>
      <c r="U30" s="14">
        <v>1288.92</v>
      </c>
      <c r="V30" s="14">
        <v>10.98</v>
      </c>
    </row>
    <row r="31">
      <c r="A31" s="15" t="s">
        <v>43</v>
      </c>
      <c r="B31" s="18"/>
      <c r="C31" s="18"/>
      <c r="D31" s="18"/>
      <c r="E31" s="18"/>
      <c r="F31" s="18"/>
      <c r="I31" s="14" t="s">
        <v>44</v>
      </c>
      <c r="J31" s="14">
        <v>0.0</v>
      </c>
      <c r="K31" s="14">
        <v>0.0</v>
      </c>
      <c r="L31" s="14">
        <v>0.0</v>
      </c>
      <c r="M31" s="14">
        <v>0.0</v>
      </c>
      <c r="N31" s="14">
        <v>0.0</v>
      </c>
      <c r="Q31" s="14" t="s">
        <v>32</v>
      </c>
      <c r="R31" s="14">
        <v>20.52</v>
      </c>
      <c r="S31" s="14">
        <v>772.54</v>
      </c>
      <c r="T31" s="14">
        <v>1577.26</v>
      </c>
      <c r="U31" s="14">
        <v>1288.92</v>
      </c>
      <c r="V31" s="14">
        <v>12.03</v>
      </c>
    </row>
    <row r="32">
      <c r="A32" s="12" t="s">
        <v>38</v>
      </c>
      <c r="B32" s="13">
        <v>10215.9</v>
      </c>
      <c r="C32" s="13">
        <v>9774.1</v>
      </c>
      <c r="D32" s="13">
        <v>9223.6</v>
      </c>
      <c r="E32" s="13">
        <v>8675.4</v>
      </c>
      <c r="F32" s="13">
        <v>7580.0</v>
      </c>
      <c r="I32" s="14" t="s">
        <v>45</v>
      </c>
      <c r="J32" s="14">
        <v>1965.06</v>
      </c>
      <c r="K32" s="14">
        <v>1951.34</v>
      </c>
      <c r="L32" s="14">
        <v>1969.58</v>
      </c>
      <c r="M32" s="14">
        <v>1879.28</v>
      </c>
      <c r="N32" s="14">
        <v>1675.57</v>
      </c>
      <c r="Q32" s="14" t="s">
        <v>33</v>
      </c>
      <c r="R32" s="14">
        <v>7337.21</v>
      </c>
      <c r="S32" s="14">
        <v>7745.85</v>
      </c>
      <c r="T32" s="14">
        <v>7536.91</v>
      </c>
      <c r="U32" s="14">
        <v>6697.83</v>
      </c>
      <c r="V32" s="14">
        <v>4369.08</v>
      </c>
    </row>
    <row r="33">
      <c r="A33" s="15" t="s">
        <v>40</v>
      </c>
      <c r="B33" s="13">
        <v>32.3</v>
      </c>
      <c r="C33" s="13">
        <v>32.3</v>
      </c>
      <c r="D33" s="13">
        <v>32.3</v>
      </c>
      <c r="E33" s="13">
        <v>32.3</v>
      </c>
      <c r="F33" s="13">
        <v>32.3</v>
      </c>
      <c r="I33" s="14" t="s">
        <v>46</v>
      </c>
      <c r="J33" s="14">
        <v>0.0</v>
      </c>
      <c r="K33" s="14">
        <v>0.0</v>
      </c>
      <c r="L33" s="14">
        <v>0.0</v>
      </c>
      <c r="M33" s="14">
        <v>0.0</v>
      </c>
      <c r="N33" s="14">
        <v>0.0</v>
      </c>
      <c r="Q33" s="14" t="s">
        <v>36</v>
      </c>
      <c r="R33" s="17"/>
      <c r="S33" s="17"/>
      <c r="T33" s="17"/>
      <c r="U33" s="17"/>
      <c r="V33" s="17"/>
    </row>
    <row r="34">
      <c r="A34" s="15" t="s">
        <v>42</v>
      </c>
      <c r="B34" s="13">
        <v>167.4</v>
      </c>
      <c r="C34" s="13">
        <v>167.0</v>
      </c>
      <c r="D34" s="13">
        <v>167.0</v>
      </c>
      <c r="E34" s="13">
        <v>135.3</v>
      </c>
      <c r="F34" s="13">
        <v>128.3</v>
      </c>
      <c r="I34" s="14" t="s">
        <v>47</v>
      </c>
      <c r="J34" s="14">
        <v>3804.68</v>
      </c>
      <c r="K34" s="14">
        <v>3574.53</v>
      </c>
      <c r="L34" s="14">
        <v>3256.46</v>
      </c>
      <c r="M34" s="14">
        <v>2833.82</v>
      </c>
      <c r="N34" s="14">
        <v>2249.16</v>
      </c>
      <c r="Q34" s="12" t="s">
        <v>38</v>
      </c>
      <c r="R34" s="14">
        <v>3508.06</v>
      </c>
      <c r="S34" s="14">
        <v>2633.29</v>
      </c>
      <c r="T34" s="14">
        <v>2372.92</v>
      </c>
      <c r="U34" s="14">
        <v>1793.57</v>
      </c>
      <c r="V34" s="14">
        <v>2195.42</v>
      </c>
    </row>
    <row r="35">
      <c r="A35" s="15" t="s">
        <v>45</v>
      </c>
      <c r="B35" s="13">
        <v>1936.8</v>
      </c>
      <c r="C35" s="13">
        <v>1843.3</v>
      </c>
      <c r="D35" s="13">
        <v>1720.8</v>
      </c>
      <c r="E35" s="13">
        <v>1638.4</v>
      </c>
      <c r="F35" s="13">
        <v>1439.5</v>
      </c>
      <c r="I35" s="14" t="s">
        <v>48</v>
      </c>
      <c r="J35" s="14">
        <v>199.21</v>
      </c>
      <c r="K35" s="14">
        <v>194.0</v>
      </c>
      <c r="L35" s="14">
        <v>187.77</v>
      </c>
      <c r="M35" s="14">
        <v>168.51</v>
      </c>
      <c r="N35" s="14">
        <v>132.6</v>
      </c>
      <c r="Q35" s="14" t="s">
        <v>40</v>
      </c>
      <c r="R35" s="14">
        <v>0.0</v>
      </c>
      <c r="S35" s="14">
        <v>0.0</v>
      </c>
      <c r="T35" s="14">
        <v>0.0</v>
      </c>
      <c r="U35" s="14">
        <v>0.0</v>
      </c>
      <c r="V35" s="14">
        <v>0.0</v>
      </c>
    </row>
    <row r="36">
      <c r="A36" s="15" t="s">
        <v>47</v>
      </c>
      <c r="B36" s="13">
        <v>6353.0</v>
      </c>
      <c r="C36" s="13">
        <v>6044.0</v>
      </c>
      <c r="D36" s="13">
        <v>5698.1</v>
      </c>
      <c r="E36" s="13">
        <v>5317.8</v>
      </c>
      <c r="F36" s="13">
        <v>4539.7</v>
      </c>
      <c r="I36" s="14" t="s">
        <v>49</v>
      </c>
      <c r="J36" s="14">
        <v>6.79</v>
      </c>
      <c r="K36" s="14">
        <v>6.14</v>
      </c>
      <c r="L36" s="14">
        <v>5.91</v>
      </c>
      <c r="M36" s="14">
        <v>5.82</v>
      </c>
      <c r="N36" s="14">
        <v>4.95</v>
      </c>
      <c r="Q36" s="14" t="s">
        <v>42</v>
      </c>
      <c r="R36" s="14">
        <v>161.1</v>
      </c>
      <c r="S36" s="14">
        <v>147.94</v>
      </c>
      <c r="T36" s="14">
        <v>102.17</v>
      </c>
      <c r="U36" s="14">
        <v>76.26</v>
      </c>
      <c r="V36" s="14">
        <v>27.24</v>
      </c>
    </row>
    <row r="37">
      <c r="A37" s="15" t="s">
        <v>48</v>
      </c>
      <c r="B37" s="13">
        <v>458.7</v>
      </c>
      <c r="C37" s="13">
        <v>438.2</v>
      </c>
      <c r="D37" s="13">
        <v>409.7</v>
      </c>
      <c r="E37" s="13">
        <v>383.4</v>
      </c>
      <c r="F37" s="13">
        <v>323.9</v>
      </c>
      <c r="I37" s="14" t="s">
        <v>50</v>
      </c>
      <c r="J37" s="14">
        <v>67.67</v>
      </c>
      <c r="K37" s="14">
        <v>22.96</v>
      </c>
      <c r="L37" s="14">
        <v>22.81</v>
      </c>
      <c r="M37" s="14">
        <v>22.81</v>
      </c>
      <c r="N37" s="14">
        <v>21.58</v>
      </c>
      <c r="Q37" s="14" t="s">
        <v>44</v>
      </c>
      <c r="R37" s="14">
        <v>0.0</v>
      </c>
      <c r="S37" s="14">
        <v>0.0</v>
      </c>
      <c r="T37" s="14">
        <v>0.0</v>
      </c>
      <c r="U37" s="14">
        <v>0.0</v>
      </c>
      <c r="V37" s="14">
        <v>0.0</v>
      </c>
    </row>
    <row r="38">
      <c r="A38" s="15" t="s">
        <v>49</v>
      </c>
      <c r="B38" s="13">
        <v>45.8</v>
      </c>
      <c r="C38" s="13">
        <v>15.4</v>
      </c>
      <c r="D38" s="13">
        <v>12.8</v>
      </c>
      <c r="E38" s="13">
        <v>12.2</v>
      </c>
      <c r="F38" s="13">
        <v>17.2</v>
      </c>
      <c r="I38" s="14" t="s">
        <v>51</v>
      </c>
      <c r="J38" s="14">
        <v>202.24</v>
      </c>
      <c r="K38" s="14">
        <v>188.83</v>
      </c>
      <c r="L38" s="14">
        <v>185.53</v>
      </c>
      <c r="M38" s="14">
        <v>161.96</v>
      </c>
      <c r="N38" s="14">
        <v>110.76</v>
      </c>
      <c r="Q38" s="14" t="s">
        <v>45</v>
      </c>
      <c r="R38" s="14">
        <v>0.0</v>
      </c>
      <c r="S38" s="14">
        <v>0.0</v>
      </c>
      <c r="T38" s="14">
        <v>0.0</v>
      </c>
      <c r="U38" s="14">
        <v>0.0</v>
      </c>
      <c r="V38" s="14">
        <v>439.92</v>
      </c>
    </row>
    <row r="39">
      <c r="A39" s="15" t="s">
        <v>52</v>
      </c>
      <c r="B39" s="13">
        <v>0.0</v>
      </c>
      <c r="C39" s="13">
        <v>0.0</v>
      </c>
      <c r="D39" s="13">
        <v>24.3</v>
      </c>
      <c r="E39" s="13">
        <v>127.3</v>
      </c>
      <c r="F39" s="13">
        <v>99.4</v>
      </c>
      <c r="I39" s="14" t="s">
        <v>53</v>
      </c>
      <c r="J39" s="14">
        <v>4.67</v>
      </c>
      <c r="K39" s="14">
        <v>4.67</v>
      </c>
      <c r="L39" s="14">
        <v>4.66</v>
      </c>
      <c r="M39" s="14">
        <v>4.66</v>
      </c>
      <c r="N39" s="14">
        <v>4.66</v>
      </c>
      <c r="Q39" s="14" t="s">
        <v>46</v>
      </c>
      <c r="R39" s="14">
        <v>803.51</v>
      </c>
      <c r="S39" s="14">
        <v>574.63</v>
      </c>
      <c r="T39" s="14">
        <v>529.3</v>
      </c>
      <c r="U39" s="14">
        <v>423.82</v>
      </c>
      <c r="V39" s="14">
        <v>0.0</v>
      </c>
    </row>
    <row r="40">
      <c r="A40" s="15" t="s">
        <v>54</v>
      </c>
      <c r="B40" s="13">
        <v>1221.9</v>
      </c>
      <c r="C40" s="13">
        <v>1233.9</v>
      </c>
      <c r="D40" s="13">
        <v>1158.6</v>
      </c>
      <c r="E40" s="13">
        <v>972.6</v>
      </c>
      <c r="F40" s="13">
        <v>943.6</v>
      </c>
      <c r="I40" s="14" t="s">
        <v>52</v>
      </c>
      <c r="J40" s="14">
        <v>235.57</v>
      </c>
      <c r="K40" s="14">
        <v>111.63</v>
      </c>
      <c r="L40" s="14">
        <v>82.95</v>
      </c>
      <c r="M40" s="14">
        <v>35.8</v>
      </c>
      <c r="N40" s="14">
        <v>35.8</v>
      </c>
      <c r="Q40" s="14" t="s">
        <v>47</v>
      </c>
      <c r="R40" s="14">
        <v>2297.42</v>
      </c>
      <c r="S40" s="14">
        <v>1710.38</v>
      </c>
      <c r="T40" s="14">
        <v>1562.23</v>
      </c>
      <c r="U40" s="14">
        <v>1154.81</v>
      </c>
      <c r="V40" s="14">
        <v>1564.75</v>
      </c>
    </row>
    <row r="41">
      <c r="A41" s="12" t="s">
        <v>55</v>
      </c>
      <c r="B41" s="13">
        <v>5782.0</v>
      </c>
      <c r="C41" s="13">
        <v>5091.4</v>
      </c>
      <c r="D41" s="13">
        <v>4506.3</v>
      </c>
      <c r="E41" s="13">
        <v>3833.3</v>
      </c>
      <c r="F41" s="13">
        <v>3141.9</v>
      </c>
      <c r="I41" s="12" t="s">
        <v>55</v>
      </c>
      <c r="J41" s="14">
        <v>2516.48</v>
      </c>
      <c r="K41" s="14">
        <v>1963.56</v>
      </c>
      <c r="L41" s="14">
        <v>1434.79</v>
      </c>
      <c r="M41" s="14">
        <v>916.55</v>
      </c>
      <c r="N41" s="14">
        <v>441.71</v>
      </c>
      <c r="Q41" s="14" t="s">
        <v>48</v>
      </c>
      <c r="R41" s="14">
        <v>63.19</v>
      </c>
      <c r="S41" s="14">
        <v>56.72</v>
      </c>
      <c r="T41" s="14">
        <v>51.42</v>
      </c>
      <c r="U41" s="14">
        <v>45.43</v>
      </c>
      <c r="V41" s="14">
        <v>41.78</v>
      </c>
    </row>
    <row r="42">
      <c r="A42" s="15" t="s">
        <v>40</v>
      </c>
      <c r="B42" s="18"/>
      <c r="C42" s="18"/>
      <c r="D42" s="18"/>
      <c r="E42" s="18"/>
      <c r="F42" s="18"/>
      <c r="I42" s="14" t="s">
        <v>40</v>
      </c>
      <c r="J42" s="17"/>
      <c r="K42" s="17"/>
      <c r="L42" s="17"/>
      <c r="M42" s="17"/>
      <c r="N42" s="17"/>
      <c r="Q42" s="14" t="s">
        <v>56</v>
      </c>
      <c r="R42" s="14">
        <v>0.0</v>
      </c>
      <c r="S42" s="14">
        <v>0.0</v>
      </c>
      <c r="T42" s="14">
        <v>0.0</v>
      </c>
      <c r="U42" s="14">
        <v>0.0</v>
      </c>
      <c r="V42" s="14">
        <v>0.0</v>
      </c>
    </row>
    <row r="43">
      <c r="A43" s="15" t="s">
        <v>42</v>
      </c>
      <c r="B43" s="18"/>
      <c r="C43" s="18"/>
      <c r="D43" s="18"/>
      <c r="E43" s="18"/>
      <c r="F43" s="18"/>
      <c r="I43" s="14" t="s">
        <v>42</v>
      </c>
      <c r="J43" s="17"/>
      <c r="K43" s="17"/>
      <c r="L43" s="17"/>
      <c r="M43" s="17"/>
      <c r="N43" s="17"/>
      <c r="Q43" s="14" t="s">
        <v>57</v>
      </c>
      <c r="R43" s="14">
        <v>0.0</v>
      </c>
      <c r="S43" s="14">
        <v>0.0</v>
      </c>
      <c r="T43" s="14">
        <v>0.0</v>
      </c>
      <c r="U43" s="14">
        <v>0.0</v>
      </c>
      <c r="V43" s="14">
        <v>0.0</v>
      </c>
    </row>
    <row r="44">
      <c r="A44" s="15" t="s">
        <v>58</v>
      </c>
      <c r="B44" s="13">
        <v>565.7</v>
      </c>
      <c r="C44" s="13">
        <v>483.5</v>
      </c>
      <c r="D44" s="13">
        <v>413.3</v>
      </c>
      <c r="E44" s="13">
        <v>347.1</v>
      </c>
      <c r="F44" s="13">
        <v>288.3</v>
      </c>
      <c r="I44" s="14" t="s">
        <v>58</v>
      </c>
      <c r="J44" s="14">
        <v>287.73</v>
      </c>
      <c r="K44" s="14">
        <v>213.75</v>
      </c>
      <c r="L44" s="14">
        <v>157.87</v>
      </c>
      <c r="M44" s="14">
        <v>99.64</v>
      </c>
      <c r="N44" s="14">
        <v>47.42</v>
      </c>
      <c r="Q44" s="14" t="s">
        <v>49</v>
      </c>
      <c r="R44" s="14">
        <v>8.66</v>
      </c>
      <c r="S44" s="14">
        <v>7.34</v>
      </c>
      <c r="T44" s="14">
        <v>6.83</v>
      </c>
      <c r="U44" s="14">
        <v>5.65</v>
      </c>
      <c r="V44" s="14">
        <v>7.84</v>
      </c>
    </row>
    <row r="45">
      <c r="A45" s="15" t="s">
        <v>46</v>
      </c>
      <c r="B45" s="18"/>
      <c r="C45" s="18"/>
      <c r="D45" s="18"/>
      <c r="E45" s="18"/>
      <c r="F45" s="18"/>
      <c r="I45" s="14" t="s">
        <v>46</v>
      </c>
      <c r="J45" s="17"/>
      <c r="K45" s="17"/>
      <c r="L45" s="17"/>
      <c r="M45" s="17"/>
      <c r="N45" s="17"/>
      <c r="Q45" s="14" t="s">
        <v>51</v>
      </c>
      <c r="R45" s="14">
        <v>15.15</v>
      </c>
      <c r="S45" s="14">
        <v>12.74</v>
      </c>
      <c r="T45" s="14">
        <v>12.58</v>
      </c>
      <c r="U45" s="14">
        <v>6.83</v>
      </c>
      <c r="V45" s="14">
        <v>5.19</v>
      </c>
    </row>
    <row r="46">
      <c r="A46" s="15" t="s">
        <v>47</v>
      </c>
      <c r="B46" s="13">
        <v>4230.8</v>
      </c>
      <c r="C46" s="13">
        <v>3714.3</v>
      </c>
      <c r="D46" s="13">
        <v>3283.8</v>
      </c>
      <c r="E46" s="13">
        <v>2806.8</v>
      </c>
      <c r="F46" s="13">
        <v>2314.9</v>
      </c>
      <c r="I46" s="14" t="s">
        <v>47</v>
      </c>
      <c r="J46" s="14">
        <v>1851.05</v>
      </c>
      <c r="K46" s="14">
        <v>1473.32</v>
      </c>
      <c r="L46" s="14">
        <v>1079.28</v>
      </c>
      <c r="M46" s="14">
        <v>694.71</v>
      </c>
      <c r="N46" s="14">
        <v>334.64</v>
      </c>
      <c r="Q46" s="14" t="s">
        <v>59</v>
      </c>
      <c r="R46" s="14">
        <v>143.84</v>
      </c>
      <c r="S46" s="14">
        <v>112.64</v>
      </c>
      <c r="T46" s="14">
        <v>98.04</v>
      </c>
      <c r="U46" s="14">
        <v>72.67</v>
      </c>
      <c r="V46" s="14">
        <v>98.82</v>
      </c>
    </row>
    <row r="47">
      <c r="A47" s="15" t="s">
        <v>48</v>
      </c>
      <c r="B47" s="13">
        <v>374.0</v>
      </c>
      <c r="C47" s="13">
        <v>349.2</v>
      </c>
      <c r="D47" s="13">
        <v>323.8</v>
      </c>
      <c r="E47" s="13">
        <v>282.8</v>
      </c>
      <c r="F47" s="13">
        <v>239.1</v>
      </c>
      <c r="I47" s="14" t="s">
        <v>48</v>
      </c>
      <c r="J47" s="14">
        <v>123.66</v>
      </c>
      <c r="K47" s="14">
        <v>104.87</v>
      </c>
      <c r="L47" s="14">
        <v>82.97</v>
      </c>
      <c r="M47" s="14">
        <v>57.7</v>
      </c>
      <c r="N47" s="14">
        <v>31.12</v>
      </c>
      <c r="Q47" s="12" t="s">
        <v>55</v>
      </c>
      <c r="R47" s="14">
        <v>731.8</v>
      </c>
      <c r="S47" s="14">
        <v>545.85</v>
      </c>
      <c r="T47" s="14">
        <v>377.04</v>
      </c>
      <c r="U47" s="14">
        <v>234.62</v>
      </c>
      <c r="V47" s="14">
        <v>756.78</v>
      </c>
    </row>
    <row r="48">
      <c r="A48" s="15" t="s">
        <v>56</v>
      </c>
      <c r="B48" s="18"/>
      <c r="C48" s="18"/>
      <c r="D48" s="18"/>
      <c r="E48" s="18"/>
      <c r="F48" s="18"/>
      <c r="I48" s="14" t="s">
        <v>56</v>
      </c>
      <c r="J48" s="17"/>
      <c r="K48" s="17"/>
      <c r="L48" s="17"/>
      <c r="M48" s="17"/>
      <c r="N48" s="17"/>
      <c r="Q48" s="14" t="s">
        <v>60</v>
      </c>
      <c r="R48" s="14">
        <v>0.0</v>
      </c>
      <c r="S48" s="14">
        <v>0.0</v>
      </c>
      <c r="T48" s="14">
        <v>0.0</v>
      </c>
      <c r="U48" s="14">
        <v>0.0</v>
      </c>
      <c r="V48" s="14">
        <v>0.0</v>
      </c>
    </row>
    <row r="49">
      <c r="A49" s="15" t="s">
        <v>57</v>
      </c>
      <c r="B49" s="18"/>
      <c r="C49" s="18"/>
      <c r="D49" s="18"/>
      <c r="E49" s="18"/>
      <c r="F49" s="18"/>
      <c r="I49" s="14" t="s">
        <v>57</v>
      </c>
      <c r="J49" s="17"/>
      <c r="K49" s="17"/>
      <c r="L49" s="17"/>
      <c r="M49" s="17"/>
      <c r="N49" s="17"/>
      <c r="Q49" s="12" t="s">
        <v>61</v>
      </c>
      <c r="R49" s="14">
        <v>2776.26</v>
      </c>
      <c r="S49" s="14">
        <v>2087.44</v>
      </c>
      <c r="T49" s="14">
        <v>1995.88</v>
      </c>
      <c r="U49" s="14">
        <v>1558.95</v>
      </c>
      <c r="V49" s="14">
        <v>1438.64</v>
      </c>
    </row>
    <row r="50">
      <c r="A50" s="15" t="s">
        <v>49</v>
      </c>
      <c r="B50" s="13">
        <v>21.4</v>
      </c>
      <c r="C50" s="13">
        <v>10.5</v>
      </c>
      <c r="D50" s="13">
        <v>8.5</v>
      </c>
      <c r="E50" s="13">
        <v>7.1</v>
      </c>
      <c r="F50" s="13">
        <v>12.6</v>
      </c>
      <c r="I50" s="14" t="s">
        <v>49</v>
      </c>
      <c r="J50" s="14">
        <v>3.67</v>
      </c>
      <c r="K50" s="14">
        <v>3.07</v>
      </c>
      <c r="L50" s="14">
        <v>2.46</v>
      </c>
      <c r="M50" s="14">
        <v>1.7</v>
      </c>
      <c r="N50" s="14">
        <v>0.91</v>
      </c>
      <c r="Q50" s="14" t="s">
        <v>62</v>
      </c>
      <c r="R50" s="14">
        <v>0.0</v>
      </c>
      <c r="S50" s="14">
        <v>0.0</v>
      </c>
      <c r="T50" s="14">
        <v>0.0</v>
      </c>
      <c r="U50" s="14">
        <v>0.0</v>
      </c>
      <c r="V50" s="14">
        <v>0.0</v>
      </c>
    </row>
    <row r="51">
      <c r="A51" s="15" t="s">
        <v>53</v>
      </c>
      <c r="B51" s="18"/>
      <c r="C51" s="18"/>
      <c r="D51" s="18"/>
      <c r="E51" s="13">
        <v>48.4</v>
      </c>
      <c r="F51" s="13">
        <v>47.5</v>
      </c>
      <c r="I51" s="14" t="s">
        <v>50</v>
      </c>
      <c r="J51" s="14">
        <v>1.78</v>
      </c>
      <c r="K51" s="14">
        <v>0.98</v>
      </c>
      <c r="L51" s="14">
        <v>0.73</v>
      </c>
      <c r="M51" s="14">
        <v>0.48</v>
      </c>
      <c r="N51" s="14">
        <v>0.23</v>
      </c>
      <c r="Q51" s="14" t="s">
        <v>63</v>
      </c>
      <c r="R51" s="14">
        <v>919.69</v>
      </c>
      <c r="S51" s="14">
        <v>491.91</v>
      </c>
      <c r="T51" s="14">
        <v>119.76</v>
      </c>
      <c r="U51" s="14">
        <v>443.57</v>
      </c>
      <c r="V51" s="14">
        <v>263.91</v>
      </c>
    </row>
    <row r="52">
      <c r="A52" s="15" t="s">
        <v>52</v>
      </c>
      <c r="B52" s="18"/>
      <c r="C52" s="18"/>
      <c r="D52" s="13">
        <v>24.3</v>
      </c>
      <c r="E52" s="13">
        <v>53.7</v>
      </c>
      <c r="F52" s="13">
        <v>22.9</v>
      </c>
      <c r="I52" s="14" t="s">
        <v>51</v>
      </c>
      <c r="J52" s="14">
        <v>159.95</v>
      </c>
      <c r="K52" s="14">
        <v>120.38</v>
      </c>
      <c r="L52" s="14">
        <v>82.76</v>
      </c>
      <c r="M52" s="14">
        <v>48.87</v>
      </c>
      <c r="N52" s="14">
        <v>21.16</v>
      </c>
      <c r="Q52" s="14" t="s">
        <v>64</v>
      </c>
      <c r="R52" s="14">
        <v>0.0</v>
      </c>
      <c r="S52" s="14">
        <v>0.0</v>
      </c>
      <c r="T52" s="14">
        <v>0.0</v>
      </c>
      <c r="U52" s="14">
        <v>0.0</v>
      </c>
      <c r="V52" s="14">
        <v>0.0</v>
      </c>
    </row>
    <row r="53">
      <c r="A53" s="15" t="s">
        <v>54</v>
      </c>
      <c r="B53" s="13">
        <v>590.1</v>
      </c>
      <c r="C53" s="13">
        <v>533.9</v>
      </c>
      <c r="D53" s="13">
        <v>452.6</v>
      </c>
      <c r="E53" s="13">
        <v>287.4</v>
      </c>
      <c r="F53" s="13">
        <v>216.6</v>
      </c>
      <c r="I53" s="14" t="s">
        <v>53</v>
      </c>
      <c r="J53" s="14">
        <v>4.67</v>
      </c>
      <c r="K53" s="14">
        <v>2.86</v>
      </c>
      <c r="L53" s="14">
        <v>2.37</v>
      </c>
      <c r="M53" s="14">
        <v>1.44</v>
      </c>
      <c r="N53" s="14">
        <v>0.51</v>
      </c>
      <c r="Q53" s="14" t="s">
        <v>65</v>
      </c>
      <c r="R53" s="14">
        <v>0.0</v>
      </c>
      <c r="S53" s="14">
        <v>0.0</v>
      </c>
      <c r="T53" s="14">
        <v>0.0</v>
      </c>
      <c r="U53" s="14">
        <v>0.0</v>
      </c>
      <c r="V53" s="14">
        <v>0.0</v>
      </c>
    </row>
    <row r="54">
      <c r="A54" s="12" t="s">
        <v>61</v>
      </c>
      <c r="B54" s="13">
        <v>4433.9</v>
      </c>
      <c r="C54" s="13">
        <v>4682.7</v>
      </c>
      <c r="D54" s="13">
        <v>4717.3</v>
      </c>
      <c r="E54" s="13">
        <v>4842.1</v>
      </c>
      <c r="F54" s="13">
        <v>4438.1</v>
      </c>
      <c r="I54" s="14" t="s">
        <v>52</v>
      </c>
      <c r="J54" s="14">
        <v>67.96</v>
      </c>
      <c r="K54" s="14">
        <v>44.33</v>
      </c>
      <c r="L54" s="14">
        <v>26.35</v>
      </c>
      <c r="M54" s="14">
        <v>12.01</v>
      </c>
      <c r="N54" s="14">
        <v>5.72</v>
      </c>
      <c r="Q54" s="12" t="s">
        <v>66</v>
      </c>
      <c r="R54" s="14">
        <v>1128.34</v>
      </c>
      <c r="S54" s="14">
        <v>2971.05</v>
      </c>
      <c r="T54" s="14">
        <v>3589.83</v>
      </c>
      <c r="U54" s="14">
        <v>3072.75</v>
      </c>
      <c r="V54" s="14">
        <v>1007.69</v>
      </c>
    </row>
    <row r="55">
      <c r="A55" s="15" t="s">
        <v>40</v>
      </c>
      <c r="B55" s="13">
        <v>32.3</v>
      </c>
      <c r="C55" s="13">
        <v>32.3</v>
      </c>
      <c r="D55" s="13">
        <v>32.3</v>
      </c>
      <c r="E55" s="13">
        <v>32.3</v>
      </c>
      <c r="F55" s="13">
        <v>32.3</v>
      </c>
      <c r="I55" s="14" t="s">
        <v>60</v>
      </c>
      <c r="J55" s="14">
        <v>18.99</v>
      </c>
      <c r="K55" s="14">
        <v>2.23</v>
      </c>
      <c r="L55" s="14">
        <v>0.0</v>
      </c>
      <c r="M55" s="14">
        <v>0.0</v>
      </c>
      <c r="N55" s="14">
        <v>0.0</v>
      </c>
      <c r="Q55" s="14" t="s">
        <v>67</v>
      </c>
      <c r="R55" s="14">
        <v>156.99</v>
      </c>
      <c r="S55" s="14">
        <v>1572.71</v>
      </c>
      <c r="T55" s="14">
        <v>1700.54</v>
      </c>
      <c r="U55" s="14">
        <v>1442.03</v>
      </c>
      <c r="V55" s="14">
        <v>204.84</v>
      </c>
    </row>
    <row r="56">
      <c r="A56" s="15" t="s">
        <v>42</v>
      </c>
      <c r="B56" s="13">
        <v>167.4</v>
      </c>
      <c r="C56" s="13">
        <v>167.0</v>
      </c>
      <c r="D56" s="13">
        <v>167.0</v>
      </c>
      <c r="E56" s="13">
        <v>135.3</v>
      </c>
      <c r="F56" s="13">
        <v>128.3</v>
      </c>
      <c r="I56" s="12" t="s">
        <v>61</v>
      </c>
      <c r="J56" s="14">
        <v>4024.54</v>
      </c>
      <c r="K56" s="14">
        <v>4127.46</v>
      </c>
      <c r="L56" s="14">
        <v>4320.03</v>
      </c>
      <c r="M56" s="14">
        <v>4235.26</v>
      </c>
      <c r="N56" s="14">
        <v>3826.11</v>
      </c>
      <c r="Q56" s="14" t="s">
        <v>68</v>
      </c>
      <c r="R56" s="17"/>
      <c r="S56" s="14">
        <v>547.25</v>
      </c>
      <c r="T56" s="17"/>
      <c r="U56" s="14">
        <v>0.0</v>
      </c>
      <c r="V56" s="17"/>
    </row>
    <row r="57">
      <c r="A57" s="15" t="s">
        <v>58</v>
      </c>
      <c r="B57" s="13">
        <v>1371.1</v>
      </c>
      <c r="C57" s="13">
        <v>1359.8</v>
      </c>
      <c r="D57" s="13">
        <v>1307.5</v>
      </c>
      <c r="E57" s="13">
        <v>1291.3</v>
      </c>
      <c r="F57" s="13">
        <v>1151.2</v>
      </c>
      <c r="I57" s="14" t="s">
        <v>40</v>
      </c>
      <c r="J57" s="17"/>
      <c r="K57" s="17"/>
      <c r="L57" s="14">
        <v>0.0</v>
      </c>
      <c r="M57" s="17"/>
      <c r="N57" s="14">
        <v>0.0</v>
      </c>
      <c r="Q57" s="14" t="s">
        <v>69</v>
      </c>
      <c r="R57" s="17"/>
      <c r="S57" s="17"/>
      <c r="T57" s="17"/>
      <c r="U57" s="17"/>
      <c r="V57" s="17"/>
    </row>
    <row r="58">
      <c r="A58" s="15" t="s">
        <v>47</v>
      </c>
      <c r="B58" s="13">
        <v>2122.2</v>
      </c>
      <c r="C58" s="13">
        <v>2329.7</v>
      </c>
      <c r="D58" s="13">
        <v>2414.3</v>
      </c>
      <c r="E58" s="13">
        <v>2511.0</v>
      </c>
      <c r="F58" s="13">
        <v>2224.8</v>
      </c>
      <c r="I58" s="14" t="s">
        <v>42</v>
      </c>
      <c r="J58" s="14">
        <v>39.15</v>
      </c>
      <c r="K58" s="14">
        <v>39.15</v>
      </c>
      <c r="L58" s="14">
        <v>39.15</v>
      </c>
      <c r="M58" s="14">
        <v>39.15</v>
      </c>
      <c r="N58" s="14">
        <v>32.74</v>
      </c>
      <c r="Q58" s="14" t="s">
        <v>70</v>
      </c>
      <c r="R58" s="17"/>
      <c r="S58" s="14">
        <v>547.25</v>
      </c>
      <c r="T58" s="17"/>
      <c r="U58" s="17"/>
      <c r="V58" s="17"/>
    </row>
    <row r="59">
      <c r="A59" s="15" t="s">
        <v>48</v>
      </c>
      <c r="B59" s="13">
        <v>84.7</v>
      </c>
      <c r="C59" s="13">
        <v>89.0</v>
      </c>
      <c r="D59" s="13">
        <v>85.9</v>
      </c>
      <c r="E59" s="13">
        <v>100.6</v>
      </c>
      <c r="F59" s="13">
        <v>84.8</v>
      </c>
      <c r="I59" s="14" t="s">
        <v>58</v>
      </c>
      <c r="J59" s="14">
        <v>1677.26</v>
      </c>
      <c r="K59" s="14">
        <v>1737.59</v>
      </c>
      <c r="L59" s="14">
        <v>1811.71</v>
      </c>
      <c r="M59" s="14">
        <v>1779.64</v>
      </c>
      <c r="N59" s="14">
        <v>1628.15</v>
      </c>
      <c r="Q59" s="14" t="s">
        <v>71</v>
      </c>
      <c r="R59" s="14">
        <v>7.37</v>
      </c>
      <c r="S59" s="14">
        <v>7.37</v>
      </c>
      <c r="T59" s="14">
        <v>7.37</v>
      </c>
      <c r="U59" s="14">
        <v>8.37</v>
      </c>
      <c r="V59" s="14">
        <v>10.19</v>
      </c>
    </row>
    <row r="60">
      <c r="A60" s="15" t="s">
        <v>49</v>
      </c>
      <c r="B60" s="13">
        <v>24.4</v>
      </c>
      <c r="C60" s="13">
        <v>4.9</v>
      </c>
      <c r="D60" s="13">
        <v>4.3</v>
      </c>
      <c r="E60" s="13">
        <v>5.1</v>
      </c>
      <c r="F60" s="13">
        <v>4.6</v>
      </c>
      <c r="I60" s="14" t="s">
        <v>46</v>
      </c>
      <c r="J60" s="17"/>
      <c r="K60" s="17"/>
      <c r="L60" s="14">
        <v>0.0</v>
      </c>
      <c r="M60" s="17"/>
      <c r="N60" s="14">
        <v>0.0</v>
      </c>
      <c r="Q60" s="14" t="s">
        <v>72</v>
      </c>
      <c r="R60" s="14">
        <v>0.01</v>
      </c>
      <c r="S60" s="14">
        <v>0.01</v>
      </c>
      <c r="T60" s="14">
        <v>0.01</v>
      </c>
      <c r="U60" s="14">
        <v>0.01</v>
      </c>
      <c r="V60" s="14">
        <v>10.19</v>
      </c>
    </row>
    <row r="61">
      <c r="A61" s="15" t="s">
        <v>53</v>
      </c>
      <c r="B61" s="13">
        <v>0.0</v>
      </c>
      <c r="C61" s="13">
        <v>0.0</v>
      </c>
      <c r="D61" s="13">
        <v>0.0</v>
      </c>
      <c r="E61" s="13">
        <v>7.7</v>
      </c>
      <c r="F61" s="13">
        <v>8.6</v>
      </c>
      <c r="I61" s="14" t="s">
        <v>47</v>
      </c>
      <c r="J61" s="14">
        <v>1938.75</v>
      </c>
      <c r="K61" s="14">
        <v>2101.21</v>
      </c>
      <c r="L61" s="14">
        <v>2177.18</v>
      </c>
      <c r="M61" s="14">
        <v>2139.11</v>
      </c>
      <c r="N61" s="14">
        <v>1914.52</v>
      </c>
      <c r="Q61" s="14" t="s">
        <v>73</v>
      </c>
      <c r="R61" s="17"/>
      <c r="S61" s="17"/>
      <c r="T61" s="17"/>
      <c r="U61" s="17"/>
      <c r="V61" s="17"/>
    </row>
    <row r="62">
      <c r="A62" s="15" t="s">
        <v>52</v>
      </c>
      <c r="B62" s="13">
        <v>0.0</v>
      </c>
      <c r="C62" s="13">
        <v>0.0</v>
      </c>
      <c r="D62" s="13">
        <v>0.0</v>
      </c>
      <c r="E62" s="13">
        <v>73.6</v>
      </c>
      <c r="F62" s="13">
        <v>76.5</v>
      </c>
      <c r="I62" s="14" t="s">
        <v>48</v>
      </c>
      <c r="J62" s="14">
        <v>75.54</v>
      </c>
      <c r="K62" s="14">
        <v>89.13</v>
      </c>
      <c r="L62" s="14">
        <v>104.8</v>
      </c>
      <c r="M62" s="14">
        <v>110.81</v>
      </c>
      <c r="N62" s="14">
        <v>101.48</v>
      </c>
      <c r="Q62" s="14" t="s">
        <v>74</v>
      </c>
      <c r="R62" s="14">
        <v>7.36</v>
      </c>
      <c r="S62" s="14">
        <v>7.36</v>
      </c>
      <c r="T62" s="14">
        <v>7.36</v>
      </c>
      <c r="U62" s="14">
        <v>8.36</v>
      </c>
      <c r="V62" s="17"/>
    </row>
    <row r="63">
      <c r="A63" s="15" t="s">
        <v>54</v>
      </c>
      <c r="B63" s="13">
        <v>631.8</v>
      </c>
      <c r="C63" s="13">
        <v>700.0</v>
      </c>
      <c r="D63" s="13">
        <v>706.0</v>
      </c>
      <c r="E63" s="13">
        <v>685.2</v>
      </c>
      <c r="F63" s="13">
        <v>727.0</v>
      </c>
      <c r="I63" s="14" t="s">
        <v>56</v>
      </c>
      <c r="J63" s="17"/>
      <c r="K63" s="17"/>
      <c r="L63" s="14">
        <v>0.0</v>
      </c>
      <c r="M63" s="17"/>
      <c r="N63" s="14">
        <v>0.0</v>
      </c>
      <c r="Q63" s="14" t="s">
        <v>75</v>
      </c>
      <c r="R63" s="14">
        <v>7.36</v>
      </c>
      <c r="S63" s="14">
        <v>7.36</v>
      </c>
      <c r="T63" s="14">
        <v>7.36</v>
      </c>
      <c r="U63" s="14">
        <v>8.36</v>
      </c>
      <c r="V63" s="17"/>
    </row>
    <row r="64">
      <c r="A64" s="15" t="s">
        <v>62</v>
      </c>
      <c r="B64" s="13">
        <v>0.0</v>
      </c>
      <c r="C64" s="13">
        <v>0.0</v>
      </c>
      <c r="D64" s="13">
        <v>0.0</v>
      </c>
      <c r="E64" s="13">
        <v>0.0</v>
      </c>
      <c r="F64" s="13">
        <v>0.0</v>
      </c>
      <c r="I64" s="14" t="s">
        <v>57</v>
      </c>
      <c r="J64" s="17"/>
      <c r="K64" s="17"/>
      <c r="L64" s="14">
        <v>0.0</v>
      </c>
      <c r="M64" s="17"/>
      <c r="N64" s="14">
        <v>0.0</v>
      </c>
      <c r="Q64" s="14" t="s">
        <v>76</v>
      </c>
      <c r="R64" s="14">
        <v>149.62</v>
      </c>
      <c r="S64" s="14">
        <v>1018.09</v>
      </c>
      <c r="T64" s="14">
        <v>1693.17</v>
      </c>
      <c r="U64" s="14">
        <v>1433.66</v>
      </c>
      <c r="V64" s="14">
        <v>194.65</v>
      </c>
    </row>
    <row r="65">
      <c r="A65" s="15" t="s">
        <v>63</v>
      </c>
      <c r="B65" s="13">
        <v>411.8</v>
      </c>
      <c r="C65" s="13">
        <v>400.1</v>
      </c>
      <c r="D65" s="13">
        <v>675.0</v>
      </c>
      <c r="E65" s="13">
        <v>540.0</v>
      </c>
      <c r="F65" s="13">
        <v>616.1</v>
      </c>
      <c r="I65" s="14" t="s">
        <v>49</v>
      </c>
      <c r="J65" s="14">
        <v>3.12</v>
      </c>
      <c r="K65" s="14">
        <v>3.07</v>
      </c>
      <c r="L65" s="14">
        <v>3.45</v>
      </c>
      <c r="M65" s="14">
        <v>4.12</v>
      </c>
      <c r="N65" s="14">
        <v>4.04</v>
      </c>
      <c r="Q65" s="14" t="s">
        <v>77</v>
      </c>
      <c r="R65" s="14">
        <v>971.35</v>
      </c>
      <c r="S65" s="14">
        <v>1398.34</v>
      </c>
      <c r="T65" s="14">
        <v>1889.29</v>
      </c>
      <c r="U65" s="14">
        <v>1630.72</v>
      </c>
      <c r="V65" s="14">
        <v>802.85</v>
      </c>
    </row>
    <row r="66">
      <c r="A66" s="12" t="s">
        <v>66</v>
      </c>
      <c r="B66" s="13">
        <v>6028.9</v>
      </c>
      <c r="C66" s="13">
        <v>4345.9</v>
      </c>
      <c r="D66" s="13">
        <v>4259.2</v>
      </c>
      <c r="E66" s="13">
        <v>3688.3</v>
      </c>
      <c r="F66" s="13">
        <v>5554.4</v>
      </c>
      <c r="I66" s="14" t="s">
        <v>50</v>
      </c>
      <c r="J66" s="14">
        <v>65.89</v>
      </c>
      <c r="K66" s="14">
        <v>21.98</v>
      </c>
      <c r="L66" s="14">
        <v>22.08</v>
      </c>
      <c r="M66" s="14">
        <v>22.33</v>
      </c>
      <c r="N66" s="14">
        <v>21.35</v>
      </c>
      <c r="Q66" s="14" t="s">
        <v>68</v>
      </c>
      <c r="R66" s="14">
        <v>971.35</v>
      </c>
      <c r="S66" s="14">
        <v>1398.34</v>
      </c>
      <c r="T66" s="14">
        <v>1889.29</v>
      </c>
      <c r="U66" s="14">
        <v>1630.72</v>
      </c>
      <c r="V66" s="14">
        <v>802.85</v>
      </c>
    </row>
    <row r="67">
      <c r="A67" s="15" t="s">
        <v>67</v>
      </c>
      <c r="B67" s="13">
        <v>3910.5</v>
      </c>
      <c r="C67" s="13">
        <v>2231.5</v>
      </c>
      <c r="D67" s="13">
        <v>2576.4</v>
      </c>
      <c r="E67" s="13">
        <v>2389.2</v>
      </c>
      <c r="F67" s="13">
        <v>2256.4</v>
      </c>
      <c r="I67" s="14" t="s">
        <v>51</v>
      </c>
      <c r="J67" s="14">
        <v>42.29</v>
      </c>
      <c r="K67" s="14">
        <v>68.45</v>
      </c>
      <c r="L67" s="14">
        <v>102.77</v>
      </c>
      <c r="M67" s="14">
        <v>113.09</v>
      </c>
      <c r="N67" s="14">
        <v>89.6</v>
      </c>
      <c r="Q67" s="14" t="s">
        <v>70</v>
      </c>
      <c r="R67" s="14">
        <v>971.35</v>
      </c>
      <c r="S67" s="14">
        <v>1398.34</v>
      </c>
      <c r="T67" s="14">
        <v>1889.29</v>
      </c>
      <c r="U67" s="14">
        <v>1630.72</v>
      </c>
      <c r="V67" s="14">
        <v>802.85</v>
      </c>
    </row>
    <row r="68">
      <c r="A68" s="15" t="s">
        <v>68</v>
      </c>
      <c r="B68" s="13">
        <v>1.1</v>
      </c>
      <c r="C68" s="13">
        <v>3.8</v>
      </c>
      <c r="D68" s="13">
        <v>3.0</v>
      </c>
      <c r="E68" s="13">
        <v>3.5</v>
      </c>
      <c r="F68" s="13">
        <v>2.3</v>
      </c>
      <c r="I68" s="14" t="s">
        <v>53</v>
      </c>
      <c r="J68" s="17"/>
      <c r="K68" s="17"/>
      <c r="L68" s="14">
        <v>2.29</v>
      </c>
      <c r="M68" s="14">
        <v>3.22</v>
      </c>
      <c r="N68" s="14">
        <v>4.15</v>
      </c>
      <c r="Q68" s="12" t="s">
        <v>78</v>
      </c>
      <c r="R68" s="14">
        <v>1744.17</v>
      </c>
      <c r="S68" s="14">
        <v>1663.18</v>
      </c>
      <c r="T68" s="14">
        <v>1281.39</v>
      </c>
      <c r="U68" s="14">
        <v>1255.76</v>
      </c>
      <c r="V68" s="14">
        <v>1162.89</v>
      </c>
    </row>
    <row r="69">
      <c r="A69" s="15" t="s">
        <v>69</v>
      </c>
      <c r="B69" s="18"/>
      <c r="C69" s="18"/>
      <c r="D69" s="18"/>
      <c r="E69" s="18"/>
      <c r="F69" s="18"/>
      <c r="I69" s="14" t="s">
        <v>52</v>
      </c>
      <c r="J69" s="14">
        <v>163.58</v>
      </c>
      <c r="K69" s="14">
        <v>66.88</v>
      </c>
      <c r="L69" s="14">
        <v>56.6</v>
      </c>
      <c r="M69" s="14">
        <v>23.79</v>
      </c>
      <c r="N69" s="14">
        <v>30.08</v>
      </c>
      <c r="Q69" s="14" t="s">
        <v>79</v>
      </c>
      <c r="R69" s="14">
        <v>500.49</v>
      </c>
      <c r="S69" s="14">
        <v>512.1</v>
      </c>
      <c r="T69" s="14">
        <v>386.31</v>
      </c>
      <c r="U69" s="14">
        <v>381.98</v>
      </c>
      <c r="V69" s="14">
        <v>329.23</v>
      </c>
    </row>
    <row r="70">
      <c r="A70" s="15" t="s">
        <v>70</v>
      </c>
      <c r="B70" s="18"/>
      <c r="C70" s="18"/>
      <c r="D70" s="18"/>
      <c r="E70" s="18"/>
      <c r="F70" s="18"/>
      <c r="I70" s="14" t="s">
        <v>63</v>
      </c>
      <c r="J70" s="14">
        <v>319.73</v>
      </c>
      <c r="K70" s="14">
        <v>297.33</v>
      </c>
      <c r="L70" s="14">
        <v>462.6</v>
      </c>
      <c r="M70" s="14">
        <v>555.77</v>
      </c>
      <c r="N70" s="14">
        <v>550.72</v>
      </c>
      <c r="Q70" s="14" t="s">
        <v>80</v>
      </c>
      <c r="R70" s="14">
        <v>980.91</v>
      </c>
      <c r="S70" s="14">
        <v>928.49</v>
      </c>
      <c r="T70" s="14">
        <v>704.19</v>
      </c>
      <c r="U70" s="14">
        <v>693.94</v>
      </c>
      <c r="V70" s="14">
        <v>680.69</v>
      </c>
    </row>
    <row r="71">
      <c r="A71" s="15" t="s">
        <v>81</v>
      </c>
      <c r="B71" s="13">
        <v>1.1</v>
      </c>
      <c r="C71" s="13">
        <v>3.8</v>
      </c>
      <c r="D71" s="13">
        <v>3.0</v>
      </c>
      <c r="E71" s="13">
        <v>3.5</v>
      </c>
      <c r="F71" s="13">
        <v>2.3</v>
      </c>
      <c r="I71" s="12" t="s">
        <v>66</v>
      </c>
      <c r="J71" s="14">
        <v>7868.76</v>
      </c>
      <c r="K71" s="14">
        <v>6526.95</v>
      </c>
      <c r="L71" s="14">
        <v>5367.11</v>
      </c>
      <c r="M71" s="14">
        <v>5049.49</v>
      </c>
      <c r="N71" s="14">
        <v>4934.37</v>
      </c>
      <c r="Q71" s="14" t="s">
        <v>82</v>
      </c>
      <c r="R71" s="14">
        <v>155.06</v>
      </c>
      <c r="S71" s="14">
        <v>113.38</v>
      </c>
      <c r="T71" s="14">
        <v>38.06</v>
      </c>
      <c r="U71" s="14">
        <v>84.33</v>
      </c>
      <c r="V71" s="14">
        <v>75.97</v>
      </c>
    </row>
    <row r="72">
      <c r="A72" s="15" t="s">
        <v>83</v>
      </c>
      <c r="B72" s="18"/>
      <c r="C72" s="18"/>
      <c r="D72" s="18"/>
      <c r="E72" s="18"/>
      <c r="F72" s="18"/>
      <c r="I72" s="14" t="s">
        <v>67</v>
      </c>
      <c r="J72" s="14">
        <v>7034.33</v>
      </c>
      <c r="K72" s="14">
        <v>4515.37</v>
      </c>
      <c r="L72" s="14">
        <v>4327.37</v>
      </c>
      <c r="M72" s="14">
        <v>4411.31</v>
      </c>
      <c r="N72" s="14">
        <v>4394.85</v>
      </c>
      <c r="Q72" s="14" t="s">
        <v>84</v>
      </c>
      <c r="R72" s="14">
        <v>0.0</v>
      </c>
      <c r="S72" s="14">
        <v>0.0</v>
      </c>
      <c r="T72" s="14">
        <v>0.0</v>
      </c>
      <c r="U72" s="14">
        <v>0.0</v>
      </c>
      <c r="V72" s="14">
        <v>0.0</v>
      </c>
    </row>
    <row r="73">
      <c r="A73" s="15" t="s">
        <v>85</v>
      </c>
      <c r="B73" s="18"/>
      <c r="C73" s="18"/>
      <c r="D73" s="18"/>
      <c r="E73" s="18"/>
      <c r="F73" s="18"/>
      <c r="I73" s="14" t="s">
        <v>71</v>
      </c>
      <c r="J73" s="14">
        <v>6481.76</v>
      </c>
      <c r="K73" s="14">
        <v>3865.46</v>
      </c>
      <c r="L73" s="14">
        <v>3597.56</v>
      </c>
      <c r="M73" s="14">
        <v>3648.03</v>
      </c>
      <c r="N73" s="14">
        <v>3716.59</v>
      </c>
      <c r="Q73" s="14" t="s">
        <v>86</v>
      </c>
      <c r="R73" s="14">
        <v>0.0</v>
      </c>
      <c r="S73" s="14">
        <v>0.0</v>
      </c>
      <c r="T73" s="14">
        <v>0.0</v>
      </c>
      <c r="U73" s="14">
        <v>0.0</v>
      </c>
      <c r="V73" s="14">
        <v>0.0</v>
      </c>
    </row>
    <row r="74">
      <c r="A74" s="15" t="s">
        <v>74</v>
      </c>
      <c r="B74" s="18"/>
      <c r="C74" s="13">
        <v>0.0</v>
      </c>
      <c r="D74" s="13">
        <v>0.0</v>
      </c>
      <c r="E74" s="13">
        <v>0.0</v>
      </c>
      <c r="F74" s="18"/>
      <c r="I74" s="14" t="s">
        <v>74</v>
      </c>
      <c r="J74" s="14">
        <v>6354.76</v>
      </c>
      <c r="K74" s="14">
        <v>3803.61</v>
      </c>
      <c r="L74" s="14">
        <v>3597.24</v>
      </c>
      <c r="M74" s="14">
        <v>3647.71</v>
      </c>
      <c r="N74" s="14">
        <v>3716.26</v>
      </c>
      <c r="Q74" s="14" t="s">
        <v>87</v>
      </c>
      <c r="R74" s="14">
        <v>107.71</v>
      </c>
      <c r="S74" s="14">
        <v>109.21</v>
      </c>
      <c r="T74" s="14">
        <v>97.43</v>
      </c>
      <c r="U74" s="14">
        <v>95.51</v>
      </c>
      <c r="V74" s="14">
        <v>75.44</v>
      </c>
    </row>
    <row r="75">
      <c r="A75" s="15" t="s">
        <v>75</v>
      </c>
      <c r="B75" s="18"/>
      <c r="C75" s="18"/>
      <c r="D75" s="18"/>
      <c r="E75" s="18"/>
      <c r="F75" s="18"/>
      <c r="I75" s="14" t="s">
        <v>75</v>
      </c>
      <c r="J75" s="14">
        <v>6005.38</v>
      </c>
      <c r="K75" s="14">
        <v>3803.61</v>
      </c>
      <c r="L75" s="14">
        <v>3597.24</v>
      </c>
      <c r="M75" s="14">
        <v>3647.71</v>
      </c>
      <c r="N75" s="14">
        <v>3716.26</v>
      </c>
      <c r="Q75" s="14" t="s">
        <v>88</v>
      </c>
      <c r="R75" s="14">
        <v>0.0</v>
      </c>
      <c r="S75" s="14">
        <v>0.0</v>
      </c>
      <c r="T75" s="14">
        <v>55.4</v>
      </c>
      <c r="U75" s="14">
        <v>0.0</v>
      </c>
      <c r="V75" s="14">
        <v>1.57</v>
      </c>
    </row>
    <row r="76">
      <c r="A76" s="15" t="s">
        <v>89</v>
      </c>
      <c r="B76" s="18"/>
      <c r="C76" s="18"/>
      <c r="D76" s="18"/>
      <c r="E76" s="18"/>
      <c r="F76" s="18"/>
      <c r="I76" s="14" t="s">
        <v>89</v>
      </c>
      <c r="J76" s="14">
        <v>349.38</v>
      </c>
      <c r="K76" s="17"/>
      <c r="L76" s="17"/>
      <c r="M76" s="17"/>
      <c r="N76" s="17"/>
      <c r="Q76" s="12" t="s">
        <v>90</v>
      </c>
      <c r="R76" s="14">
        <v>1533.21</v>
      </c>
      <c r="S76" s="14">
        <v>1282.24</v>
      </c>
      <c r="T76" s="14">
        <v>1112.11</v>
      </c>
      <c r="U76" s="14">
        <v>1002.89</v>
      </c>
      <c r="V76" s="14">
        <v>966.12</v>
      </c>
    </row>
    <row r="77">
      <c r="A77" s="15" t="s">
        <v>91</v>
      </c>
      <c r="B77" s="18"/>
      <c r="C77" s="18"/>
      <c r="D77" s="18"/>
      <c r="E77" s="18"/>
      <c r="F77" s="18"/>
      <c r="I77" s="14" t="s">
        <v>91</v>
      </c>
      <c r="J77" s="17"/>
      <c r="K77" s="17"/>
      <c r="L77" s="17"/>
      <c r="M77" s="17"/>
      <c r="N77" s="17"/>
      <c r="Q77" s="14" t="s">
        <v>92</v>
      </c>
      <c r="R77" s="14">
        <v>1543.54</v>
      </c>
      <c r="S77" s="14">
        <v>1283.18</v>
      </c>
      <c r="T77" s="14">
        <v>1113.89</v>
      </c>
      <c r="U77" s="14">
        <v>1004.12</v>
      </c>
      <c r="V77" s="14">
        <v>966.47</v>
      </c>
    </row>
    <row r="78">
      <c r="A78" s="15" t="s">
        <v>93</v>
      </c>
      <c r="B78" s="18"/>
      <c r="C78" s="18"/>
      <c r="D78" s="18"/>
      <c r="E78" s="18"/>
      <c r="F78" s="18"/>
      <c r="I78" s="14" t="s">
        <v>93</v>
      </c>
      <c r="J78" s="14">
        <v>0.56</v>
      </c>
      <c r="K78" s="17"/>
      <c r="L78" s="17"/>
      <c r="M78" s="17"/>
      <c r="N78" s="17"/>
      <c r="Q78" s="14" t="s">
        <v>94</v>
      </c>
      <c r="R78" s="14">
        <v>1543.54</v>
      </c>
      <c r="S78" s="14">
        <v>1283.18</v>
      </c>
      <c r="T78" s="14">
        <v>1113.89</v>
      </c>
      <c r="U78" s="14">
        <v>1004.12</v>
      </c>
      <c r="V78" s="14">
        <v>966.47</v>
      </c>
    </row>
    <row r="79">
      <c r="A79" s="15" t="s">
        <v>95</v>
      </c>
      <c r="B79" s="18"/>
      <c r="C79" s="18"/>
      <c r="D79" s="18"/>
      <c r="E79" s="18"/>
      <c r="F79" s="18"/>
      <c r="I79" s="14" t="s">
        <v>76</v>
      </c>
      <c r="J79" s="14">
        <v>679.01</v>
      </c>
      <c r="K79" s="14">
        <v>711.76</v>
      </c>
      <c r="L79" s="14">
        <v>730.13</v>
      </c>
      <c r="M79" s="14">
        <v>763.6</v>
      </c>
      <c r="N79" s="14">
        <v>678.59</v>
      </c>
      <c r="Q79" s="14" t="s">
        <v>96</v>
      </c>
      <c r="R79" s="14">
        <v>0.0</v>
      </c>
      <c r="S79" s="14">
        <v>0.0</v>
      </c>
      <c r="T79" s="14">
        <v>0.0</v>
      </c>
      <c r="U79" s="14">
        <v>0.0</v>
      </c>
      <c r="V79" s="14">
        <v>0.0</v>
      </c>
    </row>
    <row r="80">
      <c r="A80" s="15" t="s">
        <v>71</v>
      </c>
      <c r="B80" s="13">
        <v>3428.2</v>
      </c>
      <c r="C80" s="13">
        <v>1918.6</v>
      </c>
      <c r="D80" s="13">
        <v>2018.1</v>
      </c>
      <c r="E80" s="13">
        <v>1919.3</v>
      </c>
      <c r="F80" s="13">
        <v>1961.8</v>
      </c>
      <c r="I80" s="14" t="s">
        <v>77</v>
      </c>
      <c r="J80" s="14">
        <v>834.43</v>
      </c>
      <c r="K80" s="14">
        <v>2011.58</v>
      </c>
      <c r="L80" s="14">
        <v>1039.74</v>
      </c>
      <c r="M80" s="14">
        <v>638.18</v>
      </c>
      <c r="N80" s="14">
        <v>539.52</v>
      </c>
      <c r="Q80" s="14" t="s">
        <v>97</v>
      </c>
      <c r="R80" s="14">
        <v>10.33</v>
      </c>
      <c r="S80" s="14">
        <v>0.94</v>
      </c>
      <c r="T80" s="14">
        <v>1.78</v>
      </c>
      <c r="U80" s="14">
        <v>1.23</v>
      </c>
      <c r="V80" s="14">
        <v>0.34</v>
      </c>
    </row>
    <row r="81">
      <c r="A81" s="15" t="s">
        <v>69</v>
      </c>
      <c r="B81" s="18"/>
      <c r="C81" s="18"/>
      <c r="D81" s="18"/>
      <c r="E81" s="18"/>
      <c r="F81" s="18"/>
      <c r="I81" s="14" t="s">
        <v>68</v>
      </c>
      <c r="J81" s="14">
        <v>834.43</v>
      </c>
      <c r="K81" s="14">
        <v>2011.58</v>
      </c>
      <c r="L81" s="14">
        <v>0.0</v>
      </c>
      <c r="M81" s="17"/>
      <c r="N81" s="14">
        <v>0.0</v>
      </c>
      <c r="Q81" s="12" t="s">
        <v>98</v>
      </c>
      <c r="R81" s="14">
        <v>107.36</v>
      </c>
      <c r="S81" s="14">
        <v>105.2</v>
      </c>
      <c r="T81" s="14">
        <v>91.48</v>
      </c>
      <c r="U81" s="14">
        <v>66.47</v>
      </c>
      <c r="V81" s="14">
        <v>59.38</v>
      </c>
    </row>
    <row r="82">
      <c r="A82" s="15" t="s">
        <v>70</v>
      </c>
      <c r="B82" s="18"/>
      <c r="C82" s="18"/>
      <c r="D82" s="18"/>
      <c r="E82" s="18"/>
      <c r="F82" s="18"/>
      <c r="I82" s="14" t="s">
        <v>70</v>
      </c>
      <c r="J82" s="14">
        <v>834.43</v>
      </c>
      <c r="K82" s="14">
        <v>2011.58</v>
      </c>
      <c r="L82" s="17"/>
      <c r="M82" s="17"/>
      <c r="N82" s="17"/>
      <c r="Q82" s="14" t="s">
        <v>99</v>
      </c>
      <c r="R82" s="14">
        <v>0.63</v>
      </c>
      <c r="S82" s="14">
        <v>0.61</v>
      </c>
      <c r="T82" s="14">
        <v>0.1</v>
      </c>
      <c r="U82" s="14">
        <v>0.18</v>
      </c>
      <c r="V82" s="14">
        <v>0.11</v>
      </c>
    </row>
    <row r="83">
      <c r="A83" s="15" t="s">
        <v>72</v>
      </c>
      <c r="B83" s="13">
        <v>0.1</v>
      </c>
      <c r="C83" s="13">
        <v>0.1</v>
      </c>
      <c r="D83" s="13">
        <v>0.1</v>
      </c>
      <c r="E83" s="13">
        <v>0.1</v>
      </c>
      <c r="F83" s="13">
        <v>0.1</v>
      </c>
      <c r="I83" s="14" t="s">
        <v>81</v>
      </c>
      <c r="J83" s="17"/>
      <c r="K83" s="17"/>
      <c r="L83" s="17"/>
      <c r="M83" s="17"/>
      <c r="N83" s="17"/>
      <c r="Q83" s="14" t="s">
        <v>100</v>
      </c>
      <c r="R83" s="14">
        <v>106.73</v>
      </c>
      <c r="S83" s="14">
        <v>104.59</v>
      </c>
      <c r="T83" s="14">
        <v>91.38</v>
      </c>
      <c r="U83" s="14">
        <v>66.29</v>
      </c>
      <c r="V83" s="14">
        <v>59.27</v>
      </c>
    </row>
    <row r="84">
      <c r="A84" s="15" t="s">
        <v>73</v>
      </c>
      <c r="B84" s="13">
        <v>1565.8</v>
      </c>
      <c r="C84" s="18"/>
      <c r="D84" s="18"/>
      <c r="E84" s="18"/>
      <c r="F84" s="18"/>
      <c r="I84" s="14" t="s">
        <v>71</v>
      </c>
      <c r="J84" s="17"/>
      <c r="K84" s="17"/>
      <c r="L84" s="14">
        <v>1039.74</v>
      </c>
      <c r="M84" s="14">
        <v>638.18</v>
      </c>
      <c r="N84" s="14">
        <v>539.52</v>
      </c>
      <c r="Q84" s="14" t="s">
        <v>101</v>
      </c>
      <c r="R84" s="14">
        <v>106.73</v>
      </c>
      <c r="S84" s="14">
        <v>104.59</v>
      </c>
      <c r="T84" s="14">
        <v>91.38</v>
      </c>
      <c r="U84" s="14">
        <v>66.29</v>
      </c>
      <c r="V84" s="14">
        <v>59.27</v>
      </c>
    </row>
    <row r="85">
      <c r="A85" s="15" t="s">
        <v>102</v>
      </c>
      <c r="B85" s="18"/>
      <c r="C85" s="18"/>
      <c r="D85" s="13">
        <v>135.4</v>
      </c>
      <c r="E85" s="18"/>
      <c r="F85" s="18"/>
      <c r="I85" s="14" t="s">
        <v>70</v>
      </c>
      <c r="J85" s="17"/>
      <c r="K85" s="17"/>
      <c r="L85" s="14">
        <v>1039.74</v>
      </c>
      <c r="M85" s="14">
        <v>638.18</v>
      </c>
      <c r="N85" s="14">
        <v>539.52</v>
      </c>
      <c r="Q85" s="14" t="s">
        <v>103</v>
      </c>
      <c r="R85" s="14">
        <v>0.0</v>
      </c>
      <c r="S85" s="14">
        <v>0.0</v>
      </c>
      <c r="T85" s="14">
        <v>0.0</v>
      </c>
      <c r="U85" s="14">
        <v>0.0</v>
      </c>
      <c r="V85" s="14">
        <v>0.0</v>
      </c>
    </row>
    <row r="86">
      <c r="A86" s="15" t="s">
        <v>74</v>
      </c>
      <c r="B86" s="13">
        <v>1810.8</v>
      </c>
      <c r="C86" s="13">
        <v>1867.0</v>
      </c>
      <c r="D86" s="13">
        <v>1831.1</v>
      </c>
      <c r="E86" s="13">
        <v>1867.7</v>
      </c>
      <c r="F86" s="13">
        <v>1918.5</v>
      </c>
      <c r="I86" s="12" t="s">
        <v>78</v>
      </c>
      <c r="J86" s="14">
        <v>3021.36</v>
      </c>
      <c r="K86" s="14">
        <v>2868.41</v>
      </c>
      <c r="L86" s="14">
        <v>3037.98</v>
      </c>
      <c r="M86" s="14">
        <v>2653.5</v>
      </c>
      <c r="N86" s="14">
        <v>2918.47</v>
      </c>
      <c r="Q86" s="14" t="s">
        <v>104</v>
      </c>
      <c r="R86" s="14">
        <v>0.0</v>
      </c>
      <c r="S86" s="14">
        <v>0.0</v>
      </c>
      <c r="T86" s="14">
        <v>0.0</v>
      </c>
      <c r="U86" s="14">
        <v>0.0</v>
      </c>
      <c r="V86" s="14">
        <v>0.0</v>
      </c>
    </row>
    <row r="87">
      <c r="A87" s="15" t="s">
        <v>75</v>
      </c>
      <c r="B87" s="13">
        <v>1810.8</v>
      </c>
      <c r="C87" s="13">
        <v>1867.0</v>
      </c>
      <c r="D87" s="13">
        <v>1831.1</v>
      </c>
      <c r="E87" s="13">
        <v>1867.7</v>
      </c>
      <c r="F87" s="13">
        <v>1918.5</v>
      </c>
      <c r="I87" s="14" t="s">
        <v>79</v>
      </c>
      <c r="J87" s="14">
        <v>1303.88</v>
      </c>
      <c r="K87" s="14">
        <v>1165.76</v>
      </c>
      <c r="L87" s="14">
        <v>1248.42</v>
      </c>
      <c r="M87" s="14">
        <v>1111.95</v>
      </c>
      <c r="N87" s="14">
        <v>1302.59</v>
      </c>
      <c r="Q87" s="14" t="s">
        <v>105</v>
      </c>
      <c r="R87" s="14">
        <v>0.0</v>
      </c>
      <c r="S87" s="14">
        <v>0.0</v>
      </c>
      <c r="T87" s="14">
        <v>0.0</v>
      </c>
      <c r="U87" s="14">
        <v>0.0</v>
      </c>
      <c r="V87" s="14">
        <v>0.0</v>
      </c>
    </row>
    <row r="88">
      <c r="A88" s="15" t="s">
        <v>89</v>
      </c>
      <c r="B88" s="18"/>
      <c r="C88" s="18"/>
      <c r="D88" s="18"/>
      <c r="E88" s="18"/>
      <c r="F88" s="18"/>
      <c r="I88" s="14" t="s">
        <v>80</v>
      </c>
      <c r="J88" s="14">
        <v>667.73</v>
      </c>
      <c r="K88" s="14">
        <v>723.53</v>
      </c>
      <c r="L88" s="14">
        <v>710.18</v>
      </c>
      <c r="M88" s="14">
        <v>532.07</v>
      </c>
      <c r="N88" s="14">
        <v>754.34</v>
      </c>
      <c r="Q88" s="14" t="s">
        <v>106</v>
      </c>
      <c r="R88" s="14">
        <v>0.0</v>
      </c>
      <c r="S88" s="14">
        <v>0.0</v>
      </c>
      <c r="T88" s="14">
        <v>0.0</v>
      </c>
      <c r="U88" s="14">
        <v>0.0</v>
      </c>
      <c r="V88" s="14">
        <v>0.0</v>
      </c>
    </row>
    <row r="89">
      <c r="A89" s="15" t="s">
        <v>91</v>
      </c>
      <c r="B89" s="18"/>
      <c r="C89" s="18"/>
      <c r="D89" s="18"/>
      <c r="E89" s="18"/>
      <c r="F89" s="18"/>
      <c r="I89" s="14" t="s">
        <v>82</v>
      </c>
      <c r="J89" s="14">
        <v>543.72</v>
      </c>
      <c r="K89" s="14">
        <v>483.83</v>
      </c>
      <c r="L89" s="14">
        <v>644.17</v>
      </c>
      <c r="M89" s="14">
        <v>586.16</v>
      </c>
      <c r="N89" s="14">
        <v>537.43</v>
      </c>
      <c r="Q89" s="12" t="s">
        <v>107</v>
      </c>
      <c r="R89" s="14">
        <v>48.63</v>
      </c>
      <c r="S89" s="14">
        <v>11.56</v>
      </c>
      <c r="T89" s="14">
        <v>19.49</v>
      </c>
      <c r="U89" s="14">
        <v>20.17</v>
      </c>
      <c r="V89" s="14">
        <v>18.67</v>
      </c>
    </row>
    <row r="90">
      <c r="A90" s="15" t="s">
        <v>93</v>
      </c>
      <c r="B90" s="13">
        <v>51.5</v>
      </c>
      <c r="C90" s="13">
        <v>51.5</v>
      </c>
      <c r="D90" s="13">
        <v>51.5</v>
      </c>
      <c r="E90" s="13">
        <v>51.5</v>
      </c>
      <c r="F90" s="13">
        <v>43.2</v>
      </c>
      <c r="I90" s="14" t="s">
        <v>84</v>
      </c>
      <c r="J90" s="14">
        <v>0.0</v>
      </c>
      <c r="K90" s="14">
        <v>0.0</v>
      </c>
      <c r="L90" s="14">
        <v>0.0</v>
      </c>
      <c r="M90" s="14">
        <v>0.0</v>
      </c>
      <c r="N90" s="14">
        <v>0.0</v>
      </c>
      <c r="Q90" s="14" t="s">
        <v>108</v>
      </c>
      <c r="R90" s="14">
        <v>0.0</v>
      </c>
      <c r="S90" s="14">
        <v>0.0</v>
      </c>
      <c r="T90" s="14">
        <v>0.0</v>
      </c>
      <c r="U90" s="14">
        <v>0.0</v>
      </c>
      <c r="V90" s="14">
        <v>0.0</v>
      </c>
    </row>
    <row r="91">
      <c r="A91" s="15" t="s">
        <v>109</v>
      </c>
      <c r="B91" s="18"/>
      <c r="C91" s="18"/>
      <c r="D91" s="18"/>
      <c r="E91" s="18"/>
      <c r="F91" s="18"/>
      <c r="I91" s="14" t="s">
        <v>86</v>
      </c>
      <c r="J91" s="14">
        <v>0.0</v>
      </c>
      <c r="K91" s="14">
        <v>0.0</v>
      </c>
      <c r="L91" s="14">
        <v>0.0</v>
      </c>
      <c r="M91" s="14">
        <v>0.0</v>
      </c>
      <c r="N91" s="14">
        <v>0.0</v>
      </c>
      <c r="Q91" s="14" t="s">
        <v>110</v>
      </c>
      <c r="R91" s="14">
        <v>0.0</v>
      </c>
      <c r="S91" s="14">
        <v>0.0</v>
      </c>
      <c r="T91" s="14">
        <v>0.0</v>
      </c>
      <c r="U91" s="14">
        <v>0.0</v>
      </c>
      <c r="V91" s="14">
        <v>0.0</v>
      </c>
    </row>
    <row r="92">
      <c r="A92" s="15" t="s">
        <v>111</v>
      </c>
      <c r="B92" s="18"/>
      <c r="C92" s="18"/>
      <c r="D92" s="18"/>
      <c r="E92" s="18"/>
      <c r="F92" s="18"/>
      <c r="I92" s="14" t="s">
        <v>87</v>
      </c>
      <c r="J92" s="14">
        <v>46.71</v>
      </c>
      <c r="K92" s="14">
        <v>40.7</v>
      </c>
      <c r="L92" s="14">
        <v>33.8</v>
      </c>
      <c r="M92" s="14">
        <v>34.47</v>
      </c>
      <c r="N92" s="14">
        <v>52.53</v>
      </c>
      <c r="Q92" s="14" t="s">
        <v>112</v>
      </c>
      <c r="R92" s="14">
        <v>0.0</v>
      </c>
      <c r="S92" s="14">
        <v>0.0</v>
      </c>
      <c r="T92" s="14">
        <v>0.0</v>
      </c>
      <c r="U92" s="14">
        <v>0.0</v>
      </c>
      <c r="V92" s="14">
        <v>0.0</v>
      </c>
    </row>
    <row r="93">
      <c r="A93" s="15" t="s">
        <v>76</v>
      </c>
      <c r="B93" s="13">
        <v>543.4</v>
      </c>
      <c r="C93" s="13">
        <v>412.4</v>
      </c>
      <c r="D93" s="13">
        <v>622.7</v>
      </c>
      <c r="E93" s="13">
        <v>586.4</v>
      </c>
      <c r="F93" s="13">
        <v>478.3</v>
      </c>
      <c r="I93" s="14" t="s">
        <v>113</v>
      </c>
      <c r="J93" s="14">
        <v>0.0</v>
      </c>
      <c r="K93" s="14">
        <v>0.0</v>
      </c>
      <c r="L93" s="14">
        <v>0.0</v>
      </c>
      <c r="M93" s="14">
        <v>0.0</v>
      </c>
      <c r="N93" s="14">
        <v>0.0</v>
      </c>
      <c r="Q93" s="14" t="s">
        <v>114</v>
      </c>
      <c r="R93" s="14">
        <v>0.0</v>
      </c>
      <c r="S93" s="14">
        <v>0.0</v>
      </c>
      <c r="T93" s="14">
        <v>0.0</v>
      </c>
      <c r="U93" s="14">
        <v>0.0</v>
      </c>
      <c r="V93" s="14">
        <v>0.0</v>
      </c>
    </row>
    <row r="94">
      <c r="A94" s="15" t="s">
        <v>77</v>
      </c>
      <c r="B94" s="13">
        <v>2118.4</v>
      </c>
      <c r="C94" s="13">
        <v>2114.4</v>
      </c>
      <c r="D94" s="13">
        <v>1682.8</v>
      </c>
      <c r="E94" s="13">
        <v>1299.1</v>
      </c>
      <c r="F94" s="13">
        <v>3298.0</v>
      </c>
      <c r="I94" s="14" t="s">
        <v>88</v>
      </c>
      <c r="J94" s="14">
        <v>142.98</v>
      </c>
      <c r="K94" s="14">
        <v>156.58</v>
      </c>
      <c r="L94" s="14">
        <v>121.09</v>
      </c>
      <c r="M94" s="14">
        <v>125.61</v>
      </c>
      <c r="N94" s="14">
        <v>77.03</v>
      </c>
      <c r="Q94" s="14" t="s">
        <v>115</v>
      </c>
      <c r="R94" s="14">
        <v>0.4</v>
      </c>
      <c r="S94" s="14">
        <v>0.25</v>
      </c>
      <c r="T94" s="14">
        <v>0.21</v>
      </c>
      <c r="U94" s="14">
        <v>1.06</v>
      </c>
      <c r="V94" s="14">
        <v>1.69</v>
      </c>
    </row>
    <row r="95">
      <c r="A95" s="15" t="s">
        <v>68</v>
      </c>
      <c r="B95" s="18"/>
      <c r="C95" s="13">
        <v>0.0</v>
      </c>
      <c r="D95" s="13">
        <v>0.0</v>
      </c>
      <c r="E95" s="13">
        <v>0.0</v>
      </c>
      <c r="F95" s="18"/>
      <c r="I95" s="14" t="s">
        <v>116</v>
      </c>
      <c r="J95" s="14">
        <v>316.34</v>
      </c>
      <c r="K95" s="14">
        <v>298.01</v>
      </c>
      <c r="L95" s="14">
        <v>280.32</v>
      </c>
      <c r="M95" s="14">
        <v>263.24</v>
      </c>
      <c r="N95" s="14">
        <v>194.55</v>
      </c>
      <c r="Q95" s="14" t="s">
        <v>117</v>
      </c>
      <c r="R95" s="14">
        <v>0.0</v>
      </c>
      <c r="S95" s="14">
        <v>0.0</v>
      </c>
      <c r="T95" s="14">
        <v>0.0</v>
      </c>
      <c r="U95" s="14">
        <v>0.0</v>
      </c>
      <c r="V95" s="14">
        <v>0.0</v>
      </c>
    </row>
    <row r="96">
      <c r="A96" s="15" t="s">
        <v>69</v>
      </c>
      <c r="B96" s="18"/>
      <c r="C96" s="18"/>
      <c r="D96" s="18"/>
      <c r="E96" s="18"/>
      <c r="F96" s="18"/>
      <c r="I96" s="14" t="s">
        <v>118</v>
      </c>
      <c r="J96" s="14">
        <v>0.0</v>
      </c>
      <c r="K96" s="14">
        <v>0.0</v>
      </c>
      <c r="L96" s="14">
        <v>0.0</v>
      </c>
      <c r="M96" s="14">
        <v>0.0</v>
      </c>
      <c r="N96" s="14">
        <v>0.0</v>
      </c>
      <c r="Q96" s="14" t="s">
        <v>119</v>
      </c>
      <c r="R96" s="14">
        <v>16.36</v>
      </c>
      <c r="S96" s="14">
        <v>8.76</v>
      </c>
      <c r="T96" s="14">
        <v>5.77</v>
      </c>
      <c r="U96" s="14">
        <v>5.24</v>
      </c>
      <c r="V96" s="14">
        <v>5.38</v>
      </c>
    </row>
    <row r="97">
      <c r="A97" s="15" t="s">
        <v>120</v>
      </c>
      <c r="B97" s="18"/>
      <c r="C97" s="18"/>
      <c r="D97" s="18"/>
      <c r="E97" s="18"/>
      <c r="F97" s="18"/>
      <c r="I97" s="14" t="s">
        <v>121</v>
      </c>
      <c r="J97" s="14">
        <v>0.0</v>
      </c>
      <c r="K97" s="14">
        <v>0.0</v>
      </c>
      <c r="L97" s="14">
        <v>0.0</v>
      </c>
      <c r="M97" s="14">
        <v>0.0</v>
      </c>
      <c r="N97" s="14">
        <v>0.0</v>
      </c>
      <c r="Q97" s="14" t="s">
        <v>122</v>
      </c>
      <c r="R97" s="14">
        <v>0.36</v>
      </c>
      <c r="S97" s="14">
        <v>1.1</v>
      </c>
      <c r="T97" s="14">
        <v>9.27</v>
      </c>
      <c r="U97" s="14">
        <v>4.26</v>
      </c>
      <c r="V97" s="14">
        <v>10.95</v>
      </c>
    </row>
    <row r="98">
      <c r="A98" s="15" t="s">
        <v>70</v>
      </c>
      <c r="B98" s="18"/>
      <c r="C98" s="18"/>
      <c r="D98" s="18"/>
      <c r="E98" s="18"/>
      <c r="F98" s="18"/>
      <c r="I98" s="14" t="s">
        <v>123</v>
      </c>
      <c r="J98" s="14">
        <v>0.0</v>
      </c>
      <c r="K98" s="14">
        <v>0.0</v>
      </c>
      <c r="L98" s="14">
        <v>0.0</v>
      </c>
      <c r="M98" s="14">
        <v>0.0</v>
      </c>
      <c r="N98" s="14">
        <v>0.0</v>
      </c>
      <c r="Q98" s="14" t="s">
        <v>124</v>
      </c>
      <c r="R98" s="14">
        <v>31.51</v>
      </c>
      <c r="S98" s="14">
        <v>1.45</v>
      </c>
      <c r="T98" s="14">
        <v>4.24</v>
      </c>
      <c r="U98" s="14">
        <v>9.61</v>
      </c>
      <c r="V98" s="14">
        <v>0.65</v>
      </c>
    </row>
    <row r="99">
      <c r="A99" s="15" t="s">
        <v>81</v>
      </c>
      <c r="B99" s="18"/>
      <c r="C99" s="18"/>
      <c r="D99" s="18"/>
      <c r="E99" s="18"/>
      <c r="F99" s="18"/>
      <c r="I99" s="12" t="s">
        <v>90</v>
      </c>
      <c r="J99" s="14">
        <v>3560.27</v>
      </c>
      <c r="K99" s="14">
        <v>3168.73</v>
      </c>
      <c r="L99" s="14">
        <v>2336.32</v>
      </c>
      <c r="M99" s="14">
        <v>1938.79</v>
      </c>
      <c r="N99" s="14">
        <v>1896.41</v>
      </c>
      <c r="Q99" s="12" t="s">
        <v>125</v>
      </c>
      <c r="R99" s="14">
        <v>1150.15</v>
      </c>
      <c r="S99" s="14">
        <v>186.97</v>
      </c>
      <c r="T99" s="14">
        <v>160.15</v>
      </c>
      <c r="U99" s="14">
        <v>63.14</v>
      </c>
      <c r="V99" s="14">
        <v>48.19</v>
      </c>
    </row>
    <row r="100">
      <c r="A100" s="15" t="s">
        <v>83</v>
      </c>
      <c r="B100" s="18"/>
      <c r="C100" s="18"/>
      <c r="D100" s="18"/>
      <c r="E100" s="18"/>
      <c r="F100" s="18"/>
      <c r="I100" s="14" t="s">
        <v>92</v>
      </c>
      <c r="J100" s="14">
        <v>3724.08</v>
      </c>
      <c r="K100" s="14">
        <v>3260.93</v>
      </c>
      <c r="L100" s="14">
        <v>2479.47</v>
      </c>
      <c r="M100" s="14">
        <v>2069.03</v>
      </c>
      <c r="N100" s="14">
        <v>1993.81</v>
      </c>
      <c r="Q100" s="14" t="s">
        <v>126</v>
      </c>
      <c r="R100" s="14">
        <v>23.77</v>
      </c>
      <c r="S100" s="14">
        <v>56.65</v>
      </c>
      <c r="T100" s="14">
        <v>40.26</v>
      </c>
      <c r="U100" s="14">
        <v>34.44</v>
      </c>
      <c r="V100" s="14">
        <v>24.27</v>
      </c>
    </row>
    <row r="101">
      <c r="A101" s="15" t="s">
        <v>85</v>
      </c>
      <c r="B101" s="18"/>
      <c r="C101" s="18"/>
      <c r="D101" s="18"/>
      <c r="E101" s="18"/>
      <c r="F101" s="18"/>
      <c r="I101" s="14" t="s">
        <v>94</v>
      </c>
      <c r="J101" s="14">
        <v>3560.27</v>
      </c>
      <c r="K101" s="14">
        <v>3168.73</v>
      </c>
      <c r="L101" s="14">
        <v>2336.32</v>
      </c>
      <c r="M101" s="14">
        <v>1938.79</v>
      </c>
      <c r="N101" s="14">
        <v>1896.41</v>
      </c>
      <c r="Q101" s="14" t="s">
        <v>127</v>
      </c>
      <c r="R101" s="14">
        <v>0.0</v>
      </c>
      <c r="S101" s="14">
        <v>0.0</v>
      </c>
      <c r="T101" s="14">
        <v>0.0</v>
      </c>
      <c r="U101" s="14">
        <v>0.0</v>
      </c>
      <c r="V101" s="14">
        <v>0.0</v>
      </c>
    </row>
    <row r="102">
      <c r="A102" s="15" t="s">
        <v>128</v>
      </c>
      <c r="B102" s="18"/>
      <c r="C102" s="18"/>
      <c r="D102" s="18"/>
      <c r="E102" s="18"/>
      <c r="F102" s="18"/>
      <c r="I102" s="14" t="s">
        <v>96</v>
      </c>
      <c r="J102" s="14">
        <v>163.81</v>
      </c>
      <c r="K102" s="14">
        <v>92.2</v>
      </c>
      <c r="L102" s="14">
        <v>143.15</v>
      </c>
      <c r="M102" s="14">
        <v>130.24</v>
      </c>
      <c r="N102" s="14">
        <v>97.4</v>
      </c>
      <c r="Q102" s="14" t="s">
        <v>129</v>
      </c>
      <c r="R102" s="14">
        <v>23.77</v>
      </c>
      <c r="S102" s="14">
        <v>56.65</v>
      </c>
      <c r="T102" s="14">
        <v>40.26</v>
      </c>
      <c r="U102" s="14">
        <v>34.44</v>
      </c>
      <c r="V102" s="14">
        <v>12.73</v>
      </c>
    </row>
    <row r="103">
      <c r="A103" s="15" t="s">
        <v>71</v>
      </c>
      <c r="B103" s="13">
        <v>2118.4</v>
      </c>
      <c r="C103" s="13">
        <v>2114.4</v>
      </c>
      <c r="D103" s="13">
        <v>1682.8</v>
      </c>
      <c r="E103" s="13">
        <v>1299.1</v>
      </c>
      <c r="F103" s="13">
        <v>3298.0</v>
      </c>
      <c r="I103" s="14" t="s">
        <v>97</v>
      </c>
      <c r="J103" s="14">
        <v>163.81</v>
      </c>
      <c r="K103" s="14">
        <v>92.2</v>
      </c>
      <c r="L103" s="14">
        <v>143.15</v>
      </c>
      <c r="M103" s="14">
        <v>130.24</v>
      </c>
      <c r="N103" s="14">
        <v>97.4</v>
      </c>
      <c r="Q103" s="14" t="s">
        <v>130</v>
      </c>
      <c r="R103" s="14">
        <v>0.0</v>
      </c>
      <c r="S103" s="14">
        <v>0.0</v>
      </c>
      <c r="T103" s="14">
        <v>0.0</v>
      </c>
      <c r="U103" s="14">
        <v>0.0</v>
      </c>
      <c r="V103" s="14">
        <v>0.0</v>
      </c>
    </row>
    <row r="104">
      <c r="A104" s="15" t="s">
        <v>69</v>
      </c>
      <c r="B104" s="18"/>
      <c r="C104" s="18"/>
      <c r="D104" s="18"/>
      <c r="E104" s="18"/>
      <c r="F104" s="18"/>
      <c r="I104" s="12" t="s">
        <v>98</v>
      </c>
      <c r="J104" s="14">
        <v>523.07</v>
      </c>
      <c r="K104" s="14">
        <v>174.56</v>
      </c>
      <c r="L104" s="14">
        <v>227.53</v>
      </c>
      <c r="M104" s="14">
        <v>58.46</v>
      </c>
      <c r="N104" s="14">
        <v>53.01</v>
      </c>
      <c r="Q104" s="14" t="s">
        <v>131</v>
      </c>
      <c r="R104" s="14">
        <v>0.0</v>
      </c>
      <c r="S104" s="14">
        <v>0.0</v>
      </c>
      <c r="T104" s="14">
        <v>0.0</v>
      </c>
      <c r="U104" s="14">
        <v>0.0</v>
      </c>
      <c r="V104" s="14">
        <v>11.54</v>
      </c>
    </row>
    <row r="105">
      <c r="A105" s="15" t="s">
        <v>120</v>
      </c>
      <c r="B105" s="18"/>
      <c r="C105" s="18"/>
      <c r="D105" s="18"/>
      <c r="E105" s="18"/>
      <c r="F105" s="18"/>
      <c r="I105" s="14" t="s">
        <v>99</v>
      </c>
      <c r="J105" s="14">
        <v>0.58</v>
      </c>
      <c r="K105" s="14">
        <v>0.41</v>
      </c>
      <c r="L105" s="14">
        <v>0.52</v>
      </c>
      <c r="M105" s="14">
        <v>0.63</v>
      </c>
      <c r="N105" s="14">
        <v>1.14</v>
      </c>
      <c r="Q105" s="14" t="s">
        <v>132</v>
      </c>
      <c r="R105" s="14">
        <v>972.75</v>
      </c>
      <c r="S105" s="14">
        <v>0.0</v>
      </c>
      <c r="T105" s="14">
        <v>0.0</v>
      </c>
      <c r="U105" s="14">
        <v>0.0</v>
      </c>
      <c r="V105" s="14">
        <v>0.0</v>
      </c>
    </row>
    <row r="106">
      <c r="A106" s="15" t="s">
        <v>133</v>
      </c>
      <c r="B106" s="18"/>
      <c r="C106" s="18"/>
      <c r="D106" s="18"/>
      <c r="E106" s="18"/>
      <c r="F106" s="18"/>
      <c r="I106" s="14" t="s">
        <v>100</v>
      </c>
      <c r="J106" s="14">
        <v>494.08</v>
      </c>
      <c r="K106" s="14">
        <v>174.15</v>
      </c>
      <c r="L106" s="14">
        <v>218.17</v>
      </c>
      <c r="M106" s="14">
        <v>57.83</v>
      </c>
      <c r="N106" s="14">
        <v>51.87</v>
      </c>
      <c r="Q106" s="14" t="s">
        <v>134</v>
      </c>
      <c r="R106" s="14">
        <v>0.09</v>
      </c>
      <c r="S106" s="14">
        <v>0.11</v>
      </c>
      <c r="T106" s="14">
        <v>14.86</v>
      </c>
      <c r="U106" s="14">
        <v>5.53</v>
      </c>
      <c r="V106" s="14">
        <v>6.71</v>
      </c>
    </row>
    <row r="107">
      <c r="A107" s="15" t="s">
        <v>70</v>
      </c>
      <c r="B107" s="13">
        <v>1137.0</v>
      </c>
      <c r="C107" s="13">
        <v>1490.0</v>
      </c>
      <c r="D107" s="13">
        <v>1331.7</v>
      </c>
      <c r="E107" s="13">
        <v>1088.1</v>
      </c>
      <c r="F107" s="13">
        <v>2232.0</v>
      </c>
      <c r="I107" s="14" t="s">
        <v>101</v>
      </c>
      <c r="J107" s="14">
        <v>494.08</v>
      </c>
      <c r="K107" s="14">
        <v>174.15</v>
      </c>
      <c r="L107" s="14">
        <v>218.17</v>
      </c>
      <c r="M107" s="14">
        <v>57.83</v>
      </c>
      <c r="N107" s="14">
        <v>51.87</v>
      </c>
      <c r="Q107" s="14" t="s">
        <v>135</v>
      </c>
      <c r="R107" s="14">
        <v>0.0</v>
      </c>
      <c r="S107" s="14">
        <v>0.0</v>
      </c>
      <c r="T107" s="14">
        <v>14.69</v>
      </c>
      <c r="U107" s="14">
        <v>5.26</v>
      </c>
      <c r="V107" s="14">
        <v>6.58</v>
      </c>
    </row>
    <row r="108">
      <c r="A108" s="15" t="s">
        <v>72</v>
      </c>
      <c r="B108" s="18"/>
      <c r="C108" s="18"/>
      <c r="D108" s="18"/>
      <c r="E108" s="18"/>
      <c r="F108" s="18"/>
      <c r="I108" s="14" t="s">
        <v>105</v>
      </c>
      <c r="J108" s="14">
        <v>28.41</v>
      </c>
      <c r="K108" s="14">
        <v>0.0</v>
      </c>
      <c r="L108" s="14">
        <v>8.84</v>
      </c>
      <c r="M108" s="14">
        <v>0.0</v>
      </c>
      <c r="N108" s="14">
        <v>0.0</v>
      </c>
      <c r="Q108" s="14" t="s">
        <v>127</v>
      </c>
      <c r="R108" s="14">
        <v>0.09</v>
      </c>
      <c r="S108" s="14">
        <v>0.11</v>
      </c>
      <c r="T108" s="14">
        <v>0.17</v>
      </c>
      <c r="U108" s="14">
        <v>0.27</v>
      </c>
      <c r="V108" s="14">
        <v>0.13</v>
      </c>
    </row>
    <row r="109">
      <c r="A109" s="15" t="s">
        <v>73</v>
      </c>
      <c r="B109" s="18"/>
      <c r="C109" s="18"/>
      <c r="D109" s="18"/>
      <c r="E109" s="18"/>
      <c r="F109" s="18"/>
      <c r="I109" s="14" t="s">
        <v>106</v>
      </c>
      <c r="J109" s="14">
        <v>0.0</v>
      </c>
      <c r="K109" s="14">
        <v>0.0</v>
      </c>
      <c r="L109" s="14">
        <v>0.0</v>
      </c>
      <c r="M109" s="14">
        <v>0.0</v>
      </c>
      <c r="N109" s="14">
        <v>0.0</v>
      </c>
      <c r="Q109" s="14" t="s">
        <v>131</v>
      </c>
      <c r="R109" s="14">
        <v>0.0</v>
      </c>
      <c r="S109" s="14">
        <v>0.0</v>
      </c>
      <c r="T109" s="14">
        <v>0.0</v>
      </c>
      <c r="U109" s="14">
        <v>0.0</v>
      </c>
      <c r="V109" s="14">
        <v>0.0</v>
      </c>
    </row>
    <row r="110">
      <c r="A110" s="15" t="s">
        <v>102</v>
      </c>
      <c r="B110" s="13">
        <v>384.4</v>
      </c>
      <c r="C110" s="13">
        <v>527.2</v>
      </c>
      <c r="D110" s="13">
        <v>327.9</v>
      </c>
      <c r="E110" s="18"/>
      <c r="F110" s="18"/>
      <c r="I110" s="12" t="s">
        <v>107</v>
      </c>
      <c r="J110" s="14">
        <v>261.48</v>
      </c>
      <c r="K110" s="14">
        <v>262.81</v>
      </c>
      <c r="L110" s="14">
        <v>338.13</v>
      </c>
      <c r="M110" s="14">
        <v>281.75</v>
      </c>
      <c r="N110" s="14">
        <v>334.7</v>
      </c>
      <c r="Q110" s="14" t="s">
        <v>136</v>
      </c>
      <c r="R110" s="14">
        <v>150.41</v>
      </c>
      <c r="S110" s="14">
        <v>130.21</v>
      </c>
      <c r="T110" s="14">
        <v>105.03</v>
      </c>
      <c r="U110" s="14">
        <v>23.17</v>
      </c>
      <c r="V110" s="14">
        <v>17.22</v>
      </c>
    </row>
    <row r="111">
      <c r="A111" s="15" t="s">
        <v>137</v>
      </c>
      <c r="B111" s="13">
        <v>597.0</v>
      </c>
      <c r="C111" s="13">
        <v>97.2</v>
      </c>
      <c r="D111" s="13">
        <v>23.2</v>
      </c>
      <c r="E111" s="13">
        <v>211.0</v>
      </c>
      <c r="F111" s="13">
        <v>1066.0</v>
      </c>
      <c r="I111" s="14" t="s">
        <v>115</v>
      </c>
      <c r="J111" s="14">
        <v>181.61</v>
      </c>
      <c r="K111" s="14">
        <v>103.71</v>
      </c>
      <c r="L111" s="14">
        <v>203.9</v>
      </c>
      <c r="M111" s="14">
        <v>216.55</v>
      </c>
      <c r="N111" s="14">
        <v>258.93</v>
      </c>
      <c r="Q111" s="14" t="s">
        <v>138</v>
      </c>
      <c r="R111" s="14">
        <v>0.0</v>
      </c>
      <c r="S111" s="14">
        <v>0.0</v>
      </c>
      <c r="T111" s="14">
        <v>0.0</v>
      </c>
      <c r="U111" s="14">
        <v>0.0</v>
      </c>
      <c r="V111" s="14">
        <v>0.0</v>
      </c>
    </row>
    <row r="112">
      <c r="A112" s="15" t="s">
        <v>139</v>
      </c>
      <c r="B112" s="13">
        <v>62.2</v>
      </c>
      <c r="C112" s="13">
        <v>103.3</v>
      </c>
      <c r="D112" s="13">
        <v>67.4</v>
      </c>
      <c r="E112" s="13">
        <v>120.0</v>
      </c>
      <c r="F112" s="13">
        <v>186.0</v>
      </c>
      <c r="I112" s="14" t="s">
        <v>117</v>
      </c>
      <c r="J112" s="14">
        <v>0.0</v>
      </c>
      <c r="K112" s="14">
        <v>0.0</v>
      </c>
      <c r="L112" s="14">
        <v>0.0</v>
      </c>
      <c r="M112" s="14">
        <v>0.0</v>
      </c>
      <c r="N112" s="14">
        <v>0.0</v>
      </c>
      <c r="Q112" s="14" t="s">
        <v>140</v>
      </c>
      <c r="R112" s="14">
        <v>0.0</v>
      </c>
      <c r="S112" s="14">
        <v>0.0</v>
      </c>
      <c r="T112" s="14">
        <v>0.0</v>
      </c>
      <c r="U112" s="14">
        <v>0.0</v>
      </c>
      <c r="V112" s="14">
        <v>0.0</v>
      </c>
    </row>
    <row r="113">
      <c r="A113" s="15" t="s">
        <v>141</v>
      </c>
      <c r="B113" s="18"/>
      <c r="C113" s="18"/>
      <c r="D113" s="18"/>
      <c r="E113" s="18"/>
      <c r="F113" s="18"/>
      <c r="I113" s="14" t="s">
        <v>119</v>
      </c>
      <c r="J113" s="14">
        <v>53.94</v>
      </c>
      <c r="K113" s="14">
        <v>57.04</v>
      </c>
      <c r="L113" s="14">
        <v>41.99</v>
      </c>
      <c r="M113" s="14">
        <v>33.39</v>
      </c>
      <c r="N113" s="14">
        <v>50.22</v>
      </c>
      <c r="Q113" s="14" t="s">
        <v>142</v>
      </c>
      <c r="R113" s="14">
        <v>3.13</v>
      </c>
      <c r="S113" s="14">
        <v>0.0</v>
      </c>
      <c r="T113" s="14">
        <v>0.0</v>
      </c>
      <c r="U113" s="14">
        <v>0.0</v>
      </c>
      <c r="V113" s="14">
        <v>0.0</v>
      </c>
    </row>
    <row r="114">
      <c r="A114" s="12" t="s">
        <v>78</v>
      </c>
      <c r="B114" s="13">
        <v>2190.4</v>
      </c>
      <c r="C114" s="13">
        <v>2015.6</v>
      </c>
      <c r="D114" s="13">
        <v>1856.8</v>
      </c>
      <c r="E114" s="13">
        <v>1809.7</v>
      </c>
      <c r="F114" s="13">
        <v>1699.6</v>
      </c>
      <c r="I114" s="14" t="s">
        <v>122</v>
      </c>
      <c r="J114" s="14">
        <v>0.0</v>
      </c>
      <c r="K114" s="14">
        <v>0.0</v>
      </c>
      <c r="L114" s="14">
        <v>0.0</v>
      </c>
      <c r="M114" s="14">
        <v>0.0</v>
      </c>
      <c r="N114" s="14">
        <v>25.55</v>
      </c>
      <c r="Q114" s="14" t="s">
        <v>143</v>
      </c>
      <c r="R114" s="14">
        <v>4583.52</v>
      </c>
      <c r="S114" s="14">
        <v>3249.15</v>
      </c>
      <c r="T114" s="14">
        <v>2664.62</v>
      </c>
      <c r="U114" s="14">
        <v>2408.43</v>
      </c>
      <c r="V114" s="14">
        <v>2255.25</v>
      </c>
    </row>
    <row r="115">
      <c r="A115" s="15" t="s">
        <v>79</v>
      </c>
      <c r="B115" s="13">
        <v>848.0</v>
      </c>
      <c r="C115" s="13">
        <v>778.6</v>
      </c>
      <c r="D115" s="13">
        <v>567.8</v>
      </c>
      <c r="E115" s="13">
        <v>580.3</v>
      </c>
      <c r="F115" s="13">
        <v>501.6</v>
      </c>
      <c r="I115" s="14" t="s">
        <v>124</v>
      </c>
      <c r="J115" s="14">
        <v>25.93</v>
      </c>
      <c r="K115" s="14">
        <v>102.06</v>
      </c>
      <c r="L115" s="14">
        <v>92.24</v>
      </c>
      <c r="M115" s="14">
        <v>31.81</v>
      </c>
      <c r="N115" s="14">
        <v>0.0</v>
      </c>
      <c r="Q115" s="14" t="s">
        <v>144</v>
      </c>
      <c r="R115" s="17"/>
      <c r="S115" s="17"/>
      <c r="T115" s="17"/>
      <c r="U115" s="17"/>
      <c r="V115" s="17"/>
    </row>
    <row r="116">
      <c r="A116" s="15" t="s">
        <v>80</v>
      </c>
      <c r="B116" s="13">
        <v>596.0</v>
      </c>
      <c r="C116" s="13">
        <v>563.0</v>
      </c>
      <c r="D116" s="13">
        <v>627.8</v>
      </c>
      <c r="E116" s="13">
        <v>603.9</v>
      </c>
      <c r="F116" s="13">
        <v>640.2</v>
      </c>
      <c r="I116" s="12" t="s">
        <v>125</v>
      </c>
      <c r="J116" s="14">
        <v>826.45</v>
      </c>
      <c r="K116" s="14">
        <v>992.56</v>
      </c>
      <c r="L116" s="14">
        <v>958.47</v>
      </c>
      <c r="M116" s="14">
        <v>774.66</v>
      </c>
      <c r="N116" s="14">
        <v>725.26</v>
      </c>
      <c r="Q116" s="12" t="s">
        <v>145</v>
      </c>
      <c r="R116" s="14">
        <f t="shared" ref="R116:V116" si="1">R32-R130</f>
        <v>5540.57</v>
      </c>
      <c r="S116" s="14">
        <f t="shared" si="1"/>
        <v>6913.33</v>
      </c>
      <c r="T116" s="14">
        <f t="shared" si="1"/>
        <v>6896.42</v>
      </c>
      <c r="U116" s="14">
        <f t="shared" si="1"/>
        <v>6041.99</v>
      </c>
      <c r="V116" s="14">
        <f t="shared" si="1"/>
        <v>3852.96</v>
      </c>
    </row>
    <row r="117">
      <c r="A117" s="15" t="s">
        <v>82</v>
      </c>
      <c r="B117" s="13">
        <v>347.7</v>
      </c>
      <c r="C117" s="13">
        <v>307.0</v>
      </c>
      <c r="D117" s="13">
        <v>291.2</v>
      </c>
      <c r="E117" s="13">
        <v>242.8</v>
      </c>
      <c r="F117" s="13">
        <v>244.4</v>
      </c>
      <c r="I117" s="14" t="s">
        <v>126</v>
      </c>
      <c r="J117" s="14">
        <v>119.8</v>
      </c>
      <c r="K117" s="14">
        <v>129.63</v>
      </c>
      <c r="L117" s="14">
        <v>126.49</v>
      </c>
      <c r="M117" s="14">
        <v>111.23</v>
      </c>
      <c r="N117" s="14">
        <v>188.17</v>
      </c>
      <c r="Q117" s="12" t="s">
        <v>146</v>
      </c>
      <c r="R117" s="14">
        <v>900.48</v>
      </c>
      <c r="S117" s="14">
        <v>831.41</v>
      </c>
      <c r="T117" s="14">
        <v>639.55</v>
      </c>
      <c r="U117" s="14">
        <v>654.56</v>
      </c>
      <c r="V117" s="14">
        <v>511.31</v>
      </c>
    </row>
    <row r="118">
      <c r="A118" s="15" t="s">
        <v>84</v>
      </c>
      <c r="B118" s="13">
        <v>228.6</v>
      </c>
      <c r="C118" s="13">
        <v>227.0</v>
      </c>
      <c r="D118" s="13">
        <v>215.9</v>
      </c>
      <c r="E118" s="13">
        <v>207.4</v>
      </c>
      <c r="F118" s="13">
        <v>171.1</v>
      </c>
      <c r="I118" s="14" t="s">
        <v>127</v>
      </c>
      <c r="J118" s="14">
        <v>0.0</v>
      </c>
      <c r="K118" s="14">
        <v>0.0</v>
      </c>
      <c r="L118" s="14">
        <v>0.0</v>
      </c>
      <c r="M118" s="14">
        <v>0.0</v>
      </c>
      <c r="N118" s="14">
        <v>0.0</v>
      </c>
      <c r="Q118" s="14" t="s">
        <v>147</v>
      </c>
      <c r="R118" s="14">
        <v>580.34</v>
      </c>
      <c r="S118" s="14">
        <v>483.31</v>
      </c>
      <c r="T118" s="14">
        <v>405.65</v>
      </c>
      <c r="U118" s="14">
        <v>442.3</v>
      </c>
      <c r="V118" s="14">
        <v>230.42</v>
      </c>
    </row>
    <row r="119">
      <c r="A119" s="15" t="s">
        <v>88</v>
      </c>
      <c r="B119" s="13">
        <v>8.2</v>
      </c>
      <c r="C119" s="13">
        <v>4.3</v>
      </c>
      <c r="D119" s="13">
        <v>1.4</v>
      </c>
      <c r="E119" s="13">
        <v>1.9</v>
      </c>
      <c r="F119" s="13">
        <v>4.9</v>
      </c>
      <c r="I119" s="14" t="s">
        <v>129</v>
      </c>
      <c r="J119" s="14">
        <v>119.8</v>
      </c>
      <c r="K119" s="14">
        <v>129.63</v>
      </c>
      <c r="L119" s="14">
        <v>126.49</v>
      </c>
      <c r="M119" s="14">
        <v>111.23</v>
      </c>
      <c r="N119" s="14">
        <v>188.17</v>
      </c>
      <c r="Q119" s="14" t="s">
        <v>148</v>
      </c>
      <c r="R119" s="14">
        <v>0.0</v>
      </c>
      <c r="S119" s="14">
        <v>0.0</v>
      </c>
      <c r="T119" s="14">
        <v>0.0</v>
      </c>
      <c r="U119" s="14">
        <v>0.0</v>
      </c>
      <c r="V119" s="14">
        <v>0.0</v>
      </c>
    </row>
    <row r="120">
      <c r="A120" s="15" t="s">
        <v>116</v>
      </c>
      <c r="B120" s="13">
        <v>161.9</v>
      </c>
      <c r="C120" s="13">
        <v>135.7</v>
      </c>
      <c r="D120" s="13">
        <v>152.7</v>
      </c>
      <c r="E120" s="13">
        <v>173.4</v>
      </c>
      <c r="F120" s="13">
        <v>137.4</v>
      </c>
      <c r="I120" s="14" t="s">
        <v>130</v>
      </c>
      <c r="J120" s="14">
        <v>0.0</v>
      </c>
      <c r="K120" s="14">
        <v>0.0</v>
      </c>
      <c r="L120" s="14">
        <v>0.0</v>
      </c>
      <c r="M120" s="14">
        <v>0.0</v>
      </c>
      <c r="N120" s="14">
        <v>0.0</v>
      </c>
      <c r="Q120" s="14" t="s">
        <v>129</v>
      </c>
      <c r="R120" s="14">
        <v>580.34</v>
      </c>
      <c r="S120" s="14">
        <v>483.31</v>
      </c>
      <c r="T120" s="14">
        <v>405.65</v>
      </c>
      <c r="U120" s="14">
        <v>442.3</v>
      </c>
      <c r="V120" s="14">
        <v>230.42</v>
      </c>
    </row>
    <row r="121">
      <c r="A121" s="12" t="s">
        <v>90</v>
      </c>
      <c r="B121" s="13">
        <v>4638.7</v>
      </c>
      <c r="C121" s="13">
        <v>3717.7</v>
      </c>
      <c r="D121" s="13">
        <v>4203.8</v>
      </c>
      <c r="E121" s="13">
        <v>4405.4</v>
      </c>
      <c r="F121" s="13">
        <v>3889.5</v>
      </c>
      <c r="I121" s="14" t="s">
        <v>131</v>
      </c>
      <c r="J121" s="14">
        <v>0.0</v>
      </c>
      <c r="K121" s="14">
        <v>0.0</v>
      </c>
      <c r="L121" s="14">
        <v>0.0</v>
      </c>
      <c r="M121" s="14">
        <v>0.0</v>
      </c>
      <c r="N121" s="14">
        <v>0.0</v>
      </c>
      <c r="Q121" s="14" t="s">
        <v>149</v>
      </c>
      <c r="R121" s="14">
        <v>1.09</v>
      </c>
      <c r="S121" s="14">
        <v>0.97</v>
      </c>
      <c r="T121" s="14">
        <v>0.83</v>
      </c>
      <c r="U121" s="14">
        <v>0.57</v>
      </c>
      <c r="V121" s="14">
        <v>1.47</v>
      </c>
    </row>
    <row r="122">
      <c r="A122" s="15" t="s">
        <v>92</v>
      </c>
      <c r="B122" s="13">
        <v>4683.3</v>
      </c>
      <c r="C122" s="13">
        <v>3764.4</v>
      </c>
      <c r="D122" s="13">
        <v>4598.1</v>
      </c>
      <c r="E122" s="13">
        <v>4799.2</v>
      </c>
      <c r="F122" s="13">
        <v>4285.2</v>
      </c>
      <c r="I122" s="14" t="s">
        <v>132</v>
      </c>
      <c r="J122" s="14">
        <v>0.0</v>
      </c>
      <c r="K122" s="14">
        <v>0.0</v>
      </c>
      <c r="L122" s="14">
        <v>0.0</v>
      </c>
      <c r="M122" s="14">
        <v>0.0</v>
      </c>
      <c r="N122" s="14">
        <v>0.0</v>
      </c>
      <c r="Q122" s="14" t="s">
        <v>150</v>
      </c>
      <c r="R122" s="14">
        <v>0.0</v>
      </c>
      <c r="S122" s="14">
        <v>0.0</v>
      </c>
      <c r="T122" s="14">
        <v>0.0</v>
      </c>
      <c r="U122" s="14">
        <v>0.0</v>
      </c>
      <c r="V122" s="14">
        <v>0.0</v>
      </c>
    </row>
    <row r="123">
      <c r="A123" s="15" t="s">
        <v>94</v>
      </c>
      <c r="B123" s="13">
        <v>4651.9</v>
      </c>
      <c r="C123" s="13">
        <v>3725.5</v>
      </c>
      <c r="D123" s="13">
        <v>4203.8</v>
      </c>
      <c r="E123" s="13">
        <v>4405.4</v>
      </c>
      <c r="F123" s="13">
        <v>3889.5</v>
      </c>
      <c r="I123" s="14" t="s">
        <v>151</v>
      </c>
      <c r="J123" s="14">
        <v>0.0</v>
      </c>
      <c r="K123" s="14">
        <v>0.0</v>
      </c>
      <c r="L123" s="14">
        <v>0.0</v>
      </c>
      <c r="M123" s="14">
        <v>0.0</v>
      </c>
      <c r="N123" s="14">
        <v>0.0</v>
      </c>
      <c r="Q123" s="14" t="s">
        <v>152</v>
      </c>
      <c r="R123" s="14">
        <v>29.34</v>
      </c>
      <c r="S123" s="14">
        <v>29.08</v>
      </c>
      <c r="T123" s="14">
        <v>37.76</v>
      </c>
      <c r="U123" s="14">
        <v>30.59</v>
      </c>
      <c r="V123" s="14">
        <v>39.77</v>
      </c>
    </row>
    <row r="124">
      <c r="A124" s="15" t="s">
        <v>96</v>
      </c>
      <c r="B124" s="13">
        <v>31.4</v>
      </c>
      <c r="C124" s="13">
        <v>38.9</v>
      </c>
      <c r="D124" s="13">
        <v>394.3</v>
      </c>
      <c r="E124" s="13">
        <v>393.8</v>
      </c>
      <c r="F124" s="13">
        <v>395.7</v>
      </c>
      <c r="I124" s="14" t="s">
        <v>153</v>
      </c>
      <c r="J124" s="14">
        <v>0.0</v>
      </c>
      <c r="K124" s="14">
        <v>0.0</v>
      </c>
      <c r="L124" s="14">
        <v>0.0</v>
      </c>
      <c r="M124" s="14">
        <v>0.0</v>
      </c>
      <c r="N124" s="14">
        <v>0.0</v>
      </c>
      <c r="Q124" s="14" t="s">
        <v>154</v>
      </c>
      <c r="R124" s="14">
        <v>7.95</v>
      </c>
      <c r="S124" s="14">
        <v>6.21</v>
      </c>
      <c r="T124" s="14">
        <v>3.95</v>
      </c>
      <c r="U124" s="14">
        <v>8.71</v>
      </c>
      <c r="V124" s="14">
        <v>6.72</v>
      </c>
    </row>
    <row r="125">
      <c r="A125" s="15" t="s">
        <v>97</v>
      </c>
      <c r="B125" s="13">
        <v>44.6</v>
      </c>
      <c r="C125" s="13">
        <v>46.7</v>
      </c>
      <c r="D125" s="13">
        <v>394.3</v>
      </c>
      <c r="E125" s="13">
        <v>393.8</v>
      </c>
      <c r="F125" s="13">
        <v>395.7</v>
      </c>
      <c r="I125" s="14" t="s">
        <v>134</v>
      </c>
      <c r="J125" s="14">
        <v>3.55</v>
      </c>
      <c r="K125" s="14">
        <v>4.1</v>
      </c>
      <c r="L125" s="14">
        <v>6.29</v>
      </c>
      <c r="M125" s="14">
        <v>9.53</v>
      </c>
      <c r="N125" s="14">
        <v>10.42</v>
      </c>
      <c r="Q125" s="14" t="s">
        <v>155</v>
      </c>
      <c r="R125" s="14">
        <v>281.76</v>
      </c>
      <c r="S125" s="14">
        <v>311.84</v>
      </c>
      <c r="T125" s="14">
        <v>191.36</v>
      </c>
      <c r="U125" s="14">
        <v>172.39</v>
      </c>
      <c r="V125" s="14">
        <v>232.34</v>
      </c>
    </row>
    <row r="126">
      <c r="A126" s="12" t="s">
        <v>98</v>
      </c>
      <c r="B126" s="13">
        <v>39.2</v>
      </c>
      <c r="C126" s="13">
        <v>113.2</v>
      </c>
      <c r="D126" s="13">
        <v>120.7</v>
      </c>
      <c r="E126" s="13">
        <v>66.8</v>
      </c>
      <c r="F126" s="13">
        <v>202.1</v>
      </c>
      <c r="I126" s="14" t="s">
        <v>135</v>
      </c>
      <c r="J126" s="14">
        <v>0.0</v>
      </c>
      <c r="K126" s="14">
        <v>0.0</v>
      </c>
      <c r="L126" s="14">
        <v>0.0</v>
      </c>
      <c r="M126" s="14">
        <v>0.0</v>
      </c>
      <c r="N126" s="14">
        <v>0.0</v>
      </c>
      <c r="Q126" s="12" t="s">
        <v>156</v>
      </c>
      <c r="R126" s="14">
        <v>896.16</v>
      </c>
      <c r="S126" s="14">
        <v>1.11</v>
      </c>
      <c r="T126" s="14">
        <v>0.94</v>
      </c>
      <c r="U126" s="14">
        <v>1.28</v>
      </c>
      <c r="V126" s="14">
        <v>4.81</v>
      </c>
    </row>
    <row r="127">
      <c r="A127" s="15" t="s">
        <v>99</v>
      </c>
      <c r="B127" s="13">
        <v>0.1</v>
      </c>
      <c r="C127" s="13">
        <v>0.1</v>
      </c>
      <c r="D127" s="13">
        <v>0.1</v>
      </c>
      <c r="E127" s="13">
        <v>0.2</v>
      </c>
      <c r="F127" s="13">
        <v>0.1</v>
      </c>
      <c r="I127" s="14" t="s">
        <v>127</v>
      </c>
      <c r="J127" s="14">
        <v>3.55</v>
      </c>
      <c r="K127" s="14">
        <v>4.1</v>
      </c>
      <c r="L127" s="14">
        <v>6.29</v>
      </c>
      <c r="M127" s="14">
        <v>9.53</v>
      </c>
      <c r="N127" s="14">
        <v>10.42</v>
      </c>
      <c r="Q127" s="14" t="s">
        <v>157</v>
      </c>
      <c r="R127" s="14">
        <v>893.7</v>
      </c>
      <c r="S127" s="14">
        <v>0.0</v>
      </c>
      <c r="T127" s="14">
        <v>0.0</v>
      </c>
      <c r="U127" s="14">
        <v>0.0</v>
      </c>
      <c r="V127" s="14">
        <v>2.64</v>
      </c>
    </row>
    <row r="128">
      <c r="A128" s="15" t="s">
        <v>100</v>
      </c>
      <c r="B128" s="13">
        <v>39.1</v>
      </c>
      <c r="C128" s="13">
        <v>113.1</v>
      </c>
      <c r="D128" s="13">
        <v>120.6</v>
      </c>
      <c r="E128" s="13">
        <v>66.6</v>
      </c>
      <c r="F128" s="13">
        <v>202.0</v>
      </c>
      <c r="I128" s="14" t="s">
        <v>131</v>
      </c>
      <c r="J128" s="14">
        <v>0.0</v>
      </c>
      <c r="K128" s="14">
        <v>0.0</v>
      </c>
      <c r="L128" s="14">
        <v>0.0</v>
      </c>
      <c r="M128" s="14">
        <v>0.0</v>
      </c>
      <c r="N128" s="14">
        <v>0.0</v>
      </c>
      <c r="Q128" s="14" t="s">
        <v>158</v>
      </c>
      <c r="R128" s="14">
        <v>0.0</v>
      </c>
      <c r="S128" s="14">
        <v>0.0</v>
      </c>
      <c r="T128" s="14">
        <v>0.0</v>
      </c>
      <c r="U128" s="14">
        <v>0.39</v>
      </c>
      <c r="V128" s="14">
        <v>1.44</v>
      </c>
    </row>
    <row r="129">
      <c r="A129" s="15" t="s">
        <v>101</v>
      </c>
      <c r="B129" s="13">
        <v>39.1</v>
      </c>
      <c r="C129" s="13">
        <v>113.1</v>
      </c>
      <c r="D129" s="13">
        <v>120.6</v>
      </c>
      <c r="E129" s="13">
        <v>66.6</v>
      </c>
      <c r="F129" s="13">
        <v>202.0</v>
      </c>
      <c r="I129" s="14" t="s">
        <v>136</v>
      </c>
      <c r="J129" s="14">
        <v>523.42</v>
      </c>
      <c r="K129" s="14">
        <v>679.34</v>
      </c>
      <c r="L129" s="14">
        <v>639.57</v>
      </c>
      <c r="M129" s="14">
        <v>478.82</v>
      </c>
      <c r="N129" s="14">
        <v>525.98</v>
      </c>
      <c r="Q129" s="14" t="s">
        <v>159</v>
      </c>
      <c r="R129" s="14">
        <v>2.46</v>
      </c>
      <c r="S129" s="14">
        <v>1.11</v>
      </c>
      <c r="T129" s="14">
        <v>0.94</v>
      </c>
      <c r="U129" s="14">
        <v>0.89</v>
      </c>
      <c r="V129" s="14">
        <v>0.73</v>
      </c>
    </row>
    <row r="130">
      <c r="A130" s="12" t="s">
        <v>107</v>
      </c>
      <c r="B130" s="13">
        <v>684.5</v>
      </c>
      <c r="C130" s="13">
        <v>513.1</v>
      </c>
      <c r="D130" s="13">
        <v>437.9</v>
      </c>
      <c r="E130" s="13">
        <v>186.5</v>
      </c>
      <c r="F130" s="13">
        <v>168.6</v>
      </c>
      <c r="I130" s="14" t="s">
        <v>138</v>
      </c>
      <c r="J130" s="14">
        <v>0.0</v>
      </c>
      <c r="K130" s="14">
        <v>0.0</v>
      </c>
      <c r="L130" s="14">
        <v>0.0</v>
      </c>
      <c r="M130" s="14">
        <v>0.0</v>
      </c>
      <c r="N130" s="14">
        <v>0.0</v>
      </c>
      <c r="Q130" s="14" t="s">
        <v>160</v>
      </c>
      <c r="R130" s="14">
        <v>1796.64</v>
      </c>
      <c r="S130" s="14">
        <v>832.52</v>
      </c>
      <c r="T130" s="14">
        <v>640.49</v>
      </c>
      <c r="U130" s="14">
        <v>655.84</v>
      </c>
      <c r="V130" s="14">
        <v>516.12</v>
      </c>
    </row>
    <row r="131">
      <c r="A131" s="15" t="s">
        <v>108</v>
      </c>
      <c r="B131" s="13">
        <v>52.3</v>
      </c>
      <c r="C131" s="13">
        <v>29.2</v>
      </c>
      <c r="D131" s="13">
        <v>11.3</v>
      </c>
      <c r="E131" s="13">
        <v>6.9</v>
      </c>
      <c r="F131" s="13">
        <v>5.4</v>
      </c>
      <c r="I131" s="14" t="s">
        <v>140</v>
      </c>
      <c r="J131" s="14">
        <v>0.0</v>
      </c>
      <c r="K131" s="14">
        <v>0.0</v>
      </c>
      <c r="L131" s="14">
        <v>0.0</v>
      </c>
      <c r="M131" s="14">
        <v>2.25</v>
      </c>
      <c r="N131" s="14">
        <v>2.75</v>
      </c>
      <c r="Q131" s="14" t="s">
        <v>161</v>
      </c>
      <c r="R131" s="14">
        <v>2786.88</v>
      </c>
      <c r="S131" s="14">
        <v>2416.63</v>
      </c>
      <c r="T131" s="14">
        <v>2024.13</v>
      </c>
      <c r="U131" s="14">
        <v>1752.59</v>
      </c>
      <c r="V131" s="14">
        <v>1739.13</v>
      </c>
    </row>
    <row r="132">
      <c r="A132" s="15" t="s">
        <v>115</v>
      </c>
      <c r="B132" s="13">
        <v>265.2</v>
      </c>
      <c r="C132" s="13">
        <v>236.3</v>
      </c>
      <c r="D132" s="13">
        <v>284.2</v>
      </c>
      <c r="E132" s="13">
        <v>0.0</v>
      </c>
      <c r="F132" s="13">
        <v>0.0</v>
      </c>
      <c r="I132" s="14" t="s">
        <v>142</v>
      </c>
      <c r="J132" s="14">
        <v>6.85</v>
      </c>
      <c r="K132" s="14">
        <v>6.66</v>
      </c>
      <c r="L132" s="14">
        <v>17.22</v>
      </c>
      <c r="M132" s="14">
        <v>0.0</v>
      </c>
      <c r="N132" s="14">
        <v>0.0</v>
      </c>
      <c r="Q132" s="12" t="s">
        <v>162</v>
      </c>
      <c r="R132" s="14">
        <v>-273.96</v>
      </c>
      <c r="S132" s="14">
        <v>-221.18</v>
      </c>
      <c r="T132" s="14">
        <v>-192.69</v>
      </c>
      <c r="U132" s="14">
        <v>-130.03</v>
      </c>
      <c r="V132" s="14">
        <v>-80.29</v>
      </c>
    </row>
    <row r="133">
      <c r="A133" s="15" t="s">
        <v>117</v>
      </c>
      <c r="B133" s="13">
        <v>0.0</v>
      </c>
      <c r="C133" s="13">
        <v>0.0</v>
      </c>
      <c r="D133" s="13">
        <v>0.0</v>
      </c>
      <c r="E133" s="13">
        <v>0.0</v>
      </c>
      <c r="F133" s="13">
        <v>0.0</v>
      </c>
      <c r="I133" s="14" t="s">
        <v>163</v>
      </c>
      <c r="J133" s="14">
        <v>175.08</v>
      </c>
      <c r="K133" s="14">
        <v>175.08</v>
      </c>
      <c r="L133" s="14">
        <v>175.08</v>
      </c>
      <c r="M133" s="14">
        <v>175.08</v>
      </c>
      <c r="N133" s="14">
        <v>0.0</v>
      </c>
      <c r="Q133" s="14" t="s">
        <v>164</v>
      </c>
      <c r="R133" s="14">
        <v>-11.33</v>
      </c>
      <c r="S133" s="14">
        <v>11.54</v>
      </c>
      <c r="T133" s="14">
        <v>13.25</v>
      </c>
      <c r="U133" s="14">
        <v>41.7</v>
      </c>
      <c r="V133" s="14">
        <v>74.02</v>
      </c>
    </row>
    <row r="134">
      <c r="A134" s="15" t="s">
        <v>119</v>
      </c>
      <c r="B134" s="13">
        <v>53.0</v>
      </c>
      <c r="C134" s="13">
        <v>48.2</v>
      </c>
      <c r="D134" s="13">
        <v>38.3</v>
      </c>
      <c r="E134" s="13">
        <v>34.7</v>
      </c>
      <c r="F134" s="13">
        <v>34.9</v>
      </c>
      <c r="I134" s="14" t="s">
        <v>41</v>
      </c>
      <c r="J134" s="14">
        <v>0.0</v>
      </c>
      <c r="K134" s="14">
        <v>0.0</v>
      </c>
      <c r="L134" s="14">
        <v>0.0</v>
      </c>
      <c r="M134" s="14">
        <v>0.0</v>
      </c>
      <c r="N134" s="14">
        <v>0.19</v>
      </c>
      <c r="Q134" s="14" t="s">
        <v>165</v>
      </c>
      <c r="R134" s="14">
        <v>10.19</v>
      </c>
      <c r="S134" s="14">
        <v>9.65</v>
      </c>
      <c r="T134" s="14">
        <v>10.18</v>
      </c>
      <c r="U134" s="14">
        <v>7.87</v>
      </c>
      <c r="V134" s="14">
        <v>0.0</v>
      </c>
    </row>
    <row r="135">
      <c r="A135" s="15" t="s">
        <v>122</v>
      </c>
      <c r="B135" s="13">
        <v>104.5</v>
      </c>
      <c r="C135" s="13">
        <v>9.1</v>
      </c>
      <c r="D135" s="13">
        <v>22.3</v>
      </c>
      <c r="E135" s="13">
        <v>58.1</v>
      </c>
      <c r="F135" s="13">
        <v>33.0</v>
      </c>
      <c r="I135" s="14" t="s">
        <v>166</v>
      </c>
      <c r="J135" s="14">
        <v>2.25</v>
      </c>
      <c r="K135" s="14">
        <v>2.25</v>
      </c>
      <c r="L135" s="14">
        <v>6.18</v>
      </c>
      <c r="M135" s="14">
        <v>2.25</v>
      </c>
      <c r="N135" s="14">
        <v>2.25</v>
      </c>
      <c r="Q135" s="14" t="s">
        <v>167</v>
      </c>
      <c r="R135" s="14">
        <v>0.0</v>
      </c>
      <c r="S135" s="14">
        <v>0.0</v>
      </c>
      <c r="T135" s="14">
        <v>0.0</v>
      </c>
      <c r="U135" s="14">
        <v>0.0</v>
      </c>
      <c r="V135" s="14">
        <v>5.11</v>
      </c>
    </row>
    <row r="136">
      <c r="A136" s="15" t="s">
        <v>124</v>
      </c>
      <c r="B136" s="13">
        <v>209.5</v>
      </c>
      <c r="C136" s="13">
        <v>190.3</v>
      </c>
      <c r="D136" s="13">
        <v>81.8</v>
      </c>
      <c r="E136" s="13">
        <v>86.8</v>
      </c>
      <c r="F136" s="13">
        <v>95.3</v>
      </c>
      <c r="I136" s="14" t="s">
        <v>143</v>
      </c>
      <c r="J136" s="14">
        <v>8192.63</v>
      </c>
      <c r="K136" s="14">
        <v>7467.07</v>
      </c>
      <c r="L136" s="14">
        <v>6898.43</v>
      </c>
      <c r="M136" s="14">
        <v>5707.16</v>
      </c>
      <c r="N136" s="14">
        <v>5927.85</v>
      </c>
      <c r="Q136" s="14" t="s">
        <v>168</v>
      </c>
      <c r="R136" s="14">
        <v>-21.52</v>
      </c>
      <c r="S136" s="14">
        <v>1.89</v>
      </c>
      <c r="T136" s="14">
        <v>3.07</v>
      </c>
      <c r="U136" s="14">
        <v>33.83</v>
      </c>
      <c r="V136" s="14">
        <v>68.91</v>
      </c>
    </row>
    <row r="137">
      <c r="A137" s="12" t="s">
        <v>125</v>
      </c>
      <c r="B137" s="13">
        <v>435.5</v>
      </c>
      <c r="C137" s="13">
        <v>459.2</v>
      </c>
      <c r="D137" s="13">
        <v>736.5</v>
      </c>
      <c r="E137" s="13">
        <v>826.3</v>
      </c>
      <c r="F137" s="13">
        <v>953.3</v>
      </c>
      <c r="I137" s="14" t="s">
        <v>144</v>
      </c>
      <c r="J137" s="17"/>
      <c r="K137" s="17"/>
      <c r="L137" s="17"/>
      <c r="M137" s="17"/>
      <c r="N137" s="17"/>
      <c r="Q137" s="14" t="s">
        <v>169</v>
      </c>
      <c r="R137" s="14">
        <v>262.63</v>
      </c>
      <c r="S137" s="14">
        <v>232.72</v>
      </c>
      <c r="T137" s="14">
        <v>205.94</v>
      </c>
      <c r="U137" s="14">
        <v>171.73</v>
      </c>
      <c r="V137" s="14">
        <v>154.31</v>
      </c>
    </row>
    <row r="138">
      <c r="A138" s="15" t="s">
        <v>126</v>
      </c>
      <c r="B138" s="13">
        <v>64.8</v>
      </c>
      <c r="C138" s="13">
        <v>68.8</v>
      </c>
      <c r="D138" s="13">
        <v>123.4</v>
      </c>
      <c r="E138" s="13">
        <v>86.9</v>
      </c>
      <c r="F138" s="13">
        <v>74.5</v>
      </c>
      <c r="I138" s="12" t="s">
        <v>145</v>
      </c>
      <c r="J138" s="14">
        <f t="shared" ref="J138:N138" si="2">J26-J162</f>
        <v>15054.11</v>
      </c>
      <c r="K138" s="14">
        <f t="shared" si="2"/>
        <v>13639.81</v>
      </c>
      <c r="L138" s="14">
        <f t="shared" si="2"/>
        <v>11631.57</v>
      </c>
      <c r="M138" s="14">
        <f t="shared" si="2"/>
        <v>10495.56</v>
      </c>
      <c r="N138" s="14">
        <f t="shared" si="2"/>
        <v>9294.26</v>
      </c>
      <c r="Q138" s="14" t="s">
        <v>170</v>
      </c>
      <c r="R138" s="14">
        <v>262.63</v>
      </c>
      <c r="S138" s="14">
        <v>232.72</v>
      </c>
      <c r="T138" s="14">
        <v>205.94</v>
      </c>
      <c r="U138" s="14">
        <v>171.73</v>
      </c>
      <c r="V138" s="14">
        <v>154.31</v>
      </c>
    </row>
    <row r="139">
      <c r="A139" s="15" t="s">
        <v>127</v>
      </c>
      <c r="B139" s="13">
        <v>0.0</v>
      </c>
      <c r="C139" s="13">
        <v>0.0</v>
      </c>
      <c r="D139" s="13">
        <v>0.0</v>
      </c>
      <c r="E139" s="13">
        <v>0.0</v>
      </c>
      <c r="F139" s="13">
        <v>0.0</v>
      </c>
      <c r="I139" s="12" t="s">
        <v>146</v>
      </c>
      <c r="J139" s="14">
        <v>2073.22</v>
      </c>
      <c r="K139" s="14">
        <v>1887.94</v>
      </c>
      <c r="L139" s="14">
        <v>2333.52</v>
      </c>
      <c r="M139" s="14">
        <v>2293.05</v>
      </c>
      <c r="N139" s="14">
        <v>2705.25</v>
      </c>
      <c r="Q139" s="14" t="s">
        <v>171</v>
      </c>
      <c r="R139" s="14">
        <v>7337.21</v>
      </c>
      <c r="S139" s="14">
        <v>7745.85</v>
      </c>
      <c r="T139" s="14">
        <v>7536.91</v>
      </c>
      <c r="U139" s="14">
        <v>6697.83</v>
      </c>
      <c r="V139" s="14">
        <v>4369.08</v>
      </c>
    </row>
    <row r="140">
      <c r="A140" s="15" t="s">
        <v>129</v>
      </c>
      <c r="B140" s="13">
        <v>54.4</v>
      </c>
      <c r="C140" s="13">
        <v>59.6</v>
      </c>
      <c r="D140" s="13">
        <v>115.2</v>
      </c>
      <c r="E140" s="13">
        <v>79.8</v>
      </c>
      <c r="F140" s="13">
        <v>68.3</v>
      </c>
      <c r="I140" s="14" t="s">
        <v>147</v>
      </c>
      <c r="J140" s="14">
        <v>1612.12</v>
      </c>
      <c r="K140" s="14">
        <v>1481.35</v>
      </c>
      <c r="L140" s="14">
        <v>1580.02</v>
      </c>
      <c r="M140" s="14">
        <v>1298.21</v>
      </c>
      <c r="N140" s="14">
        <v>990.84</v>
      </c>
      <c r="Q140" s="12" t="s">
        <v>172</v>
      </c>
      <c r="R140" s="14">
        <v>226.05</v>
      </c>
      <c r="S140" s="14">
        <v>116.77</v>
      </c>
      <c r="T140" s="14">
        <v>126.11</v>
      </c>
      <c r="U140" s="14">
        <v>124.19</v>
      </c>
      <c r="V140" s="14">
        <v>77.78</v>
      </c>
    </row>
    <row r="141">
      <c r="A141" s="15" t="s">
        <v>130</v>
      </c>
      <c r="B141" s="13">
        <v>0.0</v>
      </c>
      <c r="C141" s="13">
        <v>0.0</v>
      </c>
      <c r="D141" s="13">
        <v>0.0</v>
      </c>
      <c r="E141" s="13">
        <v>0.0</v>
      </c>
      <c r="F141" s="13">
        <v>0.0</v>
      </c>
      <c r="I141" s="14" t="s">
        <v>148</v>
      </c>
      <c r="J141" s="14">
        <v>0.0</v>
      </c>
      <c r="K141" s="14">
        <v>0.0</v>
      </c>
      <c r="L141" s="14">
        <v>0.0</v>
      </c>
      <c r="M141" s="14">
        <v>0.0</v>
      </c>
      <c r="N141" s="14">
        <v>0.0</v>
      </c>
      <c r="Q141" s="14" t="s">
        <v>173</v>
      </c>
      <c r="R141" s="14">
        <v>7.71</v>
      </c>
      <c r="S141" s="14">
        <v>8.0</v>
      </c>
      <c r="T141" s="14">
        <v>8.05</v>
      </c>
      <c r="U141" s="14">
        <v>7.9</v>
      </c>
      <c r="V141" s="14">
        <v>7.65</v>
      </c>
    </row>
    <row r="142">
      <c r="A142" s="15" t="s">
        <v>131</v>
      </c>
      <c r="B142" s="13">
        <v>10.4</v>
      </c>
      <c r="C142" s="13">
        <v>9.2</v>
      </c>
      <c r="D142" s="13">
        <v>8.2</v>
      </c>
      <c r="E142" s="13">
        <v>7.1</v>
      </c>
      <c r="F142" s="13">
        <v>6.2</v>
      </c>
      <c r="I142" s="14" t="s">
        <v>129</v>
      </c>
      <c r="J142" s="14">
        <v>1612.12</v>
      </c>
      <c r="K142" s="14">
        <v>1481.35</v>
      </c>
      <c r="L142" s="14">
        <v>1580.02</v>
      </c>
      <c r="M142" s="14">
        <v>1298.21</v>
      </c>
      <c r="N142" s="14">
        <v>990.84</v>
      </c>
      <c r="Q142" s="14" t="s">
        <v>174</v>
      </c>
      <c r="R142" s="14">
        <v>0.0</v>
      </c>
      <c r="S142" s="14">
        <v>0.0</v>
      </c>
      <c r="T142" s="14">
        <v>0.0</v>
      </c>
      <c r="U142" s="14">
        <v>0.0</v>
      </c>
      <c r="V142" s="14">
        <v>0.0</v>
      </c>
    </row>
    <row r="143">
      <c r="A143" s="15" t="s">
        <v>153</v>
      </c>
      <c r="B143" s="13">
        <v>7.8</v>
      </c>
      <c r="C143" s="13">
        <v>14.1</v>
      </c>
      <c r="D143" s="13">
        <v>13.4</v>
      </c>
      <c r="E143" s="13">
        <v>17.5</v>
      </c>
      <c r="F143" s="13">
        <v>211.5</v>
      </c>
      <c r="I143" s="14" t="s">
        <v>175</v>
      </c>
      <c r="J143" s="14">
        <v>0.0</v>
      </c>
      <c r="K143" s="14">
        <v>0.0</v>
      </c>
      <c r="L143" s="14">
        <v>0.0</v>
      </c>
      <c r="M143" s="14">
        <v>0.0</v>
      </c>
      <c r="N143" s="14">
        <v>0.0</v>
      </c>
      <c r="Q143" s="14" t="s">
        <v>176</v>
      </c>
      <c r="R143" s="14">
        <v>218.34</v>
      </c>
      <c r="S143" s="14">
        <v>108.77</v>
      </c>
      <c r="T143" s="14">
        <v>118.06</v>
      </c>
      <c r="U143" s="14">
        <v>116.29</v>
      </c>
      <c r="V143" s="14">
        <v>70.13</v>
      </c>
    </row>
    <row r="144">
      <c r="A144" s="15" t="s">
        <v>136</v>
      </c>
      <c r="B144" s="13">
        <v>373.3</v>
      </c>
      <c r="C144" s="13">
        <v>385.7</v>
      </c>
      <c r="D144" s="13">
        <v>609.8</v>
      </c>
      <c r="E144" s="13">
        <v>729.0</v>
      </c>
      <c r="F144" s="13">
        <v>673.5</v>
      </c>
      <c r="I144" s="14" t="s">
        <v>177</v>
      </c>
      <c r="J144" s="14">
        <v>0.0</v>
      </c>
      <c r="K144" s="14">
        <v>0.0</v>
      </c>
      <c r="L144" s="14">
        <v>0.0</v>
      </c>
      <c r="M144" s="14">
        <v>0.0</v>
      </c>
      <c r="N144" s="14">
        <v>0.0</v>
      </c>
      <c r="Q144" s="19" t="s">
        <v>178</v>
      </c>
      <c r="R144" s="5"/>
      <c r="S144" s="5"/>
      <c r="T144" s="5"/>
      <c r="U144" s="5"/>
      <c r="V144" s="6"/>
    </row>
    <row r="145">
      <c r="A145" s="15" t="s">
        <v>166</v>
      </c>
      <c r="B145" s="13">
        <v>10.4</v>
      </c>
      <c r="C145" s="13">
        <v>9.4</v>
      </c>
      <c r="D145" s="13">
        <v>10.1</v>
      </c>
      <c r="E145" s="13">
        <v>7.1</v>
      </c>
      <c r="F145" s="13">
        <v>6.2</v>
      </c>
      <c r="I145" s="14" t="s">
        <v>179</v>
      </c>
      <c r="J145" s="14">
        <v>2.47</v>
      </c>
      <c r="K145" s="14">
        <v>0.0</v>
      </c>
      <c r="L145" s="14">
        <v>0.0</v>
      </c>
      <c r="M145" s="14">
        <v>0.0</v>
      </c>
      <c r="N145" s="14">
        <v>6.64</v>
      </c>
      <c r="Q145" s="20"/>
      <c r="V145" s="21"/>
    </row>
    <row r="146">
      <c r="A146" s="15" t="s">
        <v>143</v>
      </c>
      <c r="B146" s="13">
        <v>7988.3</v>
      </c>
      <c r="C146" s="13">
        <v>6818.8</v>
      </c>
      <c r="D146" s="13">
        <v>7355.7</v>
      </c>
      <c r="E146" s="13">
        <v>7294.7</v>
      </c>
      <c r="F146" s="13">
        <v>6913.1</v>
      </c>
      <c r="I146" s="14" t="s">
        <v>149</v>
      </c>
      <c r="J146" s="14">
        <v>11.45</v>
      </c>
      <c r="K146" s="14">
        <v>9.64</v>
      </c>
      <c r="L146" s="14">
        <v>10.08</v>
      </c>
      <c r="M146" s="14">
        <v>10.08</v>
      </c>
      <c r="N146" s="14">
        <v>11.91</v>
      </c>
      <c r="Q146" s="7"/>
      <c r="R146" s="8"/>
      <c r="S146" s="8"/>
      <c r="T146" s="8"/>
      <c r="U146" s="8"/>
      <c r="V146" s="9"/>
    </row>
    <row r="147">
      <c r="A147" s="15" t="s">
        <v>144</v>
      </c>
      <c r="B147" s="18"/>
      <c r="C147" s="18"/>
      <c r="D147" s="18"/>
      <c r="E147" s="18"/>
      <c r="F147" s="18"/>
      <c r="I147" s="14" t="s">
        <v>150</v>
      </c>
      <c r="J147" s="14">
        <v>0.0</v>
      </c>
      <c r="K147" s="14">
        <v>0.0</v>
      </c>
      <c r="L147" s="14">
        <v>0.0</v>
      </c>
      <c r="M147" s="14">
        <v>0.0</v>
      </c>
      <c r="N147" s="14">
        <v>0.0</v>
      </c>
      <c r="Q147" s="10" t="s">
        <v>4</v>
      </c>
      <c r="R147" s="11">
        <v>43910.0</v>
      </c>
      <c r="S147" s="11">
        <v>43543.0</v>
      </c>
      <c r="T147" s="11">
        <v>43177.0</v>
      </c>
      <c r="U147" s="11">
        <v>43907.0</v>
      </c>
      <c r="V147" s="11">
        <v>43540.0</v>
      </c>
    </row>
    <row r="148">
      <c r="A148" s="12" t="s">
        <v>145</v>
      </c>
      <c r="B148" s="13">
        <f t="shared" ref="B148:F148" si="3">B30-B165</f>
        <v>11114.8</v>
      </c>
      <c r="C148" s="13">
        <f t="shared" si="3"/>
        <v>10033.4</v>
      </c>
      <c r="D148" s="13">
        <f t="shared" si="3"/>
        <v>7660.5</v>
      </c>
      <c r="E148" s="13">
        <f t="shared" si="3"/>
        <v>7931.2</v>
      </c>
      <c r="F148" s="13">
        <f t="shared" si="3"/>
        <v>8807.6</v>
      </c>
      <c r="I148" s="14" t="s">
        <v>152</v>
      </c>
      <c r="J148" s="14">
        <v>37.69</v>
      </c>
      <c r="K148" s="14">
        <v>125.61</v>
      </c>
      <c r="L148" s="14">
        <v>204.8</v>
      </c>
      <c r="M148" s="14">
        <v>169.5</v>
      </c>
      <c r="N148" s="14">
        <v>25.61</v>
      </c>
      <c r="Q148" s="14" t="s">
        <v>180</v>
      </c>
      <c r="R148" s="14">
        <v>12.0</v>
      </c>
      <c r="S148" s="14">
        <v>12.0</v>
      </c>
      <c r="T148" s="14">
        <v>12.0</v>
      </c>
      <c r="U148" s="14">
        <v>12.0</v>
      </c>
      <c r="V148" s="14">
        <v>12.0</v>
      </c>
    </row>
    <row r="149">
      <c r="A149" s="12" t="s">
        <v>146</v>
      </c>
      <c r="B149" s="13">
        <v>3973.2</v>
      </c>
      <c r="C149" s="13">
        <v>2894.6</v>
      </c>
      <c r="D149" s="13">
        <v>4546.5</v>
      </c>
      <c r="E149" s="13">
        <v>4049.6</v>
      </c>
      <c r="F149" s="13">
        <v>4218.2</v>
      </c>
      <c r="I149" s="14" t="s">
        <v>181</v>
      </c>
      <c r="J149" s="14">
        <v>3.25</v>
      </c>
      <c r="K149" s="14">
        <v>1.33</v>
      </c>
      <c r="L149" s="14">
        <v>1.65</v>
      </c>
      <c r="M149" s="14">
        <v>1.61</v>
      </c>
      <c r="N149" s="14">
        <v>1.86</v>
      </c>
      <c r="Q149" s="14" t="s">
        <v>182</v>
      </c>
      <c r="R149" s="14">
        <v>5310.57</v>
      </c>
      <c r="S149" s="14">
        <v>4879.66</v>
      </c>
      <c r="T149" s="14">
        <v>3837.23</v>
      </c>
      <c r="U149" s="14">
        <v>4065.78</v>
      </c>
      <c r="V149" s="14">
        <v>3749.85</v>
      </c>
    </row>
    <row r="150">
      <c r="A150" s="15" t="s">
        <v>147</v>
      </c>
      <c r="B150" s="13">
        <v>1068.4</v>
      </c>
      <c r="C150" s="13">
        <v>1031.6</v>
      </c>
      <c r="D150" s="13">
        <v>1061.0</v>
      </c>
      <c r="E150" s="13">
        <v>778.7</v>
      </c>
      <c r="F150" s="13">
        <v>719.2</v>
      </c>
      <c r="I150" s="14" t="s">
        <v>183</v>
      </c>
      <c r="J150" s="14">
        <v>0.0</v>
      </c>
      <c r="K150" s="14">
        <v>0.0</v>
      </c>
      <c r="L150" s="14">
        <v>0.0</v>
      </c>
      <c r="M150" s="14">
        <v>0.0</v>
      </c>
      <c r="N150" s="14">
        <v>0.0</v>
      </c>
      <c r="Q150" s="14" t="s">
        <v>184</v>
      </c>
      <c r="R150" s="14">
        <v>5198.31</v>
      </c>
      <c r="S150" s="14">
        <v>4727.84</v>
      </c>
      <c r="T150" s="14">
        <v>3722.2</v>
      </c>
      <c r="U150" s="14">
        <v>4052.57</v>
      </c>
      <c r="V150" s="14">
        <v>3735.24</v>
      </c>
    </row>
    <row r="151">
      <c r="A151" s="15" t="s">
        <v>148</v>
      </c>
      <c r="B151" s="13">
        <v>0.0</v>
      </c>
      <c r="C151" s="13">
        <v>0.0</v>
      </c>
      <c r="D151" s="13">
        <v>0.0</v>
      </c>
      <c r="E151" s="13">
        <v>0.0</v>
      </c>
      <c r="F151" s="13">
        <v>0.0</v>
      </c>
      <c r="I151" s="14" t="s">
        <v>154</v>
      </c>
      <c r="J151" s="14">
        <v>93.69</v>
      </c>
      <c r="K151" s="14">
        <v>50.68</v>
      </c>
      <c r="L151" s="14">
        <v>92.5</v>
      </c>
      <c r="M151" s="14">
        <v>51.71</v>
      </c>
      <c r="N151" s="14">
        <v>57.18</v>
      </c>
      <c r="Q151" s="14" t="s">
        <v>185</v>
      </c>
      <c r="R151" s="14">
        <v>0.0</v>
      </c>
      <c r="S151" s="14">
        <v>0.0</v>
      </c>
      <c r="T151" s="14">
        <v>0.0</v>
      </c>
      <c r="U151" s="14">
        <v>0.0</v>
      </c>
      <c r="V151" s="14">
        <v>0.0</v>
      </c>
    </row>
    <row r="152">
      <c r="A152" s="15" t="s">
        <v>129</v>
      </c>
      <c r="B152" s="13">
        <v>1068.4</v>
      </c>
      <c r="C152" s="13">
        <v>1031.6</v>
      </c>
      <c r="D152" s="13">
        <v>1061.0</v>
      </c>
      <c r="E152" s="13">
        <v>778.7</v>
      </c>
      <c r="F152" s="13">
        <v>719.2</v>
      </c>
      <c r="I152" s="14" t="s">
        <v>155</v>
      </c>
      <c r="J152" s="14">
        <v>312.55</v>
      </c>
      <c r="K152" s="14">
        <v>219.33</v>
      </c>
      <c r="L152" s="14">
        <v>444.4</v>
      </c>
      <c r="M152" s="14">
        <v>761.87</v>
      </c>
      <c r="N152" s="14">
        <v>1610.32</v>
      </c>
      <c r="Q152" s="14" t="s">
        <v>186</v>
      </c>
      <c r="R152" s="14">
        <v>16.77</v>
      </c>
      <c r="S152" s="14">
        <v>25.53</v>
      </c>
      <c r="T152" s="14">
        <v>18.86</v>
      </c>
      <c r="U152" s="14">
        <v>8.98</v>
      </c>
      <c r="V152" s="14">
        <v>5.35</v>
      </c>
    </row>
    <row r="153">
      <c r="A153" s="15" t="s">
        <v>149</v>
      </c>
      <c r="B153" s="13">
        <v>11.1</v>
      </c>
      <c r="C153" s="13">
        <v>11.1</v>
      </c>
      <c r="D153" s="13">
        <v>7.1</v>
      </c>
      <c r="E153" s="13">
        <v>6.3</v>
      </c>
      <c r="F153" s="13">
        <v>6.1</v>
      </c>
      <c r="I153" s="12" t="s">
        <v>156</v>
      </c>
      <c r="J153" s="14">
        <v>546.07</v>
      </c>
      <c r="K153" s="14">
        <v>480.14</v>
      </c>
      <c r="L153" s="14">
        <v>398.18</v>
      </c>
      <c r="M153" s="14">
        <v>262.78</v>
      </c>
      <c r="N153" s="14">
        <v>249.22</v>
      </c>
      <c r="Q153" s="14" t="s">
        <v>187</v>
      </c>
      <c r="R153" s="14">
        <v>0.0</v>
      </c>
      <c r="S153" s="14">
        <v>0.0</v>
      </c>
      <c r="T153" s="14">
        <v>0.0</v>
      </c>
      <c r="U153" s="14">
        <v>0.0</v>
      </c>
      <c r="V153" s="14">
        <v>0.0</v>
      </c>
    </row>
    <row r="154">
      <c r="A154" s="15" t="s">
        <v>152</v>
      </c>
      <c r="B154" s="13">
        <v>48.7</v>
      </c>
      <c r="C154" s="13">
        <v>51.7</v>
      </c>
      <c r="D154" s="13">
        <v>19.2</v>
      </c>
      <c r="E154" s="13">
        <v>23.8</v>
      </c>
      <c r="F154" s="13">
        <v>23.0</v>
      </c>
      <c r="I154" s="14" t="s">
        <v>188</v>
      </c>
      <c r="J154" s="14">
        <v>0.0</v>
      </c>
      <c r="K154" s="14">
        <v>0.0</v>
      </c>
      <c r="L154" s="14">
        <v>0.0</v>
      </c>
      <c r="M154" s="14">
        <v>0.0</v>
      </c>
      <c r="N154" s="14">
        <v>0.0</v>
      </c>
      <c r="Q154" s="14" t="s">
        <v>189</v>
      </c>
      <c r="R154" s="14">
        <v>5215.08</v>
      </c>
      <c r="S154" s="14">
        <v>4753.37</v>
      </c>
      <c r="T154" s="14">
        <v>3741.06</v>
      </c>
      <c r="U154" s="14">
        <v>4061.55</v>
      </c>
      <c r="V154" s="14">
        <v>3740.59</v>
      </c>
    </row>
    <row r="155">
      <c r="A155" s="15" t="s">
        <v>190</v>
      </c>
      <c r="B155" s="13">
        <v>0.2</v>
      </c>
      <c r="C155" s="13">
        <v>0.2</v>
      </c>
      <c r="D155" s="13">
        <v>0.8</v>
      </c>
      <c r="E155" s="13">
        <v>2.0</v>
      </c>
      <c r="F155" s="13">
        <v>0.7</v>
      </c>
      <c r="I155" s="14" t="s">
        <v>191</v>
      </c>
      <c r="J155" s="14">
        <v>0.0</v>
      </c>
      <c r="K155" s="14">
        <v>0.0</v>
      </c>
      <c r="L155" s="14">
        <v>0.0</v>
      </c>
      <c r="M155" s="14">
        <v>0.0</v>
      </c>
      <c r="N155" s="14">
        <v>0.0</v>
      </c>
      <c r="Q155" s="14" t="s">
        <v>192</v>
      </c>
      <c r="R155" s="14">
        <v>0.0</v>
      </c>
      <c r="S155" s="14">
        <v>0.0</v>
      </c>
      <c r="T155" s="14">
        <v>0.0</v>
      </c>
      <c r="U155" s="14">
        <v>0.0</v>
      </c>
      <c r="V155" s="14">
        <v>0.0</v>
      </c>
    </row>
    <row r="156">
      <c r="A156" s="15" t="s">
        <v>193</v>
      </c>
      <c r="B156" s="13">
        <v>211.3</v>
      </c>
      <c r="C156" s="13">
        <v>211.6</v>
      </c>
      <c r="D156" s="13">
        <v>365.5</v>
      </c>
      <c r="E156" s="13">
        <v>367.4</v>
      </c>
      <c r="F156" s="13">
        <v>283.6</v>
      </c>
      <c r="I156" s="14" t="s">
        <v>157</v>
      </c>
      <c r="J156" s="14">
        <v>4.57</v>
      </c>
      <c r="K156" s="14">
        <v>51.59</v>
      </c>
      <c r="L156" s="14">
        <v>0.0</v>
      </c>
      <c r="M156" s="14">
        <v>0.0</v>
      </c>
      <c r="N156" s="14">
        <v>0.0</v>
      </c>
      <c r="Q156" s="14" t="s">
        <v>194</v>
      </c>
      <c r="R156" s="14">
        <v>95.49</v>
      </c>
      <c r="S156" s="14">
        <v>126.29</v>
      </c>
      <c r="T156" s="14">
        <v>96.17</v>
      </c>
      <c r="U156" s="14">
        <v>4.23</v>
      </c>
      <c r="V156" s="14">
        <v>9.26</v>
      </c>
    </row>
    <row r="157">
      <c r="A157" s="15" t="s">
        <v>181</v>
      </c>
      <c r="B157" s="13">
        <v>6.0</v>
      </c>
      <c r="C157" s="13">
        <v>7.2</v>
      </c>
      <c r="D157" s="13">
        <v>7.4</v>
      </c>
      <c r="E157" s="13">
        <v>7.3</v>
      </c>
      <c r="F157" s="13">
        <v>7.4</v>
      </c>
      <c r="I157" s="14" t="s">
        <v>158</v>
      </c>
      <c r="J157" s="14">
        <v>0.0</v>
      </c>
      <c r="K157" s="14">
        <v>0.0</v>
      </c>
      <c r="L157" s="14">
        <v>0.0</v>
      </c>
      <c r="M157" s="14">
        <v>0.0</v>
      </c>
      <c r="N157" s="14">
        <v>37.22</v>
      </c>
      <c r="Q157" s="14" t="s">
        <v>195</v>
      </c>
      <c r="R157" s="14">
        <v>0.0</v>
      </c>
      <c r="S157" s="14">
        <v>0.0</v>
      </c>
      <c r="T157" s="14">
        <v>0.0</v>
      </c>
      <c r="U157" s="14">
        <v>0.0</v>
      </c>
      <c r="V157" s="14">
        <v>0.0</v>
      </c>
    </row>
    <row r="158">
      <c r="A158" s="15" t="s">
        <v>154</v>
      </c>
      <c r="B158" s="13">
        <v>63.3</v>
      </c>
      <c r="C158" s="13">
        <v>43.3</v>
      </c>
      <c r="D158" s="13">
        <v>65.5</v>
      </c>
      <c r="E158" s="13">
        <v>23.0</v>
      </c>
      <c r="F158" s="13">
        <v>26.7</v>
      </c>
      <c r="I158" s="14" t="s">
        <v>196</v>
      </c>
      <c r="J158" s="14">
        <v>0.0</v>
      </c>
      <c r="K158" s="14">
        <v>0.0</v>
      </c>
      <c r="L158" s="14">
        <v>113.34</v>
      </c>
      <c r="M158" s="14">
        <v>98.96</v>
      </c>
      <c r="N158" s="14">
        <v>0.0</v>
      </c>
      <c r="Q158" s="14" t="s">
        <v>197</v>
      </c>
      <c r="R158" s="14">
        <v>0.0</v>
      </c>
      <c r="S158" s="14">
        <v>0.0</v>
      </c>
      <c r="T158" s="14">
        <v>21.29</v>
      </c>
      <c r="U158" s="14">
        <v>41.93</v>
      </c>
      <c r="V158" s="14">
        <v>28.52</v>
      </c>
    </row>
    <row r="159">
      <c r="A159" s="15" t="s">
        <v>155</v>
      </c>
      <c r="B159" s="13">
        <v>2564.2</v>
      </c>
      <c r="C159" s="13">
        <v>1537.9</v>
      </c>
      <c r="D159" s="13">
        <v>3020.0</v>
      </c>
      <c r="E159" s="13">
        <v>2841.1</v>
      </c>
      <c r="F159" s="13">
        <v>3151.5</v>
      </c>
      <c r="I159" s="14" t="s">
        <v>159</v>
      </c>
      <c r="J159" s="14">
        <v>127.48</v>
      </c>
      <c r="K159" s="14">
        <v>88.88</v>
      </c>
      <c r="L159" s="14">
        <v>0.0</v>
      </c>
      <c r="M159" s="14">
        <v>0.0</v>
      </c>
      <c r="N159" s="14">
        <v>22.43</v>
      </c>
      <c r="Q159" s="14" t="s">
        <v>198</v>
      </c>
      <c r="R159" s="14">
        <v>5310.57</v>
      </c>
      <c r="S159" s="14">
        <v>4879.66</v>
      </c>
      <c r="T159" s="14">
        <v>3815.94</v>
      </c>
      <c r="U159" s="14">
        <v>4023.85</v>
      </c>
      <c r="V159" s="14">
        <v>3721.33</v>
      </c>
    </row>
    <row r="160">
      <c r="A160" s="12" t="s">
        <v>156</v>
      </c>
      <c r="B160" s="13">
        <v>207.3</v>
      </c>
      <c r="C160" s="13">
        <v>184.7</v>
      </c>
      <c r="D160" s="13">
        <v>173.4</v>
      </c>
      <c r="E160" s="13">
        <v>208.4</v>
      </c>
      <c r="F160" s="13">
        <v>170.6</v>
      </c>
      <c r="I160" s="14" t="s">
        <v>199</v>
      </c>
      <c r="J160" s="14">
        <v>0.0</v>
      </c>
      <c r="K160" s="14">
        <v>0.0</v>
      </c>
      <c r="L160" s="14">
        <v>0.0</v>
      </c>
      <c r="M160" s="14">
        <v>0.0</v>
      </c>
      <c r="N160" s="14">
        <v>0.0</v>
      </c>
      <c r="Q160" s="14" t="s">
        <v>200</v>
      </c>
      <c r="R160" s="17"/>
      <c r="S160" s="17"/>
      <c r="T160" s="17"/>
      <c r="U160" s="17"/>
      <c r="V160" s="17"/>
    </row>
    <row r="161">
      <c r="A161" s="15" t="s">
        <v>158</v>
      </c>
      <c r="B161" s="13">
        <v>18.9</v>
      </c>
      <c r="C161" s="13">
        <v>2.6</v>
      </c>
      <c r="D161" s="13">
        <v>4.9</v>
      </c>
      <c r="E161" s="13">
        <v>15.3</v>
      </c>
      <c r="F161" s="13">
        <v>23.7</v>
      </c>
      <c r="I161" s="14" t="s">
        <v>201</v>
      </c>
      <c r="J161" s="14">
        <v>414.02</v>
      </c>
      <c r="K161" s="14">
        <v>339.67</v>
      </c>
      <c r="L161" s="14">
        <v>284.84</v>
      </c>
      <c r="M161" s="14">
        <v>163.82</v>
      </c>
      <c r="N161" s="14">
        <v>189.57</v>
      </c>
      <c r="Q161" s="14" t="s">
        <v>202</v>
      </c>
      <c r="R161" s="14">
        <v>-94.1</v>
      </c>
      <c r="S161" s="14">
        <v>-244.22</v>
      </c>
      <c r="T161" s="14">
        <v>-19.38</v>
      </c>
      <c r="U161" s="14">
        <v>-21.61</v>
      </c>
      <c r="V161" s="14">
        <v>23.27</v>
      </c>
    </row>
    <row r="162">
      <c r="A162" s="15" t="s">
        <v>196</v>
      </c>
      <c r="B162" s="13">
        <v>1.4</v>
      </c>
      <c r="C162" s="13">
        <v>1.4</v>
      </c>
      <c r="D162" s="13">
        <v>1.3</v>
      </c>
      <c r="E162" s="13">
        <v>2.2</v>
      </c>
      <c r="F162" s="13">
        <v>1.9</v>
      </c>
      <c r="I162" s="14" t="s">
        <v>160</v>
      </c>
      <c r="J162" s="14">
        <v>2619.29</v>
      </c>
      <c r="K162" s="14">
        <v>2368.08</v>
      </c>
      <c r="L162" s="14">
        <v>2731.7</v>
      </c>
      <c r="M162" s="14">
        <v>2555.83</v>
      </c>
      <c r="N162" s="14">
        <v>2954.47</v>
      </c>
      <c r="Q162" s="14" t="s">
        <v>203</v>
      </c>
      <c r="R162" s="14">
        <v>928.49</v>
      </c>
      <c r="S162" s="14">
        <v>704.19</v>
      </c>
      <c r="T162" s="14">
        <v>693.94</v>
      </c>
      <c r="U162" s="14">
        <v>680.69</v>
      </c>
      <c r="V162" s="14">
        <v>702.56</v>
      </c>
    </row>
    <row r="163">
      <c r="A163" s="15" t="s">
        <v>159</v>
      </c>
      <c r="B163" s="13">
        <v>40.9</v>
      </c>
      <c r="C163" s="13">
        <v>32.3</v>
      </c>
      <c r="D163" s="13">
        <v>31.3</v>
      </c>
      <c r="E163" s="13">
        <v>30.5</v>
      </c>
      <c r="F163" s="13">
        <v>20.2</v>
      </c>
      <c r="I163" s="14" t="s">
        <v>161</v>
      </c>
      <c r="J163" s="14">
        <v>5573.34</v>
      </c>
      <c r="K163" s="14">
        <v>5098.99</v>
      </c>
      <c r="L163" s="14">
        <v>4166.73</v>
      </c>
      <c r="M163" s="14">
        <v>3151.33</v>
      </c>
      <c r="N163" s="14">
        <v>2973.38</v>
      </c>
      <c r="Q163" s="14" t="s">
        <v>82</v>
      </c>
      <c r="R163" s="14">
        <v>113.38</v>
      </c>
      <c r="S163" s="14">
        <v>38.06</v>
      </c>
      <c r="T163" s="14">
        <v>84.33</v>
      </c>
      <c r="U163" s="14">
        <v>75.97</v>
      </c>
      <c r="V163" s="14">
        <v>76.12</v>
      </c>
    </row>
    <row r="164">
      <c r="A164" s="15" t="s">
        <v>201</v>
      </c>
      <c r="B164" s="13">
        <v>146.1</v>
      </c>
      <c r="C164" s="13">
        <v>148.4</v>
      </c>
      <c r="D164" s="13">
        <v>135.9</v>
      </c>
      <c r="E164" s="13">
        <v>160.4</v>
      </c>
      <c r="F164" s="13">
        <v>124.8</v>
      </c>
      <c r="I164" s="12" t="s">
        <v>162</v>
      </c>
      <c r="J164" s="14">
        <v>-112.97</v>
      </c>
      <c r="K164" s="14">
        <v>-42.84</v>
      </c>
      <c r="L164" s="14">
        <v>46.8</v>
      </c>
      <c r="M164" s="14">
        <v>59.54</v>
      </c>
      <c r="N164" s="14">
        <v>-35.85</v>
      </c>
      <c r="Q164" s="14" t="s">
        <v>204</v>
      </c>
      <c r="R164" s="14">
        <v>0.0</v>
      </c>
      <c r="S164" s="14">
        <v>55.4</v>
      </c>
      <c r="T164" s="14">
        <v>0.0</v>
      </c>
      <c r="U164" s="14">
        <v>0.0</v>
      </c>
      <c r="V164" s="14">
        <v>0.01</v>
      </c>
    </row>
    <row r="165">
      <c r="A165" s="16" t="s">
        <v>160</v>
      </c>
      <c r="B165" s="13">
        <v>4180.5</v>
      </c>
      <c r="C165" s="13">
        <v>3079.3</v>
      </c>
      <c r="D165" s="13">
        <v>4719.9</v>
      </c>
      <c r="E165" s="13">
        <v>4258.0</v>
      </c>
      <c r="F165" s="13">
        <v>4388.8</v>
      </c>
      <c r="I165" s="14" t="s">
        <v>164</v>
      </c>
      <c r="J165" s="14">
        <v>240.65</v>
      </c>
      <c r="K165" s="14">
        <v>451.93</v>
      </c>
      <c r="L165" s="14">
        <v>561.88</v>
      </c>
      <c r="M165" s="14">
        <v>550.46</v>
      </c>
      <c r="N165" s="14">
        <v>394.15</v>
      </c>
      <c r="Q165" s="14" t="s">
        <v>205</v>
      </c>
      <c r="R165" s="17"/>
      <c r="S165" s="17"/>
      <c r="T165" s="17"/>
      <c r="U165" s="17"/>
      <c r="V165" s="17"/>
    </row>
    <row r="166">
      <c r="A166" s="16" t="s">
        <v>161</v>
      </c>
      <c r="B166" s="13">
        <v>3807.8</v>
      </c>
      <c r="C166" s="13">
        <v>3739.5</v>
      </c>
      <c r="D166" s="13">
        <v>2635.8</v>
      </c>
      <c r="E166" s="13">
        <v>3036.7</v>
      </c>
      <c r="F166" s="13">
        <v>2524.3</v>
      </c>
      <c r="I166" s="14" t="s">
        <v>206</v>
      </c>
      <c r="J166" s="14">
        <v>0.0</v>
      </c>
      <c r="K166" s="14">
        <v>0.0</v>
      </c>
      <c r="L166" s="14">
        <v>0.0</v>
      </c>
      <c r="M166" s="14">
        <v>0.0</v>
      </c>
      <c r="N166" s="14">
        <v>0.0</v>
      </c>
      <c r="Q166" s="14" t="s">
        <v>207</v>
      </c>
      <c r="R166" s="14">
        <v>980.91</v>
      </c>
      <c r="S166" s="14">
        <v>928.49</v>
      </c>
      <c r="T166" s="14">
        <v>704.19</v>
      </c>
      <c r="U166" s="14">
        <v>693.94</v>
      </c>
      <c r="V166" s="14">
        <v>680.69</v>
      </c>
    </row>
    <row r="167">
      <c r="A167" s="12" t="s">
        <v>208</v>
      </c>
      <c r="B167" s="13">
        <f t="shared" ref="B167:F167" si="4">B176-B166</f>
        <v>11487.5</v>
      </c>
      <c r="C167" s="13">
        <f t="shared" si="4"/>
        <v>9373.2</v>
      </c>
      <c r="D167" s="13">
        <f t="shared" si="4"/>
        <v>9744.6</v>
      </c>
      <c r="E167" s="13">
        <f t="shared" si="4"/>
        <v>9152.5</v>
      </c>
      <c r="F167" s="13">
        <f t="shared" si="4"/>
        <v>10672.1</v>
      </c>
      <c r="I167" s="14" t="s">
        <v>209</v>
      </c>
      <c r="J167" s="14">
        <v>65.57</v>
      </c>
      <c r="K167" s="14">
        <v>84.28</v>
      </c>
      <c r="L167" s="14">
        <v>66.71</v>
      </c>
      <c r="M167" s="14">
        <v>51.56</v>
      </c>
      <c r="N167" s="14">
        <v>54.82</v>
      </c>
      <c r="Q167" s="14" t="s">
        <v>210</v>
      </c>
      <c r="R167" s="14">
        <v>155.06</v>
      </c>
      <c r="S167" s="14">
        <v>113.38</v>
      </c>
      <c r="T167" s="14">
        <v>38.06</v>
      </c>
      <c r="U167" s="14">
        <v>84.33</v>
      </c>
      <c r="V167" s="14">
        <v>75.97</v>
      </c>
    </row>
    <row r="168">
      <c r="A168" s="12" t="s">
        <v>162</v>
      </c>
      <c r="B168" s="13">
        <v>612.9</v>
      </c>
      <c r="C168" s="13">
        <v>-55.5</v>
      </c>
      <c r="D168" s="13">
        <v>93.1</v>
      </c>
      <c r="E168" s="13">
        <v>82.1</v>
      </c>
      <c r="F168" s="13">
        <v>63.5</v>
      </c>
      <c r="I168" s="14" t="s">
        <v>211</v>
      </c>
      <c r="J168" s="14">
        <v>0.0</v>
      </c>
      <c r="K168" s="14">
        <v>0.0</v>
      </c>
      <c r="L168" s="14">
        <v>0.0</v>
      </c>
      <c r="M168" s="14">
        <v>0.0</v>
      </c>
      <c r="N168" s="14">
        <v>0.0</v>
      </c>
      <c r="Q168" s="14" t="s">
        <v>212</v>
      </c>
      <c r="R168" s="14">
        <v>0.0</v>
      </c>
      <c r="S168" s="14">
        <v>0.0</v>
      </c>
      <c r="T168" s="14">
        <v>55.4</v>
      </c>
      <c r="U168" s="14">
        <v>0.0</v>
      </c>
      <c r="V168" s="14">
        <v>0.0</v>
      </c>
    </row>
    <row r="169">
      <c r="A169" s="15" t="s">
        <v>164</v>
      </c>
      <c r="B169" s="13">
        <v>867.3</v>
      </c>
      <c r="C169" s="13">
        <v>207.6</v>
      </c>
      <c r="D169" s="13">
        <v>346.5</v>
      </c>
      <c r="E169" s="13">
        <v>382.8</v>
      </c>
      <c r="F169" s="13">
        <v>311.2</v>
      </c>
      <c r="I169" s="14" t="s">
        <v>213</v>
      </c>
      <c r="J169" s="14">
        <v>42.13</v>
      </c>
      <c r="K169" s="14">
        <v>33.46</v>
      </c>
      <c r="L169" s="14">
        <v>52.49</v>
      </c>
      <c r="M169" s="14">
        <v>45.07</v>
      </c>
      <c r="N169" s="14">
        <v>33.71</v>
      </c>
      <c r="Q169" s="14" t="s">
        <v>214</v>
      </c>
      <c r="R169" s="14">
        <v>2182.66</v>
      </c>
      <c r="S169" s="14">
        <v>2082.05</v>
      </c>
      <c r="T169" s="14">
        <v>1524.28</v>
      </c>
      <c r="U169" s="14">
        <v>1563.19</v>
      </c>
      <c r="V169" s="14">
        <v>1472.43</v>
      </c>
    </row>
    <row r="170">
      <c r="A170" s="15" t="s">
        <v>209</v>
      </c>
      <c r="B170" s="13">
        <v>59.7</v>
      </c>
      <c r="C170" s="13">
        <v>26.6</v>
      </c>
      <c r="D170" s="13">
        <v>33.1</v>
      </c>
      <c r="E170" s="13">
        <v>43.7</v>
      </c>
      <c r="F170" s="13">
        <v>0.0</v>
      </c>
      <c r="I170" s="14" t="s">
        <v>165</v>
      </c>
      <c r="J170" s="14">
        <v>51.9</v>
      </c>
      <c r="K170" s="14">
        <v>55.44</v>
      </c>
      <c r="L170" s="14">
        <v>50.95</v>
      </c>
      <c r="M170" s="14">
        <v>49.77</v>
      </c>
      <c r="N170" s="14">
        <v>77.12</v>
      </c>
      <c r="Q170" s="14" t="s">
        <v>215</v>
      </c>
      <c r="R170" s="14">
        <v>512.1</v>
      </c>
      <c r="S170" s="14">
        <v>386.31</v>
      </c>
      <c r="T170" s="14">
        <v>381.98</v>
      </c>
      <c r="U170" s="14">
        <v>329.23</v>
      </c>
      <c r="V170" s="14">
        <v>267.72</v>
      </c>
    </row>
    <row r="171">
      <c r="A171" s="15" t="s">
        <v>167</v>
      </c>
      <c r="B171" s="13">
        <v>165.1</v>
      </c>
      <c r="C171" s="13">
        <v>0.0</v>
      </c>
      <c r="D171" s="13">
        <v>0.9</v>
      </c>
      <c r="E171" s="13">
        <v>25.7</v>
      </c>
      <c r="F171" s="13">
        <v>163.6</v>
      </c>
      <c r="I171" s="14" t="s">
        <v>167</v>
      </c>
      <c r="J171" s="14">
        <v>0.0</v>
      </c>
      <c r="K171" s="14">
        <v>227.06</v>
      </c>
      <c r="L171" s="14">
        <v>351.1</v>
      </c>
      <c r="M171" s="14">
        <v>364.14</v>
      </c>
      <c r="N171" s="14">
        <v>182.91</v>
      </c>
      <c r="Q171" s="14" t="s">
        <v>216</v>
      </c>
      <c r="R171" s="14">
        <v>2171.05</v>
      </c>
      <c r="S171" s="14">
        <v>2207.84</v>
      </c>
      <c r="T171" s="14">
        <v>1528.61</v>
      </c>
      <c r="U171" s="14">
        <v>1615.94</v>
      </c>
      <c r="V171" s="14">
        <v>1533.94</v>
      </c>
    </row>
    <row r="172">
      <c r="A172" s="15" t="s">
        <v>168</v>
      </c>
      <c r="B172" s="13">
        <v>642.5</v>
      </c>
      <c r="C172" s="13">
        <v>181.0</v>
      </c>
      <c r="D172" s="13">
        <v>312.5</v>
      </c>
      <c r="E172" s="13">
        <v>313.4</v>
      </c>
      <c r="F172" s="13">
        <v>147.6</v>
      </c>
      <c r="I172" s="14" t="s">
        <v>168</v>
      </c>
      <c r="J172" s="14">
        <v>81.05</v>
      </c>
      <c r="K172" s="14">
        <v>51.69</v>
      </c>
      <c r="L172" s="14">
        <v>40.63</v>
      </c>
      <c r="M172" s="14">
        <v>39.92</v>
      </c>
      <c r="N172" s="14">
        <v>45.59</v>
      </c>
      <c r="Q172" s="14" t="s">
        <v>217</v>
      </c>
      <c r="R172" s="14">
        <v>500.49</v>
      </c>
      <c r="S172" s="14">
        <v>512.1</v>
      </c>
      <c r="T172" s="14">
        <v>386.31</v>
      </c>
      <c r="U172" s="14">
        <v>381.98</v>
      </c>
      <c r="V172" s="14">
        <v>329.23</v>
      </c>
    </row>
    <row r="173">
      <c r="A173" s="15" t="s">
        <v>169</v>
      </c>
      <c r="B173" s="13">
        <v>254.4</v>
      </c>
      <c r="C173" s="13">
        <v>263.1</v>
      </c>
      <c r="D173" s="13">
        <v>253.4</v>
      </c>
      <c r="E173" s="13">
        <v>300.7</v>
      </c>
      <c r="F173" s="13">
        <v>247.7</v>
      </c>
      <c r="I173" s="14" t="s">
        <v>169</v>
      </c>
      <c r="J173" s="14">
        <v>353.62</v>
      </c>
      <c r="K173" s="14">
        <v>494.77</v>
      </c>
      <c r="L173" s="14">
        <v>515.08</v>
      </c>
      <c r="M173" s="14">
        <v>490.92</v>
      </c>
      <c r="N173" s="14">
        <v>430.0</v>
      </c>
      <c r="Q173" s="14" t="s">
        <v>218</v>
      </c>
      <c r="R173" s="14">
        <v>0.0</v>
      </c>
      <c r="S173" s="14">
        <v>0.0</v>
      </c>
      <c r="T173" s="14">
        <v>0.0</v>
      </c>
      <c r="U173" s="14">
        <v>0.0</v>
      </c>
      <c r="V173" s="14">
        <v>0.0</v>
      </c>
    </row>
    <row r="174">
      <c r="A174" s="15" t="s">
        <v>170</v>
      </c>
      <c r="B174" s="13">
        <v>233.1</v>
      </c>
      <c r="C174" s="13">
        <v>254.9</v>
      </c>
      <c r="D174" s="13">
        <v>251.8</v>
      </c>
      <c r="E174" s="13">
        <v>251.7</v>
      </c>
      <c r="F174" s="13">
        <v>201.1</v>
      </c>
      <c r="I174" s="14" t="s">
        <v>170</v>
      </c>
      <c r="J174" s="14">
        <v>353.62</v>
      </c>
      <c r="K174" s="14">
        <v>494.77</v>
      </c>
      <c r="L174" s="14">
        <v>515.08</v>
      </c>
      <c r="M174" s="14">
        <v>490.92</v>
      </c>
      <c r="N174" s="14">
        <v>430.0</v>
      </c>
      <c r="Q174" s="14" t="s">
        <v>219</v>
      </c>
      <c r="R174" s="14">
        <v>280.73</v>
      </c>
      <c r="S174" s="14">
        <v>248.78</v>
      </c>
      <c r="T174" s="14">
        <v>228.73</v>
      </c>
      <c r="U174" s="14">
        <v>198.8</v>
      </c>
      <c r="V174" s="14">
        <v>180.34</v>
      </c>
    </row>
    <row r="175">
      <c r="A175" s="15" t="s">
        <v>220</v>
      </c>
      <c r="B175" s="13">
        <v>21.3</v>
      </c>
      <c r="C175" s="13">
        <v>8.2</v>
      </c>
      <c r="D175" s="13">
        <v>1.6</v>
      </c>
      <c r="E175" s="13">
        <v>49.0</v>
      </c>
      <c r="F175" s="13">
        <v>46.6</v>
      </c>
      <c r="I175" s="14" t="s">
        <v>221</v>
      </c>
      <c r="J175" s="14">
        <v>0.0</v>
      </c>
      <c r="K175" s="14">
        <v>0.0</v>
      </c>
      <c r="L175" s="14">
        <v>0.0</v>
      </c>
      <c r="M175" s="14">
        <v>0.0</v>
      </c>
      <c r="N175" s="14">
        <v>0.0</v>
      </c>
      <c r="Q175" s="14" t="s">
        <v>222</v>
      </c>
      <c r="R175" s="14">
        <v>280.73</v>
      </c>
      <c r="S175" s="14">
        <v>248.78</v>
      </c>
      <c r="T175" s="14">
        <v>228.73</v>
      </c>
      <c r="U175" s="14">
        <v>198.8</v>
      </c>
      <c r="V175" s="14">
        <v>180.34</v>
      </c>
    </row>
    <row r="176">
      <c r="A176" s="15" t="s">
        <v>171</v>
      </c>
      <c r="B176" s="13">
        <v>15295.3</v>
      </c>
      <c r="C176" s="13">
        <v>13112.7</v>
      </c>
      <c r="D176" s="13">
        <v>12380.4</v>
      </c>
      <c r="E176" s="13">
        <v>12189.2</v>
      </c>
      <c r="F176" s="13">
        <v>13196.4</v>
      </c>
      <c r="I176" s="14" t="s">
        <v>171</v>
      </c>
      <c r="J176" s="14">
        <v>17673.4</v>
      </c>
      <c r="K176" s="14">
        <v>16007.89</v>
      </c>
      <c r="L176" s="14">
        <v>14363.27</v>
      </c>
      <c r="M176" s="14">
        <v>13051.39</v>
      </c>
      <c r="N176" s="14">
        <v>12248.73</v>
      </c>
      <c r="Q176" s="14" t="s">
        <v>223</v>
      </c>
      <c r="R176" s="14">
        <v>608.36</v>
      </c>
      <c r="S176" s="14">
        <v>530.72</v>
      </c>
      <c r="T176" s="14">
        <v>446.27</v>
      </c>
      <c r="U176" s="14">
        <v>490.33</v>
      </c>
      <c r="V176" s="14">
        <v>352.95</v>
      </c>
    </row>
    <row r="177">
      <c r="A177" s="12" t="s">
        <v>172</v>
      </c>
      <c r="B177" s="13">
        <v>170.6</v>
      </c>
      <c r="C177" s="13">
        <v>166.7</v>
      </c>
      <c r="D177" s="13">
        <v>162.1</v>
      </c>
      <c r="E177" s="13">
        <v>105.3</v>
      </c>
      <c r="F177" s="13">
        <v>375.3</v>
      </c>
      <c r="I177" s="12" t="s">
        <v>172</v>
      </c>
      <c r="J177" s="14">
        <v>2830.02</v>
      </c>
      <c r="K177" s="14">
        <v>4545.93</v>
      </c>
      <c r="L177" s="14">
        <v>4294.67</v>
      </c>
      <c r="M177" s="14">
        <v>4356.23</v>
      </c>
      <c r="N177" s="14">
        <v>4117.1</v>
      </c>
      <c r="Q177" s="14" t="s">
        <v>224</v>
      </c>
      <c r="R177" s="14">
        <v>578.55</v>
      </c>
      <c r="S177" s="14">
        <v>507.38</v>
      </c>
      <c r="T177" s="14">
        <v>421.78</v>
      </c>
      <c r="U177" s="14">
        <v>469.86</v>
      </c>
      <c r="V177" s="14">
        <v>337.3</v>
      </c>
    </row>
    <row r="178">
      <c r="A178" s="15" t="s">
        <v>173</v>
      </c>
      <c r="B178" s="13">
        <v>170.6</v>
      </c>
      <c r="C178" s="13">
        <v>166.7</v>
      </c>
      <c r="D178" s="13">
        <v>162.1</v>
      </c>
      <c r="E178" s="13">
        <v>105.3</v>
      </c>
      <c r="F178" s="13">
        <v>375.3</v>
      </c>
      <c r="I178" s="14" t="s">
        <v>173</v>
      </c>
      <c r="J178" s="14">
        <v>496.72</v>
      </c>
      <c r="K178" s="14">
        <v>487.63</v>
      </c>
      <c r="L178" s="14">
        <v>488.5</v>
      </c>
      <c r="M178" s="14">
        <v>534.91</v>
      </c>
      <c r="N178" s="14">
        <v>319.13</v>
      </c>
      <c r="Q178" s="14" t="s">
        <v>225</v>
      </c>
      <c r="R178" s="14">
        <v>17.11</v>
      </c>
      <c r="S178" s="14">
        <v>14.46</v>
      </c>
      <c r="T178" s="14">
        <v>12.74</v>
      </c>
      <c r="U178" s="14">
        <v>11.06</v>
      </c>
      <c r="V178" s="14">
        <v>7.53</v>
      </c>
    </row>
    <row r="179">
      <c r="I179" s="14" t="s">
        <v>174</v>
      </c>
      <c r="J179" s="14">
        <v>0.0</v>
      </c>
      <c r="K179" s="14">
        <v>0.0</v>
      </c>
      <c r="L179" s="14">
        <v>0.0</v>
      </c>
      <c r="M179" s="14">
        <v>0.0</v>
      </c>
      <c r="N179" s="14">
        <v>0.0</v>
      </c>
      <c r="Q179" s="14" t="s">
        <v>226</v>
      </c>
      <c r="R179" s="14">
        <v>12.7</v>
      </c>
      <c r="S179" s="14">
        <v>8.88</v>
      </c>
      <c r="T179" s="14">
        <v>11.75</v>
      </c>
      <c r="U179" s="14">
        <v>9.41</v>
      </c>
      <c r="V179" s="14">
        <v>8.12</v>
      </c>
    </row>
    <row r="180">
      <c r="A180" s="19" t="s">
        <v>178</v>
      </c>
      <c r="B180" s="5"/>
      <c r="C180" s="5"/>
      <c r="D180" s="5"/>
      <c r="E180" s="5"/>
      <c r="F180" s="6"/>
      <c r="I180" s="14" t="s">
        <v>176</v>
      </c>
      <c r="J180" s="14">
        <v>2333.3</v>
      </c>
      <c r="K180" s="14">
        <v>4058.3</v>
      </c>
      <c r="L180" s="14">
        <v>3806.17</v>
      </c>
      <c r="M180" s="14">
        <v>3794.62</v>
      </c>
      <c r="N180" s="14">
        <v>3797.97</v>
      </c>
      <c r="Q180" s="14" t="s">
        <v>227</v>
      </c>
      <c r="R180" s="14">
        <v>0.0</v>
      </c>
      <c r="S180" s="14">
        <v>0.0</v>
      </c>
      <c r="T180" s="14">
        <v>0.0</v>
      </c>
      <c r="U180" s="14">
        <v>0.0</v>
      </c>
      <c r="V180" s="14">
        <v>0.0</v>
      </c>
    </row>
    <row r="181">
      <c r="A181" s="20"/>
      <c r="F181" s="21"/>
      <c r="Q181" s="14" t="s">
        <v>228</v>
      </c>
      <c r="R181" s="14">
        <v>0.0</v>
      </c>
      <c r="S181" s="14">
        <v>0.0</v>
      </c>
      <c r="T181" s="14">
        <v>0.0</v>
      </c>
      <c r="U181" s="14">
        <v>0.0</v>
      </c>
      <c r="V181" s="14">
        <v>0.0</v>
      </c>
    </row>
    <row r="182">
      <c r="A182" s="7"/>
      <c r="B182" s="8"/>
      <c r="C182" s="8"/>
      <c r="D182" s="8"/>
      <c r="E182" s="8"/>
      <c r="F182" s="9"/>
      <c r="I182" s="19" t="s">
        <v>178</v>
      </c>
      <c r="J182" s="5"/>
      <c r="K182" s="5"/>
      <c r="L182" s="5"/>
      <c r="M182" s="5"/>
      <c r="N182" s="6"/>
      <c r="Q182" s="14" t="s">
        <v>229</v>
      </c>
      <c r="R182" s="14">
        <v>238.06</v>
      </c>
      <c r="S182" s="14">
        <v>189.32</v>
      </c>
      <c r="T182" s="14">
        <v>169.16</v>
      </c>
      <c r="U182" s="14">
        <v>155.91</v>
      </c>
      <c r="V182" s="14">
        <v>159.65</v>
      </c>
    </row>
    <row r="183">
      <c r="A183" s="10" t="s">
        <v>4</v>
      </c>
      <c r="B183" s="11">
        <v>43910.0</v>
      </c>
      <c r="C183" s="11">
        <v>43543.0</v>
      </c>
      <c r="D183" s="11">
        <v>43177.0</v>
      </c>
      <c r="E183" s="11">
        <v>43907.0</v>
      </c>
      <c r="F183" s="11">
        <v>43540.0</v>
      </c>
      <c r="I183" s="20"/>
      <c r="N183" s="21"/>
      <c r="Q183" s="14" t="s">
        <v>230</v>
      </c>
      <c r="R183" s="14">
        <v>0.0</v>
      </c>
      <c r="S183" s="14">
        <v>0.0</v>
      </c>
      <c r="T183" s="14">
        <v>0.0</v>
      </c>
      <c r="U183" s="14">
        <v>0.0</v>
      </c>
      <c r="V183" s="14">
        <v>0.0</v>
      </c>
    </row>
    <row r="184">
      <c r="A184" s="14" t="s">
        <v>180</v>
      </c>
      <c r="B184" s="14">
        <v>12.0</v>
      </c>
      <c r="C184" s="14">
        <v>12.0</v>
      </c>
      <c r="D184" s="14">
        <v>12.0</v>
      </c>
      <c r="E184" s="14">
        <v>12.0</v>
      </c>
      <c r="F184" s="14">
        <v>12.0</v>
      </c>
      <c r="I184" s="7"/>
      <c r="J184" s="8"/>
      <c r="K184" s="8"/>
      <c r="L184" s="8"/>
      <c r="M184" s="8"/>
      <c r="N184" s="9"/>
      <c r="Q184" s="14" t="s">
        <v>231</v>
      </c>
      <c r="R184" s="14">
        <v>0.0</v>
      </c>
      <c r="S184" s="14">
        <v>0.0</v>
      </c>
      <c r="T184" s="14">
        <v>0.0</v>
      </c>
      <c r="U184" s="14">
        <v>0.0</v>
      </c>
      <c r="V184" s="14">
        <v>0.0</v>
      </c>
    </row>
    <row r="185">
      <c r="A185" s="14" t="s">
        <v>232</v>
      </c>
      <c r="B185" s="14">
        <v>11850.4</v>
      </c>
      <c r="C185" s="14">
        <v>10625.5</v>
      </c>
      <c r="D185" s="14">
        <v>9359.3</v>
      </c>
      <c r="E185" s="14">
        <v>9719.8</v>
      </c>
      <c r="F185" s="14">
        <v>10291.9</v>
      </c>
      <c r="I185" s="10" t="s">
        <v>4</v>
      </c>
      <c r="J185" s="11">
        <v>43910.0</v>
      </c>
      <c r="K185" s="11">
        <v>43543.0</v>
      </c>
      <c r="L185" s="11">
        <v>43177.0</v>
      </c>
      <c r="M185" s="11">
        <v>43907.0</v>
      </c>
      <c r="N185" s="11">
        <v>43540.0</v>
      </c>
      <c r="Q185" s="14" t="s">
        <v>233</v>
      </c>
      <c r="R185" s="14">
        <v>131.81</v>
      </c>
      <c r="S185" s="14">
        <v>94.84</v>
      </c>
      <c r="T185" s="14">
        <v>84.09</v>
      </c>
      <c r="U185" s="14">
        <v>70.75</v>
      </c>
      <c r="V185" s="14">
        <v>61.23</v>
      </c>
    </row>
    <row r="186">
      <c r="A186" s="14" t="s">
        <v>184</v>
      </c>
      <c r="B186" s="14">
        <v>11023.1</v>
      </c>
      <c r="C186" s="14">
        <v>10502.3</v>
      </c>
      <c r="D186" s="14">
        <v>9276.5</v>
      </c>
      <c r="E186" s="14">
        <v>9607.4</v>
      </c>
      <c r="F186" s="14">
        <v>10033.1</v>
      </c>
      <c r="I186" s="22" t="s">
        <v>180</v>
      </c>
      <c r="J186" s="23">
        <v>12.0</v>
      </c>
      <c r="K186" s="23">
        <v>12.0</v>
      </c>
      <c r="L186" s="23">
        <v>12.0</v>
      </c>
      <c r="M186" s="23">
        <v>12.0</v>
      </c>
      <c r="N186" s="23">
        <v>12.0</v>
      </c>
      <c r="Q186" s="14" t="s">
        <v>234</v>
      </c>
      <c r="R186" s="14">
        <v>21.35</v>
      </c>
      <c r="S186" s="14">
        <v>15.15</v>
      </c>
      <c r="T186" s="14">
        <v>18.23</v>
      </c>
      <c r="U186" s="14">
        <v>14.1</v>
      </c>
      <c r="V186" s="14">
        <v>9.03</v>
      </c>
    </row>
    <row r="187">
      <c r="A187" s="14" t="s">
        <v>185</v>
      </c>
      <c r="B187" s="14">
        <v>810.5</v>
      </c>
      <c r="C187" s="14">
        <v>106.2</v>
      </c>
      <c r="D187" s="14">
        <v>55.8</v>
      </c>
      <c r="E187" s="14">
        <v>41.3</v>
      </c>
      <c r="F187" s="14">
        <v>228.8</v>
      </c>
      <c r="I187" s="24" t="s">
        <v>235</v>
      </c>
      <c r="J187" s="23">
        <v>13555.34</v>
      </c>
      <c r="K187" s="23">
        <v>13043.84</v>
      </c>
      <c r="L187" s="23">
        <v>11444.81</v>
      </c>
      <c r="M187" s="23">
        <v>10974.58</v>
      </c>
      <c r="N187" s="23">
        <v>12117.72</v>
      </c>
      <c r="Q187" s="14" t="s">
        <v>236</v>
      </c>
      <c r="R187" s="14">
        <v>108.11</v>
      </c>
      <c r="S187" s="14">
        <v>78.54</v>
      </c>
      <c r="T187" s="14">
        <v>64.58</v>
      </c>
      <c r="U187" s="14">
        <v>55.61</v>
      </c>
      <c r="V187" s="14">
        <v>50.8</v>
      </c>
    </row>
    <row r="188">
      <c r="A188" s="14" t="s">
        <v>186</v>
      </c>
      <c r="B188" s="14">
        <v>13.7</v>
      </c>
      <c r="C188" s="14">
        <v>16.1</v>
      </c>
      <c r="D188" s="14">
        <v>16.0</v>
      </c>
      <c r="E188" s="14">
        <v>20.7</v>
      </c>
      <c r="F188" s="14">
        <v>20.6</v>
      </c>
      <c r="I188" s="22" t="s">
        <v>184</v>
      </c>
      <c r="J188" s="23">
        <v>13116.41</v>
      </c>
      <c r="K188" s="23">
        <v>12638.27</v>
      </c>
      <c r="L188" s="23">
        <v>11004.44</v>
      </c>
      <c r="M188" s="23">
        <v>10637.08</v>
      </c>
      <c r="N188" s="23">
        <v>11828.74</v>
      </c>
      <c r="Q188" s="14" t="s">
        <v>124</v>
      </c>
      <c r="R188" s="14">
        <v>2.35</v>
      </c>
      <c r="S188" s="14">
        <v>1.15</v>
      </c>
      <c r="T188" s="14">
        <v>1.28</v>
      </c>
      <c r="U188" s="14">
        <v>1.04</v>
      </c>
      <c r="V188" s="14">
        <v>1.39</v>
      </c>
    </row>
    <row r="189">
      <c r="A189" s="14" t="s">
        <v>187</v>
      </c>
      <c r="B189" s="14">
        <v>3.1</v>
      </c>
      <c r="C189" s="14">
        <v>0.9</v>
      </c>
      <c r="D189" s="14">
        <v>11.0</v>
      </c>
      <c r="E189" s="14">
        <v>50.4</v>
      </c>
      <c r="F189" s="14">
        <v>9.4</v>
      </c>
      <c r="I189" s="22" t="s">
        <v>185</v>
      </c>
      <c r="J189" s="23">
        <v>2.74</v>
      </c>
      <c r="K189" s="23">
        <v>6.48</v>
      </c>
      <c r="L189" s="23">
        <v>66.94</v>
      </c>
      <c r="M189" s="23">
        <v>36.44</v>
      </c>
      <c r="N189" s="23">
        <v>44.72</v>
      </c>
      <c r="Q189" s="14" t="s">
        <v>237</v>
      </c>
      <c r="R189" s="14">
        <v>11.14</v>
      </c>
      <c r="S189" s="14">
        <v>10.6</v>
      </c>
      <c r="T189" s="14">
        <v>10.11</v>
      </c>
      <c r="U189" s="14">
        <v>11.94</v>
      </c>
      <c r="V189" s="14">
        <v>30.92</v>
      </c>
    </row>
    <row r="190">
      <c r="A190" s="14" t="s">
        <v>189</v>
      </c>
      <c r="B190" s="14">
        <v>11006.2</v>
      </c>
      <c r="C190" s="14">
        <v>10482.8</v>
      </c>
      <c r="D190" s="14">
        <v>9262.8</v>
      </c>
      <c r="E190" s="14">
        <v>9607.5</v>
      </c>
      <c r="F190" s="14">
        <v>10026.6</v>
      </c>
      <c r="I190" s="22" t="s">
        <v>186</v>
      </c>
      <c r="J190" s="23">
        <v>29.55</v>
      </c>
      <c r="K190" s="23">
        <v>31.9</v>
      </c>
      <c r="L190" s="23">
        <v>29.44</v>
      </c>
      <c r="M190" s="23">
        <v>26.53</v>
      </c>
      <c r="N190" s="23">
        <v>37.49</v>
      </c>
      <c r="Q190" s="14" t="s">
        <v>238</v>
      </c>
      <c r="R190" s="14">
        <v>41.29</v>
      </c>
      <c r="S190" s="14">
        <v>38.59</v>
      </c>
      <c r="T190" s="14">
        <v>36.65</v>
      </c>
      <c r="U190" s="14">
        <v>32.74</v>
      </c>
      <c r="V190" s="14">
        <v>31.66</v>
      </c>
    </row>
    <row r="191">
      <c r="A191" s="14" t="s">
        <v>192</v>
      </c>
      <c r="B191" s="14">
        <v>30.6</v>
      </c>
      <c r="C191" s="14">
        <v>35.6</v>
      </c>
      <c r="D191" s="14">
        <v>29.7</v>
      </c>
      <c r="E191" s="14">
        <v>20.6</v>
      </c>
      <c r="F191" s="14">
        <v>27.1</v>
      </c>
      <c r="I191" s="22" t="s">
        <v>187</v>
      </c>
      <c r="J191" s="23">
        <v>156.68</v>
      </c>
      <c r="K191" s="23">
        <v>211.92</v>
      </c>
      <c r="L191" s="23">
        <v>183.33</v>
      </c>
      <c r="M191" s="23">
        <v>337.5</v>
      </c>
      <c r="N191" s="23">
        <v>56.61</v>
      </c>
      <c r="Q191" s="14" t="s">
        <v>239</v>
      </c>
      <c r="R191" s="14">
        <v>49.05</v>
      </c>
      <c r="S191" s="14">
        <v>41.62</v>
      </c>
      <c r="T191" s="14">
        <v>34.68</v>
      </c>
      <c r="U191" s="14">
        <v>34.55</v>
      </c>
      <c r="V191" s="14">
        <v>30.96</v>
      </c>
    </row>
    <row r="192">
      <c r="A192" s="14" t="s">
        <v>194</v>
      </c>
      <c r="B192" s="14">
        <v>813.6</v>
      </c>
      <c r="C192" s="14">
        <v>107.1</v>
      </c>
      <c r="D192" s="14">
        <v>66.8</v>
      </c>
      <c r="E192" s="14">
        <v>91.7</v>
      </c>
      <c r="F192" s="14">
        <v>238.2</v>
      </c>
      <c r="I192" s="22" t="s">
        <v>189</v>
      </c>
      <c r="J192" s="23">
        <v>13145.96</v>
      </c>
      <c r="K192" s="23">
        <v>12670.17</v>
      </c>
      <c r="L192" s="23">
        <v>11033.88</v>
      </c>
      <c r="M192" s="23">
        <v>10663.61</v>
      </c>
      <c r="N192" s="23">
        <v>10492.77</v>
      </c>
      <c r="Q192" s="14" t="s">
        <v>240</v>
      </c>
      <c r="R192" s="14">
        <v>4.77</v>
      </c>
      <c r="S192" s="14">
        <v>3.67</v>
      </c>
      <c r="T192" s="14">
        <v>3.63</v>
      </c>
      <c r="U192" s="14">
        <v>5.93</v>
      </c>
      <c r="V192" s="14">
        <v>4.88</v>
      </c>
    </row>
    <row r="193">
      <c r="A193" s="14" t="s">
        <v>195</v>
      </c>
      <c r="B193" s="14">
        <v>0.0</v>
      </c>
      <c r="C193" s="14">
        <v>0.0</v>
      </c>
      <c r="D193" s="14">
        <v>0.0</v>
      </c>
      <c r="E193" s="14">
        <v>0.0</v>
      </c>
      <c r="F193" s="14">
        <v>0.0</v>
      </c>
      <c r="I193" s="22" t="s">
        <v>192</v>
      </c>
      <c r="J193" s="23">
        <v>0.0</v>
      </c>
      <c r="K193" s="23">
        <v>0.0</v>
      </c>
      <c r="L193" s="23">
        <v>0.0</v>
      </c>
      <c r="M193" s="23">
        <v>0.0</v>
      </c>
      <c r="N193" s="23">
        <v>1373.46</v>
      </c>
      <c r="Q193" s="14" t="s">
        <v>241</v>
      </c>
      <c r="R193" s="14">
        <v>0.0</v>
      </c>
      <c r="S193" s="14">
        <v>0.0</v>
      </c>
      <c r="T193" s="14">
        <v>0.0</v>
      </c>
      <c r="U193" s="14">
        <v>0.0</v>
      </c>
      <c r="V193" s="14">
        <v>0.0</v>
      </c>
    </row>
    <row r="194">
      <c r="A194" s="14" t="s">
        <v>197</v>
      </c>
      <c r="B194" s="14">
        <v>0.0</v>
      </c>
      <c r="C194" s="14">
        <v>0.0</v>
      </c>
      <c r="D194" s="14">
        <v>0.0</v>
      </c>
      <c r="E194" s="14">
        <v>0.0</v>
      </c>
      <c r="F194" s="14">
        <v>0.0</v>
      </c>
      <c r="I194" s="22" t="s">
        <v>194</v>
      </c>
      <c r="J194" s="23">
        <v>409.38</v>
      </c>
      <c r="K194" s="23">
        <v>373.67</v>
      </c>
      <c r="L194" s="23">
        <v>410.93</v>
      </c>
      <c r="M194" s="23">
        <v>310.97</v>
      </c>
      <c r="N194" s="23">
        <v>251.49</v>
      </c>
      <c r="Q194" s="14" t="s">
        <v>242</v>
      </c>
      <c r="R194" s="14">
        <v>135.34</v>
      </c>
      <c r="S194" s="14">
        <v>97.56</v>
      </c>
      <c r="T194" s="14">
        <v>133.03</v>
      </c>
      <c r="U194" s="14">
        <v>79.49</v>
      </c>
      <c r="V194" s="14">
        <v>67.41</v>
      </c>
    </row>
    <row r="195">
      <c r="A195" s="14" t="s">
        <v>198</v>
      </c>
      <c r="B195" s="14">
        <v>11850.4</v>
      </c>
      <c r="C195" s="14">
        <v>10625.5</v>
      </c>
      <c r="D195" s="14">
        <v>9359.3</v>
      </c>
      <c r="E195" s="14">
        <v>9719.8</v>
      </c>
      <c r="F195" s="14">
        <v>10291.9</v>
      </c>
      <c r="I195" s="22" t="s">
        <v>195</v>
      </c>
      <c r="J195" s="23">
        <v>896.19</v>
      </c>
      <c r="K195" s="23">
        <v>669.83</v>
      </c>
      <c r="L195" s="23">
        <v>0.0</v>
      </c>
      <c r="M195" s="23">
        <v>0.0</v>
      </c>
      <c r="N195" s="23">
        <v>0.0</v>
      </c>
      <c r="Q195" s="14" t="s">
        <v>243</v>
      </c>
      <c r="R195" s="14">
        <v>21.34</v>
      </c>
      <c r="S195" s="14">
        <v>16.35</v>
      </c>
      <c r="T195" s="14">
        <v>13.67</v>
      </c>
      <c r="U195" s="14">
        <v>14.57</v>
      </c>
      <c r="V195" s="14">
        <v>12.16</v>
      </c>
    </row>
    <row r="196">
      <c r="A196" s="14" t="s">
        <v>244</v>
      </c>
      <c r="B196" s="17"/>
      <c r="C196" s="17"/>
      <c r="D196" s="17"/>
      <c r="E196" s="17"/>
      <c r="F196" s="17"/>
      <c r="I196" s="22" t="s">
        <v>197</v>
      </c>
      <c r="J196" s="23">
        <v>0.0</v>
      </c>
      <c r="K196" s="23">
        <v>0.0</v>
      </c>
      <c r="L196" s="23">
        <v>54.91</v>
      </c>
      <c r="M196" s="23">
        <v>206.09</v>
      </c>
      <c r="N196" s="23">
        <v>167.03</v>
      </c>
      <c r="Q196" s="14" t="s">
        <v>245</v>
      </c>
      <c r="R196" s="14">
        <v>8.83</v>
      </c>
      <c r="S196" s="14">
        <v>7.75</v>
      </c>
      <c r="T196" s="14">
        <v>7.41</v>
      </c>
      <c r="U196" s="14">
        <v>7.12</v>
      </c>
      <c r="V196" s="14">
        <v>4.02</v>
      </c>
    </row>
    <row r="197">
      <c r="A197" s="14" t="s">
        <v>202</v>
      </c>
      <c r="B197" s="14">
        <v>-99.9</v>
      </c>
      <c r="C197" s="14">
        <v>66.0</v>
      </c>
      <c r="D197" s="14">
        <v>-51.6</v>
      </c>
      <c r="E197" s="14">
        <v>1.9</v>
      </c>
      <c r="F197" s="14">
        <v>-28.8</v>
      </c>
      <c r="I197" s="22" t="s">
        <v>198</v>
      </c>
      <c r="J197" s="23">
        <v>12659.15</v>
      </c>
      <c r="K197" s="23">
        <v>12374.01</v>
      </c>
      <c r="L197" s="23">
        <v>11389.9</v>
      </c>
      <c r="M197" s="23">
        <v>10768.49</v>
      </c>
      <c r="N197" s="23">
        <v>11950.69</v>
      </c>
      <c r="Q197" s="14" t="s">
        <v>246</v>
      </c>
      <c r="R197" s="14">
        <v>12.51</v>
      </c>
      <c r="S197" s="14">
        <v>8.6</v>
      </c>
      <c r="T197" s="14">
        <v>6.26</v>
      </c>
      <c r="U197" s="14">
        <v>7.45</v>
      </c>
      <c r="V197" s="14">
        <v>8.14</v>
      </c>
    </row>
    <row r="198">
      <c r="A198" s="14" t="s">
        <v>203</v>
      </c>
      <c r="B198" s="14">
        <v>563.0</v>
      </c>
      <c r="C198" s="14">
        <v>627.8</v>
      </c>
      <c r="D198" s="14">
        <v>603.9</v>
      </c>
      <c r="E198" s="14">
        <v>640.2</v>
      </c>
      <c r="F198" s="14">
        <v>629.2</v>
      </c>
      <c r="I198" s="25" t="s">
        <v>247</v>
      </c>
      <c r="J198" s="22"/>
      <c r="K198" s="22"/>
      <c r="L198" s="22"/>
      <c r="M198" s="22"/>
      <c r="N198" s="22"/>
      <c r="Q198" s="14" t="s">
        <v>124</v>
      </c>
      <c r="R198" s="14">
        <v>0.0</v>
      </c>
      <c r="S198" s="14">
        <v>0.0</v>
      </c>
      <c r="T198" s="14">
        <v>0.0</v>
      </c>
      <c r="U198" s="14">
        <v>0.0</v>
      </c>
      <c r="V198" s="14">
        <v>0.0</v>
      </c>
    </row>
    <row r="199">
      <c r="A199" s="14" t="s">
        <v>82</v>
      </c>
      <c r="B199" s="14">
        <v>307.0</v>
      </c>
      <c r="C199" s="14">
        <v>291.2</v>
      </c>
      <c r="D199" s="14">
        <v>242.8</v>
      </c>
      <c r="E199" s="14">
        <v>244.4</v>
      </c>
      <c r="F199" s="14">
        <v>237.7</v>
      </c>
      <c r="I199" s="22" t="s">
        <v>202</v>
      </c>
      <c r="J199" s="23">
        <v>-43.08</v>
      </c>
      <c r="K199" s="23">
        <v>136.7</v>
      </c>
      <c r="L199" s="23">
        <v>-212.05</v>
      </c>
      <c r="M199" s="23">
        <v>56.27</v>
      </c>
      <c r="N199" s="23">
        <v>228.35</v>
      </c>
      <c r="Q199" s="14" t="s">
        <v>248</v>
      </c>
      <c r="R199" s="14">
        <v>9.26</v>
      </c>
      <c r="S199" s="14">
        <v>5.29</v>
      </c>
      <c r="T199" s="14">
        <v>5.03</v>
      </c>
      <c r="U199" s="14">
        <v>5.58</v>
      </c>
      <c r="V199" s="14">
        <v>5.93</v>
      </c>
    </row>
    <row r="200">
      <c r="A200" s="14" t="s">
        <v>204</v>
      </c>
      <c r="B200" s="14">
        <v>135.7</v>
      </c>
      <c r="C200" s="14">
        <v>152.7</v>
      </c>
      <c r="D200" s="14">
        <v>173.4</v>
      </c>
      <c r="E200" s="14">
        <v>137.4</v>
      </c>
      <c r="F200" s="14">
        <v>126.3</v>
      </c>
      <c r="I200" s="22" t="s">
        <v>203</v>
      </c>
      <c r="J200" s="23">
        <v>750.85</v>
      </c>
      <c r="K200" s="23">
        <v>729.73</v>
      </c>
      <c r="L200" s="23">
        <v>532.07</v>
      </c>
      <c r="M200" s="23">
        <v>754.34</v>
      </c>
      <c r="N200" s="23">
        <v>853.65</v>
      </c>
      <c r="Q200" s="14" t="s">
        <v>249</v>
      </c>
      <c r="R200" s="14">
        <v>4.88</v>
      </c>
      <c r="S200" s="14">
        <v>4.21</v>
      </c>
      <c r="T200" s="14">
        <v>4.57</v>
      </c>
      <c r="U200" s="14">
        <v>4.08</v>
      </c>
      <c r="V200" s="14">
        <v>2.54</v>
      </c>
    </row>
    <row r="201">
      <c r="A201" s="14" t="s">
        <v>250</v>
      </c>
      <c r="B201" s="17"/>
      <c r="C201" s="17"/>
      <c r="D201" s="17"/>
      <c r="E201" s="17"/>
      <c r="F201" s="17"/>
      <c r="I201" s="22" t="s">
        <v>82</v>
      </c>
      <c r="J201" s="23">
        <v>529.88</v>
      </c>
      <c r="K201" s="23">
        <v>700.38</v>
      </c>
      <c r="L201" s="23">
        <v>586.16</v>
      </c>
      <c r="M201" s="23">
        <v>537.43</v>
      </c>
      <c r="N201" s="23">
        <v>603.07</v>
      </c>
      <c r="Q201" s="14" t="s">
        <v>251</v>
      </c>
      <c r="R201" s="14">
        <v>13.45</v>
      </c>
      <c r="S201" s="14">
        <v>8.93</v>
      </c>
      <c r="T201" s="14">
        <v>49.31</v>
      </c>
      <c r="U201" s="14">
        <v>3.22</v>
      </c>
      <c r="V201" s="14">
        <v>4.05</v>
      </c>
    </row>
    <row r="202">
      <c r="A202" s="14" t="s">
        <v>207</v>
      </c>
      <c r="B202" s="14">
        <v>596.0</v>
      </c>
      <c r="C202" s="14">
        <v>563.0</v>
      </c>
      <c r="D202" s="14">
        <v>627.8</v>
      </c>
      <c r="E202" s="14">
        <v>603.9</v>
      </c>
      <c r="F202" s="14">
        <v>640.2</v>
      </c>
      <c r="I202" s="22" t="s">
        <v>204</v>
      </c>
      <c r="J202" s="23">
        <v>301.7</v>
      </c>
      <c r="K202" s="23">
        <v>289.02</v>
      </c>
      <c r="L202" s="23">
        <v>388.85</v>
      </c>
      <c r="M202" s="23">
        <v>271.58</v>
      </c>
      <c r="N202" s="23">
        <v>334.98</v>
      </c>
      <c r="Q202" s="14" t="s">
        <v>252</v>
      </c>
      <c r="R202" s="14">
        <v>24.86</v>
      </c>
      <c r="S202" s="14">
        <v>12.33</v>
      </c>
      <c r="T202" s="14">
        <v>13.82</v>
      </c>
      <c r="U202" s="14">
        <v>7.64</v>
      </c>
      <c r="V202" s="14">
        <v>5.61</v>
      </c>
    </row>
    <row r="203">
      <c r="A203" s="14" t="s">
        <v>210</v>
      </c>
      <c r="B203" s="14">
        <v>347.7</v>
      </c>
      <c r="C203" s="14">
        <v>307.0</v>
      </c>
      <c r="D203" s="14">
        <v>291.2</v>
      </c>
      <c r="E203" s="14">
        <v>242.8</v>
      </c>
      <c r="F203" s="14">
        <v>244.4</v>
      </c>
      <c r="I203" s="24" t="s">
        <v>253</v>
      </c>
      <c r="J203" s="22"/>
      <c r="K203" s="22"/>
      <c r="L203" s="22"/>
      <c r="M203" s="22"/>
      <c r="N203" s="22"/>
      <c r="Q203" s="14" t="s">
        <v>254</v>
      </c>
      <c r="R203" s="14">
        <v>0.58</v>
      </c>
      <c r="S203" s="14">
        <v>0.52</v>
      </c>
      <c r="T203" s="14">
        <v>0.43</v>
      </c>
      <c r="U203" s="14">
        <v>0.71</v>
      </c>
      <c r="V203" s="14">
        <v>0.58</v>
      </c>
    </row>
    <row r="204">
      <c r="A204" s="14" t="s">
        <v>212</v>
      </c>
      <c r="B204" s="14">
        <v>161.9</v>
      </c>
      <c r="C204" s="14">
        <v>135.7</v>
      </c>
      <c r="D204" s="14">
        <v>152.7</v>
      </c>
      <c r="E204" s="14">
        <v>173.4</v>
      </c>
      <c r="F204" s="14">
        <v>137.4</v>
      </c>
      <c r="I204" s="22" t="s">
        <v>207</v>
      </c>
      <c r="J204" s="23">
        <v>700.1</v>
      </c>
      <c r="K204" s="23">
        <v>750.85</v>
      </c>
      <c r="L204" s="23">
        <v>710.18</v>
      </c>
      <c r="M204" s="23">
        <v>532.07</v>
      </c>
      <c r="N204" s="23">
        <v>754.34</v>
      </c>
      <c r="Q204" s="14" t="s">
        <v>255</v>
      </c>
      <c r="R204" s="14">
        <v>0.32</v>
      </c>
      <c r="S204" s="14">
        <v>0.3</v>
      </c>
      <c r="T204" s="14">
        <v>0.26</v>
      </c>
      <c r="U204" s="14">
        <v>0.26</v>
      </c>
      <c r="V204" s="14">
        <v>0.26</v>
      </c>
    </row>
    <row r="205">
      <c r="A205" s="14" t="s">
        <v>214</v>
      </c>
      <c r="B205" s="14">
        <v>3673.7</v>
      </c>
      <c r="C205" s="14">
        <v>2971.8</v>
      </c>
      <c r="D205" s="14">
        <v>2682.6</v>
      </c>
      <c r="E205" s="14">
        <v>2576.1</v>
      </c>
      <c r="F205" s="14">
        <v>2683.1</v>
      </c>
      <c r="I205" s="22" t="s">
        <v>210</v>
      </c>
      <c r="J205" s="23">
        <v>595.34</v>
      </c>
      <c r="K205" s="23">
        <v>529.88</v>
      </c>
      <c r="L205" s="23">
        <v>644.17</v>
      </c>
      <c r="M205" s="23">
        <v>586.16</v>
      </c>
      <c r="N205" s="23">
        <v>537.43</v>
      </c>
      <c r="Q205" s="14" t="s">
        <v>256</v>
      </c>
      <c r="R205" s="14">
        <v>0.0</v>
      </c>
      <c r="S205" s="14">
        <v>0.0</v>
      </c>
      <c r="T205" s="14">
        <v>0.0</v>
      </c>
      <c r="U205" s="14">
        <v>0.21</v>
      </c>
      <c r="V205" s="14">
        <v>0.09</v>
      </c>
    </row>
    <row r="206">
      <c r="A206" s="14" t="s">
        <v>215</v>
      </c>
      <c r="B206" s="14">
        <v>778.6</v>
      </c>
      <c r="C206" s="14">
        <v>567.8</v>
      </c>
      <c r="D206" s="14">
        <v>580.3</v>
      </c>
      <c r="E206" s="14">
        <v>501.6</v>
      </c>
      <c r="F206" s="14">
        <v>570.5</v>
      </c>
      <c r="I206" s="22" t="s">
        <v>212</v>
      </c>
      <c r="J206" s="23">
        <v>330.07</v>
      </c>
      <c r="K206" s="23">
        <v>301.7</v>
      </c>
      <c r="L206" s="23">
        <v>364.78</v>
      </c>
      <c r="M206" s="23">
        <v>388.85</v>
      </c>
      <c r="N206" s="23">
        <v>271.58</v>
      </c>
      <c r="Q206" s="14" t="s">
        <v>257</v>
      </c>
      <c r="R206" s="14">
        <v>0.0</v>
      </c>
      <c r="S206" s="14">
        <v>0.0</v>
      </c>
      <c r="T206" s="14">
        <v>0.0</v>
      </c>
      <c r="U206" s="14">
        <v>0.08</v>
      </c>
      <c r="V206" s="14">
        <v>0.08</v>
      </c>
    </row>
    <row r="207">
      <c r="A207" s="14" t="s">
        <v>216</v>
      </c>
      <c r="B207" s="14">
        <v>2625.9</v>
      </c>
      <c r="C207" s="14">
        <v>2314.0</v>
      </c>
      <c r="D207" s="14">
        <v>1998.5</v>
      </c>
      <c r="E207" s="14">
        <v>1983.3</v>
      </c>
      <c r="F207" s="14">
        <v>2003.8</v>
      </c>
      <c r="I207" s="22" t="s">
        <v>214</v>
      </c>
      <c r="J207" s="23">
        <v>3369.36</v>
      </c>
      <c r="K207" s="23">
        <v>3440.66</v>
      </c>
      <c r="L207" s="23">
        <v>3484.9</v>
      </c>
      <c r="M207" s="23">
        <v>3206.49</v>
      </c>
      <c r="N207" s="23">
        <v>3714.87</v>
      </c>
      <c r="Q207" s="14" t="s">
        <v>258</v>
      </c>
      <c r="R207" s="14">
        <v>0.02</v>
      </c>
      <c r="S207" s="14">
        <v>0.03</v>
      </c>
      <c r="T207" s="14">
        <v>0.01</v>
      </c>
      <c r="U207" s="14">
        <v>0.01</v>
      </c>
      <c r="V207" s="14">
        <v>0.01</v>
      </c>
    </row>
    <row r="208">
      <c r="A208" s="14" t="s">
        <v>217</v>
      </c>
      <c r="B208" s="14">
        <v>848.0</v>
      </c>
      <c r="C208" s="14">
        <v>778.6</v>
      </c>
      <c r="D208" s="14">
        <v>567.8</v>
      </c>
      <c r="E208" s="14">
        <v>580.3</v>
      </c>
      <c r="F208" s="14">
        <v>501.6</v>
      </c>
      <c r="I208" s="22" t="s">
        <v>215</v>
      </c>
      <c r="J208" s="23">
        <v>1165.76</v>
      </c>
      <c r="K208" s="23">
        <v>1248.42</v>
      </c>
      <c r="L208" s="23">
        <v>1106.83</v>
      </c>
      <c r="M208" s="23">
        <v>1302.59</v>
      </c>
      <c r="N208" s="23">
        <v>1470.28</v>
      </c>
      <c r="Q208" s="14" t="s">
        <v>259</v>
      </c>
      <c r="R208" s="14">
        <v>0.24</v>
      </c>
      <c r="S208" s="14">
        <v>0.19</v>
      </c>
      <c r="T208" s="14">
        <v>0.16</v>
      </c>
      <c r="U208" s="14">
        <v>0.15</v>
      </c>
      <c r="V208" s="14">
        <v>0.14</v>
      </c>
    </row>
    <row r="209">
      <c r="A209" s="14" t="s">
        <v>218</v>
      </c>
      <c r="B209" s="14">
        <v>1117.2</v>
      </c>
      <c r="C209" s="14">
        <v>868.6</v>
      </c>
      <c r="D209" s="14">
        <v>671.6</v>
      </c>
      <c r="E209" s="14">
        <v>671.5</v>
      </c>
      <c r="F209" s="14">
        <v>610.4</v>
      </c>
      <c r="I209" s="22" t="s">
        <v>216</v>
      </c>
      <c r="J209" s="23">
        <v>2144.36</v>
      </c>
      <c r="K209" s="23">
        <v>2098.79</v>
      </c>
      <c r="L209" s="23">
        <v>2562.26</v>
      </c>
      <c r="M209" s="23">
        <v>1886.86</v>
      </c>
      <c r="N209" s="23">
        <v>2509.62</v>
      </c>
      <c r="Q209" s="14" t="s">
        <v>260</v>
      </c>
      <c r="R209" s="14">
        <v>1.47</v>
      </c>
      <c r="S209" s="14">
        <v>1.24</v>
      </c>
      <c r="T209" s="14">
        <v>1.3</v>
      </c>
      <c r="U209" s="14">
        <v>1.11</v>
      </c>
      <c r="V209" s="14">
        <v>0.99</v>
      </c>
    </row>
    <row r="210">
      <c r="A210" s="14" t="s">
        <v>219</v>
      </c>
      <c r="B210" s="14">
        <v>290.5</v>
      </c>
      <c r="C210" s="14">
        <v>295.8</v>
      </c>
      <c r="D210" s="14">
        <v>297.3</v>
      </c>
      <c r="E210" s="14">
        <v>296.3</v>
      </c>
      <c r="F210" s="14">
        <v>278.1</v>
      </c>
      <c r="I210" s="22" t="s">
        <v>217</v>
      </c>
      <c r="J210" s="23">
        <v>1303.88</v>
      </c>
      <c r="K210" s="23">
        <v>1165.76</v>
      </c>
      <c r="L210" s="23">
        <v>1248.42</v>
      </c>
      <c r="M210" s="23">
        <v>1111.95</v>
      </c>
      <c r="N210" s="23">
        <v>1302.59</v>
      </c>
      <c r="Q210" s="14" t="s">
        <v>261</v>
      </c>
      <c r="R210" s="14">
        <v>1.31</v>
      </c>
      <c r="S210" s="14">
        <v>0.51</v>
      </c>
      <c r="T210" s="14">
        <v>0.39</v>
      </c>
      <c r="U210" s="14">
        <v>0.16</v>
      </c>
      <c r="V210" s="14">
        <v>0.21</v>
      </c>
    </row>
    <row r="211">
      <c r="A211" s="14" t="s">
        <v>222</v>
      </c>
      <c r="B211" s="14">
        <v>290.5</v>
      </c>
      <c r="C211" s="14">
        <v>295.8</v>
      </c>
      <c r="D211" s="14">
        <v>297.3</v>
      </c>
      <c r="E211" s="14">
        <v>296.3</v>
      </c>
      <c r="F211" s="14">
        <v>278.1</v>
      </c>
      <c r="I211" s="22" t="s">
        <v>218</v>
      </c>
      <c r="J211" s="23">
        <v>1363.12</v>
      </c>
      <c r="K211" s="23">
        <v>1259.21</v>
      </c>
      <c r="L211" s="23">
        <v>1064.23</v>
      </c>
      <c r="M211" s="23">
        <v>1128.99</v>
      </c>
      <c r="N211" s="23">
        <v>1037.56</v>
      </c>
      <c r="Q211" s="14" t="s">
        <v>262</v>
      </c>
      <c r="R211" s="14">
        <v>58.19</v>
      </c>
      <c r="S211" s="14">
        <v>48.18</v>
      </c>
      <c r="T211" s="14">
        <v>44.51</v>
      </c>
      <c r="U211" s="14">
        <v>42.42</v>
      </c>
      <c r="V211" s="14">
        <v>35.35</v>
      </c>
    </row>
    <row r="212">
      <c r="A212" s="14" t="s">
        <v>223</v>
      </c>
      <c r="B212" s="14">
        <v>2030.2</v>
      </c>
      <c r="C212" s="14">
        <v>1931.9</v>
      </c>
      <c r="D212" s="14">
        <v>1843.0</v>
      </c>
      <c r="E212" s="14">
        <v>1803.3</v>
      </c>
      <c r="F212" s="14">
        <v>1693.4</v>
      </c>
      <c r="I212" s="22" t="s">
        <v>219</v>
      </c>
      <c r="J212" s="23">
        <v>253.95</v>
      </c>
      <c r="K212" s="23">
        <v>264.93</v>
      </c>
      <c r="L212" s="23">
        <v>239.01</v>
      </c>
      <c r="M212" s="23">
        <v>206.28</v>
      </c>
      <c r="N212" s="23">
        <v>207.56</v>
      </c>
      <c r="Q212" s="14" t="s">
        <v>263</v>
      </c>
      <c r="R212" s="14">
        <v>0.0</v>
      </c>
      <c r="S212" s="14">
        <v>0.0</v>
      </c>
      <c r="T212" s="14">
        <v>0.0</v>
      </c>
      <c r="U212" s="14">
        <v>0.0</v>
      </c>
      <c r="V212" s="14">
        <v>0.0</v>
      </c>
    </row>
    <row r="213">
      <c r="A213" s="14" t="s">
        <v>224</v>
      </c>
      <c r="B213" s="14">
        <v>1712.3</v>
      </c>
      <c r="C213" s="14">
        <v>1643.5</v>
      </c>
      <c r="D213" s="14">
        <v>1561.7</v>
      </c>
      <c r="E213" s="14">
        <v>1529.2</v>
      </c>
      <c r="F213" s="14">
        <v>1432.7</v>
      </c>
      <c r="I213" s="22" t="s">
        <v>222</v>
      </c>
      <c r="J213" s="23">
        <v>253.95</v>
      </c>
      <c r="K213" s="23">
        <v>264.93</v>
      </c>
      <c r="L213" s="23">
        <v>239.01</v>
      </c>
      <c r="M213" s="23">
        <v>206.28</v>
      </c>
      <c r="N213" s="23">
        <v>207.56</v>
      </c>
      <c r="Q213" s="14" t="s">
        <v>264</v>
      </c>
      <c r="R213" s="14">
        <v>75.11</v>
      </c>
      <c r="S213" s="14">
        <v>62.51</v>
      </c>
      <c r="T213" s="14">
        <v>58.37</v>
      </c>
      <c r="U213" s="14">
        <v>59.82</v>
      </c>
      <c r="V213" s="14">
        <v>50.37</v>
      </c>
    </row>
    <row r="214">
      <c r="A214" s="14" t="s">
        <v>225</v>
      </c>
      <c r="B214" s="14">
        <v>120.3</v>
      </c>
      <c r="C214" s="14">
        <v>107.6</v>
      </c>
      <c r="D214" s="14">
        <v>109.3</v>
      </c>
      <c r="E214" s="14">
        <v>100.2</v>
      </c>
      <c r="F214" s="14">
        <v>86.5</v>
      </c>
      <c r="I214" s="22" t="s">
        <v>223</v>
      </c>
      <c r="J214" s="23">
        <v>1911.08</v>
      </c>
      <c r="K214" s="23">
        <v>1839.84</v>
      </c>
      <c r="L214" s="23">
        <v>1785.94</v>
      </c>
      <c r="M214" s="23">
        <v>1728.97</v>
      </c>
      <c r="N214" s="23">
        <v>1778.56</v>
      </c>
      <c r="Q214" s="14" t="s">
        <v>265</v>
      </c>
      <c r="R214" s="14">
        <v>11.77</v>
      </c>
      <c r="S214" s="14">
        <v>6.65</v>
      </c>
      <c r="T214" s="14">
        <v>7.46</v>
      </c>
      <c r="U214" s="14">
        <v>8.63</v>
      </c>
      <c r="V214" s="14">
        <v>4.65</v>
      </c>
    </row>
    <row r="215">
      <c r="A215" s="14" t="s">
        <v>226</v>
      </c>
      <c r="B215" s="14">
        <v>142.7</v>
      </c>
      <c r="C215" s="14">
        <v>140.6</v>
      </c>
      <c r="D215" s="14">
        <v>126.6</v>
      </c>
      <c r="E215" s="14">
        <v>136.7</v>
      </c>
      <c r="F215" s="14">
        <v>130.0</v>
      </c>
      <c r="I215" s="22" t="s">
        <v>224</v>
      </c>
      <c r="J215" s="23">
        <v>1689.0</v>
      </c>
      <c r="K215" s="23">
        <v>1633.63</v>
      </c>
      <c r="L215" s="23">
        <v>1582.96</v>
      </c>
      <c r="M215" s="23">
        <v>1540.14</v>
      </c>
      <c r="N215" s="23">
        <v>1572.9</v>
      </c>
      <c r="Q215" s="14" t="s">
        <v>266</v>
      </c>
      <c r="R215" s="14">
        <v>63.03</v>
      </c>
      <c r="S215" s="14">
        <v>55.53</v>
      </c>
      <c r="T215" s="14">
        <v>50.7</v>
      </c>
      <c r="U215" s="14">
        <v>50.87</v>
      </c>
      <c r="V215" s="14">
        <v>45.59</v>
      </c>
    </row>
    <row r="216">
      <c r="A216" s="14" t="s">
        <v>227</v>
      </c>
      <c r="B216" s="14">
        <v>54.9</v>
      </c>
      <c r="C216" s="14">
        <v>40.2</v>
      </c>
      <c r="D216" s="14">
        <v>45.4</v>
      </c>
      <c r="E216" s="14">
        <v>37.2</v>
      </c>
      <c r="F216" s="14">
        <v>0.0</v>
      </c>
      <c r="I216" s="22" t="s">
        <v>225</v>
      </c>
      <c r="J216" s="23">
        <v>96.77</v>
      </c>
      <c r="K216" s="23">
        <v>98.0</v>
      </c>
      <c r="L216" s="23">
        <v>100.11</v>
      </c>
      <c r="M216" s="23">
        <v>109.71</v>
      </c>
      <c r="N216" s="23">
        <v>74.49</v>
      </c>
      <c r="Q216" s="14" t="s">
        <v>267</v>
      </c>
      <c r="R216" s="14">
        <v>0.0</v>
      </c>
      <c r="S216" s="14">
        <v>0.0</v>
      </c>
      <c r="T216" s="14">
        <v>0.0</v>
      </c>
      <c r="U216" s="14">
        <v>0.0</v>
      </c>
      <c r="V216" s="14">
        <v>0.0</v>
      </c>
    </row>
    <row r="217">
      <c r="A217" s="14" t="s">
        <v>228</v>
      </c>
      <c r="B217" s="14">
        <v>0.0</v>
      </c>
      <c r="C217" s="14">
        <v>0.0</v>
      </c>
      <c r="D217" s="14">
        <v>0.0</v>
      </c>
      <c r="E217" s="14">
        <v>0.0</v>
      </c>
      <c r="F217" s="14">
        <v>0.0</v>
      </c>
      <c r="I217" s="22" t="s">
        <v>226</v>
      </c>
      <c r="J217" s="23">
        <v>106.75</v>
      </c>
      <c r="K217" s="23">
        <v>86.2</v>
      </c>
      <c r="L217" s="23">
        <v>71.47</v>
      </c>
      <c r="M217" s="23">
        <v>56.94</v>
      </c>
      <c r="N217" s="23">
        <v>73.64</v>
      </c>
      <c r="Q217" s="14" t="s">
        <v>268</v>
      </c>
      <c r="R217" s="14">
        <v>68.0</v>
      </c>
      <c r="S217" s="14">
        <v>62.87</v>
      </c>
      <c r="T217" s="14">
        <v>23.87</v>
      </c>
      <c r="U217" s="14">
        <v>59.04</v>
      </c>
      <c r="V217" s="14">
        <v>13.48</v>
      </c>
    </row>
    <row r="218">
      <c r="A218" s="14" t="s">
        <v>229</v>
      </c>
      <c r="B218" s="14">
        <v>1153.0</v>
      </c>
      <c r="C218" s="14">
        <v>1171.2</v>
      </c>
      <c r="D218" s="14">
        <v>1487.8</v>
      </c>
      <c r="E218" s="14">
        <v>1498.4</v>
      </c>
      <c r="F218" s="14">
        <v>1447.0</v>
      </c>
      <c r="I218" s="22" t="s">
        <v>227</v>
      </c>
      <c r="J218" s="23">
        <v>18.56</v>
      </c>
      <c r="K218" s="23">
        <v>22.01</v>
      </c>
      <c r="L218" s="23">
        <v>31.4</v>
      </c>
      <c r="M218" s="23">
        <v>0.0</v>
      </c>
      <c r="N218" s="23">
        <v>0.0</v>
      </c>
      <c r="Q218" s="14" t="s">
        <v>269</v>
      </c>
      <c r="R218" s="14">
        <v>0.0</v>
      </c>
      <c r="S218" s="14">
        <v>0.0</v>
      </c>
      <c r="T218" s="14">
        <v>0.0</v>
      </c>
      <c r="U218" s="14">
        <v>0.13</v>
      </c>
      <c r="V218" s="14">
        <v>0.17</v>
      </c>
    </row>
    <row r="219">
      <c r="A219" s="14" t="s">
        <v>230</v>
      </c>
      <c r="B219" s="14">
        <v>0.0</v>
      </c>
      <c r="C219" s="14">
        <v>0.0</v>
      </c>
      <c r="D219" s="14">
        <v>0.0</v>
      </c>
      <c r="E219" s="14">
        <v>0.0</v>
      </c>
      <c r="F219" s="14">
        <v>0.0</v>
      </c>
      <c r="I219" s="22" t="s">
        <v>228</v>
      </c>
      <c r="J219" s="23">
        <v>0.0</v>
      </c>
      <c r="K219" s="23">
        <v>0.0</v>
      </c>
      <c r="L219" s="23">
        <v>0.0</v>
      </c>
      <c r="M219" s="23">
        <v>0.0</v>
      </c>
      <c r="N219" s="23">
        <v>0.0</v>
      </c>
      <c r="Q219" s="14" t="s">
        <v>270</v>
      </c>
      <c r="R219" s="14">
        <v>9.96</v>
      </c>
      <c r="S219" s="14">
        <v>0.63</v>
      </c>
      <c r="T219" s="14">
        <v>0.61</v>
      </c>
      <c r="U219" s="14">
        <v>0.96</v>
      </c>
      <c r="V219" s="14">
        <v>0.07</v>
      </c>
    </row>
    <row r="220">
      <c r="A220" s="14" t="s">
        <v>231</v>
      </c>
      <c r="B220" s="14">
        <v>0.0</v>
      </c>
      <c r="C220" s="14">
        <v>0.0</v>
      </c>
      <c r="D220" s="14">
        <v>0.0</v>
      </c>
      <c r="E220" s="14">
        <v>0.0</v>
      </c>
      <c r="F220" s="14">
        <v>94.2</v>
      </c>
      <c r="I220" s="22" t="s">
        <v>229</v>
      </c>
      <c r="J220" s="23">
        <v>2305.48</v>
      </c>
      <c r="K220" s="23">
        <v>2173.99</v>
      </c>
      <c r="L220" s="23">
        <v>2007.33</v>
      </c>
      <c r="M220" s="23">
        <v>1958.19</v>
      </c>
      <c r="N220" s="23">
        <v>1986.44</v>
      </c>
      <c r="Q220" s="14" t="s">
        <v>271</v>
      </c>
      <c r="R220" s="14">
        <v>3.25</v>
      </c>
      <c r="S220" s="14">
        <v>1.39</v>
      </c>
      <c r="T220" s="14">
        <v>6.26</v>
      </c>
      <c r="U220" s="14">
        <v>0.48</v>
      </c>
      <c r="V220" s="14">
        <v>4.24</v>
      </c>
    </row>
    <row r="221">
      <c r="A221" s="14" t="s">
        <v>233</v>
      </c>
      <c r="B221" s="14">
        <v>238.6</v>
      </c>
      <c r="C221" s="14">
        <v>238.1</v>
      </c>
      <c r="D221" s="14">
        <v>282.4</v>
      </c>
      <c r="E221" s="14">
        <v>282.4</v>
      </c>
      <c r="F221" s="14">
        <v>236.7</v>
      </c>
      <c r="I221" s="22" t="s">
        <v>230</v>
      </c>
      <c r="J221" s="23">
        <v>178.38</v>
      </c>
      <c r="K221" s="23">
        <v>158.93</v>
      </c>
      <c r="L221" s="23">
        <v>155.69</v>
      </c>
      <c r="M221" s="23">
        <v>163.55</v>
      </c>
      <c r="N221" s="23">
        <v>162.27</v>
      </c>
      <c r="Q221" s="14" t="s">
        <v>272</v>
      </c>
      <c r="R221" s="14">
        <v>0.0</v>
      </c>
      <c r="S221" s="14">
        <v>0.0</v>
      </c>
      <c r="T221" s="14">
        <v>0.0</v>
      </c>
      <c r="U221" s="14">
        <v>39.1</v>
      </c>
      <c r="V221" s="14">
        <v>0.0</v>
      </c>
    </row>
    <row r="222">
      <c r="A222" s="14" t="s">
        <v>234</v>
      </c>
      <c r="B222" s="14">
        <v>22.3</v>
      </c>
      <c r="C222" s="14">
        <v>25.5</v>
      </c>
      <c r="D222" s="14">
        <v>36.7</v>
      </c>
      <c r="E222" s="14">
        <v>45.7</v>
      </c>
      <c r="F222" s="14">
        <v>32.5</v>
      </c>
      <c r="I222" s="22" t="s">
        <v>231</v>
      </c>
      <c r="J222" s="23">
        <v>0.0</v>
      </c>
      <c r="K222" s="23">
        <v>0.0</v>
      </c>
      <c r="L222" s="23">
        <v>0.0</v>
      </c>
      <c r="M222" s="23">
        <v>0.0</v>
      </c>
      <c r="N222" s="23">
        <v>0.0</v>
      </c>
      <c r="Q222" s="14" t="s">
        <v>273</v>
      </c>
      <c r="R222" s="14">
        <v>0.0</v>
      </c>
      <c r="S222" s="14">
        <v>0.0</v>
      </c>
      <c r="T222" s="14">
        <v>0.0</v>
      </c>
      <c r="U222" s="14">
        <v>2.01</v>
      </c>
      <c r="V222" s="14">
        <v>1.68</v>
      </c>
    </row>
    <row r="223">
      <c r="A223" s="14" t="s">
        <v>236</v>
      </c>
      <c r="B223" s="14">
        <v>73.4</v>
      </c>
      <c r="C223" s="14">
        <v>70.6</v>
      </c>
      <c r="D223" s="14">
        <v>67.7</v>
      </c>
      <c r="E223" s="14">
        <v>84.3</v>
      </c>
      <c r="F223" s="14">
        <v>80.8</v>
      </c>
      <c r="I223" s="22" t="s">
        <v>233</v>
      </c>
      <c r="J223" s="23">
        <v>120.62</v>
      </c>
      <c r="K223" s="23">
        <v>108.8</v>
      </c>
      <c r="L223" s="23">
        <v>100.78</v>
      </c>
      <c r="M223" s="23">
        <v>98.56</v>
      </c>
      <c r="N223" s="23">
        <v>88.12</v>
      </c>
      <c r="Q223" s="14" t="s">
        <v>274</v>
      </c>
      <c r="R223" s="14">
        <v>0.0</v>
      </c>
      <c r="S223" s="14">
        <v>0.0</v>
      </c>
      <c r="T223" s="14">
        <v>0.0</v>
      </c>
      <c r="U223" s="14">
        <v>0.0</v>
      </c>
      <c r="V223" s="14">
        <v>0.0</v>
      </c>
    </row>
    <row r="224">
      <c r="A224" s="14" t="s">
        <v>124</v>
      </c>
      <c r="B224" s="14">
        <v>142.9</v>
      </c>
      <c r="C224" s="14">
        <v>142.0</v>
      </c>
      <c r="D224" s="14">
        <v>178.0</v>
      </c>
      <c r="E224" s="14">
        <v>152.4</v>
      </c>
      <c r="F224" s="14">
        <v>123.4</v>
      </c>
      <c r="I224" s="22" t="s">
        <v>234</v>
      </c>
      <c r="J224" s="23">
        <v>27.16</v>
      </c>
      <c r="K224" s="23">
        <v>30.38</v>
      </c>
      <c r="L224" s="23">
        <v>28.0</v>
      </c>
      <c r="M224" s="23">
        <v>34.72</v>
      </c>
      <c r="N224" s="23">
        <v>32.09</v>
      </c>
      <c r="Q224" s="14" t="s">
        <v>275</v>
      </c>
      <c r="R224" s="14">
        <v>0.0</v>
      </c>
      <c r="S224" s="14">
        <v>0.0</v>
      </c>
      <c r="T224" s="14">
        <v>0.0</v>
      </c>
      <c r="U224" s="14">
        <v>0.0</v>
      </c>
      <c r="V224" s="14">
        <v>0.17</v>
      </c>
    </row>
    <row r="225">
      <c r="A225" s="14" t="s">
        <v>237</v>
      </c>
      <c r="B225" s="14">
        <v>430.2</v>
      </c>
      <c r="C225" s="14">
        <v>508.9</v>
      </c>
      <c r="D225" s="14">
        <v>697.4</v>
      </c>
      <c r="E225" s="14">
        <v>761.6</v>
      </c>
      <c r="F225" s="14">
        <v>687.0</v>
      </c>
      <c r="I225" s="22" t="s">
        <v>236</v>
      </c>
      <c r="J225" s="23">
        <v>93.46</v>
      </c>
      <c r="K225" s="23">
        <v>78.42</v>
      </c>
      <c r="L225" s="23">
        <v>72.78</v>
      </c>
      <c r="M225" s="23">
        <v>63.84</v>
      </c>
      <c r="N225" s="23">
        <v>56.03</v>
      </c>
      <c r="Q225" s="14" t="s">
        <v>276</v>
      </c>
      <c r="R225" s="14">
        <v>4.11</v>
      </c>
      <c r="S225" s="14">
        <v>32.48</v>
      </c>
      <c r="T225" s="14">
        <v>0.02</v>
      </c>
      <c r="U225" s="14">
        <v>0.1</v>
      </c>
      <c r="V225" s="14">
        <v>0.02</v>
      </c>
    </row>
    <row r="226">
      <c r="A226" s="14" t="s">
        <v>238</v>
      </c>
      <c r="B226" s="14">
        <v>0.0</v>
      </c>
      <c r="C226" s="14">
        <v>0.0</v>
      </c>
      <c r="D226" s="14">
        <v>0.0</v>
      </c>
      <c r="E226" s="14">
        <v>0.0</v>
      </c>
      <c r="F226" s="14">
        <v>0.0</v>
      </c>
      <c r="I226" s="22" t="s">
        <v>124</v>
      </c>
      <c r="J226" s="23">
        <v>0.0</v>
      </c>
      <c r="K226" s="23">
        <v>0.0</v>
      </c>
      <c r="L226" s="23">
        <v>0.0</v>
      </c>
      <c r="M226" s="23">
        <v>0.0</v>
      </c>
      <c r="N226" s="23">
        <v>0.0</v>
      </c>
      <c r="Q226" s="14" t="s">
        <v>277</v>
      </c>
      <c r="R226" s="14">
        <v>50.68</v>
      </c>
      <c r="S226" s="14">
        <v>28.37</v>
      </c>
      <c r="T226" s="14">
        <v>16.98</v>
      </c>
      <c r="U226" s="14">
        <v>16.26</v>
      </c>
      <c r="V226" s="14">
        <v>7.12</v>
      </c>
    </row>
    <row r="227">
      <c r="A227" s="14" t="s">
        <v>239</v>
      </c>
      <c r="B227" s="14">
        <v>484.2</v>
      </c>
      <c r="C227" s="14">
        <v>424.2</v>
      </c>
      <c r="D227" s="14">
        <v>508.0</v>
      </c>
      <c r="E227" s="14">
        <v>454.4</v>
      </c>
      <c r="F227" s="14">
        <v>429.1</v>
      </c>
      <c r="I227" s="22" t="s">
        <v>237</v>
      </c>
      <c r="J227" s="23">
        <v>391.51</v>
      </c>
      <c r="K227" s="23">
        <v>381.23</v>
      </c>
      <c r="L227" s="23">
        <v>273.46</v>
      </c>
      <c r="M227" s="23">
        <v>280.03</v>
      </c>
      <c r="N227" s="23">
        <v>262.66</v>
      </c>
      <c r="Q227" s="14" t="s">
        <v>278</v>
      </c>
      <c r="R227" s="14">
        <v>3494.16</v>
      </c>
      <c r="S227" s="14">
        <v>3029.59</v>
      </c>
      <c r="T227" s="14">
        <v>2564.33</v>
      </c>
      <c r="U227" s="14">
        <v>2584.97</v>
      </c>
      <c r="V227" s="14">
        <v>2319.91</v>
      </c>
    </row>
    <row r="228">
      <c r="A228" s="14" t="s">
        <v>240</v>
      </c>
      <c r="B228" s="14">
        <v>0.0</v>
      </c>
      <c r="C228" s="14">
        <v>0.0</v>
      </c>
      <c r="D228" s="14">
        <v>0.0</v>
      </c>
      <c r="E228" s="14">
        <v>0.0</v>
      </c>
      <c r="F228" s="14">
        <v>0.0</v>
      </c>
      <c r="I228" s="22" t="s">
        <v>238</v>
      </c>
      <c r="J228" s="23">
        <v>992.93</v>
      </c>
      <c r="K228" s="23">
        <v>930.8</v>
      </c>
      <c r="L228" s="23">
        <v>882.64</v>
      </c>
      <c r="M228" s="23">
        <v>878.54</v>
      </c>
      <c r="N228" s="23">
        <v>956.03</v>
      </c>
      <c r="Q228" s="14" t="s">
        <v>279</v>
      </c>
      <c r="R228" s="14">
        <v>1816.41</v>
      </c>
      <c r="S228" s="14">
        <v>1850.07</v>
      </c>
      <c r="T228" s="14">
        <v>1251.61</v>
      </c>
      <c r="U228" s="14">
        <v>1438.88</v>
      </c>
      <c r="V228" s="14">
        <v>1401.42</v>
      </c>
    </row>
    <row r="229">
      <c r="A229" s="14" t="s">
        <v>241</v>
      </c>
      <c r="B229" s="14">
        <v>0.0</v>
      </c>
      <c r="C229" s="14">
        <v>0.0</v>
      </c>
      <c r="D229" s="14">
        <v>0.0</v>
      </c>
      <c r="E229" s="14">
        <v>0.0</v>
      </c>
      <c r="F229" s="14">
        <v>0.0</v>
      </c>
      <c r="I229" s="22" t="s">
        <v>239</v>
      </c>
      <c r="J229" s="23">
        <v>120.33</v>
      </c>
      <c r="K229" s="23">
        <v>100.49</v>
      </c>
      <c r="L229" s="23">
        <v>119.63</v>
      </c>
      <c r="M229" s="23">
        <v>94.14</v>
      </c>
      <c r="N229" s="23">
        <v>112.28</v>
      </c>
      <c r="Q229" s="14" t="s">
        <v>280</v>
      </c>
      <c r="R229" s="14">
        <v>189.86</v>
      </c>
      <c r="S229" s="14">
        <v>156.58</v>
      </c>
      <c r="T229" s="14">
        <v>112.48</v>
      </c>
      <c r="U229" s="14">
        <v>75.94</v>
      </c>
      <c r="V229" s="14">
        <v>95.92</v>
      </c>
    </row>
    <row r="230">
      <c r="A230" s="14" t="s">
        <v>242</v>
      </c>
      <c r="B230" s="14">
        <v>665.8</v>
      </c>
      <c r="C230" s="14">
        <v>656.2</v>
      </c>
      <c r="D230" s="14">
        <v>645.1</v>
      </c>
      <c r="E230" s="14">
        <v>737.1</v>
      </c>
      <c r="F230" s="14">
        <v>797.9</v>
      </c>
      <c r="I230" s="22" t="s">
        <v>240</v>
      </c>
      <c r="J230" s="23">
        <v>0.0</v>
      </c>
      <c r="K230" s="23">
        <v>0.0</v>
      </c>
      <c r="L230" s="23">
        <v>0.0</v>
      </c>
      <c r="M230" s="23">
        <v>0.0</v>
      </c>
      <c r="N230" s="23">
        <v>0.0</v>
      </c>
      <c r="Q230" s="14" t="s">
        <v>281</v>
      </c>
      <c r="R230" s="14">
        <v>7.22</v>
      </c>
      <c r="S230" s="14">
        <v>8.51</v>
      </c>
      <c r="T230" s="14">
        <v>6.74</v>
      </c>
      <c r="U230" s="14">
        <v>6.57</v>
      </c>
      <c r="V230" s="14">
        <v>9.71</v>
      </c>
    </row>
    <row r="231">
      <c r="A231" s="14" t="s">
        <v>243</v>
      </c>
      <c r="B231" s="14">
        <v>48.9</v>
      </c>
      <c r="C231" s="14">
        <v>49.1</v>
      </c>
      <c r="D231" s="14">
        <v>38.2</v>
      </c>
      <c r="E231" s="14">
        <v>50.0</v>
      </c>
      <c r="F231" s="14">
        <v>35.7</v>
      </c>
      <c r="I231" s="22" t="s">
        <v>241</v>
      </c>
      <c r="J231" s="23">
        <v>501.71</v>
      </c>
      <c r="K231" s="23">
        <v>493.74</v>
      </c>
      <c r="L231" s="23">
        <v>475.13</v>
      </c>
      <c r="M231" s="23">
        <v>443.37</v>
      </c>
      <c r="N231" s="23">
        <v>405.08</v>
      </c>
      <c r="Q231" s="14" t="s">
        <v>282</v>
      </c>
      <c r="R231" s="14">
        <v>0.0</v>
      </c>
      <c r="S231" s="14">
        <v>0.0</v>
      </c>
      <c r="T231" s="14">
        <v>0.0</v>
      </c>
      <c r="U231" s="14">
        <v>0.0</v>
      </c>
      <c r="V231" s="14">
        <v>0.0</v>
      </c>
    </row>
    <row r="232">
      <c r="A232" s="14" t="s">
        <v>245</v>
      </c>
      <c r="B232" s="14">
        <v>13.1</v>
      </c>
      <c r="C232" s="14">
        <v>16.2</v>
      </c>
      <c r="D232" s="14">
        <v>15.4</v>
      </c>
      <c r="E232" s="14">
        <v>19.5</v>
      </c>
      <c r="F232" s="14">
        <v>19.0</v>
      </c>
      <c r="I232" s="22" t="s">
        <v>242</v>
      </c>
      <c r="J232" s="23">
        <v>1001.04</v>
      </c>
      <c r="K232" s="23">
        <v>844.4</v>
      </c>
      <c r="L232" s="23">
        <v>834.57</v>
      </c>
      <c r="M232" s="23">
        <v>774.65</v>
      </c>
      <c r="N232" s="23">
        <v>1022.67</v>
      </c>
      <c r="Q232" s="14" t="s">
        <v>283</v>
      </c>
      <c r="R232" s="14">
        <v>0.0</v>
      </c>
      <c r="S232" s="14">
        <v>0.0</v>
      </c>
      <c r="T232" s="14">
        <v>0.0</v>
      </c>
      <c r="U232" s="14">
        <v>0.0</v>
      </c>
      <c r="V232" s="14">
        <v>0.0</v>
      </c>
    </row>
    <row r="233">
      <c r="A233" s="14" t="s">
        <v>246</v>
      </c>
      <c r="B233" s="14">
        <v>35.8</v>
      </c>
      <c r="C233" s="14">
        <v>32.9</v>
      </c>
      <c r="D233" s="14">
        <v>22.8</v>
      </c>
      <c r="E233" s="14">
        <v>30.5</v>
      </c>
      <c r="F233" s="14">
        <v>16.7</v>
      </c>
      <c r="I233" s="22" t="s">
        <v>243</v>
      </c>
      <c r="J233" s="23">
        <v>69.42</v>
      </c>
      <c r="K233" s="23">
        <v>85.76</v>
      </c>
      <c r="L233" s="23">
        <v>77.04</v>
      </c>
      <c r="M233" s="23">
        <v>83.74</v>
      </c>
      <c r="N233" s="23">
        <v>92.04</v>
      </c>
      <c r="Q233" s="14" t="s">
        <v>284</v>
      </c>
      <c r="R233" s="14">
        <v>59.39</v>
      </c>
      <c r="S233" s="14">
        <v>27.22</v>
      </c>
      <c r="T233" s="14">
        <v>0.08</v>
      </c>
      <c r="U233" s="14">
        <v>0.99</v>
      </c>
      <c r="V233" s="14">
        <v>2.39</v>
      </c>
    </row>
    <row r="234">
      <c r="A234" s="14" t="s">
        <v>124</v>
      </c>
      <c r="B234" s="14">
        <v>0.0</v>
      </c>
      <c r="C234" s="14">
        <v>0.0</v>
      </c>
      <c r="D234" s="14">
        <v>0.0</v>
      </c>
      <c r="E234" s="14">
        <v>0.0</v>
      </c>
      <c r="F234" s="14">
        <v>0.0</v>
      </c>
      <c r="I234" s="22" t="s">
        <v>245</v>
      </c>
      <c r="J234" s="23">
        <v>27.04</v>
      </c>
      <c r="K234" s="23">
        <v>58.92</v>
      </c>
      <c r="L234" s="23">
        <v>50.95</v>
      </c>
      <c r="M234" s="23">
        <v>56.76</v>
      </c>
      <c r="N234" s="23">
        <v>51.6</v>
      </c>
      <c r="Q234" s="14" t="s">
        <v>285</v>
      </c>
      <c r="R234" s="14">
        <v>0.0</v>
      </c>
      <c r="S234" s="14">
        <v>0.0</v>
      </c>
      <c r="T234" s="14">
        <v>0.0</v>
      </c>
      <c r="U234" s="14">
        <v>0.0</v>
      </c>
      <c r="V234" s="14">
        <v>0.0</v>
      </c>
    </row>
    <row r="235">
      <c r="A235" s="14" t="s">
        <v>248</v>
      </c>
      <c r="B235" s="14">
        <v>29.8</v>
      </c>
      <c r="C235" s="14">
        <v>18.5</v>
      </c>
      <c r="D235" s="14">
        <v>18.2</v>
      </c>
      <c r="E235" s="14">
        <v>25.0</v>
      </c>
      <c r="F235" s="14">
        <v>31.0</v>
      </c>
      <c r="I235" s="22" t="s">
        <v>246</v>
      </c>
      <c r="J235" s="23">
        <v>42.38</v>
      </c>
      <c r="K235" s="23">
        <v>26.84</v>
      </c>
      <c r="L235" s="23">
        <v>26.09</v>
      </c>
      <c r="M235" s="23">
        <v>26.98</v>
      </c>
      <c r="N235" s="23">
        <v>40.44</v>
      </c>
      <c r="Q235" s="14" t="s">
        <v>286</v>
      </c>
      <c r="R235" s="14">
        <v>82.04</v>
      </c>
      <c r="S235" s="14">
        <v>30.92</v>
      </c>
      <c r="T235" s="14">
        <v>24.6</v>
      </c>
      <c r="U235" s="14">
        <v>0.0</v>
      </c>
      <c r="V235" s="14">
        <v>34.05</v>
      </c>
    </row>
    <row r="236">
      <c r="A236" s="14" t="s">
        <v>249</v>
      </c>
      <c r="B236" s="14">
        <v>0.0</v>
      </c>
      <c r="C236" s="14">
        <v>0.0</v>
      </c>
      <c r="D236" s="14">
        <v>0.0</v>
      </c>
      <c r="E236" s="14">
        <v>0.0</v>
      </c>
      <c r="F236" s="14">
        <v>0.0</v>
      </c>
      <c r="I236" s="22" t="s">
        <v>124</v>
      </c>
      <c r="J236" s="23">
        <v>0.0</v>
      </c>
      <c r="K236" s="23">
        <v>0.0</v>
      </c>
      <c r="L236" s="23">
        <v>0.0</v>
      </c>
      <c r="M236" s="23">
        <v>0.0</v>
      </c>
      <c r="N236" s="23">
        <v>0.0</v>
      </c>
      <c r="Q236" s="14" t="s">
        <v>287</v>
      </c>
      <c r="R236" s="14">
        <v>0.0</v>
      </c>
      <c r="S236" s="14">
        <v>0.0</v>
      </c>
      <c r="T236" s="14">
        <v>0.0</v>
      </c>
      <c r="U236" s="14">
        <v>0.0</v>
      </c>
      <c r="V236" s="14">
        <v>0.0</v>
      </c>
    </row>
    <row r="237">
      <c r="A237" s="14" t="s">
        <v>251</v>
      </c>
      <c r="B237" s="14">
        <v>316.3</v>
      </c>
      <c r="C237" s="14">
        <v>299.1</v>
      </c>
      <c r="D237" s="14">
        <v>314.1</v>
      </c>
      <c r="E237" s="14">
        <v>412.9</v>
      </c>
      <c r="F237" s="14">
        <v>441.3</v>
      </c>
      <c r="I237" s="22" t="s">
        <v>248</v>
      </c>
      <c r="J237" s="23">
        <v>28.58</v>
      </c>
      <c r="K237" s="23">
        <v>16.2</v>
      </c>
      <c r="L237" s="23">
        <v>16.07</v>
      </c>
      <c r="M237" s="23">
        <v>16.49</v>
      </c>
      <c r="N237" s="23">
        <v>18.94</v>
      </c>
      <c r="Q237" s="14" t="s">
        <v>288</v>
      </c>
      <c r="R237" s="14">
        <v>0.05</v>
      </c>
      <c r="S237" s="14">
        <v>0.01</v>
      </c>
      <c r="T237" s="14">
        <v>0.0</v>
      </c>
      <c r="U237" s="14">
        <v>0.0</v>
      </c>
      <c r="V237" s="14">
        <v>0.0</v>
      </c>
    </row>
    <row r="238">
      <c r="A238" s="14" t="s">
        <v>252</v>
      </c>
      <c r="B238" s="14">
        <v>81.0</v>
      </c>
      <c r="C238" s="14">
        <v>76.6</v>
      </c>
      <c r="D238" s="14">
        <v>78.6</v>
      </c>
      <c r="E238" s="14">
        <v>95.9</v>
      </c>
      <c r="F238" s="14">
        <v>88.4</v>
      </c>
      <c r="I238" s="22" t="s">
        <v>249</v>
      </c>
      <c r="J238" s="23">
        <v>0.0</v>
      </c>
      <c r="K238" s="23">
        <v>0.0</v>
      </c>
      <c r="L238" s="23">
        <v>0.0</v>
      </c>
      <c r="M238" s="23">
        <v>0.0</v>
      </c>
      <c r="N238" s="23">
        <v>0.0</v>
      </c>
      <c r="Q238" s="14" t="s">
        <v>289</v>
      </c>
      <c r="R238" s="14">
        <v>0.0</v>
      </c>
      <c r="S238" s="14">
        <v>4.29</v>
      </c>
      <c r="T238" s="14">
        <v>0.03</v>
      </c>
      <c r="U238" s="14">
        <v>0.0</v>
      </c>
      <c r="V238" s="14">
        <v>0.18</v>
      </c>
    </row>
    <row r="239">
      <c r="A239" s="14" t="s">
        <v>254</v>
      </c>
      <c r="B239" s="14">
        <v>1.6</v>
      </c>
      <c r="C239" s="14">
        <v>1.5</v>
      </c>
      <c r="D239" s="14">
        <v>1.5</v>
      </c>
      <c r="E239" s="14">
        <v>1.5</v>
      </c>
      <c r="F239" s="14">
        <v>1.4</v>
      </c>
      <c r="I239" s="22" t="s">
        <v>251</v>
      </c>
      <c r="J239" s="23">
        <v>557.13</v>
      </c>
      <c r="K239" s="23">
        <v>425.94</v>
      </c>
      <c r="L239" s="23">
        <v>430.5</v>
      </c>
      <c r="M239" s="23">
        <v>395.26</v>
      </c>
      <c r="N239" s="23">
        <v>594.61</v>
      </c>
      <c r="Q239" s="14" t="s">
        <v>122</v>
      </c>
      <c r="R239" s="14">
        <v>0.0</v>
      </c>
      <c r="S239" s="14">
        <v>0.0</v>
      </c>
      <c r="T239" s="14">
        <v>0.0</v>
      </c>
      <c r="U239" s="14">
        <v>3.18</v>
      </c>
      <c r="V239" s="14">
        <v>0.0</v>
      </c>
    </row>
    <row r="240">
      <c r="A240" s="14" t="s">
        <v>255</v>
      </c>
      <c r="B240" s="14">
        <v>1.3</v>
      </c>
      <c r="C240" s="14">
        <v>1.2</v>
      </c>
      <c r="D240" s="14">
        <v>1.2</v>
      </c>
      <c r="E240" s="14">
        <v>1.2</v>
      </c>
      <c r="F240" s="14">
        <v>1.1</v>
      </c>
      <c r="I240" s="22" t="s">
        <v>252</v>
      </c>
      <c r="J240" s="23">
        <v>315.86</v>
      </c>
      <c r="K240" s="23">
        <v>275.1</v>
      </c>
      <c r="L240" s="23">
        <v>266.26</v>
      </c>
      <c r="M240" s="23">
        <v>239.12</v>
      </c>
      <c r="N240" s="23">
        <v>286.37</v>
      </c>
      <c r="Q240" s="14" t="s">
        <v>204</v>
      </c>
      <c r="R240" s="14">
        <v>3.79</v>
      </c>
      <c r="S240" s="14">
        <v>1.57</v>
      </c>
      <c r="T240" s="14">
        <v>2.6</v>
      </c>
      <c r="U240" s="14">
        <v>1.29</v>
      </c>
      <c r="V240" s="14">
        <v>1.07</v>
      </c>
    </row>
    <row r="241">
      <c r="A241" s="14" t="s">
        <v>256</v>
      </c>
      <c r="B241" s="14">
        <v>0.0</v>
      </c>
      <c r="C241" s="14">
        <v>0.0</v>
      </c>
      <c r="D241" s="14">
        <v>0.0</v>
      </c>
      <c r="E241" s="14">
        <v>0.1</v>
      </c>
      <c r="F241" s="14">
        <v>0.1</v>
      </c>
      <c r="I241" s="22" t="s">
        <v>254</v>
      </c>
      <c r="J241" s="23">
        <v>2.19</v>
      </c>
      <c r="K241" s="23">
        <v>1.91</v>
      </c>
      <c r="L241" s="23">
        <v>1.4</v>
      </c>
      <c r="M241" s="23">
        <v>1.6</v>
      </c>
      <c r="N241" s="23">
        <v>1.39</v>
      </c>
      <c r="Q241" s="14" t="s">
        <v>290</v>
      </c>
      <c r="R241" s="14">
        <v>2006.27</v>
      </c>
      <c r="S241" s="14">
        <v>2006.65</v>
      </c>
      <c r="T241" s="14">
        <v>1364.09</v>
      </c>
      <c r="U241" s="14">
        <v>1514.82</v>
      </c>
      <c r="V241" s="14">
        <v>1497.34</v>
      </c>
    </row>
    <row r="242">
      <c r="A242" s="14" t="s">
        <v>257</v>
      </c>
      <c r="B242" s="14">
        <v>0.1</v>
      </c>
      <c r="C242" s="14">
        <v>0.1</v>
      </c>
      <c r="D242" s="14">
        <v>0.1</v>
      </c>
      <c r="E242" s="14">
        <v>0.0</v>
      </c>
      <c r="F242" s="14">
        <v>0.0</v>
      </c>
      <c r="I242" s="22" t="s">
        <v>255</v>
      </c>
      <c r="J242" s="23">
        <v>1.25</v>
      </c>
      <c r="K242" s="23">
        <v>1.21</v>
      </c>
      <c r="L242" s="23">
        <v>1.21</v>
      </c>
      <c r="M242" s="23">
        <v>1.22</v>
      </c>
      <c r="N242" s="23">
        <v>0.74</v>
      </c>
      <c r="Q242" s="14" t="s">
        <v>281</v>
      </c>
      <c r="R242" s="14">
        <v>7.03</v>
      </c>
      <c r="S242" s="14">
        <v>4.61</v>
      </c>
      <c r="T242" s="14">
        <v>2.31</v>
      </c>
      <c r="U242" s="14">
        <v>3.33</v>
      </c>
      <c r="V242" s="14">
        <v>3.94</v>
      </c>
    </row>
    <row r="243">
      <c r="A243" s="14" t="s">
        <v>258</v>
      </c>
      <c r="B243" s="14">
        <v>0.2</v>
      </c>
      <c r="C243" s="14">
        <v>0.2</v>
      </c>
      <c r="D243" s="14">
        <v>0.2</v>
      </c>
      <c r="E243" s="14">
        <v>0.1</v>
      </c>
      <c r="F243" s="14">
        <v>0.1</v>
      </c>
      <c r="I243" s="22" t="s">
        <v>256</v>
      </c>
      <c r="J243" s="23">
        <v>0.3</v>
      </c>
      <c r="K243" s="23">
        <v>0.2</v>
      </c>
      <c r="L243" s="23">
        <v>0.08</v>
      </c>
      <c r="M243" s="23">
        <v>0.05</v>
      </c>
      <c r="N243" s="23">
        <v>0.06</v>
      </c>
      <c r="Q243" s="14" t="s">
        <v>291</v>
      </c>
      <c r="R243" s="14">
        <v>1.53</v>
      </c>
      <c r="S243" s="14">
        <v>2.48</v>
      </c>
      <c r="T243" s="14">
        <v>1.76</v>
      </c>
      <c r="U243" s="14">
        <v>2.14</v>
      </c>
      <c r="V243" s="14">
        <v>2.29</v>
      </c>
    </row>
    <row r="244">
      <c r="A244" s="14" t="s">
        <v>259</v>
      </c>
      <c r="B244" s="14">
        <v>0.0</v>
      </c>
      <c r="C244" s="14">
        <v>0.0</v>
      </c>
      <c r="D244" s="14">
        <v>0.0</v>
      </c>
      <c r="E244" s="14">
        <v>0.1</v>
      </c>
      <c r="F244" s="14">
        <v>0.1</v>
      </c>
      <c r="I244" s="22" t="s">
        <v>257</v>
      </c>
      <c r="J244" s="23">
        <v>0.38</v>
      </c>
      <c r="K244" s="23">
        <v>0.36</v>
      </c>
      <c r="L244" s="23">
        <v>0.11</v>
      </c>
      <c r="M244" s="23">
        <v>0.29</v>
      </c>
      <c r="N244" s="23">
        <v>0.59</v>
      </c>
      <c r="Q244" s="14" t="s">
        <v>170</v>
      </c>
      <c r="R244" s="14">
        <v>185.95</v>
      </c>
      <c r="S244" s="14">
        <v>168.81</v>
      </c>
      <c r="T244" s="14">
        <v>142.42</v>
      </c>
      <c r="U244" s="14">
        <v>123.26</v>
      </c>
      <c r="V244" s="14">
        <v>118.1</v>
      </c>
    </row>
    <row r="245">
      <c r="A245" s="14" t="s">
        <v>260</v>
      </c>
      <c r="B245" s="14">
        <v>0.0</v>
      </c>
      <c r="C245" s="14">
        <v>0.0</v>
      </c>
      <c r="D245" s="14">
        <v>0.0</v>
      </c>
      <c r="E245" s="14">
        <v>0.0</v>
      </c>
      <c r="F245" s="14">
        <v>0.0</v>
      </c>
      <c r="I245" s="22" t="s">
        <v>258</v>
      </c>
      <c r="J245" s="23">
        <v>0.26</v>
      </c>
      <c r="K245" s="23">
        <v>0.14</v>
      </c>
      <c r="L245" s="23">
        <v>0.0</v>
      </c>
      <c r="M245" s="23">
        <v>0.04</v>
      </c>
      <c r="N245" s="23">
        <v>0.0</v>
      </c>
      <c r="Q245" s="14" t="s">
        <v>292</v>
      </c>
      <c r="R245" s="14">
        <v>1813.29</v>
      </c>
      <c r="S245" s="14">
        <v>1833.23</v>
      </c>
      <c r="T245" s="14">
        <v>1219.36</v>
      </c>
      <c r="U245" s="14">
        <v>1388.23</v>
      </c>
      <c r="V245" s="14">
        <v>1375.29</v>
      </c>
    </row>
    <row r="246">
      <c r="A246" s="14" t="s">
        <v>261</v>
      </c>
      <c r="B246" s="14">
        <v>10.8</v>
      </c>
      <c r="C246" s="14">
        <v>8.0</v>
      </c>
      <c r="D246" s="14">
        <v>6.1</v>
      </c>
      <c r="E246" s="14">
        <v>7.4</v>
      </c>
      <c r="F246" s="14">
        <v>7.8</v>
      </c>
      <c r="I246" s="22" t="s">
        <v>259</v>
      </c>
      <c r="J246" s="23">
        <v>0.0</v>
      </c>
      <c r="K246" s="23">
        <v>0.0</v>
      </c>
      <c r="L246" s="23">
        <v>0.0</v>
      </c>
      <c r="M246" s="23">
        <v>0.0</v>
      </c>
      <c r="N246" s="23">
        <v>0.0</v>
      </c>
      <c r="Q246" s="14" t="s">
        <v>157</v>
      </c>
      <c r="R246" s="14">
        <v>440.58</v>
      </c>
      <c r="S246" s="14">
        <v>500.58</v>
      </c>
      <c r="T246" s="14">
        <v>349.78</v>
      </c>
      <c r="U246" s="14">
        <v>334.96</v>
      </c>
      <c r="V246" s="14">
        <v>264.45</v>
      </c>
    </row>
    <row r="247">
      <c r="A247" s="14" t="s">
        <v>262</v>
      </c>
      <c r="B247" s="14">
        <v>177.4</v>
      </c>
      <c r="C247" s="14">
        <v>203.4</v>
      </c>
      <c r="D247" s="14">
        <v>188.4</v>
      </c>
      <c r="E247" s="14">
        <v>144.4</v>
      </c>
      <c r="F247" s="14">
        <v>192.3</v>
      </c>
      <c r="I247" s="22" t="s">
        <v>260</v>
      </c>
      <c r="J247" s="23">
        <v>19.29</v>
      </c>
      <c r="K247" s="23">
        <v>30.37</v>
      </c>
      <c r="L247" s="23">
        <v>34.23</v>
      </c>
      <c r="M247" s="23">
        <v>31.54</v>
      </c>
      <c r="N247" s="23">
        <v>26.99</v>
      </c>
      <c r="Q247" s="14" t="s">
        <v>293</v>
      </c>
      <c r="R247" s="14">
        <v>387.79</v>
      </c>
      <c r="S247" s="14">
        <v>472.45</v>
      </c>
      <c r="T247" s="14">
        <v>287.13</v>
      </c>
      <c r="U247" s="14">
        <v>285.23</v>
      </c>
      <c r="V247" s="14">
        <v>284.23</v>
      </c>
    </row>
    <row r="248">
      <c r="A248" s="14" t="s">
        <v>263</v>
      </c>
      <c r="B248" s="14">
        <v>0.0</v>
      </c>
      <c r="C248" s="14">
        <v>0.0</v>
      </c>
      <c r="D248" s="14">
        <v>0.0</v>
      </c>
      <c r="E248" s="14">
        <v>0.0</v>
      </c>
      <c r="F248" s="14">
        <v>0.0</v>
      </c>
      <c r="I248" s="22" t="s">
        <v>261</v>
      </c>
      <c r="J248" s="23">
        <v>8.57</v>
      </c>
      <c r="K248" s="23">
        <v>9.12</v>
      </c>
      <c r="L248" s="23">
        <v>9.07</v>
      </c>
      <c r="M248" s="23">
        <v>6.9</v>
      </c>
      <c r="N248" s="23">
        <v>2.33</v>
      </c>
      <c r="Q248" s="14" t="s">
        <v>294</v>
      </c>
      <c r="R248" s="14">
        <v>52.79</v>
      </c>
      <c r="S248" s="14">
        <v>28.13</v>
      </c>
      <c r="T248" s="14">
        <v>62.65</v>
      </c>
      <c r="U248" s="14">
        <v>49.73</v>
      </c>
      <c r="V248" s="14">
        <v>-19.78</v>
      </c>
    </row>
    <row r="249">
      <c r="A249" s="14" t="s">
        <v>264</v>
      </c>
      <c r="B249" s="14">
        <v>1199.8</v>
      </c>
      <c r="C249" s="14">
        <v>1166.5</v>
      </c>
      <c r="D249" s="14">
        <v>1093.5</v>
      </c>
      <c r="E249" s="14">
        <v>998.5</v>
      </c>
      <c r="F249" s="14">
        <v>927.5</v>
      </c>
      <c r="I249" s="22" t="s">
        <v>262</v>
      </c>
      <c r="J249" s="23">
        <v>0.0</v>
      </c>
      <c r="K249" s="23">
        <v>0.0</v>
      </c>
      <c r="L249" s="23">
        <v>0.0</v>
      </c>
      <c r="M249" s="23">
        <v>0.0</v>
      </c>
      <c r="N249" s="23">
        <v>0.0</v>
      </c>
      <c r="Q249" s="14" t="s">
        <v>295</v>
      </c>
      <c r="R249" s="14">
        <v>1372.71</v>
      </c>
      <c r="S249" s="14">
        <v>1332.65</v>
      </c>
      <c r="T249" s="14">
        <v>869.58</v>
      </c>
      <c r="U249" s="14">
        <v>1053.27</v>
      </c>
      <c r="V249" s="14">
        <v>1110.84</v>
      </c>
    </row>
    <row r="250">
      <c r="A250" s="14" t="s">
        <v>265</v>
      </c>
      <c r="B250" s="14">
        <v>17.6</v>
      </c>
      <c r="C250" s="14">
        <v>16.2</v>
      </c>
      <c r="D250" s="14">
        <v>16.3</v>
      </c>
      <c r="E250" s="14">
        <v>14.9</v>
      </c>
      <c r="F250" s="14">
        <v>14.5</v>
      </c>
      <c r="I250" s="22" t="s">
        <v>263</v>
      </c>
      <c r="J250" s="23">
        <v>0.0</v>
      </c>
      <c r="K250" s="23">
        <v>0.0</v>
      </c>
      <c r="L250" s="23">
        <v>0.0</v>
      </c>
      <c r="M250" s="23">
        <v>0.0</v>
      </c>
      <c r="N250" s="23">
        <v>0.0</v>
      </c>
      <c r="Q250" s="14" t="s">
        <v>296</v>
      </c>
      <c r="R250" s="14">
        <v>0.0</v>
      </c>
      <c r="S250" s="14">
        <v>0.0</v>
      </c>
      <c r="T250" s="14">
        <v>0.0</v>
      </c>
      <c r="U250" s="14">
        <v>0.0</v>
      </c>
      <c r="V250" s="14">
        <v>0.0</v>
      </c>
    </row>
    <row r="251">
      <c r="A251" s="14" t="s">
        <v>266</v>
      </c>
      <c r="B251" s="14">
        <v>256.6</v>
      </c>
      <c r="C251" s="14">
        <v>258.7</v>
      </c>
      <c r="D251" s="14">
        <v>209.1</v>
      </c>
      <c r="E251" s="14">
        <v>162.3</v>
      </c>
      <c r="F251" s="14">
        <v>216.0</v>
      </c>
      <c r="I251" s="22" t="s">
        <v>264</v>
      </c>
      <c r="J251" s="23">
        <v>701.37</v>
      </c>
      <c r="K251" s="23">
        <v>804.38</v>
      </c>
      <c r="L251" s="23">
        <v>678.09</v>
      </c>
      <c r="M251" s="23">
        <v>624.13</v>
      </c>
      <c r="N251" s="23">
        <v>583.39</v>
      </c>
      <c r="Q251" s="14" t="s">
        <v>297</v>
      </c>
      <c r="R251" s="14">
        <v>5636.87</v>
      </c>
      <c r="S251" s="14">
        <v>4761.92</v>
      </c>
      <c r="T251" s="14">
        <v>4076.94</v>
      </c>
      <c r="U251" s="14">
        <v>3224.07</v>
      </c>
      <c r="V251" s="14">
        <v>2855.27</v>
      </c>
    </row>
    <row r="252">
      <c r="A252" s="14" t="s">
        <v>267</v>
      </c>
      <c r="B252" s="14">
        <v>913.4</v>
      </c>
      <c r="C252" s="14">
        <v>886.0</v>
      </c>
      <c r="D252" s="14">
        <v>853.4</v>
      </c>
      <c r="E252" s="14">
        <v>787.9</v>
      </c>
      <c r="F252" s="14">
        <v>661.3</v>
      </c>
      <c r="I252" s="22" t="s">
        <v>265</v>
      </c>
      <c r="J252" s="23">
        <v>220.18</v>
      </c>
      <c r="K252" s="23">
        <v>270.12</v>
      </c>
      <c r="L252" s="23">
        <v>246.35</v>
      </c>
      <c r="M252" s="23">
        <v>234.41</v>
      </c>
      <c r="N252" s="23">
        <v>182.21</v>
      </c>
      <c r="Q252" s="14" t="s">
        <v>298</v>
      </c>
      <c r="R252" s="14">
        <v>7009.58</v>
      </c>
      <c r="S252" s="14">
        <v>6094.57</v>
      </c>
      <c r="T252" s="14">
        <v>4946.52</v>
      </c>
      <c r="U252" s="14">
        <v>4277.34</v>
      </c>
      <c r="V252" s="14">
        <v>3966.11</v>
      </c>
    </row>
    <row r="253">
      <c r="A253" s="14" t="s">
        <v>268</v>
      </c>
      <c r="B253" s="14">
        <v>67.7</v>
      </c>
      <c r="C253" s="14">
        <v>101.5</v>
      </c>
      <c r="D253" s="14">
        <v>89.0</v>
      </c>
      <c r="E253" s="14">
        <v>129.6</v>
      </c>
      <c r="F253" s="14">
        <v>428.4</v>
      </c>
      <c r="I253" s="22" t="s">
        <v>266</v>
      </c>
      <c r="J253" s="23">
        <v>159.7</v>
      </c>
      <c r="K253" s="23">
        <v>170.6</v>
      </c>
      <c r="L253" s="23">
        <v>162.07</v>
      </c>
      <c r="M253" s="23">
        <v>157.82</v>
      </c>
      <c r="N253" s="23">
        <v>194.04</v>
      </c>
      <c r="Q253" s="14" t="s">
        <v>299</v>
      </c>
      <c r="R253" s="14">
        <v>800.0</v>
      </c>
      <c r="S253" s="14">
        <v>800.0</v>
      </c>
      <c r="T253" s="14">
        <v>500.0</v>
      </c>
      <c r="U253" s="14">
        <v>500.0</v>
      </c>
      <c r="V253" s="14">
        <v>500.0</v>
      </c>
    </row>
    <row r="254">
      <c r="A254" s="14" t="s">
        <v>269</v>
      </c>
      <c r="B254" s="14">
        <v>0.0</v>
      </c>
      <c r="C254" s="14">
        <v>0.0</v>
      </c>
      <c r="D254" s="14">
        <v>0.0</v>
      </c>
      <c r="E254" s="14">
        <v>0.0</v>
      </c>
      <c r="F254" s="14">
        <v>0.0</v>
      </c>
      <c r="I254" s="22" t="s">
        <v>267</v>
      </c>
      <c r="J254" s="23">
        <v>0.0</v>
      </c>
      <c r="K254" s="23">
        <v>0.0</v>
      </c>
      <c r="L254" s="23">
        <v>0.0</v>
      </c>
      <c r="M254" s="23">
        <v>0.0</v>
      </c>
      <c r="N254" s="23">
        <v>0.0</v>
      </c>
      <c r="Q254" s="14" t="s">
        <v>300</v>
      </c>
      <c r="R254" s="14">
        <v>51.71</v>
      </c>
      <c r="S254" s="14">
        <v>50.2</v>
      </c>
      <c r="T254" s="14">
        <v>32.76</v>
      </c>
      <c r="U254" s="14">
        <v>39.68</v>
      </c>
      <c r="V254" s="14">
        <v>41.84</v>
      </c>
    </row>
    <row r="255">
      <c r="A255" s="14" t="s">
        <v>270</v>
      </c>
      <c r="B255" s="14">
        <v>0.2</v>
      </c>
      <c r="C255" s="14">
        <v>0.0</v>
      </c>
      <c r="D255" s="14">
        <v>0.0</v>
      </c>
      <c r="E255" s="14">
        <v>0.9</v>
      </c>
      <c r="F255" s="14">
        <v>1.1</v>
      </c>
      <c r="I255" s="22" t="s">
        <v>268</v>
      </c>
      <c r="J255" s="23">
        <v>492.56</v>
      </c>
      <c r="K255" s="23">
        <v>374.79</v>
      </c>
      <c r="L255" s="23">
        <v>376.56</v>
      </c>
      <c r="M255" s="23">
        <v>617.25</v>
      </c>
      <c r="N255" s="23">
        <v>375.42</v>
      </c>
      <c r="Q255" s="14" t="s">
        <v>301</v>
      </c>
      <c r="R255" s="14">
        <v>51.71</v>
      </c>
      <c r="S255" s="14">
        <v>50.2</v>
      </c>
      <c r="T255" s="14">
        <v>32.76</v>
      </c>
      <c r="U255" s="14">
        <v>39.68</v>
      </c>
      <c r="V255" s="14">
        <v>41.84</v>
      </c>
    </row>
    <row r="256">
      <c r="A256" s="14" t="s">
        <v>271</v>
      </c>
      <c r="B256" s="14">
        <v>13.5</v>
      </c>
      <c r="C256" s="14">
        <v>0.0</v>
      </c>
      <c r="D256" s="14">
        <v>5.5</v>
      </c>
      <c r="E256" s="14">
        <v>7.5</v>
      </c>
      <c r="F256" s="14">
        <v>8.0</v>
      </c>
      <c r="I256" s="22" t="s">
        <v>269</v>
      </c>
      <c r="J256" s="23">
        <v>0.0</v>
      </c>
      <c r="K256" s="23">
        <v>0.0</v>
      </c>
      <c r="L256" s="23">
        <v>0.0</v>
      </c>
      <c r="M256" s="23">
        <v>41.12</v>
      </c>
      <c r="N256" s="23">
        <v>47.08</v>
      </c>
      <c r="Q256" s="19" t="s">
        <v>302</v>
      </c>
      <c r="R256" s="5"/>
      <c r="S256" s="5"/>
      <c r="T256" s="5"/>
      <c r="U256" s="5"/>
      <c r="V256" s="6"/>
    </row>
    <row r="257">
      <c r="A257" s="14" t="s">
        <v>272</v>
      </c>
      <c r="B257" s="14">
        <v>0.0</v>
      </c>
      <c r="C257" s="14">
        <v>0.0</v>
      </c>
      <c r="D257" s="14">
        <v>0.0</v>
      </c>
      <c r="E257" s="14">
        <v>0.0</v>
      </c>
      <c r="F257" s="14">
        <v>15.3</v>
      </c>
      <c r="I257" s="22" t="s">
        <v>270</v>
      </c>
      <c r="J257" s="23">
        <v>103.5</v>
      </c>
      <c r="K257" s="23">
        <v>42.88</v>
      </c>
      <c r="L257" s="23">
        <v>32.73</v>
      </c>
      <c r="M257" s="23">
        <v>0.0</v>
      </c>
      <c r="N257" s="23">
        <v>0.0</v>
      </c>
      <c r="Q257" s="20"/>
      <c r="V257" s="21"/>
    </row>
    <row r="258">
      <c r="A258" s="14" t="s">
        <v>273</v>
      </c>
      <c r="B258" s="14">
        <v>0.0</v>
      </c>
      <c r="C258" s="14">
        <v>0.0</v>
      </c>
      <c r="D258" s="14">
        <v>34.1</v>
      </c>
      <c r="E258" s="14">
        <v>67.3</v>
      </c>
      <c r="F258" s="14">
        <v>0.0</v>
      </c>
      <c r="I258" s="22" t="s">
        <v>271</v>
      </c>
      <c r="J258" s="23">
        <v>0.0</v>
      </c>
      <c r="K258" s="23">
        <v>2.93</v>
      </c>
      <c r="L258" s="23">
        <v>0.0</v>
      </c>
      <c r="M258" s="23">
        <v>16.83</v>
      </c>
      <c r="N258" s="23">
        <v>0.0</v>
      </c>
      <c r="Q258" s="7"/>
      <c r="R258" s="8"/>
      <c r="S258" s="8"/>
      <c r="T258" s="8"/>
      <c r="U258" s="8"/>
      <c r="V258" s="9"/>
    </row>
    <row r="259">
      <c r="A259" s="14" t="s">
        <v>274</v>
      </c>
      <c r="B259" s="14">
        <v>0.0</v>
      </c>
      <c r="C259" s="14">
        <v>0.0</v>
      </c>
      <c r="D259" s="14">
        <v>0.0</v>
      </c>
      <c r="E259" s="14">
        <v>0.0</v>
      </c>
      <c r="F259" s="14">
        <v>0.0</v>
      </c>
      <c r="I259" s="22" t="s">
        <v>272</v>
      </c>
      <c r="J259" s="23">
        <v>0.0</v>
      </c>
      <c r="K259" s="23">
        <v>0.0</v>
      </c>
      <c r="L259" s="23">
        <v>0.0</v>
      </c>
      <c r="M259" s="23">
        <v>13.3</v>
      </c>
      <c r="N259" s="23">
        <v>0.0</v>
      </c>
      <c r="Q259" s="10" t="s">
        <v>4</v>
      </c>
      <c r="R259" s="11">
        <v>43910.0</v>
      </c>
      <c r="S259" s="11">
        <v>43543.0</v>
      </c>
      <c r="T259" s="11">
        <v>43177.0</v>
      </c>
      <c r="U259" s="11">
        <v>43907.0</v>
      </c>
      <c r="V259" s="11">
        <v>43540.0</v>
      </c>
    </row>
    <row r="260">
      <c r="A260" s="14" t="s">
        <v>275</v>
      </c>
      <c r="B260" s="14">
        <v>9.3</v>
      </c>
      <c r="C260" s="14">
        <v>57.1</v>
      </c>
      <c r="D260" s="14">
        <v>0.0</v>
      </c>
      <c r="E260" s="14">
        <v>11.0</v>
      </c>
      <c r="F260" s="14">
        <v>0.0</v>
      </c>
      <c r="I260" s="22" t="s">
        <v>274</v>
      </c>
      <c r="J260" s="23">
        <v>0.0</v>
      </c>
      <c r="K260" s="23">
        <v>0.0</v>
      </c>
      <c r="L260" s="23">
        <v>0.0</v>
      </c>
      <c r="M260" s="23">
        <v>251.41</v>
      </c>
      <c r="N260" s="23">
        <v>0.0</v>
      </c>
      <c r="Q260" s="14" t="s">
        <v>292</v>
      </c>
      <c r="R260" s="14">
        <v>1813.29</v>
      </c>
      <c r="S260" s="14">
        <v>1833.23</v>
      </c>
      <c r="T260" s="14">
        <v>1219.36</v>
      </c>
      <c r="U260" s="14">
        <v>1388.23</v>
      </c>
      <c r="V260" s="14">
        <v>1375.29</v>
      </c>
    </row>
    <row r="261">
      <c r="A261" s="14" t="s">
        <v>276</v>
      </c>
      <c r="B261" s="14">
        <v>0.0</v>
      </c>
      <c r="C261" s="14">
        <v>0.0</v>
      </c>
      <c r="D261" s="14">
        <v>0.0</v>
      </c>
      <c r="E261" s="14">
        <v>0.0</v>
      </c>
      <c r="F261" s="14">
        <v>0.0</v>
      </c>
      <c r="I261" s="22" t="s">
        <v>275</v>
      </c>
      <c r="J261" s="23">
        <v>18.99</v>
      </c>
      <c r="K261" s="23">
        <v>7.68</v>
      </c>
      <c r="L261" s="23">
        <v>0.0</v>
      </c>
      <c r="M261" s="23">
        <v>0.0</v>
      </c>
      <c r="N261" s="23">
        <v>0.0</v>
      </c>
      <c r="Q261" s="12" t="s">
        <v>303</v>
      </c>
      <c r="R261" s="14">
        <v>52.55</v>
      </c>
      <c r="S261" s="14">
        <v>86.71</v>
      </c>
      <c r="T261" s="14">
        <v>29.72</v>
      </c>
      <c r="U261" s="14">
        <v>81.1</v>
      </c>
      <c r="V261" s="14">
        <v>69.27</v>
      </c>
    </row>
    <row r="262">
      <c r="A262" s="14" t="s">
        <v>277</v>
      </c>
      <c r="B262" s="14">
        <v>44.7</v>
      </c>
      <c r="C262" s="14">
        <v>44.4</v>
      </c>
      <c r="D262" s="14">
        <v>49.4</v>
      </c>
      <c r="E262" s="14">
        <v>42.9</v>
      </c>
      <c r="F262" s="14">
        <v>404.0</v>
      </c>
      <c r="I262" s="22" t="s">
        <v>276</v>
      </c>
      <c r="J262" s="23">
        <v>17.14</v>
      </c>
      <c r="K262" s="23">
        <v>11.99</v>
      </c>
      <c r="L262" s="23">
        <v>9.09</v>
      </c>
      <c r="M262" s="23">
        <v>0.04</v>
      </c>
      <c r="N262" s="23">
        <v>0.07</v>
      </c>
      <c r="Q262" s="14" t="s">
        <v>304</v>
      </c>
      <c r="R262" s="14">
        <v>185.95</v>
      </c>
      <c r="S262" s="14">
        <v>168.81</v>
      </c>
      <c r="T262" s="14">
        <v>142.42</v>
      </c>
      <c r="U262" s="14">
        <v>123.26</v>
      </c>
      <c r="V262" s="14">
        <v>118.1</v>
      </c>
    </row>
    <row r="263">
      <c r="A263" s="14" t="s">
        <v>278</v>
      </c>
      <c r="B263" s="14">
        <v>8980.8</v>
      </c>
      <c r="C263" s="14">
        <v>8360.9</v>
      </c>
      <c r="D263" s="14">
        <v>8086.7</v>
      </c>
      <c r="E263" s="14">
        <v>8041.2</v>
      </c>
      <c r="F263" s="14">
        <v>8226.6</v>
      </c>
      <c r="I263" s="22" t="s">
        <v>277</v>
      </c>
      <c r="J263" s="23">
        <v>352.93</v>
      </c>
      <c r="K263" s="23">
        <v>309.31</v>
      </c>
      <c r="L263" s="23">
        <v>334.74</v>
      </c>
      <c r="M263" s="23">
        <v>294.55</v>
      </c>
      <c r="N263" s="23">
        <v>328.27</v>
      </c>
      <c r="Q263" s="14" t="s">
        <v>305</v>
      </c>
      <c r="R263" s="14">
        <v>0.0</v>
      </c>
      <c r="S263" s="14">
        <v>0.0</v>
      </c>
      <c r="T263" s="14">
        <v>0.0</v>
      </c>
      <c r="U263" s="14">
        <v>0.0</v>
      </c>
      <c r="V263" s="14">
        <v>0.0</v>
      </c>
    </row>
    <row r="264">
      <c r="A264" s="14" t="s">
        <v>279</v>
      </c>
      <c r="B264" s="14">
        <v>2869.6</v>
      </c>
      <c r="C264" s="14">
        <v>2264.6</v>
      </c>
      <c r="D264" s="14">
        <v>1272.6</v>
      </c>
      <c r="E264" s="14">
        <v>1678.6</v>
      </c>
      <c r="F264" s="14">
        <v>2065.3</v>
      </c>
      <c r="I264" s="22" t="s">
        <v>278</v>
      </c>
      <c r="J264" s="23">
        <v>9991.76</v>
      </c>
      <c r="K264" s="23">
        <v>9879.69</v>
      </c>
      <c r="L264" s="23">
        <v>9194.35</v>
      </c>
      <c r="M264" s="23">
        <v>9172.23</v>
      </c>
      <c r="N264" s="23">
        <v>9897.26</v>
      </c>
      <c r="Q264" s="14" t="s">
        <v>306</v>
      </c>
      <c r="R264" s="14">
        <v>6.06</v>
      </c>
      <c r="S264" s="14">
        <v>3.5</v>
      </c>
      <c r="T264" s="14">
        <v>1.33</v>
      </c>
      <c r="U264" s="14">
        <v>2.25</v>
      </c>
      <c r="V264" s="14">
        <v>1.65</v>
      </c>
    </row>
    <row r="265">
      <c r="A265" s="14" t="s">
        <v>280</v>
      </c>
      <c r="B265" s="14">
        <v>743.2</v>
      </c>
      <c r="C265" s="14">
        <v>273.5</v>
      </c>
      <c r="D265" s="14">
        <v>261.3</v>
      </c>
      <c r="E265" s="14">
        <v>658.2</v>
      </c>
      <c r="F265" s="14">
        <v>324.9</v>
      </c>
      <c r="I265" s="22" t="s">
        <v>279</v>
      </c>
      <c r="J265" s="23">
        <v>2667.39</v>
      </c>
      <c r="K265" s="23">
        <v>2494.32</v>
      </c>
      <c r="L265" s="23">
        <v>2195.55</v>
      </c>
      <c r="M265" s="23">
        <v>1596.26</v>
      </c>
      <c r="N265" s="23">
        <v>2053.43</v>
      </c>
      <c r="Q265" s="14" t="s">
        <v>307</v>
      </c>
      <c r="R265" s="14">
        <v>3.25</v>
      </c>
      <c r="S265" s="14">
        <v>1.39</v>
      </c>
      <c r="T265" s="14">
        <v>6.26</v>
      </c>
      <c r="U265" s="14">
        <v>0.48</v>
      </c>
      <c r="V265" s="14">
        <v>4.24</v>
      </c>
    </row>
    <row r="266">
      <c r="A266" s="14" t="s">
        <v>281</v>
      </c>
      <c r="B266" s="14">
        <v>85.6</v>
      </c>
      <c r="C266" s="14">
        <v>81.2</v>
      </c>
      <c r="D266" s="14">
        <v>64.9</v>
      </c>
      <c r="E266" s="14">
        <v>63.4</v>
      </c>
      <c r="F266" s="14">
        <v>116.3</v>
      </c>
      <c r="I266" s="22" t="s">
        <v>280</v>
      </c>
      <c r="J266" s="23">
        <v>913.76</v>
      </c>
      <c r="K266" s="23">
        <v>577.52</v>
      </c>
      <c r="L266" s="23">
        <v>334.88</v>
      </c>
      <c r="M266" s="23">
        <v>129.85</v>
      </c>
      <c r="N266" s="23">
        <v>280.3</v>
      </c>
      <c r="O266" s="26"/>
      <c r="Q266" s="14" t="s">
        <v>308</v>
      </c>
      <c r="R266" s="14">
        <v>-59.39</v>
      </c>
      <c r="S266" s="14">
        <v>-27.22</v>
      </c>
      <c r="T266" s="14">
        <v>-2.68</v>
      </c>
      <c r="U266" s="14">
        <v>1.02</v>
      </c>
      <c r="V266" s="14">
        <v>4.07</v>
      </c>
    </row>
    <row r="267">
      <c r="A267" s="14" t="s">
        <v>282</v>
      </c>
      <c r="B267" s="14">
        <v>0.0</v>
      </c>
      <c r="C267" s="14">
        <v>0.0</v>
      </c>
      <c r="D267" s="14">
        <v>0.0</v>
      </c>
      <c r="E267" s="14">
        <v>0.0</v>
      </c>
      <c r="F267" s="14">
        <v>0.0</v>
      </c>
      <c r="I267" s="22" t="s">
        <v>281</v>
      </c>
      <c r="J267" s="23">
        <v>60.91</v>
      </c>
      <c r="K267" s="23">
        <v>59.63</v>
      </c>
      <c r="L267" s="23">
        <v>27.87</v>
      </c>
      <c r="M267" s="23">
        <v>27.67</v>
      </c>
      <c r="N267" s="23">
        <v>27.61</v>
      </c>
      <c r="Q267" s="14" t="s">
        <v>309</v>
      </c>
      <c r="R267" s="14">
        <v>-37.37</v>
      </c>
      <c r="S267" s="14">
        <v>-84.06</v>
      </c>
      <c r="T267" s="14">
        <v>-76.12</v>
      </c>
      <c r="U267" s="14">
        <v>-62.89</v>
      </c>
      <c r="V267" s="14">
        <v>-46.75</v>
      </c>
    </row>
    <row r="268">
      <c r="A268" s="14" t="s">
        <v>283</v>
      </c>
      <c r="B268" s="14">
        <v>0.0</v>
      </c>
      <c r="C268" s="14">
        <v>40.0</v>
      </c>
      <c r="D268" s="14">
        <v>0.0</v>
      </c>
      <c r="E268" s="14">
        <v>0.0</v>
      </c>
      <c r="F268" s="14">
        <v>0.0</v>
      </c>
      <c r="I268" s="22" t="s">
        <v>282</v>
      </c>
      <c r="J268" s="23">
        <v>18.35</v>
      </c>
      <c r="K268" s="23">
        <v>19.92</v>
      </c>
      <c r="L268" s="23">
        <v>18.38</v>
      </c>
      <c r="M268" s="23">
        <v>0.0</v>
      </c>
      <c r="N268" s="23">
        <v>0.0</v>
      </c>
      <c r="Q268" s="14" t="s">
        <v>310</v>
      </c>
      <c r="R268" s="14">
        <v>-7.22</v>
      </c>
      <c r="S268" s="14">
        <v>-8.51</v>
      </c>
      <c r="T268" s="14">
        <v>-6.74</v>
      </c>
      <c r="U268" s="14">
        <v>-6.57</v>
      </c>
      <c r="V268" s="14">
        <v>-9.71</v>
      </c>
    </row>
    <row r="269">
      <c r="A269" s="14" t="s">
        <v>284</v>
      </c>
      <c r="B269" s="14">
        <v>0.0</v>
      </c>
      <c r="C269" s="14">
        <v>0.0</v>
      </c>
      <c r="D269" s="14">
        <v>0.0</v>
      </c>
      <c r="E269" s="14">
        <v>0.0</v>
      </c>
      <c r="F269" s="14">
        <v>0.0</v>
      </c>
      <c r="I269" s="22" t="s">
        <v>283</v>
      </c>
      <c r="J269" s="23">
        <v>2.86</v>
      </c>
      <c r="K269" s="23">
        <v>0.0</v>
      </c>
      <c r="L269" s="23">
        <v>12.15</v>
      </c>
      <c r="M269" s="23">
        <v>0.0</v>
      </c>
      <c r="N269" s="23">
        <v>6.27</v>
      </c>
      <c r="Q269" s="14" t="s">
        <v>311</v>
      </c>
      <c r="R269" s="14">
        <v>0.0</v>
      </c>
      <c r="S269" s="14">
        <v>0.0</v>
      </c>
      <c r="T269" s="14">
        <v>0.0</v>
      </c>
      <c r="U269" s="14">
        <v>0.0</v>
      </c>
      <c r="V269" s="14">
        <v>0.0</v>
      </c>
    </row>
    <row r="270">
      <c r="A270" s="14" t="s">
        <v>285</v>
      </c>
      <c r="B270" s="14">
        <v>39.7</v>
      </c>
      <c r="C270" s="14">
        <v>0.0</v>
      </c>
      <c r="D270" s="14">
        <v>77.9</v>
      </c>
      <c r="E270" s="14">
        <v>49.7</v>
      </c>
      <c r="F270" s="14">
        <v>80.0</v>
      </c>
      <c r="I270" s="22" t="s">
        <v>284</v>
      </c>
      <c r="J270" s="23">
        <v>114.09</v>
      </c>
      <c r="K270" s="23">
        <v>107.41</v>
      </c>
      <c r="L270" s="23">
        <v>78.71</v>
      </c>
      <c r="M270" s="23">
        <v>44.52</v>
      </c>
      <c r="N270" s="23">
        <v>81.66</v>
      </c>
      <c r="Q270" s="14" t="s">
        <v>312</v>
      </c>
      <c r="R270" s="14">
        <v>0.0</v>
      </c>
      <c r="S270" s="14">
        <v>0.0</v>
      </c>
      <c r="T270" s="14">
        <v>0.0</v>
      </c>
      <c r="U270" s="14">
        <v>0.0</v>
      </c>
      <c r="V270" s="14">
        <v>0.0</v>
      </c>
    </row>
    <row r="271">
      <c r="A271" s="14" t="s">
        <v>286</v>
      </c>
      <c r="B271" s="14">
        <v>170.5</v>
      </c>
      <c r="C271" s="14">
        <v>28.8</v>
      </c>
      <c r="D271" s="14">
        <v>34.9</v>
      </c>
      <c r="E271" s="14">
        <v>83.1</v>
      </c>
      <c r="F271" s="14">
        <v>0.0</v>
      </c>
      <c r="I271" s="22" t="s">
        <v>285</v>
      </c>
      <c r="J271" s="23">
        <v>0.0</v>
      </c>
      <c r="K271" s="23">
        <v>0.0</v>
      </c>
      <c r="L271" s="23">
        <v>0.0</v>
      </c>
      <c r="M271" s="23">
        <v>0.0</v>
      </c>
      <c r="N271" s="23">
        <v>0.0</v>
      </c>
      <c r="Q271" s="14" t="s">
        <v>313</v>
      </c>
      <c r="R271" s="14">
        <v>-48.64</v>
      </c>
      <c r="S271" s="14">
        <v>36.47</v>
      </c>
      <c r="T271" s="14">
        <v>-35.36</v>
      </c>
      <c r="U271" s="14">
        <v>22.44</v>
      </c>
      <c r="V271" s="14">
        <v>1.14</v>
      </c>
    </row>
    <row r="272">
      <c r="A272" s="14" t="s">
        <v>287</v>
      </c>
      <c r="B272" s="14">
        <v>0.0</v>
      </c>
      <c r="C272" s="14">
        <v>0.0</v>
      </c>
      <c r="D272" s="14">
        <v>0.0</v>
      </c>
      <c r="E272" s="14">
        <v>0.0</v>
      </c>
      <c r="F272" s="14">
        <v>0.0</v>
      </c>
      <c r="I272" s="22" t="s">
        <v>286</v>
      </c>
      <c r="J272" s="23">
        <v>119.39</v>
      </c>
      <c r="K272" s="23">
        <v>20.38</v>
      </c>
      <c r="L272" s="23">
        <v>24.81</v>
      </c>
      <c r="M272" s="23">
        <v>0.0</v>
      </c>
      <c r="N272" s="23">
        <v>66.13</v>
      </c>
      <c r="Q272" s="14" t="s">
        <v>314</v>
      </c>
      <c r="R272" s="14">
        <v>0.0</v>
      </c>
      <c r="S272" s="14">
        <v>0.0</v>
      </c>
      <c r="T272" s="14">
        <v>0.0</v>
      </c>
      <c r="U272" s="14">
        <v>0.0</v>
      </c>
      <c r="V272" s="14">
        <v>0.0</v>
      </c>
    </row>
    <row r="273">
      <c r="A273" s="14" t="s">
        <v>288</v>
      </c>
      <c r="B273" s="14">
        <v>0.0</v>
      </c>
      <c r="C273" s="14">
        <v>0.0</v>
      </c>
      <c r="D273" s="14">
        <v>0.0</v>
      </c>
      <c r="E273" s="14">
        <v>0.0</v>
      </c>
      <c r="F273" s="14">
        <v>0.0</v>
      </c>
      <c r="I273" s="22" t="s">
        <v>287</v>
      </c>
      <c r="J273" s="23">
        <v>9.16</v>
      </c>
      <c r="K273" s="23">
        <v>5.35</v>
      </c>
      <c r="L273" s="23">
        <v>1.39</v>
      </c>
      <c r="M273" s="23">
        <v>1.6</v>
      </c>
      <c r="N273" s="23">
        <v>1.41</v>
      </c>
      <c r="Q273" s="14" t="s">
        <v>315</v>
      </c>
      <c r="R273" s="14">
        <v>0.0</v>
      </c>
      <c r="S273" s="14">
        <v>-4.29</v>
      </c>
      <c r="T273" s="14">
        <v>0.0</v>
      </c>
      <c r="U273" s="14">
        <v>0.0</v>
      </c>
      <c r="V273" s="14">
        <v>0.0</v>
      </c>
    </row>
    <row r="274">
      <c r="A274" s="14" t="s">
        <v>289</v>
      </c>
      <c r="B274" s="14">
        <v>0.0</v>
      </c>
      <c r="C274" s="14">
        <v>35.1</v>
      </c>
      <c r="D274" s="14">
        <v>57.3</v>
      </c>
      <c r="E274" s="14">
        <v>67.0</v>
      </c>
      <c r="F274" s="14">
        <v>0.0</v>
      </c>
      <c r="I274" s="22" t="s">
        <v>288</v>
      </c>
      <c r="J274" s="23">
        <v>0.96</v>
      </c>
      <c r="K274" s="23">
        <v>6.95</v>
      </c>
      <c r="L274" s="23">
        <v>1.61</v>
      </c>
      <c r="M274" s="23">
        <v>1.39</v>
      </c>
      <c r="N274" s="23">
        <v>1.39</v>
      </c>
      <c r="Q274" s="14" t="s">
        <v>316</v>
      </c>
      <c r="R274" s="14">
        <v>0.0</v>
      </c>
      <c r="S274" s="14">
        <v>0.0</v>
      </c>
      <c r="T274" s="14">
        <v>0.0</v>
      </c>
      <c r="U274" s="14">
        <v>0.0</v>
      </c>
      <c r="V274" s="14">
        <v>0.0</v>
      </c>
    </row>
    <row r="275">
      <c r="A275" s="14" t="s">
        <v>122</v>
      </c>
      <c r="B275" s="14">
        <v>0.0</v>
      </c>
      <c r="C275" s="14">
        <v>0.0</v>
      </c>
      <c r="D275" s="14">
        <v>0.0</v>
      </c>
      <c r="E275" s="14">
        <v>0.0</v>
      </c>
      <c r="F275" s="14">
        <v>0.0</v>
      </c>
      <c r="I275" s="22" t="s">
        <v>289</v>
      </c>
      <c r="J275" s="23">
        <v>2.41</v>
      </c>
      <c r="K275" s="23">
        <v>26.6</v>
      </c>
      <c r="L275" s="23">
        <v>0.0</v>
      </c>
      <c r="M275" s="23">
        <v>5.77</v>
      </c>
      <c r="N275" s="23">
        <v>10.46</v>
      </c>
      <c r="Q275" s="14" t="s">
        <v>317</v>
      </c>
      <c r="R275" s="14">
        <v>0.0</v>
      </c>
      <c r="S275" s="14">
        <v>0.0</v>
      </c>
      <c r="T275" s="14">
        <v>0.0</v>
      </c>
      <c r="U275" s="14">
        <v>0.0</v>
      </c>
      <c r="V275" s="14">
        <v>0.0</v>
      </c>
    </row>
    <row r="276">
      <c r="A276" s="14" t="s">
        <v>204</v>
      </c>
      <c r="B276" s="14">
        <v>447.4</v>
      </c>
      <c r="C276" s="14">
        <v>88.4</v>
      </c>
      <c r="D276" s="14">
        <v>26.3</v>
      </c>
      <c r="E276" s="14">
        <v>75.1</v>
      </c>
      <c r="F276" s="14">
        <v>107.5</v>
      </c>
      <c r="I276" s="22" t="s">
        <v>122</v>
      </c>
      <c r="J276" s="23">
        <v>2.99</v>
      </c>
      <c r="K276" s="23">
        <v>4.58</v>
      </c>
      <c r="L276" s="23">
        <v>3.66</v>
      </c>
      <c r="M276" s="23">
        <v>5.33</v>
      </c>
      <c r="N276" s="23">
        <v>10.74</v>
      </c>
      <c r="Q276" s="14" t="s">
        <v>318</v>
      </c>
      <c r="R276" s="14">
        <v>0.0</v>
      </c>
      <c r="S276" s="14">
        <v>0.0</v>
      </c>
      <c r="T276" s="14">
        <v>0.0</v>
      </c>
      <c r="U276" s="14">
        <v>0.0</v>
      </c>
      <c r="V276" s="14">
        <v>0.0</v>
      </c>
    </row>
    <row r="277">
      <c r="A277" s="14" t="s">
        <v>290</v>
      </c>
      <c r="B277" s="14">
        <v>3612.8</v>
      </c>
      <c r="C277" s="14">
        <v>2538.1</v>
      </c>
      <c r="D277" s="14">
        <v>1533.9</v>
      </c>
      <c r="E277" s="14">
        <v>2336.8</v>
      </c>
      <c r="F277" s="14">
        <v>2390.2</v>
      </c>
      <c r="I277" s="22" t="s">
        <v>204</v>
      </c>
      <c r="J277" s="23">
        <v>17.13</v>
      </c>
      <c r="K277" s="23">
        <v>85.2</v>
      </c>
      <c r="L277" s="23">
        <v>19.07</v>
      </c>
      <c r="M277" s="23">
        <v>32.27</v>
      </c>
      <c r="N277" s="23">
        <v>13.71</v>
      </c>
      <c r="Q277" s="14" t="s">
        <v>319</v>
      </c>
      <c r="R277" s="14">
        <v>0.0</v>
      </c>
      <c r="S277" s="14">
        <v>0.0</v>
      </c>
      <c r="T277" s="14">
        <v>0.0</v>
      </c>
      <c r="U277" s="14">
        <v>0.14</v>
      </c>
      <c r="V277" s="14">
        <v>0.17</v>
      </c>
    </row>
    <row r="278">
      <c r="A278" s="14" t="s">
        <v>281</v>
      </c>
      <c r="B278" s="14">
        <v>47.8</v>
      </c>
      <c r="C278" s="14">
        <v>56.8</v>
      </c>
      <c r="D278" s="14">
        <v>62.8</v>
      </c>
      <c r="E278" s="14">
        <v>57.2</v>
      </c>
      <c r="F278" s="14">
        <v>64.1</v>
      </c>
      <c r="I278" s="22" t="s">
        <v>290</v>
      </c>
      <c r="J278" s="23">
        <v>3581.15</v>
      </c>
      <c r="K278" s="23">
        <v>3071.84</v>
      </c>
      <c r="L278" s="23">
        <v>2530.43</v>
      </c>
      <c r="M278" s="23">
        <v>1726.11</v>
      </c>
      <c r="N278" s="23">
        <v>2333.73</v>
      </c>
      <c r="Q278" s="14" t="s">
        <v>320</v>
      </c>
      <c r="R278" s="14">
        <v>9.96</v>
      </c>
      <c r="S278" s="14">
        <v>0.63</v>
      </c>
      <c r="T278" s="14">
        <v>0.61</v>
      </c>
      <c r="U278" s="14">
        <v>0.97</v>
      </c>
      <c r="V278" s="14">
        <v>0.07</v>
      </c>
    </row>
    <row r="279">
      <c r="A279" s="14" t="s">
        <v>321</v>
      </c>
      <c r="B279" s="14">
        <v>15.6</v>
      </c>
      <c r="C279" s="14">
        <v>17.2</v>
      </c>
      <c r="D279" s="14">
        <v>11.3</v>
      </c>
      <c r="E279" s="14">
        <v>15.2</v>
      </c>
      <c r="F279" s="14">
        <v>16.3</v>
      </c>
      <c r="I279" s="22" t="s">
        <v>281</v>
      </c>
      <c r="J279" s="23">
        <v>36.05</v>
      </c>
      <c r="K279" s="23">
        <v>16.97</v>
      </c>
      <c r="L279" s="23">
        <v>11.9</v>
      </c>
      <c r="M279" s="23">
        <v>39.2</v>
      </c>
      <c r="N279" s="23">
        <v>147.07</v>
      </c>
      <c r="Q279" s="14" t="s">
        <v>322</v>
      </c>
      <c r="R279" s="14">
        <v>0.0</v>
      </c>
      <c r="S279" s="14">
        <v>0.0</v>
      </c>
      <c r="T279" s="14">
        <v>0.0</v>
      </c>
      <c r="U279" s="14">
        <v>0.0</v>
      </c>
      <c r="V279" s="14">
        <v>0.0</v>
      </c>
    </row>
    <row r="280">
      <c r="A280" s="14" t="s">
        <v>323</v>
      </c>
      <c r="B280" s="14">
        <v>0.0</v>
      </c>
      <c r="C280" s="14">
        <v>0.0</v>
      </c>
      <c r="D280" s="14">
        <v>0.0</v>
      </c>
      <c r="E280" s="14">
        <v>0.0</v>
      </c>
      <c r="F280" s="14">
        <v>0.0</v>
      </c>
      <c r="I280" s="22" t="s">
        <v>321</v>
      </c>
      <c r="J280" s="23">
        <v>0.0</v>
      </c>
      <c r="K280" s="23">
        <v>0.0</v>
      </c>
      <c r="L280" s="23">
        <v>0.0</v>
      </c>
      <c r="M280" s="23">
        <v>0.0</v>
      </c>
      <c r="N280" s="23">
        <v>0.0</v>
      </c>
      <c r="Q280" s="14" t="s">
        <v>324</v>
      </c>
      <c r="R280" s="14">
        <v>-0.05</v>
      </c>
      <c r="S280" s="14">
        <v>-0.01</v>
      </c>
      <c r="T280" s="14">
        <v>0.0</v>
      </c>
      <c r="U280" s="14">
        <v>0.0</v>
      </c>
      <c r="V280" s="14">
        <v>-3.73</v>
      </c>
    </row>
    <row r="281">
      <c r="A281" s="14" t="s">
        <v>124</v>
      </c>
      <c r="B281" s="14">
        <v>32.2</v>
      </c>
      <c r="C281" s="14">
        <v>39.6</v>
      </c>
      <c r="D281" s="14">
        <v>51.5</v>
      </c>
      <c r="E281" s="14">
        <v>42.0</v>
      </c>
      <c r="F281" s="14">
        <v>47.8</v>
      </c>
      <c r="I281" s="22" t="s">
        <v>323</v>
      </c>
      <c r="J281" s="23">
        <v>0.05</v>
      </c>
      <c r="K281" s="23">
        <v>0.0</v>
      </c>
      <c r="L281" s="23">
        <v>0.0</v>
      </c>
      <c r="M281" s="23">
        <v>0.0</v>
      </c>
      <c r="N281" s="23">
        <v>0.0</v>
      </c>
      <c r="Q281" s="12" t="s">
        <v>325</v>
      </c>
      <c r="R281" s="14">
        <v>-211.4</v>
      </c>
      <c r="S281" s="14">
        <v>-472.96</v>
      </c>
      <c r="T281" s="14">
        <v>-215.81</v>
      </c>
      <c r="U281" s="14">
        <v>-18.52</v>
      </c>
      <c r="V281" s="14">
        <v>-147.34</v>
      </c>
    </row>
    <row r="282">
      <c r="A282" s="14" t="s">
        <v>326</v>
      </c>
      <c r="B282" s="14">
        <v>3565.0</v>
      </c>
      <c r="C282" s="14">
        <v>2481.3</v>
      </c>
      <c r="D282" s="14">
        <v>1471.1</v>
      </c>
      <c r="E282" s="14">
        <v>2279.6</v>
      </c>
      <c r="F282" s="14">
        <v>2326.1</v>
      </c>
      <c r="I282" s="22" t="s">
        <v>124</v>
      </c>
      <c r="J282" s="23">
        <v>36.0</v>
      </c>
      <c r="K282" s="23">
        <v>16.97</v>
      </c>
      <c r="L282" s="23">
        <v>11.9</v>
      </c>
      <c r="M282" s="23">
        <v>39.2</v>
      </c>
      <c r="N282" s="23">
        <v>147.07</v>
      </c>
      <c r="Q282" s="14" t="s">
        <v>327</v>
      </c>
      <c r="R282" s="14">
        <v>-207.43</v>
      </c>
      <c r="S282" s="14">
        <v>-203.84</v>
      </c>
      <c r="T282" s="14">
        <v>-64.86</v>
      </c>
      <c r="U282" s="14">
        <v>-59.06</v>
      </c>
      <c r="V282" s="14">
        <v>-146.0</v>
      </c>
    </row>
    <row r="283">
      <c r="A283" s="14" t="s">
        <v>170</v>
      </c>
      <c r="B283" s="14">
        <v>789.2</v>
      </c>
      <c r="C283" s="14">
        <v>780.6</v>
      </c>
      <c r="D283" s="14">
        <v>774.1</v>
      </c>
      <c r="E283" s="14">
        <v>735.1</v>
      </c>
      <c r="F283" s="14">
        <v>649.5</v>
      </c>
      <c r="I283" s="22" t="s">
        <v>326</v>
      </c>
      <c r="J283" s="23">
        <v>3545.1</v>
      </c>
      <c r="K283" s="23">
        <v>3054.87</v>
      </c>
      <c r="L283" s="23">
        <v>2518.53</v>
      </c>
      <c r="M283" s="23">
        <v>1686.91</v>
      </c>
      <c r="N283" s="23">
        <v>2186.66</v>
      </c>
      <c r="Q283" s="14" t="s">
        <v>328</v>
      </c>
      <c r="R283" s="14">
        <v>-80.99</v>
      </c>
      <c r="S283" s="14">
        <v>-381.79</v>
      </c>
      <c r="T283" s="14">
        <v>-25.63</v>
      </c>
      <c r="U283" s="14">
        <v>-92.87</v>
      </c>
      <c r="V283" s="14">
        <v>-48.0</v>
      </c>
    </row>
    <row r="284">
      <c r="A284" s="14" t="s">
        <v>329</v>
      </c>
      <c r="B284" s="14">
        <v>2775.8</v>
      </c>
      <c r="C284" s="14">
        <v>1700.7</v>
      </c>
      <c r="D284" s="14">
        <v>697.0</v>
      </c>
      <c r="E284" s="14">
        <v>1544.5</v>
      </c>
      <c r="F284" s="14">
        <v>1676.6</v>
      </c>
      <c r="I284" s="22" t="s">
        <v>170</v>
      </c>
      <c r="J284" s="23">
        <v>580.79</v>
      </c>
      <c r="K284" s="23">
        <v>562.04</v>
      </c>
      <c r="L284" s="23">
        <v>529.61</v>
      </c>
      <c r="M284" s="23">
        <v>499.97</v>
      </c>
      <c r="N284" s="23">
        <v>442.69</v>
      </c>
      <c r="Q284" s="14" t="s">
        <v>330</v>
      </c>
      <c r="R284" s="14">
        <v>-27.5</v>
      </c>
      <c r="S284" s="14">
        <v>-24.54</v>
      </c>
      <c r="T284" s="14">
        <v>-98.01</v>
      </c>
      <c r="U284" s="14">
        <v>-18.88</v>
      </c>
      <c r="V284" s="14">
        <v>9.59</v>
      </c>
    </row>
    <row r="285">
      <c r="A285" s="14" t="s">
        <v>292</v>
      </c>
      <c r="B285" s="14">
        <v>2775.8</v>
      </c>
      <c r="C285" s="14">
        <v>1700.7</v>
      </c>
      <c r="D285" s="14">
        <v>697.0</v>
      </c>
      <c r="E285" s="14">
        <v>1544.5</v>
      </c>
      <c r="F285" s="14">
        <v>1676.6</v>
      </c>
      <c r="I285" s="22" t="s">
        <v>329</v>
      </c>
      <c r="J285" s="23">
        <v>2964.31</v>
      </c>
      <c r="K285" s="23">
        <v>2492.83</v>
      </c>
      <c r="L285" s="23">
        <v>1988.92</v>
      </c>
      <c r="M285" s="23">
        <v>1186.94</v>
      </c>
      <c r="N285" s="23">
        <v>1743.97</v>
      </c>
      <c r="Q285" s="14" t="s">
        <v>331</v>
      </c>
      <c r="R285" s="14">
        <v>0.0</v>
      </c>
      <c r="S285" s="14">
        <v>0.0</v>
      </c>
      <c r="T285" s="14">
        <v>0.0</v>
      </c>
      <c r="U285" s="14">
        <v>0.0</v>
      </c>
      <c r="V285" s="14">
        <v>0.0</v>
      </c>
    </row>
    <row r="286">
      <c r="A286" s="14" t="s">
        <v>157</v>
      </c>
      <c r="B286" s="14">
        <v>-161.9</v>
      </c>
      <c r="C286" s="14">
        <v>423.4</v>
      </c>
      <c r="D286" s="14">
        <v>130.1</v>
      </c>
      <c r="E286" s="14">
        <v>160.4</v>
      </c>
      <c r="F286" s="14">
        <v>302.3</v>
      </c>
      <c r="I286" s="22" t="s">
        <v>292</v>
      </c>
      <c r="J286" s="23">
        <v>2964.31</v>
      </c>
      <c r="K286" s="23">
        <v>2492.83</v>
      </c>
      <c r="L286" s="23">
        <v>1911.4</v>
      </c>
      <c r="M286" s="23">
        <v>1186.94</v>
      </c>
      <c r="N286" s="23">
        <v>0.0</v>
      </c>
      <c r="Q286" s="14" t="s">
        <v>332</v>
      </c>
      <c r="R286" s="14">
        <v>97.06</v>
      </c>
      <c r="S286" s="14">
        <v>137.56</v>
      </c>
      <c r="T286" s="14">
        <v>-45.22</v>
      </c>
      <c r="U286" s="14">
        <v>147.07</v>
      </c>
      <c r="V286" s="14">
        <v>41.88</v>
      </c>
    </row>
    <row r="287">
      <c r="A287" s="14" t="s">
        <v>293</v>
      </c>
      <c r="B287" s="14">
        <v>483.9</v>
      </c>
      <c r="C287" s="14">
        <v>281.8</v>
      </c>
      <c r="D287" s="14">
        <v>138.1</v>
      </c>
      <c r="E287" s="14">
        <v>182.6</v>
      </c>
      <c r="F287" s="14">
        <v>418.2</v>
      </c>
      <c r="I287" s="22" t="s">
        <v>157</v>
      </c>
      <c r="J287" s="23">
        <v>646.14</v>
      </c>
      <c r="K287" s="23">
        <v>604.42</v>
      </c>
      <c r="L287" s="23">
        <v>442.88</v>
      </c>
      <c r="M287" s="23">
        <v>212.0</v>
      </c>
      <c r="N287" s="23">
        <v>1743.97</v>
      </c>
      <c r="Q287" s="14" t="s">
        <v>333</v>
      </c>
      <c r="R287" s="14">
        <v>-0.96</v>
      </c>
      <c r="S287" s="14">
        <v>-0.1</v>
      </c>
      <c r="T287" s="14">
        <v>18.14</v>
      </c>
      <c r="U287" s="14">
        <v>0.0</v>
      </c>
      <c r="V287" s="14">
        <v>0.0</v>
      </c>
    </row>
    <row r="288">
      <c r="A288" s="14" t="s">
        <v>294</v>
      </c>
      <c r="B288" s="14">
        <v>-645.8</v>
      </c>
      <c r="C288" s="14">
        <v>141.6</v>
      </c>
      <c r="D288" s="14">
        <v>-8.0</v>
      </c>
      <c r="E288" s="14">
        <v>-22.2</v>
      </c>
      <c r="F288" s="14">
        <v>-115.9</v>
      </c>
      <c r="I288" s="22" t="s">
        <v>334</v>
      </c>
      <c r="J288" s="23">
        <v>227.06</v>
      </c>
      <c r="K288" s="23">
        <v>83.64</v>
      </c>
      <c r="L288" s="23">
        <v>13.04</v>
      </c>
      <c r="M288" s="23">
        <v>-181.23</v>
      </c>
      <c r="N288" s="23">
        <v>281.67</v>
      </c>
      <c r="Q288" s="14" t="s">
        <v>335</v>
      </c>
      <c r="R288" s="14">
        <v>-0.28</v>
      </c>
      <c r="S288" s="14">
        <v>-0.03</v>
      </c>
      <c r="T288" s="14">
        <v>0.12</v>
      </c>
      <c r="U288" s="14">
        <v>1.48</v>
      </c>
      <c r="V288" s="14">
        <v>-9.39</v>
      </c>
    </row>
    <row r="289">
      <c r="A289" s="14" t="s">
        <v>295</v>
      </c>
      <c r="B289" s="14">
        <v>2937.7</v>
      </c>
      <c r="C289" s="14">
        <v>1277.3</v>
      </c>
      <c r="D289" s="14">
        <v>566.9</v>
      </c>
      <c r="E289" s="14">
        <v>1384.1</v>
      </c>
      <c r="F289" s="14">
        <v>1374.3</v>
      </c>
      <c r="I289" s="22" t="s">
        <v>295</v>
      </c>
      <c r="J289" s="23">
        <v>2318.17</v>
      </c>
      <c r="K289" s="23">
        <v>1888.41</v>
      </c>
      <c r="L289" s="23">
        <v>1468.52</v>
      </c>
      <c r="M289" s="23">
        <v>974.94</v>
      </c>
      <c r="N289" s="23">
        <v>0.0</v>
      </c>
      <c r="Q289" s="14" t="s">
        <v>336</v>
      </c>
      <c r="R289" s="14">
        <v>0.0</v>
      </c>
      <c r="S289" s="14">
        <v>0.0</v>
      </c>
      <c r="T289" s="14">
        <v>0.0</v>
      </c>
      <c r="U289" s="14">
        <v>0.0</v>
      </c>
      <c r="V289" s="14">
        <v>0.0</v>
      </c>
    </row>
    <row r="290">
      <c r="A290" s="14" t="s">
        <v>297</v>
      </c>
      <c r="B290" s="14">
        <v>9951.1</v>
      </c>
      <c r="C290" s="14">
        <v>9074.0</v>
      </c>
      <c r="D290" s="14">
        <v>8906.3</v>
      </c>
      <c r="E290" s="14">
        <v>7993.0</v>
      </c>
      <c r="F290" s="14">
        <v>7205.8</v>
      </c>
      <c r="I290" s="22" t="s">
        <v>337</v>
      </c>
      <c r="J290" s="23">
        <v>0.0</v>
      </c>
      <c r="K290" s="23">
        <v>0.0</v>
      </c>
      <c r="L290" s="23">
        <v>0.0</v>
      </c>
      <c r="M290" s="23">
        <v>0.0</v>
      </c>
      <c r="N290" s="23">
        <v>1462.3</v>
      </c>
      <c r="Q290" s="14" t="s">
        <v>338</v>
      </c>
      <c r="R290" s="14">
        <v>8.7</v>
      </c>
      <c r="S290" s="14">
        <v>-0.22</v>
      </c>
      <c r="T290" s="14">
        <v>-0.35</v>
      </c>
      <c r="U290" s="14">
        <v>3.74</v>
      </c>
      <c r="V290" s="14">
        <v>4.57</v>
      </c>
    </row>
    <row r="291">
      <c r="A291" s="14" t="s">
        <v>298</v>
      </c>
      <c r="B291" s="14">
        <v>12888.8</v>
      </c>
      <c r="C291" s="14">
        <v>10351.3</v>
      </c>
      <c r="D291" s="14">
        <v>9473.2</v>
      </c>
      <c r="E291" s="14">
        <v>9377.1</v>
      </c>
      <c r="F291" s="14">
        <v>8580.1</v>
      </c>
      <c r="I291" s="22" t="s">
        <v>296</v>
      </c>
      <c r="J291" s="23">
        <v>0.0</v>
      </c>
      <c r="K291" s="23">
        <v>0.0</v>
      </c>
      <c r="L291" s="23">
        <v>0.0</v>
      </c>
      <c r="M291" s="23">
        <v>0.0</v>
      </c>
      <c r="N291" s="23">
        <v>0.0</v>
      </c>
      <c r="Q291" s="14" t="s">
        <v>339</v>
      </c>
      <c r="R291" s="14">
        <v>0.0</v>
      </c>
      <c r="S291" s="14">
        <v>0.0</v>
      </c>
      <c r="T291" s="14">
        <v>0.0</v>
      </c>
      <c r="U291" s="14">
        <v>0.0</v>
      </c>
      <c r="V291" s="14">
        <v>0.0</v>
      </c>
    </row>
    <row r="292">
      <c r="A292" s="14" t="s">
        <v>299</v>
      </c>
      <c r="B292" s="14">
        <v>500.0</v>
      </c>
      <c r="C292" s="14">
        <v>400.0</v>
      </c>
      <c r="D292" s="14">
        <v>400.0</v>
      </c>
      <c r="E292" s="14">
        <v>400.0</v>
      </c>
      <c r="F292" s="14">
        <v>400.0</v>
      </c>
      <c r="I292" s="22" t="s">
        <v>297</v>
      </c>
      <c r="J292" s="23">
        <v>10828.56</v>
      </c>
      <c r="K292" s="23">
        <v>9214.31</v>
      </c>
      <c r="L292" s="23">
        <v>7933.29</v>
      </c>
      <c r="M292" s="23">
        <v>7145.0</v>
      </c>
      <c r="N292" s="23">
        <v>0.0</v>
      </c>
      <c r="Q292" s="14" t="s">
        <v>340</v>
      </c>
      <c r="R292" s="14">
        <v>1654.44</v>
      </c>
      <c r="S292" s="14">
        <v>1446.98</v>
      </c>
      <c r="T292" s="14">
        <v>1033.27</v>
      </c>
      <c r="U292" s="14">
        <v>1450.81</v>
      </c>
      <c r="V292" s="14">
        <v>1297.23</v>
      </c>
    </row>
    <row r="293">
      <c r="A293" s="14" t="s">
        <v>300</v>
      </c>
      <c r="B293" s="14">
        <v>176.76</v>
      </c>
      <c r="C293" s="14">
        <v>76.95</v>
      </c>
      <c r="D293" s="14">
        <v>34.15</v>
      </c>
      <c r="E293" s="14">
        <v>83.48</v>
      </c>
      <c r="F293" s="14">
        <v>80.56</v>
      </c>
      <c r="I293" s="22" t="s">
        <v>298</v>
      </c>
      <c r="J293" s="23">
        <v>13146.73</v>
      </c>
      <c r="K293" s="23">
        <v>11102.72</v>
      </c>
      <c r="L293" s="23">
        <v>9401.81</v>
      </c>
      <c r="M293" s="23">
        <v>8119.94</v>
      </c>
      <c r="N293" s="23">
        <v>5870.62</v>
      </c>
      <c r="Q293" s="14" t="s">
        <v>341</v>
      </c>
      <c r="R293" s="14">
        <v>0.0</v>
      </c>
      <c r="S293" s="14">
        <v>0.0</v>
      </c>
      <c r="T293" s="14">
        <v>0.0</v>
      </c>
      <c r="U293" s="14">
        <v>0.0</v>
      </c>
      <c r="V293" s="14">
        <v>0.0</v>
      </c>
    </row>
    <row r="294">
      <c r="A294" s="14" t="s">
        <v>301</v>
      </c>
      <c r="B294" s="14">
        <v>176.76</v>
      </c>
      <c r="C294" s="14">
        <v>76.95</v>
      </c>
      <c r="D294" s="14">
        <v>34.15</v>
      </c>
      <c r="E294" s="14">
        <v>83.48</v>
      </c>
      <c r="F294" s="14">
        <v>80.56</v>
      </c>
      <c r="I294" s="22" t="s">
        <v>299</v>
      </c>
      <c r="J294" s="23">
        <v>200.0</v>
      </c>
      <c r="K294" s="23">
        <v>150.0</v>
      </c>
      <c r="L294" s="23">
        <v>150.0</v>
      </c>
      <c r="M294" s="23">
        <v>100.0</v>
      </c>
      <c r="N294" s="23">
        <v>7332.92</v>
      </c>
      <c r="Q294" s="14" t="s">
        <v>342</v>
      </c>
      <c r="R294" s="14">
        <v>-445.97</v>
      </c>
      <c r="S294" s="14">
        <v>-482.92</v>
      </c>
      <c r="T294" s="14">
        <v>-268.55</v>
      </c>
      <c r="U294" s="14">
        <v>-301.7</v>
      </c>
      <c r="V294" s="14">
        <v>-260.89</v>
      </c>
    </row>
    <row r="295">
      <c r="A295" s="19" t="s">
        <v>302</v>
      </c>
      <c r="B295" s="5"/>
      <c r="C295" s="5"/>
      <c r="D295" s="5"/>
      <c r="E295" s="5"/>
      <c r="F295" s="6"/>
      <c r="I295" s="22" t="s">
        <v>300</v>
      </c>
      <c r="J295" s="23">
        <v>28.75</v>
      </c>
      <c r="K295" s="23">
        <v>23.44</v>
      </c>
      <c r="L295" s="23">
        <v>18.24</v>
      </c>
      <c r="M295" s="23">
        <v>12.12</v>
      </c>
      <c r="N295" s="23">
        <v>100.0</v>
      </c>
      <c r="Q295" s="14" t="s">
        <v>343</v>
      </c>
      <c r="R295" s="14">
        <v>0.0</v>
      </c>
      <c r="S295" s="14">
        <v>0.0</v>
      </c>
      <c r="T295" s="14">
        <v>0.0</v>
      </c>
      <c r="U295" s="14">
        <v>0.0</v>
      </c>
      <c r="V295" s="14">
        <v>0.0</v>
      </c>
    </row>
    <row r="296">
      <c r="A296" s="20"/>
      <c r="F296" s="21"/>
      <c r="I296" s="22" t="s">
        <v>301</v>
      </c>
      <c r="J296" s="23">
        <v>28.75</v>
      </c>
      <c r="K296" s="23">
        <v>23.44</v>
      </c>
      <c r="L296" s="23">
        <v>18.24</v>
      </c>
      <c r="M296" s="23">
        <v>12.12</v>
      </c>
      <c r="N296" s="23">
        <v>18.2</v>
      </c>
      <c r="Q296" s="14" t="s">
        <v>344</v>
      </c>
      <c r="R296" s="14">
        <v>0.0</v>
      </c>
      <c r="S296" s="14">
        <v>0.0</v>
      </c>
      <c r="T296" s="14">
        <v>0.0</v>
      </c>
      <c r="U296" s="14">
        <v>0.0</v>
      </c>
      <c r="V296" s="14">
        <v>0.0</v>
      </c>
    </row>
    <row r="297">
      <c r="A297" s="7"/>
      <c r="B297" s="8"/>
      <c r="C297" s="8"/>
      <c r="D297" s="8"/>
      <c r="E297" s="8"/>
      <c r="F297" s="9"/>
      <c r="I297" s="19" t="s">
        <v>302</v>
      </c>
      <c r="J297" s="5"/>
      <c r="K297" s="5"/>
      <c r="L297" s="5"/>
      <c r="M297" s="5"/>
      <c r="N297" s="6"/>
      <c r="Q297" s="12" t="s">
        <v>345</v>
      </c>
      <c r="R297" s="14">
        <v>1208.47</v>
      </c>
      <c r="S297" s="14">
        <v>964.06</v>
      </c>
      <c r="T297" s="14">
        <v>764.72</v>
      </c>
      <c r="U297" s="14">
        <v>1149.11</v>
      </c>
      <c r="V297" s="14">
        <v>1036.34</v>
      </c>
    </row>
    <row r="298">
      <c r="A298" s="10" t="s">
        <v>4</v>
      </c>
      <c r="B298" s="11">
        <v>43910.0</v>
      </c>
      <c r="C298" s="11">
        <v>43543.0</v>
      </c>
      <c r="D298" s="11">
        <v>43177.0</v>
      </c>
      <c r="E298" s="11">
        <v>43907.0</v>
      </c>
      <c r="F298" s="11">
        <v>43540.0</v>
      </c>
      <c r="I298" s="20"/>
      <c r="N298" s="21"/>
      <c r="Q298" s="27" t="s">
        <v>346</v>
      </c>
      <c r="R298" s="14">
        <v>-81.38</v>
      </c>
      <c r="S298" s="14">
        <v>-684.24</v>
      </c>
      <c r="T298" s="14">
        <v>-475.89</v>
      </c>
      <c r="U298" s="14">
        <v>-1137.41</v>
      </c>
      <c r="V298" s="14">
        <v>-411.16</v>
      </c>
    </row>
    <row r="299">
      <c r="A299" s="15" t="s">
        <v>292</v>
      </c>
      <c r="B299" s="14">
        <v>2775.8</v>
      </c>
      <c r="C299" s="14">
        <v>1700.7</v>
      </c>
      <c r="D299" s="14">
        <v>697.0</v>
      </c>
      <c r="E299" s="14">
        <v>1544.5</v>
      </c>
      <c r="F299" s="14">
        <v>1676.6</v>
      </c>
      <c r="I299" s="7"/>
      <c r="J299" s="8"/>
      <c r="K299" s="8"/>
      <c r="L299" s="8"/>
      <c r="M299" s="8"/>
      <c r="N299" s="9"/>
      <c r="Q299" s="14" t="s">
        <v>347</v>
      </c>
      <c r="R299" s="14">
        <v>-1182.86</v>
      </c>
      <c r="S299" s="14">
        <v>-732.94</v>
      </c>
      <c r="T299" s="14">
        <v>-273.87</v>
      </c>
      <c r="U299" s="14">
        <v>-376.53</v>
      </c>
      <c r="V299" s="14">
        <v>-395.71</v>
      </c>
    </row>
    <row r="300">
      <c r="A300" s="12" t="s">
        <v>303</v>
      </c>
      <c r="B300" s="14">
        <v>681.8</v>
      </c>
      <c r="C300" s="14">
        <v>958.1</v>
      </c>
      <c r="D300" s="14">
        <v>964.3</v>
      </c>
      <c r="E300" s="14">
        <v>648.3</v>
      </c>
      <c r="F300" s="14">
        <v>1088.5</v>
      </c>
      <c r="I300" s="10" t="s">
        <v>4</v>
      </c>
      <c r="J300" s="11">
        <v>43910.0</v>
      </c>
      <c r="K300" s="11">
        <v>43543.0</v>
      </c>
      <c r="L300" s="11">
        <v>43177.0</v>
      </c>
      <c r="M300" s="11">
        <v>43907.0</v>
      </c>
      <c r="N300" s="11">
        <v>43540.0</v>
      </c>
      <c r="Q300" s="14" t="s">
        <v>348</v>
      </c>
      <c r="R300" s="14">
        <v>0.36</v>
      </c>
      <c r="S300" s="14">
        <v>0.02</v>
      </c>
      <c r="T300" s="14">
        <v>0.13</v>
      </c>
      <c r="U300" s="14">
        <v>0.05</v>
      </c>
      <c r="V300" s="14">
        <v>0.0</v>
      </c>
    </row>
    <row r="301">
      <c r="A301" s="27" t="s">
        <v>325</v>
      </c>
      <c r="B301" s="14">
        <v>-1141.5</v>
      </c>
      <c r="C301" s="14">
        <v>342.1</v>
      </c>
      <c r="D301" s="14">
        <v>51.3</v>
      </c>
      <c r="E301" s="14">
        <v>-854.1</v>
      </c>
      <c r="F301" s="14">
        <v>378.9</v>
      </c>
      <c r="I301" s="14" t="s">
        <v>292</v>
      </c>
      <c r="J301" s="14">
        <v>2964.31</v>
      </c>
      <c r="K301" s="14">
        <v>2492.83</v>
      </c>
      <c r="L301" s="14">
        <v>1911.4</v>
      </c>
      <c r="M301" s="14">
        <v>1186.94</v>
      </c>
      <c r="N301" s="14">
        <v>1743.97</v>
      </c>
      <c r="Q301" s="14" t="s">
        <v>349</v>
      </c>
      <c r="R301" s="14">
        <v>0.0</v>
      </c>
      <c r="S301" s="14">
        <v>0.0</v>
      </c>
      <c r="T301" s="14">
        <v>0.0</v>
      </c>
      <c r="U301" s="14">
        <v>0.0</v>
      </c>
      <c r="V301" s="14">
        <v>0.0</v>
      </c>
    </row>
    <row r="302">
      <c r="A302" s="14" t="s">
        <v>333</v>
      </c>
      <c r="B302" s="14">
        <v>0.0</v>
      </c>
      <c r="C302" s="14">
        <v>0.0</v>
      </c>
      <c r="D302" s="14">
        <v>0.0</v>
      </c>
      <c r="E302" s="14">
        <v>0.0</v>
      </c>
      <c r="F302" s="14">
        <v>0.0</v>
      </c>
      <c r="I302" s="12" t="s">
        <v>303</v>
      </c>
      <c r="J302" s="14">
        <v>-35.73</v>
      </c>
      <c r="K302" s="14">
        <v>187.6</v>
      </c>
      <c r="L302" s="14">
        <v>315.64</v>
      </c>
      <c r="M302" s="14">
        <v>778.6</v>
      </c>
      <c r="N302" s="14">
        <v>473.89</v>
      </c>
      <c r="Q302" s="14" t="s">
        <v>350</v>
      </c>
      <c r="R302" s="14">
        <v>0.0</v>
      </c>
      <c r="S302" s="14">
        <v>0.0</v>
      </c>
      <c r="T302" s="14">
        <v>0.0</v>
      </c>
      <c r="U302" s="14">
        <v>0.0</v>
      </c>
      <c r="V302" s="14">
        <v>0.0</v>
      </c>
    </row>
    <row r="303">
      <c r="A303" s="14" t="s">
        <v>335</v>
      </c>
      <c r="B303" s="14">
        <v>0.0</v>
      </c>
      <c r="C303" s="14">
        <v>0.0</v>
      </c>
      <c r="D303" s="14">
        <v>0.0</v>
      </c>
      <c r="E303" s="14">
        <v>0.0</v>
      </c>
      <c r="F303" s="14">
        <v>0.0</v>
      </c>
      <c r="I303" s="27" t="s">
        <v>325</v>
      </c>
      <c r="J303" s="14">
        <v>-245.46</v>
      </c>
      <c r="K303" s="14">
        <v>-761.0</v>
      </c>
      <c r="L303" s="14">
        <v>-588.0</v>
      </c>
      <c r="M303" s="14">
        <v>573.12</v>
      </c>
      <c r="N303" s="14">
        <v>-98.83</v>
      </c>
      <c r="Q303" s="14" t="s">
        <v>351</v>
      </c>
      <c r="R303" s="14">
        <v>-533.28</v>
      </c>
      <c r="S303" s="14">
        <v>-966.23</v>
      </c>
      <c r="T303" s="14">
        <v>-774.49</v>
      </c>
      <c r="U303" s="14">
        <v>-1255.38</v>
      </c>
      <c r="V303" s="14">
        <v>-71.92</v>
      </c>
    </row>
    <row r="304">
      <c r="A304" s="14" t="s">
        <v>336</v>
      </c>
      <c r="B304" s="14">
        <v>0.0</v>
      </c>
      <c r="C304" s="14">
        <v>0.0</v>
      </c>
      <c r="D304" s="14">
        <v>0.0</v>
      </c>
      <c r="E304" s="14">
        <v>0.0</v>
      </c>
      <c r="F304" s="14">
        <v>0.0</v>
      </c>
      <c r="I304" s="14" t="s">
        <v>340</v>
      </c>
      <c r="J304" s="14">
        <v>2683.12</v>
      </c>
      <c r="K304" s="14">
        <v>1919.43</v>
      </c>
      <c r="L304" s="14">
        <v>1639.04</v>
      </c>
      <c r="M304" s="14">
        <v>2538.66</v>
      </c>
      <c r="N304" s="14">
        <v>2119.03</v>
      </c>
      <c r="Q304" s="14" t="s">
        <v>352</v>
      </c>
      <c r="R304" s="14">
        <v>1589.57</v>
      </c>
      <c r="S304" s="14">
        <v>923.28</v>
      </c>
      <c r="T304" s="14">
        <v>489.11</v>
      </c>
      <c r="U304" s="14">
        <v>424.99</v>
      </c>
      <c r="V304" s="14">
        <v>0.0</v>
      </c>
    </row>
    <row r="305">
      <c r="A305" s="14" t="s">
        <v>338</v>
      </c>
      <c r="B305" s="14">
        <v>0.0</v>
      </c>
      <c r="C305" s="14">
        <v>0.0</v>
      </c>
      <c r="D305" s="14">
        <v>0.0</v>
      </c>
      <c r="E305" s="14">
        <v>0.0</v>
      </c>
      <c r="F305" s="14">
        <v>0.0</v>
      </c>
      <c r="I305" s="14" t="s">
        <v>341</v>
      </c>
      <c r="J305" s="14">
        <v>0.0</v>
      </c>
      <c r="K305" s="14">
        <v>0.0</v>
      </c>
      <c r="L305" s="14">
        <v>0.0</v>
      </c>
      <c r="M305" s="14">
        <v>0.0</v>
      </c>
      <c r="N305" s="14">
        <v>0.0</v>
      </c>
      <c r="Q305" s="14" t="s">
        <v>353</v>
      </c>
      <c r="R305" s="14">
        <v>0.0</v>
      </c>
      <c r="S305" s="14">
        <v>0.0</v>
      </c>
      <c r="T305" s="14">
        <v>0.0</v>
      </c>
      <c r="U305" s="14">
        <v>0.0</v>
      </c>
      <c r="V305" s="14">
        <v>0.0</v>
      </c>
    </row>
    <row r="306">
      <c r="A306" s="14" t="s">
        <v>340</v>
      </c>
      <c r="B306" s="14">
        <v>2316.1</v>
      </c>
      <c r="C306" s="14">
        <v>3000.9</v>
      </c>
      <c r="D306" s="14">
        <v>1712.6</v>
      </c>
      <c r="E306" s="14">
        <v>1338.7</v>
      </c>
      <c r="F306" s="14">
        <v>3144.0</v>
      </c>
      <c r="I306" s="14" t="s">
        <v>342</v>
      </c>
      <c r="J306" s="14">
        <v>-664.98</v>
      </c>
      <c r="K306" s="14">
        <v>-451.38</v>
      </c>
      <c r="L306" s="14">
        <v>-522.51</v>
      </c>
      <c r="M306" s="14">
        <v>-331.27</v>
      </c>
      <c r="N306" s="14">
        <v>-390.63</v>
      </c>
      <c r="Q306" s="14" t="s">
        <v>354</v>
      </c>
      <c r="R306" s="14">
        <v>37.37</v>
      </c>
      <c r="S306" s="14">
        <v>84.06</v>
      </c>
      <c r="T306" s="14">
        <v>76.12</v>
      </c>
      <c r="U306" s="14">
        <v>62.89</v>
      </c>
      <c r="V306" s="14">
        <v>46.75</v>
      </c>
    </row>
    <row r="307">
      <c r="A307" s="14" t="s">
        <v>341</v>
      </c>
      <c r="B307" s="14">
        <v>0.0</v>
      </c>
      <c r="C307" s="14">
        <v>0.0</v>
      </c>
      <c r="D307" s="14">
        <v>0.0</v>
      </c>
      <c r="E307" s="14">
        <v>0.0</v>
      </c>
      <c r="F307" s="14">
        <v>0.0</v>
      </c>
      <c r="I307" s="14" t="s">
        <v>343</v>
      </c>
      <c r="J307" s="14">
        <v>0.0</v>
      </c>
      <c r="K307" s="14">
        <v>0.0</v>
      </c>
      <c r="L307" s="14">
        <v>0.0</v>
      </c>
      <c r="M307" s="14">
        <v>0.0</v>
      </c>
      <c r="N307" s="14">
        <v>0.0</v>
      </c>
      <c r="Q307" s="14" t="s">
        <v>355</v>
      </c>
      <c r="R307" s="14">
        <v>7.46</v>
      </c>
      <c r="S307" s="14">
        <v>7.57</v>
      </c>
      <c r="T307" s="14">
        <v>7.11</v>
      </c>
      <c r="U307" s="14">
        <v>6.57</v>
      </c>
      <c r="V307" s="14">
        <v>9.71</v>
      </c>
    </row>
    <row r="308">
      <c r="A308" s="14" t="s">
        <v>342</v>
      </c>
      <c r="B308" s="14">
        <v>-476.9</v>
      </c>
      <c r="C308" s="14">
        <v>-238.8</v>
      </c>
      <c r="D308" s="14">
        <v>-174.0</v>
      </c>
      <c r="E308" s="14">
        <v>-322.8</v>
      </c>
      <c r="F308" s="14">
        <v>-397.1</v>
      </c>
      <c r="I308" s="14" t="s">
        <v>344</v>
      </c>
      <c r="J308" s="14">
        <v>0.0</v>
      </c>
      <c r="K308" s="14">
        <v>0.0</v>
      </c>
      <c r="L308" s="14">
        <v>0.0</v>
      </c>
      <c r="M308" s="14">
        <v>0.0</v>
      </c>
      <c r="N308" s="14">
        <v>0.0</v>
      </c>
      <c r="Q308" s="14" t="s">
        <v>356</v>
      </c>
      <c r="R308" s="14">
        <v>0.0</v>
      </c>
      <c r="S308" s="14">
        <v>0.0</v>
      </c>
      <c r="T308" s="14">
        <v>0.0</v>
      </c>
      <c r="U308" s="14">
        <v>0.0</v>
      </c>
      <c r="V308" s="14">
        <v>0.0</v>
      </c>
    </row>
    <row r="309">
      <c r="A309" s="14" t="s">
        <v>343</v>
      </c>
      <c r="B309" s="14">
        <v>0.0</v>
      </c>
      <c r="C309" s="14">
        <v>0.0</v>
      </c>
      <c r="D309" s="14">
        <v>0.0</v>
      </c>
      <c r="E309" s="14">
        <v>0.0</v>
      </c>
      <c r="F309" s="14">
        <v>0.0</v>
      </c>
      <c r="I309" s="12" t="s">
        <v>345</v>
      </c>
      <c r="J309" s="14">
        <v>2018.14</v>
      </c>
      <c r="K309" s="14">
        <v>1468.05</v>
      </c>
      <c r="L309" s="14">
        <v>1116.53</v>
      </c>
      <c r="M309" s="14">
        <v>2207.39</v>
      </c>
      <c r="N309" s="14">
        <v>1728.4</v>
      </c>
      <c r="Q309" s="14" t="s">
        <v>357</v>
      </c>
      <c r="R309" s="14">
        <v>0.0</v>
      </c>
      <c r="S309" s="14">
        <v>0.0</v>
      </c>
      <c r="T309" s="14">
        <v>0.0</v>
      </c>
      <c r="U309" s="14">
        <v>0.0</v>
      </c>
      <c r="V309" s="14">
        <v>0.0</v>
      </c>
    </row>
    <row r="310">
      <c r="A310" s="14" t="s">
        <v>344</v>
      </c>
      <c r="B310" s="14">
        <v>0.0</v>
      </c>
      <c r="C310" s="14">
        <v>0.0</v>
      </c>
      <c r="D310" s="14">
        <v>0.0</v>
      </c>
      <c r="E310" s="14">
        <v>0.0</v>
      </c>
      <c r="F310" s="14">
        <v>0.0</v>
      </c>
      <c r="I310" s="28" t="s">
        <v>346</v>
      </c>
      <c r="J310" s="14">
        <v>-1126.33</v>
      </c>
      <c r="K310" s="14">
        <v>-1147.05</v>
      </c>
      <c r="L310" s="14">
        <v>-592.16</v>
      </c>
      <c r="M310" s="14">
        <v>-1191.25</v>
      </c>
      <c r="N310" s="14">
        <v>-1205.67</v>
      </c>
      <c r="Q310" s="14" t="s">
        <v>358</v>
      </c>
      <c r="R310" s="14">
        <v>0.0</v>
      </c>
      <c r="S310" s="14">
        <v>0.0</v>
      </c>
      <c r="T310" s="14">
        <v>0.0</v>
      </c>
      <c r="U310" s="14">
        <v>0.0</v>
      </c>
      <c r="V310" s="14">
        <v>0.0</v>
      </c>
    </row>
    <row r="311">
      <c r="A311" s="12" t="s">
        <v>345</v>
      </c>
      <c r="B311" s="14">
        <v>1839.2</v>
      </c>
      <c r="C311" s="14">
        <v>2762.1</v>
      </c>
      <c r="D311" s="14">
        <v>1538.6</v>
      </c>
      <c r="E311" s="14">
        <v>1015.9</v>
      </c>
      <c r="F311" s="14">
        <v>2746.9</v>
      </c>
      <c r="I311" s="14" t="s">
        <v>347</v>
      </c>
      <c r="J311" s="14">
        <v>-449.71</v>
      </c>
      <c r="K311" s="14">
        <v>-312.05</v>
      </c>
      <c r="L311" s="14">
        <v>-533.19</v>
      </c>
      <c r="M311" s="14">
        <v>-958.77</v>
      </c>
      <c r="N311" s="14">
        <v>-887.18</v>
      </c>
      <c r="Q311" s="14" t="s">
        <v>359</v>
      </c>
      <c r="R311" s="14">
        <v>0.0</v>
      </c>
      <c r="S311" s="14">
        <v>0.0</v>
      </c>
      <c r="T311" s="14">
        <v>0.0</v>
      </c>
      <c r="U311" s="14">
        <v>0.0</v>
      </c>
      <c r="V311" s="14">
        <v>0.0</v>
      </c>
    </row>
    <row r="312">
      <c r="A312" s="28" t="s">
        <v>346</v>
      </c>
      <c r="B312" s="14">
        <v>-1689.2</v>
      </c>
      <c r="C312" s="14">
        <v>-550.9</v>
      </c>
      <c r="D312" s="14">
        <v>-1179.9</v>
      </c>
      <c r="E312" s="14">
        <v>1442.5</v>
      </c>
      <c r="F312" s="14">
        <v>-1909.8</v>
      </c>
      <c r="I312" s="14" t="s">
        <v>348</v>
      </c>
      <c r="J312" s="14">
        <v>10.15</v>
      </c>
      <c r="K312" s="14">
        <v>1.74</v>
      </c>
      <c r="L312" s="14">
        <v>51.61</v>
      </c>
      <c r="M312" s="14">
        <v>10.44</v>
      </c>
      <c r="N312" s="14">
        <v>15.55</v>
      </c>
      <c r="Q312" s="14" t="s">
        <v>360</v>
      </c>
      <c r="R312" s="14">
        <v>0.0</v>
      </c>
      <c r="S312" s="14">
        <v>0.0</v>
      </c>
      <c r="T312" s="14">
        <v>0.0</v>
      </c>
      <c r="U312" s="14">
        <v>0.0</v>
      </c>
      <c r="V312" s="14">
        <v>0.0</v>
      </c>
    </row>
    <row r="313">
      <c r="A313" s="14" t="s">
        <v>347</v>
      </c>
      <c r="B313" s="14">
        <v>-473.8</v>
      </c>
      <c r="C313" s="14">
        <v>-652.8</v>
      </c>
      <c r="D313" s="14">
        <v>-798.2</v>
      </c>
      <c r="E313" s="14">
        <v>-1043.1</v>
      </c>
      <c r="F313" s="14">
        <v>-1132.6</v>
      </c>
      <c r="I313" s="14" t="s">
        <v>349</v>
      </c>
      <c r="J313" s="14">
        <v>0.0</v>
      </c>
      <c r="K313" s="14">
        <v>0.0</v>
      </c>
      <c r="L313" s="14">
        <v>0.0</v>
      </c>
      <c r="M313" s="14">
        <v>0.0</v>
      </c>
      <c r="N313" s="14">
        <v>0.0</v>
      </c>
      <c r="Q313" s="27" t="s">
        <v>361</v>
      </c>
      <c r="R313" s="14">
        <v>-1091.25</v>
      </c>
      <c r="S313" s="14">
        <v>-245.94</v>
      </c>
      <c r="T313" s="14">
        <v>-314.17</v>
      </c>
      <c r="U313" s="14">
        <v>3.27</v>
      </c>
      <c r="V313" s="14">
        <v>-630.34</v>
      </c>
    </row>
    <row r="314">
      <c r="A314" s="14" t="s">
        <v>348</v>
      </c>
      <c r="B314" s="14">
        <v>5.8</v>
      </c>
      <c r="C314" s="14">
        <v>87.9</v>
      </c>
      <c r="D314" s="14">
        <v>12.4</v>
      </c>
      <c r="E314" s="14">
        <v>2.3</v>
      </c>
      <c r="F314" s="14">
        <v>1.4</v>
      </c>
      <c r="I314" s="14" t="s">
        <v>350</v>
      </c>
      <c r="J314" s="14">
        <v>0.0</v>
      </c>
      <c r="K314" s="14">
        <v>0.0</v>
      </c>
      <c r="L314" s="14">
        <v>0.0</v>
      </c>
      <c r="M314" s="14">
        <v>0.0</v>
      </c>
      <c r="N314" s="14">
        <v>0.0</v>
      </c>
      <c r="Q314" s="14" t="s">
        <v>362</v>
      </c>
      <c r="R314" s="14">
        <v>0.0</v>
      </c>
      <c r="S314" s="14">
        <v>0.0</v>
      </c>
      <c r="T314" s="14">
        <v>0.0</v>
      </c>
      <c r="U314" s="14">
        <v>0.0</v>
      </c>
      <c r="V314" s="14">
        <v>0.0</v>
      </c>
    </row>
    <row r="315">
      <c r="A315" s="14" t="s">
        <v>349</v>
      </c>
      <c r="B315" s="14">
        <v>0.0</v>
      </c>
      <c r="C315" s="14">
        <v>0.0</v>
      </c>
      <c r="D315" s="14">
        <v>0.0</v>
      </c>
      <c r="E315" s="14">
        <v>0.0</v>
      </c>
      <c r="F315" s="14">
        <v>0.0</v>
      </c>
      <c r="I315" s="14" t="s">
        <v>351</v>
      </c>
      <c r="J315" s="14">
        <v>-9.0</v>
      </c>
      <c r="K315" s="14">
        <v>-856.34</v>
      </c>
      <c r="L315" s="14">
        <v>-336.13</v>
      </c>
      <c r="M315" s="14">
        <v>-51.7</v>
      </c>
      <c r="N315" s="14">
        <v>-15655.58</v>
      </c>
      <c r="Q315" s="14" t="s">
        <v>363</v>
      </c>
      <c r="R315" s="14">
        <v>0.0</v>
      </c>
      <c r="S315" s="14">
        <v>0.0</v>
      </c>
      <c r="T315" s="14">
        <v>0.0</v>
      </c>
      <c r="U315" s="14">
        <v>0.0</v>
      </c>
      <c r="V315" s="14">
        <v>0.0</v>
      </c>
    </row>
    <row r="316">
      <c r="A316" s="14" t="s">
        <v>350</v>
      </c>
      <c r="B316" s="14">
        <v>0.0</v>
      </c>
      <c r="C316" s="14">
        <v>0.0</v>
      </c>
      <c r="D316" s="14">
        <v>0.0</v>
      </c>
      <c r="E316" s="14">
        <v>0.0</v>
      </c>
      <c r="F316" s="14">
        <v>0.0</v>
      </c>
      <c r="I316" s="14" t="s">
        <v>352</v>
      </c>
      <c r="J316" s="14">
        <v>1270.27</v>
      </c>
      <c r="K316" s="14">
        <v>0.0</v>
      </c>
      <c r="L316" s="14">
        <v>0.0</v>
      </c>
      <c r="M316" s="14">
        <v>0.0</v>
      </c>
      <c r="N316" s="14">
        <v>15696.95</v>
      </c>
      <c r="Q316" s="14" t="s">
        <v>364</v>
      </c>
      <c r="R316" s="14">
        <v>0.0</v>
      </c>
      <c r="S316" s="14">
        <v>0.0</v>
      </c>
      <c r="T316" s="14">
        <v>0.0</v>
      </c>
      <c r="U316" s="14">
        <v>0.0</v>
      </c>
      <c r="V316" s="14">
        <v>0.0</v>
      </c>
    </row>
    <row r="317">
      <c r="A317" s="14" t="s">
        <v>351</v>
      </c>
      <c r="B317" s="14">
        <v>-12272.6</v>
      </c>
      <c r="C317" s="14">
        <v>-7726.7</v>
      </c>
      <c r="D317" s="14">
        <v>-6062.0</v>
      </c>
      <c r="E317" s="14">
        <v>-4850.2</v>
      </c>
      <c r="F317" s="14">
        <v>-6532.5</v>
      </c>
      <c r="I317" s="14" t="s">
        <v>353</v>
      </c>
      <c r="J317" s="14">
        <v>-2409.99</v>
      </c>
      <c r="K317" s="14">
        <v>-144.66</v>
      </c>
      <c r="L317" s="14">
        <v>65.83</v>
      </c>
      <c r="M317" s="14">
        <v>-236.12</v>
      </c>
      <c r="N317" s="14">
        <v>-462.82</v>
      </c>
      <c r="Q317" s="14" t="s">
        <v>365</v>
      </c>
      <c r="R317" s="14">
        <v>0.0</v>
      </c>
      <c r="S317" s="14">
        <v>0.0</v>
      </c>
      <c r="T317" s="14">
        <v>0.0</v>
      </c>
      <c r="U317" s="14">
        <v>0.0</v>
      </c>
      <c r="V317" s="14">
        <v>0.0</v>
      </c>
    </row>
    <row r="318">
      <c r="A318" s="14" t="s">
        <v>352</v>
      </c>
      <c r="B318" s="14">
        <v>10918.6</v>
      </c>
      <c r="C318" s="14">
        <v>7478.6</v>
      </c>
      <c r="D318" s="14">
        <v>5627.8</v>
      </c>
      <c r="E318" s="14">
        <v>6952.6</v>
      </c>
      <c r="F318" s="14">
        <v>6420.4</v>
      </c>
      <c r="I318" s="14" t="s">
        <v>354</v>
      </c>
      <c r="J318" s="14">
        <v>565.51</v>
      </c>
      <c r="K318" s="14">
        <v>241.5</v>
      </c>
      <c r="L318" s="14">
        <v>147.23</v>
      </c>
      <c r="M318" s="14">
        <v>11.3</v>
      </c>
      <c r="N318" s="14">
        <v>60.92</v>
      </c>
      <c r="Q318" s="14" t="s">
        <v>366</v>
      </c>
      <c r="R318" s="14">
        <v>0.0</v>
      </c>
      <c r="S318" s="14">
        <v>0.0</v>
      </c>
      <c r="T318" s="14">
        <v>0.0</v>
      </c>
      <c r="U318" s="14">
        <v>0.0</v>
      </c>
      <c r="V318" s="14">
        <v>0.0</v>
      </c>
    </row>
    <row r="319">
      <c r="A319" s="14" t="s">
        <v>353</v>
      </c>
      <c r="B319" s="14">
        <v>0.0</v>
      </c>
      <c r="C319" s="14">
        <v>0.0</v>
      </c>
      <c r="D319" s="14">
        <v>0.0</v>
      </c>
      <c r="E319" s="14">
        <v>0.0</v>
      </c>
      <c r="F319" s="14">
        <v>0.0</v>
      </c>
      <c r="I319" s="14" t="s">
        <v>355</v>
      </c>
      <c r="J319" s="14">
        <v>38.95</v>
      </c>
      <c r="K319" s="14">
        <v>17.85</v>
      </c>
      <c r="L319" s="14">
        <v>7.72</v>
      </c>
      <c r="M319" s="14">
        <v>8.99</v>
      </c>
      <c r="N319" s="14">
        <v>10.99</v>
      </c>
      <c r="Q319" s="14" t="s">
        <v>367</v>
      </c>
      <c r="R319" s="14">
        <v>0.0</v>
      </c>
      <c r="S319" s="14">
        <v>0.0</v>
      </c>
      <c r="T319" s="14">
        <v>0.0</v>
      </c>
      <c r="U319" s="14">
        <v>0.0</v>
      </c>
      <c r="V319" s="14">
        <v>16.35</v>
      </c>
    </row>
    <row r="320">
      <c r="A320" s="14" t="s">
        <v>354</v>
      </c>
      <c r="B320" s="14">
        <v>39.7</v>
      </c>
      <c r="C320" s="14">
        <v>0.0</v>
      </c>
      <c r="D320" s="14">
        <v>0.0</v>
      </c>
      <c r="E320" s="14">
        <v>319.9</v>
      </c>
      <c r="F320" s="14">
        <v>21.1</v>
      </c>
      <c r="I320" s="14" t="s">
        <v>356</v>
      </c>
      <c r="J320" s="14">
        <v>0.0</v>
      </c>
      <c r="K320" s="14">
        <v>0.0</v>
      </c>
      <c r="L320" s="14">
        <v>0.0</v>
      </c>
      <c r="M320" s="14">
        <v>0.0</v>
      </c>
      <c r="N320" s="14">
        <v>0.0</v>
      </c>
      <c r="Q320" s="14" t="s">
        <v>368</v>
      </c>
      <c r="R320" s="14">
        <v>0.0</v>
      </c>
      <c r="S320" s="14">
        <v>0.0</v>
      </c>
      <c r="T320" s="14">
        <v>0.0</v>
      </c>
      <c r="U320" s="14">
        <v>0.0</v>
      </c>
      <c r="V320" s="14">
        <v>0.0</v>
      </c>
    </row>
    <row r="321">
      <c r="A321" s="14" t="s">
        <v>355</v>
      </c>
      <c r="B321" s="14">
        <v>58.8</v>
      </c>
      <c r="C321" s="14">
        <v>82.1</v>
      </c>
      <c r="D321" s="14">
        <v>33.8</v>
      </c>
      <c r="E321" s="14">
        <v>61.9</v>
      </c>
      <c r="F321" s="14">
        <v>107.8</v>
      </c>
      <c r="I321" s="14" t="s">
        <v>357</v>
      </c>
      <c r="J321" s="14">
        <v>0.0</v>
      </c>
      <c r="K321" s="14">
        <v>0.0</v>
      </c>
      <c r="L321" s="14">
        <v>3.25</v>
      </c>
      <c r="M321" s="14">
        <v>22.25</v>
      </c>
      <c r="N321" s="14">
        <v>9.5</v>
      </c>
      <c r="Q321" s="14" t="s">
        <v>369</v>
      </c>
      <c r="R321" s="14">
        <v>0.0</v>
      </c>
      <c r="S321" s="14">
        <v>0.0</v>
      </c>
      <c r="T321" s="14">
        <v>0.0</v>
      </c>
      <c r="U321" s="14">
        <v>0.0</v>
      </c>
      <c r="V321" s="14">
        <v>0.0</v>
      </c>
    </row>
    <row r="322">
      <c r="A322" s="14" t="s">
        <v>356</v>
      </c>
      <c r="B322" s="14">
        <v>0.0</v>
      </c>
      <c r="C322" s="14">
        <v>0.0</v>
      </c>
      <c r="D322" s="14">
        <v>0.0</v>
      </c>
      <c r="E322" s="14">
        <v>0.0</v>
      </c>
      <c r="F322" s="14">
        <v>0.0</v>
      </c>
      <c r="I322" s="14" t="s">
        <v>358</v>
      </c>
      <c r="J322" s="14">
        <v>0.0</v>
      </c>
      <c r="K322" s="14">
        <v>0.0</v>
      </c>
      <c r="L322" s="14">
        <v>0.0</v>
      </c>
      <c r="M322" s="14">
        <v>0.0</v>
      </c>
      <c r="N322" s="14">
        <v>0.0</v>
      </c>
      <c r="Q322" s="14" t="s">
        <v>370</v>
      </c>
      <c r="R322" s="14">
        <v>0.0</v>
      </c>
      <c r="S322" s="14">
        <v>0.0</v>
      </c>
      <c r="T322" s="14">
        <v>0.0</v>
      </c>
      <c r="U322" s="14">
        <v>0.0</v>
      </c>
      <c r="V322" s="14">
        <v>0.0</v>
      </c>
    </row>
    <row r="323">
      <c r="A323" s="14" t="s">
        <v>357</v>
      </c>
      <c r="B323" s="14">
        <v>34.3</v>
      </c>
      <c r="C323" s="14">
        <v>180.0</v>
      </c>
      <c r="D323" s="14">
        <v>6.3</v>
      </c>
      <c r="E323" s="14">
        <v>-0.9</v>
      </c>
      <c r="F323" s="14">
        <v>-1.8</v>
      </c>
      <c r="I323" s="14" t="s">
        <v>359</v>
      </c>
      <c r="J323" s="14">
        <v>0.0</v>
      </c>
      <c r="K323" s="14">
        <v>0.0</v>
      </c>
      <c r="L323" s="14">
        <v>0.0</v>
      </c>
      <c r="M323" s="14">
        <v>0.0</v>
      </c>
      <c r="N323" s="14">
        <v>0.8</v>
      </c>
      <c r="Q323" s="14" t="s">
        <v>371</v>
      </c>
      <c r="R323" s="14">
        <v>0.0</v>
      </c>
      <c r="S323" s="14">
        <v>0.0</v>
      </c>
      <c r="T323" s="14">
        <v>0.0</v>
      </c>
      <c r="U323" s="14">
        <v>0.0</v>
      </c>
      <c r="V323" s="14">
        <v>0.0</v>
      </c>
    </row>
    <row r="324">
      <c r="A324" s="14" t="s">
        <v>358</v>
      </c>
      <c r="B324" s="14">
        <v>0.0</v>
      </c>
      <c r="C324" s="14">
        <v>0.0</v>
      </c>
      <c r="D324" s="14">
        <v>0.0</v>
      </c>
      <c r="E324" s="14">
        <v>0.0</v>
      </c>
      <c r="F324" s="14">
        <v>0.0</v>
      </c>
      <c r="I324" s="14" t="s">
        <v>360</v>
      </c>
      <c r="J324" s="14">
        <v>-142.51</v>
      </c>
      <c r="K324" s="14">
        <v>-95.09</v>
      </c>
      <c r="L324" s="14">
        <v>1.52</v>
      </c>
      <c r="M324" s="14">
        <v>2.36</v>
      </c>
      <c r="N324" s="14">
        <v>5.2</v>
      </c>
      <c r="Q324" s="14" t="s">
        <v>372</v>
      </c>
      <c r="R324" s="14">
        <v>0.0</v>
      </c>
      <c r="S324" s="14">
        <v>0.0</v>
      </c>
      <c r="T324" s="14">
        <v>0.0</v>
      </c>
      <c r="U324" s="14">
        <v>0.0</v>
      </c>
      <c r="V324" s="14">
        <v>0.0</v>
      </c>
    </row>
    <row r="325">
      <c r="A325" s="14" t="s">
        <v>359</v>
      </c>
      <c r="B325" s="14">
        <v>0.0</v>
      </c>
      <c r="C325" s="14">
        <v>0.0</v>
      </c>
      <c r="D325" s="14">
        <v>0.0</v>
      </c>
      <c r="E325" s="14">
        <v>0.0</v>
      </c>
      <c r="F325" s="14">
        <v>0.0</v>
      </c>
      <c r="I325" s="28" t="s">
        <v>361</v>
      </c>
      <c r="J325" s="14">
        <v>-693.89</v>
      </c>
      <c r="K325" s="14">
        <v>-473.32</v>
      </c>
      <c r="L325" s="14">
        <v>-350.96</v>
      </c>
      <c r="M325" s="14">
        <v>-1010.8</v>
      </c>
      <c r="N325" s="14">
        <v>-547.0</v>
      </c>
      <c r="Q325" s="14" t="s">
        <v>373</v>
      </c>
      <c r="R325" s="14">
        <v>0.0</v>
      </c>
      <c r="S325" s="14">
        <v>0.0</v>
      </c>
      <c r="T325" s="14">
        <v>0.0</v>
      </c>
      <c r="U325" s="14">
        <v>0.0</v>
      </c>
      <c r="V325" s="14">
        <v>0.0</v>
      </c>
    </row>
    <row r="326">
      <c r="A326" s="14" t="s">
        <v>360</v>
      </c>
      <c r="B326" s="14">
        <v>0.0</v>
      </c>
      <c r="C326" s="14">
        <v>0.0</v>
      </c>
      <c r="D326" s="14">
        <v>0.0</v>
      </c>
      <c r="E326" s="14">
        <v>0.0</v>
      </c>
      <c r="F326" s="14">
        <v>-793.6</v>
      </c>
      <c r="I326" s="14" t="s">
        <v>362</v>
      </c>
      <c r="J326" s="14">
        <v>0.0</v>
      </c>
      <c r="K326" s="14">
        <v>0.0</v>
      </c>
      <c r="L326" s="14">
        <v>0.0</v>
      </c>
      <c r="M326" s="14">
        <v>0.0</v>
      </c>
      <c r="N326" s="14">
        <v>0.0</v>
      </c>
      <c r="Q326" s="14" t="s">
        <v>374</v>
      </c>
      <c r="R326" s="14">
        <v>-849.5</v>
      </c>
      <c r="S326" s="14">
        <v>-265.47</v>
      </c>
      <c r="T326" s="14">
        <v>-319.25</v>
      </c>
      <c r="U326" s="14">
        <v>0.89</v>
      </c>
      <c r="V326" s="14">
        <v>-639.02</v>
      </c>
    </row>
    <row r="327">
      <c r="A327" s="28" t="s">
        <v>361</v>
      </c>
      <c r="B327" s="14">
        <v>-224.1</v>
      </c>
      <c r="C327" s="14">
        <v>-2223.1</v>
      </c>
      <c r="D327" s="14">
        <v>-304.4</v>
      </c>
      <c r="E327" s="14">
        <v>-2581.8</v>
      </c>
      <c r="F327" s="14">
        <v>-693.0</v>
      </c>
      <c r="I327" s="14" t="s">
        <v>363</v>
      </c>
      <c r="J327" s="14">
        <v>0.0</v>
      </c>
      <c r="K327" s="14">
        <v>0.0</v>
      </c>
      <c r="L327" s="14">
        <v>0.0</v>
      </c>
      <c r="M327" s="14">
        <v>0.0</v>
      </c>
      <c r="N327" s="14">
        <v>0.0</v>
      </c>
      <c r="Q327" s="14" t="s">
        <v>375</v>
      </c>
      <c r="R327" s="14">
        <v>0.0</v>
      </c>
      <c r="S327" s="14">
        <v>0.0</v>
      </c>
      <c r="T327" s="14">
        <v>0.0</v>
      </c>
      <c r="U327" s="14">
        <v>0.0</v>
      </c>
      <c r="V327" s="14">
        <v>0.0</v>
      </c>
    </row>
    <row r="328">
      <c r="A328" s="14" t="s">
        <v>362</v>
      </c>
      <c r="B328" s="14">
        <v>0.0</v>
      </c>
      <c r="C328" s="14">
        <v>0.0</v>
      </c>
      <c r="D328" s="14">
        <v>0.0</v>
      </c>
      <c r="E328" s="14">
        <v>0.0</v>
      </c>
      <c r="F328" s="14">
        <v>0.0</v>
      </c>
      <c r="I328" s="14" t="s">
        <v>364</v>
      </c>
      <c r="J328" s="14">
        <v>0.0</v>
      </c>
      <c r="K328" s="14">
        <v>-0.07</v>
      </c>
      <c r="L328" s="14">
        <v>-0.07</v>
      </c>
      <c r="M328" s="14">
        <v>-0.07</v>
      </c>
      <c r="N328" s="14">
        <v>-0.28</v>
      </c>
      <c r="Q328" s="14" t="s">
        <v>376</v>
      </c>
      <c r="R328" s="14">
        <v>-6.06</v>
      </c>
      <c r="S328" s="14">
        <v>-3.5</v>
      </c>
      <c r="T328" s="14">
        <v>-1.33</v>
      </c>
      <c r="U328" s="14">
        <v>-2.25</v>
      </c>
      <c r="V328" s="14">
        <v>-1.65</v>
      </c>
    </row>
    <row r="329">
      <c r="A329" s="14" t="s">
        <v>363</v>
      </c>
      <c r="B329" s="14">
        <v>0.0</v>
      </c>
      <c r="C329" s="14">
        <v>0.0</v>
      </c>
      <c r="D329" s="14">
        <v>0.0</v>
      </c>
      <c r="E329" s="14">
        <v>0.0</v>
      </c>
      <c r="F329" s="14">
        <v>0.0</v>
      </c>
      <c r="I329" s="14" t="s">
        <v>365</v>
      </c>
      <c r="J329" s="14">
        <v>0.0</v>
      </c>
      <c r="K329" s="14">
        <v>0.0</v>
      </c>
      <c r="L329" s="14">
        <v>0.0</v>
      </c>
      <c r="M329" s="14">
        <v>0.0</v>
      </c>
      <c r="N329" s="14">
        <v>0.0</v>
      </c>
      <c r="Q329" s="14" t="s">
        <v>377</v>
      </c>
      <c r="R329" s="14">
        <v>-61.07</v>
      </c>
      <c r="S329" s="14">
        <v>77.6</v>
      </c>
      <c r="T329" s="14">
        <v>6.41</v>
      </c>
      <c r="U329" s="14">
        <v>4.63</v>
      </c>
      <c r="V329" s="14">
        <v>0.0</v>
      </c>
    </row>
    <row r="330">
      <c r="A330" s="14" t="s">
        <v>364</v>
      </c>
      <c r="B330" s="14">
        <v>-180.5</v>
      </c>
      <c r="C330" s="14">
        <v>0.0</v>
      </c>
      <c r="D330" s="14">
        <v>-0.1</v>
      </c>
      <c r="E330" s="14">
        <v>-407.4</v>
      </c>
      <c r="F330" s="14">
        <v>-0.7</v>
      </c>
      <c r="I330" s="14" t="s">
        <v>366</v>
      </c>
      <c r="J330" s="14">
        <v>0.0</v>
      </c>
      <c r="K330" s="14">
        <v>0.0</v>
      </c>
      <c r="L330" s="14">
        <v>0.0</v>
      </c>
      <c r="M330" s="14">
        <v>0.0</v>
      </c>
      <c r="N330" s="14">
        <v>0.0</v>
      </c>
      <c r="Q330" s="14" t="s">
        <v>378</v>
      </c>
      <c r="R330" s="14">
        <v>0.0</v>
      </c>
      <c r="S330" s="14">
        <v>0.0</v>
      </c>
      <c r="T330" s="14">
        <v>0.0</v>
      </c>
      <c r="U330" s="14">
        <v>0.0</v>
      </c>
      <c r="V330" s="14">
        <v>0.0</v>
      </c>
    </row>
    <row r="331">
      <c r="A331" s="14" t="s">
        <v>365</v>
      </c>
      <c r="B331" s="14">
        <v>0.0</v>
      </c>
      <c r="C331" s="14">
        <v>0.0</v>
      </c>
      <c r="D331" s="14">
        <v>0.0</v>
      </c>
      <c r="E331" s="14">
        <v>0.0</v>
      </c>
      <c r="F331" s="14">
        <v>0.0</v>
      </c>
      <c r="I331" s="14" t="s">
        <v>367</v>
      </c>
      <c r="J331" s="14">
        <v>6.06</v>
      </c>
      <c r="K331" s="14">
        <v>-174.43</v>
      </c>
      <c r="L331" s="14">
        <v>-149.84</v>
      </c>
      <c r="M331" s="14">
        <v>-797.1</v>
      </c>
      <c r="N331" s="14">
        <v>-237.74</v>
      </c>
      <c r="Q331" s="14" t="s">
        <v>379</v>
      </c>
      <c r="R331" s="14">
        <v>0.0</v>
      </c>
      <c r="S331" s="14">
        <v>0.0</v>
      </c>
      <c r="T331" s="14">
        <v>0.0</v>
      </c>
      <c r="U331" s="14">
        <v>0.0</v>
      </c>
      <c r="V331" s="14">
        <v>0.0</v>
      </c>
    </row>
    <row r="332">
      <c r="A332" s="14" t="s">
        <v>366</v>
      </c>
      <c r="B332" s="14">
        <v>0.0</v>
      </c>
      <c r="C332" s="14">
        <v>0.0</v>
      </c>
      <c r="D332" s="14">
        <v>0.0</v>
      </c>
      <c r="E332" s="14">
        <v>0.0</v>
      </c>
      <c r="F332" s="14">
        <v>0.0</v>
      </c>
      <c r="I332" s="14" t="s">
        <v>368</v>
      </c>
      <c r="J332" s="14">
        <v>0.0</v>
      </c>
      <c r="K332" s="14">
        <v>0.0</v>
      </c>
      <c r="L332" s="14">
        <v>0.0</v>
      </c>
      <c r="M332" s="14">
        <v>0.0</v>
      </c>
      <c r="N332" s="14">
        <v>0.0</v>
      </c>
      <c r="Q332" s="14" t="s">
        <v>380</v>
      </c>
      <c r="R332" s="14">
        <v>-174.62</v>
      </c>
      <c r="S332" s="14">
        <v>-54.57</v>
      </c>
      <c r="T332" s="14">
        <v>0.0</v>
      </c>
      <c r="U332" s="14">
        <v>0.0</v>
      </c>
      <c r="V332" s="14">
        <v>0.0</v>
      </c>
    </row>
    <row r="333">
      <c r="A333" s="14" t="s">
        <v>367</v>
      </c>
      <c r="B333" s="14">
        <v>463.0</v>
      </c>
      <c r="C333" s="14">
        <v>-1704.9</v>
      </c>
      <c r="D333" s="14">
        <v>165.4</v>
      </c>
      <c r="E333" s="14">
        <v>-206.2</v>
      </c>
      <c r="F333" s="14">
        <v>-210.0</v>
      </c>
      <c r="I333" s="14" t="s">
        <v>369</v>
      </c>
      <c r="J333" s="14">
        <v>0.0</v>
      </c>
      <c r="K333" s="14">
        <v>0.0</v>
      </c>
      <c r="L333" s="14">
        <v>0.0</v>
      </c>
      <c r="M333" s="14">
        <v>0.0</v>
      </c>
      <c r="N333" s="14">
        <v>0.0</v>
      </c>
      <c r="Q333" s="14" t="s">
        <v>381</v>
      </c>
      <c r="R333" s="14">
        <v>0.0</v>
      </c>
      <c r="S333" s="14">
        <v>0.0</v>
      </c>
      <c r="T333" s="14">
        <v>0.0</v>
      </c>
      <c r="U333" s="14">
        <v>0.0</v>
      </c>
      <c r="V333" s="14">
        <v>0.0</v>
      </c>
    </row>
    <row r="334">
      <c r="A334" s="14" t="s">
        <v>368</v>
      </c>
      <c r="B334" s="14">
        <v>0.0</v>
      </c>
      <c r="C334" s="14">
        <v>0.0</v>
      </c>
      <c r="D334" s="14">
        <v>0.0</v>
      </c>
      <c r="E334" s="14">
        <v>0.0</v>
      </c>
      <c r="F334" s="14">
        <v>0.0</v>
      </c>
      <c r="I334" s="14" t="s">
        <v>370</v>
      </c>
      <c r="J334" s="14">
        <v>0.0</v>
      </c>
      <c r="K334" s="14">
        <v>0.0</v>
      </c>
      <c r="L334" s="14">
        <v>0.0</v>
      </c>
      <c r="M334" s="14">
        <v>0.0</v>
      </c>
      <c r="N334" s="14">
        <v>0.0</v>
      </c>
      <c r="Q334" s="14" t="s">
        <v>382</v>
      </c>
      <c r="R334" s="14">
        <v>0.0</v>
      </c>
      <c r="S334" s="14">
        <v>0.0</v>
      </c>
      <c r="T334" s="14">
        <v>0.0</v>
      </c>
      <c r="U334" s="14">
        <v>0.0</v>
      </c>
      <c r="V334" s="14">
        <v>-6.02</v>
      </c>
    </row>
    <row r="335">
      <c r="A335" s="14" t="s">
        <v>369</v>
      </c>
      <c r="B335" s="14">
        <v>0.0</v>
      </c>
      <c r="C335" s="14">
        <v>0.0</v>
      </c>
      <c r="D335" s="14">
        <v>0.0</v>
      </c>
      <c r="E335" s="14">
        <v>0.0</v>
      </c>
      <c r="F335" s="14">
        <v>0.0</v>
      </c>
      <c r="I335" s="14" t="s">
        <v>371</v>
      </c>
      <c r="J335" s="14">
        <v>0.0</v>
      </c>
      <c r="K335" s="14">
        <v>0.0</v>
      </c>
      <c r="L335" s="14">
        <v>0.0</v>
      </c>
      <c r="M335" s="14">
        <v>0.0</v>
      </c>
      <c r="N335" s="14">
        <v>0.0</v>
      </c>
      <c r="Q335" s="14" t="s">
        <v>383</v>
      </c>
      <c r="R335" s="14">
        <v>35.84</v>
      </c>
      <c r="S335" s="14">
        <v>33.88</v>
      </c>
      <c r="T335" s="14">
        <v>-25.34</v>
      </c>
      <c r="U335" s="14">
        <v>14.97</v>
      </c>
      <c r="V335" s="14">
        <v>-5.17</v>
      </c>
    </row>
    <row r="336">
      <c r="A336" s="14" t="s">
        <v>370</v>
      </c>
      <c r="B336" s="14">
        <v>0.0</v>
      </c>
      <c r="C336" s="14">
        <v>0.0</v>
      </c>
      <c r="D336" s="14">
        <v>0.0</v>
      </c>
      <c r="E336" s="14">
        <v>0.0</v>
      </c>
      <c r="F336" s="14">
        <v>0.0</v>
      </c>
      <c r="I336" s="14" t="s">
        <v>372</v>
      </c>
      <c r="J336" s="14">
        <v>0.11</v>
      </c>
      <c r="K336" s="14">
        <v>0.12</v>
      </c>
      <c r="L336" s="14">
        <v>0.12</v>
      </c>
      <c r="M336" s="14">
        <v>11.96</v>
      </c>
      <c r="N336" s="14">
        <v>2.94</v>
      </c>
      <c r="Q336" s="14" t="s">
        <v>384</v>
      </c>
      <c r="R336" s="14">
        <v>-7.96</v>
      </c>
      <c r="S336" s="14">
        <v>-41.84</v>
      </c>
      <c r="T336" s="14">
        <v>-16.5</v>
      </c>
      <c r="U336" s="14">
        <v>-31.47</v>
      </c>
      <c r="V336" s="14">
        <v>9.06</v>
      </c>
    </row>
    <row r="337">
      <c r="A337" s="14" t="s">
        <v>371</v>
      </c>
      <c r="B337" s="14">
        <v>0.0</v>
      </c>
      <c r="C337" s="14">
        <v>0.0</v>
      </c>
      <c r="D337" s="14">
        <v>0.0</v>
      </c>
      <c r="E337" s="14">
        <v>0.0</v>
      </c>
      <c r="F337" s="14">
        <v>0.0</v>
      </c>
      <c r="I337" s="14" t="s">
        <v>373</v>
      </c>
      <c r="J337" s="14">
        <v>0.0</v>
      </c>
      <c r="K337" s="14">
        <v>0.0</v>
      </c>
      <c r="L337" s="14">
        <v>0.0</v>
      </c>
      <c r="M337" s="14">
        <v>0.0</v>
      </c>
      <c r="N337" s="14">
        <v>0.0</v>
      </c>
      <c r="Q337" s="14" t="s">
        <v>385</v>
      </c>
      <c r="R337" s="14">
        <v>0.0</v>
      </c>
      <c r="S337" s="14">
        <v>0.0</v>
      </c>
      <c r="T337" s="14">
        <v>0.0</v>
      </c>
      <c r="U337" s="14">
        <v>0.0</v>
      </c>
      <c r="V337" s="14">
        <v>0.0</v>
      </c>
    </row>
    <row r="338">
      <c r="A338" s="14" t="s">
        <v>372</v>
      </c>
      <c r="B338" s="14">
        <v>0.4</v>
      </c>
      <c r="C338" s="14">
        <v>0.0</v>
      </c>
      <c r="D338" s="14">
        <v>0.1</v>
      </c>
      <c r="E338" s="14">
        <v>0.1</v>
      </c>
      <c r="F338" s="14">
        <v>0.1</v>
      </c>
      <c r="I338" s="14" t="s">
        <v>374</v>
      </c>
      <c r="J338" s="14">
        <v>-564.26</v>
      </c>
      <c r="K338" s="14">
        <v>-241.57</v>
      </c>
      <c r="L338" s="14">
        <v>-160.94</v>
      </c>
      <c r="M338" s="14">
        <v>-160.84</v>
      </c>
      <c r="N338" s="14">
        <v>-160.62</v>
      </c>
      <c r="Q338" s="14" t="s">
        <v>386</v>
      </c>
      <c r="R338" s="14">
        <v>0.0</v>
      </c>
      <c r="S338" s="14">
        <v>0.0</v>
      </c>
      <c r="T338" s="14">
        <v>0.0</v>
      </c>
      <c r="U338" s="14">
        <v>0.0</v>
      </c>
      <c r="V338" s="14">
        <v>0.0</v>
      </c>
    </row>
    <row r="339">
      <c r="A339" s="14" t="s">
        <v>373</v>
      </c>
      <c r="B339" s="14">
        <v>0.0</v>
      </c>
      <c r="C339" s="14">
        <v>0.0</v>
      </c>
      <c r="D339" s="14">
        <v>0.0</v>
      </c>
      <c r="E339" s="14">
        <v>-1569.4</v>
      </c>
      <c r="F339" s="14">
        <v>0.0</v>
      </c>
      <c r="I339" s="14" t="s">
        <v>375</v>
      </c>
      <c r="J339" s="14">
        <v>0.0</v>
      </c>
      <c r="K339" s="14">
        <v>0.0</v>
      </c>
      <c r="L339" s="14">
        <v>0.0</v>
      </c>
      <c r="M339" s="14">
        <v>0.0</v>
      </c>
      <c r="N339" s="14">
        <v>0.0</v>
      </c>
      <c r="Q339" s="14" t="s">
        <v>387</v>
      </c>
      <c r="R339" s="14">
        <v>0.0</v>
      </c>
      <c r="S339" s="14">
        <v>0.0</v>
      </c>
      <c r="T339" s="14">
        <v>0.0</v>
      </c>
      <c r="U339" s="14">
        <v>0.0</v>
      </c>
      <c r="V339" s="14">
        <v>0.0</v>
      </c>
    </row>
    <row r="340">
      <c r="A340" s="14" t="s">
        <v>374</v>
      </c>
      <c r="B340" s="14">
        <v>-331.4</v>
      </c>
      <c r="C340" s="14">
        <v>-332.0</v>
      </c>
      <c r="D340" s="14">
        <v>-331.7</v>
      </c>
      <c r="E340" s="14">
        <v>-335.3</v>
      </c>
      <c r="F340" s="14">
        <v>-407.3</v>
      </c>
      <c r="I340" s="14" t="s">
        <v>376</v>
      </c>
      <c r="J340" s="14">
        <v>-9.69</v>
      </c>
      <c r="K340" s="14">
        <v>-16.97</v>
      </c>
      <c r="L340" s="14">
        <v>-11.9</v>
      </c>
      <c r="M340" s="14">
        <v>-32.04</v>
      </c>
      <c r="N340" s="14">
        <v>-132.38</v>
      </c>
      <c r="Q340" s="14" t="s">
        <v>388</v>
      </c>
      <c r="R340" s="14">
        <v>0.0</v>
      </c>
      <c r="S340" s="14">
        <v>0.0</v>
      </c>
      <c r="T340" s="14">
        <v>0.0</v>
      </c>
      <c r="U340" s="14">
        <v>0.0</v>
      </c>
      <c r="V340" s="14">
        <v>0.0</v>
      </c>
    </row>
    <row r="341">
      <c r="A341" s="14" t="s">
        <v>375</v>
      </c>
      <c r="B341" s="14">
        <v>0.0</v>
      </c>
      <c r="C341" s="14">
        <v>0.0</v>
      </c>
      <c r="D341" s="14">
        <v>0.0</v>
      </c>
      <c r="E341" s="14">
        <v>0.0</v>
      </c>
      <c r="F341" s="14">
        <v>0.0</v>
      </c>
      <c r="I341" s="14" t="s">
        <v>377</v>
      </c>
      <c r="J341" s="14">
        <v>0.0</v>
      </c>
      <c r="K341" s="14">
        <v>0.0</v>
      </c>
      <c r="L341" s="14">
        <v>0.0</v>
      </c>
      <c r="M341" s="14">
        <v>0.0</v>
      </c>
      <c r="N341" s="14">
        <v>0.0</v>
      </c>
      <c r="Q341" s="14" t="s">
        <v>389</v>
      </c>
      <c r="R341" s="14">
        <v>27.88</v>
      </c>
      <c r="S341" s="14">
        <v>-7.96</v>
      </c>
      <c r="T341" s="14">
        <v>-41.84</v>
      </c>
      <c r="U341" s="14">
        <v>-16.5</v>
      </c>
      <c r="V341" s="14">
        <v>3.89</v>
      </c>
    </row>
    <row r="342">
      <c r="A342" s="14" t="s">
        <v>376</v>
      </c>
      <c r="B342" s="14">
        <v>-52.7</v>
      </c>
      <c r="C342" s="14">
        <v>-64.5</v>
      </c>
      <c r="D342" s="14">
        <v>-70.6</v>
      </c>
      <c r="E342" s="14">
        <v>-63.6</v>
      </c>
      <c r="F342" s="14">
        <v>-75.1</v>
      </c>
      <c r="I342" s="14" t="s">
        <v>378</v>
      </c>
      <c r="J342" s="14">
        <v>0.0</v>
      </c>
      <c r="K342" s="14">
        <v>0.0</v>
      </c>
      <c r="L342" s="14">
        <v>0.0</v>
      </c>
      <c r="M342" s="14">
        <v>0.0</v>
      </c>
      <c r="N342" s="14">
        <v>0.0</v>
      </c>
    </row>
    <row r="343">
      <c r="A343" s="14" t="s">
        <v>377</v>
      </c>
      <c r="B343" s="14">
        <v>0.0</v>
      </c>
      <c r="C343" s="14">
        <v>0.0</v>
      </c>
      <c r="D343" s="14">
        <v>0.0</v>
      </c>
      <c r="E343" s="14">
        <v>0.0</v>
      </c>
      <c r="F343" s="14">
        <v>0.0</v>
      </c>
      <c r="I343" s="14" t="s">
        <v>379</v>
      </c>
      <c r="J343" s="14">
        <v>0.0</v>
      </c>
      <c r="K343" s="14">
        <v>0.0</v>
      </c>
      <c r="L343" s="14">
        <v>0.0</v>
      </c>
      <c r="M343" s="14">
        <v>0.0</v>
      </c>
      <c r="N343" s="14">
        <v>0.0</v>
      </c>
    </row>
    <row r="344">
      <c r="A344" s="14" t="s">
        <v>378</v>
      </c>
      <c r="B344" s="14">
        <v>0.0</v>
      </c>
      <c r="C344" s="14">
        <v>0.0</v>
      </c>
      <c r="D344" s="14">
        <v>0.0</v>
      </c>
      <c r="E344" s="14">
        <v>0.0</v>
      </c>
      <c r="F344" s="14">
        <v>0.0</v>
      </c>
      <c r="I344" s="14" t="s">
        <v>380</v>
      </c>
      <c r="J344" s="14">
        <v>-87.45</v>
      </c>
      <c r="K344" s="14">
        <v>-40.4</v>
      </c>
      <c r="L344" s="14">
        <v>-28.33</v>
      </c>
      <c r="M344" s="14">
        <v>-32.71</v>
      </c>
      <c r="N344" s="14">
        <v>-20.3</v>
      </c>
    </row>
    <row r="345">
      <c r="A345" s="14" t="s">
        <v>379</v>
      </c>
      <c r="B345" s="14">
        <v>0.0</v>
      </c>
      <c r="C345" s="14">
        <v>0.0</v>
      </c>
      <c r="D345" s="14">
        <v>0.0</v>
      </c>
      <c r="E345" s="14">
        <v>0.0</v>
      </c>
      <c r="F345" s="14">
        <v>0.0</v>
      </c>
      <c r="I345" s="14" t="s">
        <v>381</v>
      </c>
      <c r="J345" s="14">
        <v>0.0</v>
      </c>
      <c r="K345" s="14">
        <v>0.0</v>
      </c>
      <c r="L345" s="14">
        <v>0.0</v>
      </c>
      <c r="M345" s="14">
        <v>0.0</v>
      </c>
      <c r="N345" s="14">
        <v>0.0</v>
      </c>
    </row>
    <row r="346">
      <c r="A346" s="14" t="s">
        <v>380</v>
      </c>
      <c r="B346" s="14">
        <v>-60.0</v>
      </c>
      <c r="C346" s="14">
        <v>-68.2</v>
      </c>
      <c r="D346" s="14">
        <v>-67.5</v>
      </c>
      <c r="E346" s="14">
        <v>0.0</v>
      </c>
      <c r="F346" s="14">
        <v>0.0</v>
      </c>
      <c r="I346" s="14" t="s">
        <v>382</v>
      </c>
      <c r="J346" s="14">
        <v>-38.66</v>
      </c>
      <c r="K346" s="14">
        <v>0.0</v>
      </c>
      <c r="L346" s="14">
        <v>0.0</v>
      </c>
      <c r="M346" s="14">
        <v>0.0</v>
      </c>
      <c r="N346" s="14">
        <v>1.38</v>
      </c>
    </row>
    <row r="347">
      <c r="A347" s="14" t="s">
        <v>381</v>
      </c>
      <c r="B347" s="14">
        <v>0.0</v>
      </c>
      <c r="C347" s="14">
        <v>0.0</v>
      </c>
      <c r="D347" s="14">
        <v>0.0</v>
      </c>
      <c r="E347" s="14">
        <v>0.0</v>
      </c>
      <c r="F347" s="14">
        <v>0.0</v>
      </c>
      <c r="I347" s="14" t="s">
        <v>383</v>
      </c>
      <c r="J347" s="14">
        <v>197.92</v>
      </c>
      <c r="K347" s="14">
        <v>-152.32</v>
      </c>
      <c r="L347" s="14">
        <v>173.41</v>
      </c>
      <c r="M347" s="14">
        <v>5.34</v>
      </c>
      <c r="N347" s="14">
        <v>-24.27</v>
      </c>
    </row>
    <row r="348">
      <c r="A348" s="14" t="s">
        <v>382</v>
      </c>
      <c r="B348" s="14">
        <v>-62.9</v>
      </c>
      <c r="C348" s="14">
        <v>-53.5</v>
      </c>
      <c r="D348" s="14">
        <v>0.0</v>
      </c>
      <c r="E348" s="14">
        <v>0.0</v>
      </c>
      <c r="F348" s="14">
        <v>0.0</v>
      </c>
      <c r="I348" s="14" t="s">
        <v>384</v>
      </c>
      <c r="J348" s="14">
        <v>64.47</v>
      </c>
      <c r="K348" s="14">
        <v>217.45</v>
      </c>
      <c r="L348" s="14">
        <v>44.6</v>
      </c>
      <c r="M348" s="14">
        <v>39.76</v>
      </c>
      <c r="N348" s="14">
        <v>64.34</v>
      </c>
    </row>
    <row r="349">
      <c r="A349" s="14" t="s">
        <v>383</v>
      </c>
      <c r="B349" s="14">
        <v>-74.1</v>
      </c>
      <c r="C349" s="14">
        <v>-11.9</v>
      </c>
      <c r="D349" s="14">
        <v>54.3</v>
      </c>
      <c r="E349" s="14">
        <v>-123.4</v>
      </c>
      <c r="F349" s="14">
        <v>144.1</v>
      </c>
      <c r="I349" s="14" t="s">
        <v>385</v>
      </c>
      <c r="J349" s="14">
        <v>0.0</v>
      </c>
      <c r="K349" s="14">
        <v>0.0</v>
      </c>
      <c r="L349" s="14">
        <v>0.0</v>
      </c>
      <c r="M349" s="14">
        <v>0.0</v>
      </c>
      <c r="N349" s="14">
        <v>0.0</v>
      </c>
    </row>
    <row r="350">
      <c r="A350" s="14" t="s">
        <v>384</v>
      </c>
      <c r="B350" s="14">
        <v>113.2</v>
      </c>
      <c r="C350" s="14">
        <v>120.7</v>
      </c>
      <c r="D350" s="14">
        <v>66.7</v>
      </c>
      <c r="E350" s="14">
        <v>202.1</v>
      </c>
      <c r="F350" s="14">
        <v>67.5</v>
      </c>
      <c r="I350" s="14" t="s">
        <v>386</v>
      </c>
      <c r="J350" s="14">
        <v>0.0</v>
      </c>
      <c r="K350" s="14">
        <v>0.0</v>
      </c>
      <c r="L350" s="14">
        <v>0.0</v>
      </c>
      <c r="M350" s="14">
        <v>0.0</v>
      </c>
      <c r="N350" s="14">
        <v>0.0</v>
      </c>
    </row>
    <row r="351">
      <c r="A351" s="14" t="s">
        <v>385</v>
      </c>
      <c r="B351" s="14">
        <v>0.0</v>
      </c>
      <c r="C351" s="14">
        <v>0.0</v>
      </c>
      <c r="D351" s="14">
        <v>0.0</v>
      </c>
      <c r="E351" s="14">
        <v>0.0</v>
      </c>
      <c r="F351" s="14">
        <v>0.0</v>
      </c>
      <c r="I351" s="14" t="s">
        <v>387</v>
      </c>
      <c r="J351" s="14">
        <v>0.0</v>
      </c>
      <c r="K351" s="14">
        <v>0.0</v>
      </c>
      <c r="L351" s="14">
        <v>0.0</v>
      </c>
      <c r="M351" s="14">
        <v>0.0</v>
      </c>
      <c r="N351" s="14">
        <v>0.0</v>
      </c>
    </row>
    <row r="352">
      <c r="A352" s="14" t="s">
        <v>386</v>
      </c>
      <c r="B352" s="14">
        <v>0.0</v>
      </c>
      <c r="C352" s="14">
        <v>0.0</v>
      </c>
      <c r="D352" s="14">
        <v>0.0</v>
      </c>
      <c r="E352" s="14">
        <v>0.0</v>
      </c>
      <c r="F352" s="14">
        <v>0.0</v>
      </c>
      <c r="I352" s="14" t="s">
        <v>388</v>
      </c>
      <c r="J352" s="14">
        <v>-0.85</v>
      </c>
      <c r="K352" s="14">
        <v>-0.66</v>
      </c>
      <c r="L352" s="14">
        <v>-0.56</v>
      </c>
      <c r="M352" s="14">
        <v>-0.5</v>
      </c>
      <c r="N352" s="14">
        <v>-0.31</v>
      </c>
    </row>
    <row r="353">
      <c r="A353" s="14" t="s">
        <v>387</v>
      </c>
      <c r="B353" s="14">
        <v>0.0</v>
      </c>
      <c r="C353" s="14">
        <v>0.0</v>
      </c>
      <c r="D353" s="14">
        <v>0.0</v>
      </c>
      <c r="E353" s="14">
        <v>0.0</v>
      </c>
      <c r="F353" s="14">
        <v>0.0</v>
      </c>
      <c r="I353" s="14" t="s">
        <v>389</v>
      </c>
      <c r="J353" s="14">
        <v>261.54</v>
      </c>
      <c r="K353" s="14">
        <v>64.47</v>
      </c>
      <c r="L353" s="14">
        <v>217.45</v>
      </c>
      <c r="M353" s="14">
        <v>44.6</v>
      </c>
      <c r="N353" s="14">
        <v>39.76</v>
      </c>
    </row>
    <row r="354">
      <c r="A354" s="14" t="s">
        <v>388</v>
      </c>
      <c r="B354" s="14">
        <v>0.0</v>
      </c>
      <c r="C354" s="14">
        <v>4.4</v>
      </c>
      <c r="D354" s="14">
        <v>-0.3</v>
      </c>
      <c r="E354" s="14">
        <v>-12.0</v>
      </c>
      <c r="F354" s="14">
        <v>-9.5</v>
      </c>
    </row>
    <row r="355">
      <c r="A355" s="14" t="s">
        <v>389</v>
      </c>
      <c r="B355" s="14">
        <v>39.1</v>
      </c>
      <c r="C355" s="14">
        <v>113.2</v>
      </c>
      <c r="D355" s="14">
        <v>120.7</v>
      </c>
      <c r="E355" s="14">
        <v>66.7</v>
      </c>
      <c r="F355" s="14">
        <v>202.1</v>
      </c>
    </row>
  </sheetData>
  <mergeCells count="12">
    <mergeCell ref="A180:F182"/>
    <mergeCell ref="I182:N184"/>
    <mergeCell ref="Q256:V258"/>
    <mergeCell ref="A295:F297"/>
    <mergeCell ref="I297:N299"/>
    <mergeCell ref="A1:F1"/>
    <mergeCell ref="I1:N1"/>
    <mergeCell ref="Q1:V1"/>
    <mergeCell ref="A2:F3"/>
    <mergeCell ref="I2:N3"/>
    <mergeCell ref="Q2:V3"/>
    <mergeCell ref="Q144:V14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46.57"/>
    <col customWidth="1" min="21" max="21" width="86.57"/>
  </cols>
  <sheetData>
    <row r="1">
      <c r="C1" s="1" t="s">
        <v>0</v>
      </c>
      <c r="I1" s="2" t="s">
        <v>1</v>
      </c>
      <c r="O1" s="3" t="s">
        <v>2</v>
      </c>
      <c r="U1" s="29" t="s">
        <v>390</v>
      </c>
    </row>
    <row r="2">
      <c r="A2" s="30"/>
      <c r="B2" s="31"/>
      <c r="C2" s="11">
        <v>43910.0</v>
      </c>
      <c r="D2" s="11">
        <v>43909.0</v>
      </c>
      <c r="E2" s="11">
        <v>43908.0</v>
      </c>
      <c r="F2" s="11">
        <v>43907.0</v>
      </c>
      <c r="G2" s="10" t="s">
        <v>391</v>
      </c>
      <c r="H2" s="31"/>
      <c r="I2" s="11">
        <v>43910.0</v>
      </c>
      <c r="J2" s="11">
        <v>43909.0</v>
      </c>
      <c r="K2" s="11">
        <v>43908.0</v>
      </c>
      <c r="L2" s="11">
        <v>43907.0</v>
      </c>
      <c r="M2" s="10" t="s">
        <v>391</v>
      </c>
      <c r="N2" s="31"/>
      <c r="O2" s="11">
        <v>43910.0</v>
      </c>
      <c r="P2" s="11">
        <v>43909.0</v>
      </c>
      <c r="Q2" s="11">
        <v>43908.0</v>
      </c>
      <c r="R2" s="11">
        <v>43907.0</v>
      </c>
      <c r="S2" s="10" t="s">
        <v>391</v>
      </c>
      <c r="U2" s="32"/>
    </row>
    <row r="3">
      <c r="A3" s="33"/>
      <c r="B3" s="34"/>
      <c r="C3" s="35" t="s">
        <v>392</v>
      </c>
      <c r="D3" s="36"/>
      <c r="E3" s="36"/>
      <c r="F3" s="36"/>
      <c r="G3" s="37"/>
      <c r="H3" s="38"/>
      <c r="I3" s="35" t="s">
        <v>392</v>
      </c>
      <c r="J3" s="36"/>
      <c r="K3" s="36"/>
      <c r="L3" s="36"/>
      <c r="M3" s="37"/>
      <c r="N3" s="38"/>
      <c r="O3" s="35" t="s">
        <v>392</v>
      </c>
      <c r="P3" s="36"/>
      <c r="Q3" s="36"/>
      <c r="R3" s="36"/>
      <c r="S3" s="37"/>
      <c r="U3" s="39"/>
    </row>
    <row r="4">
      <c r="A4" s="40" t="s">
        <v>393</v>
      </c>
      <c r="B4" s="41"/>
      <c r="C4" s="42">
        <f>AVERAGE('FINANCIAL STATEMENTS'!B289:C289)/AVERAGE('FINANCIAL STATEMENTS'!B23,'FINANCIAL STATEMENTS'!C23)</f>
        <v>0.1512053379</v>
      </c>
      <c r="D4" s="42">
        <f>AVERAGE('FINANCIAL STATEMENTS'!C289:D289)/AVERAGE('FINANCIAL STATEMENTS'!C23,'FINANCIAL STATEMENTS'!D23)</f>
        <v>0.07529836395</v>
      </c>
      <c r="E4" s="42">
        <f>AVERAGE('FINANCIAL STATEMENTS'!D289:E289)/AVERAGE('FINANCIAL STATEMENTS'!D23,'FINANCIAL STATEMENTS'!E23)</f>
        <v>0.08334614925</v>
      </c>
      <c r="F4" s="42">
        <f>AVERAGE('FINANCIAL STATEMENTS'!E289:F289)/AVERAGE('FINANCIAL STATEMENTS'!E23,'FINANCIAL STATEMENTS'!F23)</f>
        <v>0.1164914059</v>
      </c>
      <c r="G4" s="43">
        <f>AVERAGE(C4:F4)</f>
        <v>0.1065853143</v>
      </c>
      <c r="H4" s="41"/>
      <c r="I4" s="42">
        <f>average('FINANCIAL STATEMENTS'!J289:K289)/AVERAGE('FINANCIAL STATEMENTS'!J21,'FINANCIAL STATEMENTS'!K21)</f>
        <v>0.1267619852</v>
      </c>
      <c r="J4" s="42">
        <f>average('FINANCIAL STATEMENTS'!K289:L289)/AVERAGE('FINANCIAL STATEMENTS'!K21,'FINANCIAL STATEMENTS'!L21)</f>
        <v>0.1122890689</v>
      </c>
      <c r="K4" s="42">
        <f>average('FINANCIAL STATEMENTS'!L289:M289)/AVERAGE('FINANCIAL STATEMENTS'!L21,'FINANCIAL STATEMENTS'!M21)</f>
        <v>0.09078759294</v>
      </c>
      <c r="L4" s="42">
        <f>average('FINANCIAL STATEMENTS'!M289:N289)/AVERAGE('FINANCIAL STATEMENTS'!M21,'FINANCIAL STATEMENTS'!N21)</f>
        <v>0.03933368272</v>
      </c>
      <c r="M4" s="43">
        <f>AVERAGE(I4:L4)</f>
        <v>0.09229308245</v>
      </c>
      <c r="N4" s="41"/>
      <c r="O4" s="42">
        <f>AVERAGE('FINANCIAL STATEMENTS'!R249:S249)/AVERAGE('FINANCIAL STATEMENTS'!R24,'FINANCIAL STATEMENTS'!S24)</f>
        <v>0.1893184045</v>
      </c>
      <c r="P4" s="42">
        <f>AVERAGE('FINANCIAL STATEMENTS'!S249:T249)/AVERAGE('FINANCIAL STATEMENTS'!S24,'FINANCIAL STATEMENTS'!T24)</f>
        <v>0.1702804308</v>
      </c>
      <c r="Q4" s="42">
        <f>AVERAGE('FINANCIAL STATEMENTS'!T249:U249)/AVERAGE('FINANCIAL STATEMENTS'!T24,'FINANCIAL STATEMENTS'!U24)</f>
        <v>0.1691375161</v>
      </c>
      <c r="R4" s="42">
        <f>AVERAGE('FINANCIAL STATEMENTS'!U249:V249)/AVERAGE('FINANCIAL STATEMENTS'!U24,'FINANCIAL STATEMENTS'!V24)</f>
        <v>0.2215974892</v>
      </c>
      <c r="S4" s="43">
        <f>AVERAGE(O4:R4)</f>
        <v>0.1875834601</v>
      </c>
      <c r="U4" s="44" t="s">
        <v>394</v>
      </c>
    </row>
    <row r="5">
      <c r="A5" s="45"/>
      <c r="B5" s="41"/>
      <c r="C5" s="46"/>
      <c r="D5" s="46"/>
      <c r="E5" s="46"/>
      <c r="F5" s="46"/>
      <c r="G5" s="47"/>
      <c r="H5" s="41"/>
      <c r="I5" s="46"/>
      <c r="J5" s="46"/>
      <c r="K5" s="46"/>
      <c r="L5" s="46"/>
      <c r="M5" s="46"/>
      <c r="N5" s="41"/>
      <c r="O5" s="46"/>
      <c r="P5" s="46"/>
      <c r="Q5" s="46"/>
      <c r="R5" s="46"/>
      <c r="S5" s="46"/>
      <c r="U5" s="48"/>
    </row>
    <row r="6">
      <c r="A6" s="40" t="s">
        <v>395</v>
      </c>
      <c r="B6" s="41"/>
      <c r="C6" s="46">
        <f>AVERAGE('FINANCIAL STATEMENTS'!B289:C289)/average('FINANCIAL STATEMENTS'!B176:C176)</f>
        <v>0.1483736975</v>
      </c>
      <c r="D6" s="46">
        <f>AVERAGE('FINANCIAL STATEMENTS'!C289:D289)/average('FINANCIAL STATEMENTS'!C176:D176)</f>
        <v>0.07234114329</v>
      </c>
      <c r="E6" s="46">
        <f>AVERAGE('FINANCIAL STATEMENTS'!D289:E289)/average('FINANCIAL STATEMENTS'!D176:E176)</f>
        <v>0.07940707215</v>
      </c>
      <c r="F6" s="46">
        <f>AVERAGE('FINANCIAL STATEMENTS'!E289:F289)/average('FINANCIAL STATEMENTS'!E176:F176)</f>
        <v>0.1086600277</v>
      </c>
      <c r="G6" s="47">
        <f t="shared" ref="G6:G7" si="1">AVERAGE(C6:F6)</f>
        <v>0.1021954852</v>
      </c>
      <c r="H6" s="41"/>
      <c r="I6" s="46">
        <f>AVERAGE('FINANCIAL STATEMENTS'!J289:K289)/average('FINANCIAL STATEMENTS'!J176:K176)</f>
        <v>0.1248936724</v>
      </c>
      <c r="J6" s="46">
        <f>AVERAGE('FINANCIAL STATEMENTS'!K289:L289)/average('FINANCIAL STATEMENTS'!K176:L176)</f>
        <v>0.1105301872</v>
      </c>
      <c r="K6" s="46">
        <f>AVERAGE('FINANCIAL STATEMENTS'!L289:M289)/average('FINANCIAL STATEMENTS'!L176:M176)</f>
        <v>0.08912968463</v>
      </c>
      <c r="L6" s="46">
        <f>AVERAGE('FINANCIAL STATEMENTS'!M289:N289)/average('FINANCIAL STATEMENTS'!M176:N176)</f>
        <v>0.03853499509</v>
      </c>
      <c r="M6" s="47">
        <f t="shared" ref="M6:M7" si="2">AVERAGE(I6:L6)</f>
        <v>0.09077213483</v>
      </c>
      <c r="N6" s="41"/>
      <c r="O6" s="46">
        <f>AVERAGE('FINANCIAL STATEMENTS'!R249:S249)/AVERAGE('FINANCIAL STATEMENTS'!R139:S139)</f>
        <v>0.1793641343</v>
      </c>
      <c r="P6" s="46">
        <f>AVERAGE('FINANCIAL STATEMENTS'!S249:T249)/AVERAGE('FINANCIAL STATEMENTS'!S139:T139)</f>
        <v>0.1440989717</v>
      </c>
      <c r="Q6" s="46">
        <f>AVERAGE('FINANCIAL STATEMENTS'!T249:U249)/AVERAGE('FINANCIAL STATEMENTS'!T139:U139)</f>
        <v>0.1350814978</v>
      </c>
      <c r="R6" s="46">
        <f>AVERAGE('FINANCIAL STATEMENTS'!U249:V249)/AVERAGE('FINANCIAL STATEMENTS'!U139:V139)</f>
        <v>0.1955478087</v>
      </c>
      <c r="S6" s="47">
        <f t="shared" ref="S6:S7" si="3">AVERAGE(O6:R6)</f>
        <v>0.1635231031</v>
      </c>
      <c r="U6" s="44" t="s">
        <v>396</v>
      </c>
    </row>
    <row r="7">
      <c r="A7" s="49" t="s">
        <v>397</v>
      </c>
      <c r="B7" s="41"/>
      <c r="C7" s="46">
        <f>AVERAGE('FINANCIAL STATEMENTS'!B176,'FINANCIAL STATEMENTS'!C176)/AVERAGE('FINANCIAL STATEMENTS'!B23,'FINANCIAL STATEMENTS'!C23)</f>
        <v>1.019084517</v>
      </c>
      <c r="D7" s="46">
        <f>AVERAGE('FINANCIAL STATEMENTS'!C176,'FINANCIAL STATEMENTS'!D176)/AVERAGE('FINANCIAL STATEMENTS'!C23,'FINANCIAL STATEMENTS'!D23)</f>
        <v>1.040878821</v>
      </c>
      <c r="E7" s="46">
        <f>AVERAGE('FINANCIAL STATEMENTS'!D176,'FINANCIAL STATEMENTS'!E176)/AVERAGE('FINANCIAL STATEMENTS'!D23,'FINANCIAL STATEMENTS'!E23)</f>
        <v>1.049606124</v>
      </c>
      <c r="F7" s="46">
        <f>AVERAGE('FINANCIAL STATEMENTS'!E176,'FINANCIAL STATEMENTS'!F176)/AVERAGE('FINANCIAL STATEMENTS'!E23,'FINANCIAL STATEMENTS'!F23)</f>
        <v>1.0720723</v>
      </c>
      <c r="G7" s="47">
        <f t="shared" si="1"/>
        <v>1.045410441</v>
      </c>
      <c r="H7" s="41"/>
      <c r="I7" s="46">
        <f>AVERAGE('FINANCIAL STATEMENTS'!J176:K176)/AVERAGE('FINANCIAL STATEMENTS'!J21:K21)</f>
        <v>1.014959227</v>
      </c>
      <c r="J7" s="46">
        <f>AVERAGE('FINANCIAL STATEMENTS'!K176,'FINANCIAL STATEMENTS'!L176)/AVERAGE('FINANCIAL STATEMENTS'!K21,'FINANCIAL STATEMENTS'!L21)</f>
        <v>1.015913135</v>
      </c>
      <c r="K7" s="46">
        <f>AVERAGE('FINANCIAL STATEMENTS'!L176,'FINANCIAL STATEMENTS'!M176)/AVERAGE('FINANCIAL STATEMENTS'!L21,'FINANCIAL STATEMENTS'!M21)</f>
        <v>1.018601079</v>
      </c>
      <c r="L7" s="46">
        <f>AVERAGE('FINANCIAL STATEMENTS'!M176,'FINANCIAL STATEMENTS'!N176)/AVERAGE('FINANCIAL STATEMENTS'!M21,'FINANCIAL STATEMENTS'!N21)</f>
        <v>1.020726294</v>
      </c>
      <c r="M7" s="47">
        <f t="shared" si="2"/>
        <v>1.017549934</v>
      </c>
      <c r="N7" s="41"/>
      <c r="O7" s="46">
        <f>AVERAGE('FINANCIAL STATEMENTS'!R139:S139)/AVERAGE('FINANCIAL STATEMENTS'!R24:S24)</f>
        <v>1.055497551</v>
      </c>
      <c r="P7" s="46">
        <f>AVERAGE('FINANCIAL STATEMENTS'!S139:T139)/AVERAGE('FINANCIAL STATEMENTS'!S24:T24)</f>
        <v>1.181690812</v>
      </c>
      <c r="Q7" s="46">
        <f>AVERAGE('FINANCIAL STATEMENTS'!T139:U139)/AVERAGE('FINANCIAL STATEMENTS'!T24:U24)</f>
        <v>1.252114604</v>
      </c>
      <c r="R7" s="46">
        <f>AVERAGE('FINANCIAL STATEMENTS'!U139:V139)/AVERAGE('FINANCIAL STATEMENTS'!U24:V24)</f>
        <v>1.133213871</v>
      </c>
      <c r="S7" s="47">
        <f t="shared" si="3"/>
        <v>1.155629209</v>
      </c>
      <c r="U7" s="44" t="s">
        <v>398</v>
      </c>
    </row>
    <row r="8">
      <c r="A8" s="49" t="s">
        <v>399</v>
      </c>
      <c r="B8" s="41"/>
      <c r="C8" s="50">
        <v>1.0</v>
      </c>
      <c r="D8" s="50">
        <v>1.0</v>
      </c>
      <c r="E8" s="50">
        <v>1.0</v>
      </c>
      <c r="F8" s="50">
        <v>1.0</v>
      </c>
      <c r="G8" s="51">
        <v>1.0</v>
      </c>
      <c r="H8" s="41"/>
      <c r="I8" s="50">
        <v>1.0</v>
      </c>
      <c r="J8" s="50">
        <v>1.0</v>
      </c>
      <c r="K8" s="50">
        <v>1.0</v>
      </c>
      <c r="L8" s="50">
        <v>1.0</v>
      </c>
      <c r="M8" s="51">
        <v>1.0</v>
      </c>
      <c r="N8" s="41"/>
      <c r="O8" s="50">
        <v>1.0</v>
      </c>
      <c r="P8" s="50">
        <v>1.0</v>
      </c>
      <c r="Q8" s="50">
        <v>1.0</v>
      </c>
      <c r="R8" s="50">
        <v>1.0</v>
      </c>
      <c r="S8" s="51">
        <v>1.0</v>
      </c>
      <c r="U8" s="44" t="s">
        <v>400</v>
      </c>
    </row>
    <row r="9">
      <c r="A9" s="49" t="s">
        <v>401</v>
      </c>
      <c r="B9" s="41"/>
      <c r="C9" s="46">
        <f>average('FINANCIAL STATEMENTS'!B289,'FINANCIAL STATEMENTS'!C289)/'FINANCIAL STATEMENTS'!B186</f>
        <v>0.1911894113</v>
      </c>
      <c r="D9" s="46">
        <f>average('FINANCIAL STATEMENTS'!C289,'FINANCIAL STATEMENTS'!D289)/'FINANCIAL STATEMENTS'!C186</f>
        <v>0.08779981528</v>
      </c>
      <c r="E9" s="46">
        <f>average('FINANCIAL STATEMENTS'!D289,'FINANCIAL STATEMENTS'!E289)/'FINANCIAL STATEMENTS'!D186</f>
        <v>0.1051581954</v>
      </c>
      <c r="F9" s="46">
        <f>average('FINANCIAL STATEMENTS'!E289,'FINANCIAL STATEMENTS'!F289)/'FINANCIAL STATEMENTS'!E186</f>
        <v>0.1435560089</v>
      </c>
      <c r="G9" s="47">
        <f t="shared" ref="G9:G10" si="4">AVERAGE(C9:F9)</f>
        <v>0.1319258577</v>
      </c>
      <c r="H9" s="41"/>
      <c r="I9" s="46">
        <f>AVERAGE('FINANCIAL STATEMENTS'!J289:K289)/'FINANCIAL STATEMENTS'!J188</f>
        <v>0.1603556156</v>
      </c>
      <c r="J9" s="46">
        <f>AVERAGE('FINANCIAL STATEMENTS'!K289:L289)/'FINANCIAL STATEMENTS'!K188</f>
        <v>0.1328081296</v>
      </c>
      <c r="K9" s="46">
        <f>AVERAGE('FINANCIAL STATEMENTS'!L289:M289)/'FINANCIAL STATEMENTS'!L188</f>
        <v>0.1110215513</v>
      </c>
      <c r="L9" s="46">
        <f>AVERAGE('FINANCIAL STATEMENTS'!M289:N289)/'FINANCIAL STATEMENTS'!M188</f>
        <v>0.04582742632</v>
      </c>
      <c r="M9" s="47">
        <f t="shared" ref="M9:M10" si="5">AVERAGE(I9:L9)</f>
        <v>0.1125031807</v>
      </c>
      <c r="N9" s="41"/>
      <c r="O9" s="46">
        <f>AVERAGE('FINANCIAL STATEMENTS'!R249:S249)/'FINANCIAL STATEMENTS'!R150</f>
        <v>0.2602153392</v>
      </c>
      <c r="P9" s="46">
        <f>AVERAGE('FINANCIAL STATEMENTS'!S249:T249)/'FINANCIAL STATEMENTS'!S150</f>
        <v>0.232900225</v>
      </c>
      <c r="Q9" s="46">
        <f>AVERAGE('FINANCIAL STATEMENTS'!T249:U249)/'FINANCIAL STATEMENTS'!T150</f>
        <v>0.2582948256</v>
      </c>
      <c r="R9" s="46">
        <f>AVERAGE('FINANCIAL STATEMENTS'!U249:V249)/'FINANCIAL STATEMENTS'!U150</f>
        <v>0.2670046415</v>
      </c>
      <c r="S9" s="47">
        <f>SUM(O9:R9)</f>
        <v>1.018415031</v>
      </c>
      <c r="U9" s="44" t="s">
        <v>402</v>
      </c>
    </row>
    <row r="10">
      <c r="A10" s="49" t="s">
        <v>403</v>
      </c>
      <c r="B10" s="41"/>
      <c r="C10" s="46">
        <f>'FINANCIAL STATEMENTS'!B186/AVERAGE('FINANCIAL STATEMENTS'!B176:C176)</f>
        <v>0.7760560406</v>
      </c>
      <c r="D10" s="46">
        <f>'FINANCIAL STATEMENTS'!C186/AVERAGE('FINANCIAL STATEMENTS'!C176:D176)</f>
        <v>0.8239327504</v>
      </c>
      <c r="E10" s="46">
        <f>'FINANCIAL STATEMENTS'!D186/AVERAGE('FINANCIAL STATEMENTS'!D176:E176)</f>
        <v>0.7551201485</v>
      </c>
      <c r="F10" s="46">
        <f>'FINANCIAL STATEMENTS'!E186/AVERAGE('FINANCIAL STATEMENTS'!E176:F176)</f>
        <v>0.7569173074</v>
      </c>
      <c r="G10" s="47">
        <f t="shared" si="4"/>
        <v>0.7780065617</v>
      </c>
      <c r="H10" s="41"/>
      <c r="I10" s="46">
        <f>'FINANCIAL STATEMENTS'!J188/AVERAGE('FINANCIAL STATEMENTS'!J176:K176)</f>
        <v>0.7788543729</v>
      </c>
      <c r="J10" s="46">
        <f>'FINANCIAL STATEMENTS'!K188/AVERAGE('FINANCIAL STATEMENTS'!K176:L176)</f>
        <v>0.8322546785</v>
      </c>
      <c r="K10" s="46">
        <f>'FINANCIAL STATEMENTS'!L188/AVERAGE('FINANCIAL STATEMENTS'!L176:M176)</f>
        <v>0.8028142607</v>
      </c>
      <c r="L10" s="46">
        <f>'FINANCIAL STATEMENTS'!M188/AVERAGE('FINANCIAL STATEMENTS'!M176:N176)</f>
        <v>0.840871901</v>
      </c>
      <c r="M10" s="47">
        <f t="shared" si="5"/>
        <v>0.8136988033</v>
      </c>
      <c r="N10" s="41"/>
      <c r="O10" s="46">
        <f>'FINANCIAL STATEMENTS'!R150/AVERAGE('FINANCIAL STATEMENTS'!R139:S139)</f>
        <v>0.6892911651</v>
      </c>
      <c r="P10" s="46">
        <f>'FINANCIAL STATEMENTS'!S150/AVERAGE('FINANCIAL STATEMENTS'!S139:T139)</f>
        <v>0.6187154676</v>
      </c>
      <c r="Q10" s="46">
        <f>'FINANCIAL STATEMENTS'!T150/AVERAGE('FINANCIAL STATEMENTS'!T139:U139)</f>
        <v>0.5229740761</v>
      </c>
      <c r="R10" s="46">
        <f>'FINANCIAL STATEMENTS'!U150/AVERAGE('FINANCIAL STATEMENTS'!U139:V139)</f>
        <v>0.7323760652</v>
      </c>
      <c r="S10" s="47">
        <f>AVERAGE(O10:R10)</f>
        <v>0.6408391935</v>
      </c>
      <c r="U10" s="44" t="s">
        <v>404</v>
      </c>
    </row>
    <row r="11">
      <c r="A11" s="40" t="s">
        <v>405</v>
      </c>
      <c r="B11" s="41"/>
      <c r="C11" s="46"/>
      <c r="D11" s="46"/>
      <c r="E11" s="46"/>
      <c r="F11" s="46"/>
      <c r="G11" s="46"/>
      <c r="H11" s="41"/>
      <c r="I11" s="46"/>
      <c r="J11" s="46"/>
      <c r="K11" s="46"/>
      <c r="L11" s="46"/>
      <c r="M11" s="46"/>
      <c r="N11" s="41"/>
      <c r="O11" s="46"/>
      <c r="P11" s="46"/>
      <c r="Q11" s="46"/>
      <c r="R11" s="46"/>
      <c r="S11" s="46"/>
      <c r="U11" s="48"/>
    </row>
    <row r="12">
      <c r="A12" s="49" t="s">
        <v>406</v>
      </c>
      <c r="B12" s="41"/>
      <c r="C12" s="42">
        <f>('FINANCIAL STATEMENTS'!B186-'FINANCIAL STATEMENTS'!C186)/'FINANCIAL STATEMENTS'!C186</f>
        <v>0.04958913762</v>
      </c>
      <c r="D12" s="42">
        <f>('FINANCIAL STATEMENTS'!C186-'FINANCIAL STATEMENTS'!D186)/'FINANCIAL STATEMENTS'!D186</f>
        <v>0.1321403547</v>
      </c>
      <c r="E12" s="42">
        <f>('FINANCIAL STATEMENTS'!D186-'FINANCIAL STATEMENTS'!E186)/'FINANCIAL STATEMENTS'!E186</f>
        <v>-0.0344422008</v>
      </c>
      <c r="F12" s="42">
        <f>('FINANCIAL STATEMENTS'!E186-'FINANCIAL STATEMENTS'!F186)/'FINANCIAL STATEMENTS'!F186</f>
        <v>-0.04242955816</v>
      </c>
      <c r="G12" s="43">
        <f t="shared" ref="G12:G14" si="6">AVERAGE(C12:F12)</f>
        <v>0.02621443333</v>
      </c>
      <c r="H12" s="41"/>
      <c r="I12" s="42">
        <f>('FINANCIAL STATEMENTS'!J188-'FINANCIAL STATEMENTS'!K188)/'FINANCIAL STATEMENTS'!K188</f>
        <v>0.0378327097</v>
      </c>
      <c r="J12" s="42">
        <f>('FINANCIAL STATEMENTS'!K188-'FINANCIAL STATEMENTS'!L188)/'FINANCIAL STATEMENTS'!L188</f>
        <v>0.1484700721</v>
      </c>
      <c r="K12" s="42">
        <f>('FINANCIAL STATEMENTS'!L188-'FINANCIAL STATEMENTS'!M188)/'FINANCIAL STATEMENTS'!M188</f>
        <v>0.03453579366</v>
      </c>
      <c r="L12" s="42">
        <f>('FINANCIAL STATEMENTS'!M188-'FINANCIAL STATEMENTS'!N188)/'FINANCIAL STATEMENTS'!N188</f>
        <v>-0.1007427672</v>
      </c>
      <c r="M12" s="43">
        <f t="shared" ref="M12:M14" si="7">AVERAGE(I12:L12)</f>
        <v>0.03002395206</v>
      </c>
      <c r="N12" s="41"/>
      <c r="O12" s="42">
        <f>('FINANCIAL STATEMENTS'!R150-'FINANCIAL STATEMENTS'!S150)/'FINANCIAL STATEMENTS'!S150</f>
        <v>0.09951055873</v>
      </c>
      <c r="P12" s="42">
        <f>('FINANCIAL STATEMENTS'!S150-'FINANCIAL STATEMENTS'!T150)/'FINANCIAL STATEMENTS'!T150</f>
        <v>0.2701735533</v>
      </c>
      <c r="Q12" s="42">
        <f>('FINANCIAL STATEMENTS'!T150-'FINANCIAL STATEMENTS'!U150)/'FINANCIAL STATEMENTS'!U150</f>
        <v>-0.08152110883</v>
      </c>
      <c r="R12" s="42">
        <f>('FINANCIAL STATEMENTS'!U150-'FINANCIAL STATEMENTS'!V150)/'FINANCIAL STATEMENTS'!V150</f>
        <v>0.08495571904</v>
      </c>
      <c r="S12" s="43">
        <f>AVERAGE(O12:R12)</f>
        <v>0.09327968056</v>
      </c>
      <c r="U12" s="52" t="s">
        <v>407</v>
      </c>
    </row>
    <row r="13">
      <c r="A13" s="49" t="s">
        <v>408</v>
      </c>
      <c r="B13" s="41"/>
      <c r="C13" s="46">
        <f>'FINANCIAL STATEMENTS'!B289</f>
        <v>2937.7</v>
      </c>
      <c r="D13" s="46">
        <f>'FINANCIAL STATEMENTS'!C289</f>
        <v>1277.3</v>
      </c>
      <c r="E13" s="46">
        <f>'FINANCIAL STATEMENTS'!D289</f>
        <v>566.9</v>
      </c>
      <c r="F13" s="46">
        <f>'FINANCIAL STATEMENTS'!E289</f>
        <v>1384.1</v>
      </c>
      <c r="G13" s="47">
        <f t="shared" si="6"/>
        <v>1541.5</v>
      </c>
      <c r="H13" s="41"/>
      <c r="I13" s="46">
        <f>'FINANCIAL STATEMENTS'!J289</f>
        <v>2318.17</v>
      </c>
      <c r="J13" s="46">
        <f>'FINANCIAL STATEMENTS'!K289</f>
        <v>1888.41</v>
      </c>
      <c r="K13" s="46">
        <f>'FINANCIAL STATEMENTS'!L289</f>
        <v>1468.52</v>
      </c>
      <c r="L13" s="46">
        <f>'FINANCIAL STATEMENTS'!M289</f>
        <v>974.94</v>
      </c>
      <c r="M13" s="47">
        <f t="shared" si="7"/>
        <v>1662.51</v>
      </c>
      <c r="N13" s="41"/>
      <c r="O13" s="46">
        <f>'FINANCIAL STATEMENTS'!R249</f>
        <v>1372.71</v>
      </c>
      <c r="P13" s="46">
        <f>'FINANCIAL STATEMENTS'!S249</f>
        <v>1332.65</v>
      </c>
      <c r="Q13" s="46">
        <f>'FINANCIAL STATEMENTS'!T249</f>
        <v>869.58</v>
      </c>
      <c r="R13" s="46">
        <f>'FINANCIAL STATEMENTS'!U249</f>
        <v>1053.27</v>
      </c>
      <c r="S13" s="47">
        <f>average(O13:R13)</f>
        <v>1157.0525</v>
      </c>
      <c r="U13" s="44" t="s">
        <v>409</v>
      </c>
    </row>
    <row r="14">
      <c r="A14" s="49" t="s">
        <v>410</v>
      </c>
      <c r="B14" s="41"/>
      <c r="C14" s="46">
        <f>'FINANCIAL STATEMENTS'!B207</f>
        <v>2625.9</v>
      </c>
      <c r="D14" s="46">
        <f>'FINANCIAL STATEMENTS'!C207</f>
        <v>2314</v>
      </c>
      <c r="E14" s="46">
        <f>'FINANCIAL STATEMENTS'!D207</f>
        <v>1998.5</v>
      </c>
      <c r="F14" s="46">
        <f>'FINANCIAL STATEMENTS'!E207</f>
        <v>1983.3</v>
      </c>
      <c r="G14" s="47">
        <f t="shared" si="6"/>
        <v>2230.425</v>
      </c>
      <c r="H14" s="41"/>
      <c r="I14" s="46">
        <f>'FINANCIAL STATEMENTS'!J209</f>
        <v>2144.36</v>
      </c>
      <c r="J14" s="46">
        <f>'FINANCIAL STATEMENTS'!K209</f>
        <v>2098.79</v>
      </c>
      <c r="K14" s="46">
        <f>'FINANCIAL STATEMENTS'!L209</f>
        <v>2562.26</v>
      </c>
      <c r="L14" s="46">
        <f>'FINANCIAL STATEMENTS'!M209</f>
        <v>1886.86</v>
      </c>
      <c r="M14" s="47">
        <f t="shared" si="7"/>
        <v>2173.0675</v>
      </c>
      <c r="N14" s="41"/>
      <c r="O14" s="46">
        <f>'FINANCIAL STATEMENTS'!R171</f>
        <v>2171.05</v>
      </c>
      <c r="P14" s="46">
        <f>'FINANCIAL STATEMENTS'!S171</f>
        <v>2207.84</v>
      </c>
      <c r="Q14" s="46">
        <f>'FINANCIAL STATEMENTS'!T171</f>
        <v>1528.61</v>
      </c>
      <c r="R14" s="46">
        <f>'FINANCIAL STATEMENTS'!U171</f>
        <v>1615.94</v>
      </c>
      <c r="S14" s="47">
        <f>AVERAGE(O14:R14)</f>
        <v>1880.86</v>
      </c>
      <c r="U14" s="44" t="s">
        <v>411</v>
      </c>
    </row>
    <row r="15">
      <c r="A15" s="53" t="s">
        <v>412</v>
      </c>
      <c r="B15" s="41"/>
      <c r="C15" s="46"/>
      <c r="D15" s="46"/>
      <c r="E15" s="46"/>
      <c r="F15" s="46"/>
      <c r="G15" s="46"/>
      <c r="H15" s="41"/>
      <c r="I15" s="46"/>
      <c r="J15" s="46"/>
      <c r="K15" s="46"/>
      <c r="L15" s="46"/>
      <c r="M15" s="46"/>
      <c r="N15" s="41"/>
      <c r="O15" s="46"/>
      <c r="P15" s="46"/>
      <c r="Q15" s="46"/>
      <c r="R15" s="46"/>
      <c r="S15" s="46"/>
      <c r="U15" s="48"/>
    </row>
    <row r="16">
      <c r="A16" s="40" t="s">
        <v>393</v>
      </c>
      <c r="B16" s="41"/>
      <c r="C16" s="42">
        <f>(('FINANCIAL STATEMENTS'!B186-'FINANCIAL STATEMENTS'!B263)/AVERAGE('FINANCIAL STATEMENTS'!B23,'FINANCIAL STATEMENTS'!C23))</f>
        <v>0.1465274788</v>
      </c>
      <c r="D16" s="42">
        <f>(('FINANCIAL STATEMENTS'!C186-'FINANCIAL STATEMENTS'!C263)/AVERAGE('FINANCIAL STATEMENTS'!C23,'FINANCIAL STATEMENTS'!D23))</f>
        <v>0.1748659761</v>
      </c>
      <c r="E16" s="42">
        <f>(('FINANCIAL STATEMENTS'!D186-'FINANCIAL STATEMENTS'!D263)/AVERAGE('FINANCIAL STATEMENTS'!D23,'FINANCIAL STATEMENTS'!E23))</f>
        <v>0.1016558159</v>
      </c>
      <c r="F16" s="42">
        <f>(('FINANCIAL STATEMENTS'!E186-'FINANCIAL STATEMENTS'!E263)/AVERAGE('FINANCIAL STATEMENTS'!E23,'FINANCIAL STATEMENTS'!F23))</f>
        <v>0.1322859918</v>
      </c>
      <c r="G16" s="43">
        <f t="shared" ref="G16:G18" si="8">AVERAGE(C16:F16)</f>
        <v>0.1388338157</v>
      </c>
      <c r="H16" s="41"/>
      <c r="I16" s="46"/>
      <c r="J16" s="46"/>
      <c r="K16" s="46"/>
      <c r="L16" s="46"/>
      <c r="M16" s="46"/>
      <c r="N16" s="41"/>
      <c r="O16" s="46"/>
      <c r="P16" s="46"/>
      <c r="Q16" s="46"/>
      <c r="R16" s="46"/>
      <c r="S16" s="46"/>
      <c r="U16" s="48"/>
    </row>
    <row r="17">
      <c r="A17" s="49" t="s">
        <v>413</v>
      </c>
      <c r="B17" s="41"/>
      <c r="C17" s="46">
        <f>C13/'FINANCIAL STATEMENTS'!B186</f>
        <v>0.266503978</v>
      </c>
      <c r="D17" s="46">
        <f>D13/'FINANCIAL STATEMENTS'!C186</f>
        <v>0.1216209783</v>
      </c>
      <c r="E17" s="46">
        <f>E13/'FINANCIAL STATEMENTS'!D186</f>
        <v>0.06111141055</v>
      </c>
      <c r="F17" s="46">
        <f>F13/'FINANCIAL STATEMENTS'!E186</f>
        <v>0.1440660324</v>
      </c>
      <c r="G17" s="47">
        <f t="shared" si="8"/>
        <v>0.1483255998</v>
      </c>
      <c r="H17" s="41"/>
      <c r="I17" s="46"/>
      <c r="J17" s="46"/>
      <c r="K17" s="46"/>
      <c r="L17" s="46"/>
      <c r="M17" s="46"/>
      <c r="N17" s="41"/>
      <c r="O17" s="46"/>
      <c r="P17" s="46"/>
      <c r="Q17" s="46"/>
      <c r="R17" s="46"/>
      <c r="S17" s="46"/>
      <c r="U17" s="54" t="s">
        <v>414</v>
      </c>
    </row>
    <row r="18">
      <c r="A18" s="49" t="s">
        <v>415</v>
      </c>
      <c r="B18" s="41"/>
      <c r="C18" s="46">
        <f>'FINANCIAL STATEMENTS'!B186/AVERAGE('FINANCIAL STATEMENTS'!B23:C23)</f>
        <v>0.7908666954</v>
      </c>
      <c r="D18" s="46">
        <f>'FINANCIAL STATEMENTS'!C186/AVERAGE('FINANCIAL STATEMENTS'!C23:D23)</f>
        <v>0.85761415</v>
      </c>
      <c r="E18" s="46">
        <f>'FINANCIAL STATEMENTS'!D186/AVERAGE('FINANCIAL STATEMENTS'!D23:E23)</f>
        <v>0.7925787324</v>
      </c>
      <c r="F18" s="46">
        <f>'FINANCIAL STATEMENTS'!E186/AVERAGE('FINANCIAL STATEMENTS'!E23:F23)</f>
        <v>0.811470079</v>
      </c>
      <c r="G18" s="47">
        <f t="shared" si="8"/>
        <v>0.8131324142</v>
      </c>
      <c r="H18" s="41"/>
      <c r="I18" s="46"/>
      <c r="J18" s="46"/>
      <c r="K18" s="46"/>
      <c r="L18" s="46"/>
      <c r="M18" s="46"/>
      <c r="N18" s="41"/>
      <c r="O18" s="46"/>
      <c r="P18" s="46"/>
      <c r="Q18" s="46"/>
      <c r="R18" s="46"/>
      <c r="S18" s="46"/>
      <c r="U18" s="54" t="s">
        <v>416</v>
      </c>
    </row>
    <row r="19">
      <c r="A19" s="55"/>
      <c r="B19" s="56"/>
      <c r="C19" s="57"/>
      <c r="D19" s="57"/>
      <c r="E19" s="57"/>
      <c r="F19" s="57"/>
      <c r="G19" s="58"/>
      <c r="H19" s="56"/>
      <c r="I19" s="57"/>
      <c r="J19" s="57"/>
      <c r="K19" s="57"/>
      <c r="L19" s="57"/>
      <c r="M19" s="58"/>
      <c r="N19" s="56"/>
      <c r="O19" s="57"/>
      <c r="P19" s="57"/>
      <c r="Q19" s="57"/>
      <c r="R19" s="57"/>
      <c r="S19" s="58"/>
      <c r="U19" s="44"/>
    </row>
    <row r="20">
      <c r="A20" s="59" t="s">
        <v>417</v>
      </c>
      <c r="C20" s="17"/>
      <c r="D20" s="17"/>
      <c r="E20" s="17"/>
      <c r="F20" s="17"/>
      <c r="G20" s="60"/>
      <c r="I20" s="17"/>
      <c r="J20" s="17"/>
      <c r="K20" s="17"/>
      <c r="L20" s="17"/>
      <c r="M20" s="17"/>
      <c r="O20" s="17"/>
      <c r="P20" s="17"/>
      <c r="Q20" s="17"/>
      <c r="R20" s="17"/>
      <c r="S20" s="17"/>
      <c r="U20" s="48"/>
    </row>
    <row r="21">
      <c r="A21" s="55" t="s">
        <v>418</v>
      </c>
      <c r="B21" s="56"/>
      <c r="C21" s="61">
        <f>('FINANCIAL STATEMENTS'!B195-('FINANCIAL STATEMENTS'!B206+'FINANCIAL STATEMENTS'!B207-'FINANCIAL STATEMENTS'!B208))/'FINANCIAL STATEMENTS'!B195</f>
        <v>0.7842688854</v>
      </c>
      <c r="D21" s="61">
        <f>('FINANCIAL STATEMENTS'!C195-('FINANCIAL STATEMENTS'!C206+'FINANCIAL STATEMENTS'!C207-'FINANCIAL STATEMENTS'!C208))/'FINANCIAL STATEMENTS'!C195</f>
        <v>0.8020610795</v>
      </c>
      <c r="E21" s="61">
        <f>('FINANCIAL STATEMENTS'!D195-('FINANCIAL STATEMENTS'!D206+'FINANCIAL STATEMENTS'!D207-'FINANCIAL STATEMENTS'!D208))/'FINANCIAL STATEMENTS'!D195</f>
        <v>0.7851335036</v>
      </c>
      <c r="F21" s="61">
        <f>('FINANCIAL STATEMENTS'!E195-('FINANCIAL STATEMENTS'!E206+'FINANCIAL STATEMENTS'!E207-'FINANCIAL STATEMENTS'!E208))/'FINANCIAL STATEMENTS'!E195</f>
        <v>0.804049466</v>
      </c>
      <c r="G21" s="62">
        <f t="shared" ref="G21:G24" si="9">AVERAGE(C21:F21)</f>
        <v>0.7938782336</v>
      </c>
      <c r="H21" s="56"/>
      <c r="I21" s="61">
        <f>('FINANCIAL STATEMENTS'!J197-('FINANCIAL STATEMENTS'!J208+'FINANCIAL STATEMENTS'!J209-'FINANCIAL STATEMENTS'!J210))/'FINANCIAL STATEMENTS'!J197</f>
        <v>0.8415185854</v>
      </c>
      <c r="J21" s="61">
        <f>('FINANCIAL STATEMENTS'!K197-('FINANCIAL STATEMENTS'!K208+'FINANCIAL STATEMENTS'!K209-'FINANCIAL STATEMENTS'!K210))/'FINANCIAL STATEMENTS'!K197</f>
        <v>0.8237071087</v>
      </c>
      <c r="K21" s="61">
        <f>('FINANCIAL STATEMENTS'!L197-('FINANCIAL STATEMENTS'!L208+'FINANCIAL STATEMENTS'!L209-'FINANCIAL STATEMENTS'!L210))/'FINANCIAL STATEMENTS'!L197</f>
        <v>0.7874722342</v>
      </c>
      <c r="L21" s="61">
        <f>('FINANCIAL STATEMENTS'!M197-('FINANCIAL STATEMENTS'!M208+'FINANCIAL STATEMENTS'!M209-'FINANCIAL STATEMENTS'!M210))/'FINANCIAL STATEMENTS'!M197</f>
        <v>0.8070760153</v>
      </c>
      <c r="M21" s="62">
        <f t="shared" ref="M21:M24" si="10">AVERAGE(I21:L21)</f>
        <v>0.8149434859</v>
      </c>
      <c r="N21" s="56"/>
      <c r="O21" s="61">
        <f>('FINANCIAL STATEMENTS'!R159-('FINANCIAL STATEMENTS'!R170+'FINANCIAL STATEMENTS'!R171-'FINANCIAL STATEMENTS'!R172))/'FINANCIAL STATEMENTS'!R159</f>
        <v>0.588997038</v>
      </c>
      <c r="P21" s="61">
        <f>('FINANCIAL STATEMENTS'!S159-('FINANCIAL STATEMENTS'!S170+'FINANCIAL STATEMENTS'!S171-'FINANCIAL STATEMENTS'!S172))/'FINANCIAL STATEMENTS'!S159</f>
        <v>0.5733206822</v>
      </c>
      <c r="Q21" s="61">
        <f>('FINANCIAL STATEMENTS'!T159-('FINANCIAL STATEMENTS'!T170+'FINANCIAL STATEMENTS'!T171-'FINANCIAL STATEMENTS'!T172))/'FINANCIAL STATEMENTS'!T159</f>
        <v>0.6005492749</v>
      </c>
      <c r="R21" s="61">
        <f>('FINANCIAL STATEMENTS'!U159-('FINANCIAL STATEMENTS'!U170+'FINANCIAL STATEMENTS'!U171-'FINANCIAL STATEMENTS'!U172))/'FINANCIAL STATEMENTS'!U159</f>
        <v>0.611518819</v>
      </c>
      <c r="S21" s="62">
        <f t="shared" ref="S21:S24" si="11">AVERAGE(O21:R21)</f>
        <v>0.5935964535</v>
      </c>
      <c r="U21" s="44" t="s">
        <v>419</v>
      </c>
    </row>
    <row r="22">
      <c r="A22" s="55" t="s">
        <v>420</v>
      </c>
      <c r="B22" s="56"/>
      <c r="C22" s="61">
        <f>('FINANCIAL STATEMENTS'!B249+'FINANCIAL STATEMENTS'!B230)/'FINANCIAL STATEMENTS'!B186</f>
        <v>0.1692445864</v>
      </c>
      <c r="D22" s="61">
        <f>('FINANCIAL STATEMENTS'!C249+'FINANCIAL STATEMENTS'!C230)/'FINANCIAL STATEMENTS'!C186</f>
        <v>0.1735524599</v>
      </c>
      <c r="E22" s="61">
        <f>('FINANCIAL STATEMENTS'!D249+'FINANCIAL STATEMENTS'!D230)/'FINANCIAL STATEMENTS'!D186</f>
        <v>0.1874198243</v>
      </c>
      <c r="F22" s="61">
        <f>('FINANCIAL STATEMENTS'!E249+'FINANCIAL STATEMENTS'!E230)/'FINANCIAL STATEMENTS'!E186</f>
        <v>0.1806524138</v>
      </c>
      <c r="G22" s="62">
        <f t="shared" si="9"/>
        <v>0.1777173211</v>
      </c>
      <c r="H22" s="56"/>
      <c r="I22" s="61">
        <f>('FINANCIAL STATEMENTS'!J232+'FINANCIAL STATEMENTS'!J251)/'FINANCIAL STATEMENTS'!J197</f>
        <v>0.1344805931</v>
      </c>
      <c r="J22" s="61">
        <f>('FINANCIAL STATEMENTS'!K232+'FINANCIAL STATEMENTS'!K251)/'FINANCIAL STATEMENTS'!K197</f>
        <v>0.1332454071</v>
      </c>
      <c r="K22" s="61">
        <f>('FINANCIAL STATEMENTS'!L232+'FINANCIAL STATEMENTS'!L251)/'FINANCIAL STATEMENTS'!L197</f>
        <v>0.1328071361</v>
      </c>
      <c r="L22" s="61">
        <f>('FINANCIAL STATEMENTS'!M232+'FINANCIAL STATEMENTS'!M251)/'FINANCIAL STATEMENTS'!M197</f>
        <v>0.1298956493</v>
      </c>
      <c r="M22" s="62">
        <f t="shared" si="10"/>
        <v>0.1326071964</v>
      </c>
      <c r="N22" s="56"/>
      <c r="O22" s="61">
        <f>('FINANCIAL STATEMENTS'!R194+'FINANCIAL STATEMENTS'!R213)/'FINANCIAL STATEMENTS'!R159</f>
        <v>0.03962851445</v>
      </c>
      <c r="P22" s="61">
        <f>('FINANCIAL STATEMENTS'!S194+'FINANCIAL STATEMENTS'!S213)/'FINANCIAL STATEMENTS'!S159</f>
        <v>0.032803515</v>
      </c>
      <c r="Q22" s="61">
        <f>('FINANCIAL STATEMENTS'!T194+'FINANCIAL STATEMENTS'!T213)/'FINANCIAL STATEMENTS'!T159</f>
        <v>0.05015802135</v>
      </c>
      <c r="R22" s="61">
        <f>('FINANCIAL STATEMENTS'!U194+'FINANCIAL STATEMENTS'!U213)/'FINANCIAL STATEMENTS'!U159</f>
        <v>0.03462107186</v>
      </c>
      <c r="S22" s="62">
        <f t="shared" si="11"/>
        <v>0.03930278067</v>
      </c>
      <c r="U22" s="44" t="s">
        <v>421</v>
      </c>
    </row>
    <row r="23">
      <c r="A23" s="55" t="s">
        <v>422</v>
      </c>
      <c r="B23" s="56"/>
      <c r="C23" s="61">
        <f>'FINANCIAL STATEMENTS'!B277/'FINANCIAL STATEMENTS'!B186</f>
        <v>0.3277480926</v>
      </c>
      <c r="D23" s="61">
        <f>'FINANCIAL STATEMENTS'!C277/'FINANCIAL STATEMENTS'!C186</f>
        <v>0.2416708721</v>
      </c>
      <c r="E23" s="61">
        <f>'FINANCIAL STATEMENTS'!D277/'FINANCIAL STATEMENTS'!D186</f>
        <v>0.1653533121</v>
      </c>
      <c r="F23" s="61">
        <f>'FINANCIAL STATEMENTS'!E277/'FINANCIAL STATEMENTS'!E186</f>
        <v>0.2432291775</v>
      </c>
      <c r="G23" s="62">
        <f t="shared" si="9"/>
        <v>0.2445003636</v>
      </c>
      <c r="H23" s="56"/>
      <c r="I23" s="61">
        <f>'FINANCIAL STATEMENTS'!J278/'FINANCIAL STATEMENTS'!J188</f>
        <v>0.2730282143</v>
      </c>
      <c r="J23" s="61">
        <f>'FINANCIAL STATEMENTS'!K278/'FINANCIAL STATEMENTS'!K188</f>
        <v>0.2430585832</v>
      </c>
      <c r="K23" s="61">
        <f>'FINANCIAL STATEMENTS'!L278/'FINANCIAL STATEMENTS'!L188</f>
        <v>0.2299462762</v>
      </c>
      <c r="L23" s="61">
        <f>'FINANCIAL STATEMENTS'!M278/'FINANCIAL STATEMENTS'!M188</f>
        <v>0.162272917</v>
      </c>
      <c r="M23" s="62">
        <f t="shared" si="10"/>
        <v>0.2270764977</v>
      </c>
      <c r="N23" s="56"/>
      <c r="O23" s="61">
        <f>'FINANCIAL STATEMENTS'!R241/'FINANCIAL STATEMENTS'!R150</f>
        <v>0.3859465865</v>
      </c>
      <c r="P23" s="61">
        <f>'FINANCIAL STATEMENTS'!S241/'FINANCIAL STATEMENTS'!S150</f>
        <v>0.4244327219</v>
      </c>
      <c r="Q23" s="61">
        <f>'FINANCIAL STATEMENTS'!T241/'FINANCIAL STATEMENTS'!T150</f>
        <v>0.3664741282</v>
      </c>
      <c r="R23" s="61">
        <f>'FINANCIAL STATEMENTS'!U241/'FINANCIAL STATEMENTS'!U150</f>
        <v>0.3737924329</v>
      </c>
      <c r="S23" s="62">
        <f t="shared" si="11"/>
        <v>0.3876614674</v>
      </c>
      <c r="T23" s="56"/>
      <c r="U23" s="63" t="s">
        <v>423</v>
      </c>
    </row>
    <row r="24">
      <c r="A24" s="64" t="s">
        <v>413</v>
      </c>
      <c r="B24" s="56"/>
      <c r="C24" s="61">
        <f>'FINANCIAL STATEMENTS'!B289/'FINANCIAL STATEMENTS'!B186</f>
        <v>0.266503978</v>
      </c>
      <c r="D24" s="61">
        <f>'FINANCIAL STATEMENTS'!C289/'FINANCIAL STATEMENTS'!C186</f>
        <v>0.1216209783</v>
      </c>
      <c r="E24" s="61">
        <f>'FINANCIAL STATEMENTS'!D289/'FINANCIAL STATEMENTS'!D186</f>
        <v>0.06111141055</v>
      </c>
      <c r="F24" s="61">
        <f>'FINANCIAL STATEMENTS'!E289/'FINANCIAL STATEMENTS'!E186</f>
        <v>0.1440660324</v>
      </c>
      <c r="G24" s="62">
        <f t="shared" si="9"/>
        <v>0.1483255998</v>
      </c>
      <c r="H24" s="56"/>
      <c r="I24" s="61">
        <f>'FINANCIAL STATEMENTS'!J289/'FINANCIAL STATEMENTS'!J188</f>
        <v>0.1767381471</v>
      </c>
      <c r="J24" s="61">
        <f>'FINANCIAL STATEMENTS'!K289/'FINANCIAL STATEMENTS'!K188</f>
        <v>0.149419976</v>
      </c>
      <c r="K24" s="61">
        <f>'FINANCIAL STATEMENTS'!L289/'FINANCIAL STATEMENTS'!L188</f>
        <v>0.1334479537</v>
      </c>
      <c r="L24" s="61">
        <f>'FINANCIAL STATEMENTS'!M289/'FINANCIAL STATEMENTS'!M188</f>
        <v>0.09165485265</v>
      </c>
      <c r="M24" s="62">
        <f t="shared" si="10"/>
        <v>0.1378152324</v>
      </c>
      <c r="N24" s="56"/>
      <c r="O24" s="61">
        <f>'FINANCIAL STATEMENTS'!R249/'FINANCIAL STATEMENTS'!R150</f>
        <v>0.2640685146</v>
      </c>
      <c r="P24" s="61">
        <f>'FINANCIAL STATEMENTS'!S249/'FINANCIAL STATEMENTS'!S150</f>
        <v>0.281872906</v>
      </c>
      <c r="Q24" s="61">
        <f>'FINANCIAL STATEMENTS'!T249/'FINANCIAL STATEMENTS'!T150</f>
        <v>0.2336199022</v>
      </c>
      <c r="R24" s="61">
        <f>'FINANCIAL STATEMENTS'!U249/'FINANCIAL STATEMENTS'!U150</f>
        <v>0.2599017414</v>
      </c>
      <c r="S24" s="62">
        <f t="shared" si="11"/>
        <v>0.259865766</v>
      </c>
      <c r="T24" s="56"/>
      <c r="U24" s="65" t="s">
        <v>414</v>
      </c>
    </row>
    <row r="25">
      <c r="A25" s="66"/>
      <c r="B25" s="56"/>
      <c r="C25" s="57"/>
      <c r="D25" s="57"/>
      <c r="E25" s="57"/>
      <c r="F25" s="57"/>
      <c r="G25" s="57"/>
      <c r="H25" s="56"/>
      <c r="I25" s="57"/>
      <c r="J25" s="57"/>
      <c r="K25" s="57"/>
      <c r="L25" s="57"/>
      <c r="M25" s="57"/>
      <c r="N25" s="56"/>
      <c r="O25" s="57"/>
      <c r="P25" s="57"/>
      <c r="Q25" s="57"/>
      <c r="R25" s="57"/>
      <c r="S25" s="57"/>
      <c r="T25" s="56"/>
      <c r="U25" s="67"/>
    </row>
    <row r="26">
      <c r="A26" s="68" t="s">
        <v>424</v>
      </c>
      <c r="B26" s="56"/>
      <c r="C26" s="57"/>
      <c r="D26" s="57"/>
      <c r="E26" s="57"/>
      <c r="F26" s="57"/>
      <c r="G26" s="57"/>
      <c r="H26" s="56"/>
      <c r="I26" s="57"/>
      <c r="J26" s="57"/>
      <c r="K26" s="57"/>
      <c r="L26" s="57"/>
      <c r="M26" s="57"/>
      <c r="N26" s="56"/>
      <c r="O26" s="57"/>
      <c r="P26" s="57"/>
      <c r="Q26" s="57"/>
      <c r="R26" s="57"/>
      <c r="S26" s="57"/>
      <c r="T26" s="56"/>
      <c r="U26" s="67"/>
    </row>
    <row r="27">
      <c r="A27" s="55" t="s">
        <v>425</v>
      </c>
      <c r="B27" s="56"/>
      <c r="C27" s="57">
        <f>'FINANCIAL STATEMENTS'!B186/AVERAGE('FINANCIAL STATEMENTS'!B122:C122)</f>
        <v>2.609728092</v>
      </c>
      <c r="D27" s="57">
        <f>'FINANCIAL STATEMENTS'!C186/AVERAGE('FINANCIAL STATEMENTS'!C122:D122)</f>
        <v>2.511760837</v>
      </c>
      <c r="E27" s="57">
        <f>'FINANCIAL STATEMENTS'!D186/AVERAGE('FINANCIAL STATEMENTS'!D122:E122)</f>
        <v>1.974290488</v>
      </c>
      <c r="F27" s="57">
        <f>'FINANCIAL STATEMENTS'!E186/AVERAGE('FINANCIAL STATEMENTS'!E122:F122)</f>
        <v>2.115142442</v>
      </c>
      <c r="G27" s="58">
        <f t="shared" ref="G27:G30" si="12">AVERAGE(C27:F27)</f>
        <v>2.302730465</v>
      </c>
      <c r="H27" s="56"/>
      <c r="I27" s="57">
        <f>'FINANCIAL STATEMENTS'!J188/AVERAGE('FINANCIAL STATEMENTS'!J100:K100)</f>
        <v>3.755588038</v>
      </c>
      <c r="J27" s="57">
        <f>'FINANCIAL STATEMENTS'!K188/AVERAGE('FINANCIAL STATEMENTS'!K100:L100)</f>
        <v>4.403271549</v>
      </c>
      <c r="K27" s="57">
        <f>'FINANCIAL STATEMENTS'!L188/AVERAGE('FINANCIAL STATEMENTS'!L100:M100)</f>
        <v>4.838711663</v>
      </c>
      <c r="L27" s="57">
        <f>'FINANCIAL STATEMENTS'!M188/AVERAGE('FINANCIAL STATEMENTS'!M100:N100)</f>
        <v>5.236278071</v>
      </c>
      <c r="M27" s="58">
        <f t="shared" ref="M27:M30" si="13">AVERAGE(I27:L27)</f>
        <v>4.55846233</v>
      </c>
      <c r="N27" s="56"/>
      <c r="O27" s="57">
        <f>'FINANCIAL STATEMENTS'!R150/AVERAGE('FINANCIAL STATEMENTS'!R77:S77)</f>
        <v>3.677980132</v>
      </c>
      <c r="P27" s="57">
        <f>'FINANCIAL STATEMENTS'!S150/AVERAGE('FINANCIAL STATEMENTS'!S77:T77)</f>
        <v>3.944682467</v>
      </c>
      <c r="Q27" s="57">
        <f>'FINANCIAL STATEMENTS'!T150/AVERAGE('FINANCIAL STATEMENTS'!T77:U77)</f>
        <v>3.514808712</v>
      </c>
      <c r="R27" s="57">
        <f>'FINANCIAL STATEMENTS'!U150/AVERAGE('FINANCIAL STATEMENTS'!U77:V77)</f>
        <v>4.113052436</v>
      </c>
      <c r="S27" s="58">
        <f t="shared" ref="S27:S30" si="14">AVERAGE(O27:R27)</f>
        <v>3.812630937</v>
      </c>
      <c r="T27" s="56"/>
      <c r="U27" s="63" t="s">
        <v>426</v>
      </c>
    </row>
    <row r="28">
      <c r="A28" s="55" t="s">
        <v>427</v>
      </c>
      <c r="B28" s="56"/>
      <c r="C28" s="57">
        <f>'FINANCIAL STATEMENTS'!B195/AVERAGE('FINANCIAL STATEMENTS'!B206,'FINANCIAL STATEMENTS'!B208)</f>
        <v>14.5707611</v>
      </c>
      <c r="D28" s="57">
        <f>'FINANCIAL STATEMENTS'!C195/AVERAGE('FINANCIAL STATEMENTS'!C206,'FINANCIAL STATEMENTS'!C208)</f>
        <v>15.783571</v>
      </c>
      <c r="E28" s="57">
        <f>'FINANCIAL STATEMENTS'!D195/AVERAGE('FINANCIAL STATEMENTS'!D206,'FINANCIAL STATEMENTS'!D208)</f>
        <v>16.30398049</v>
      </c>
      <c r="F28" s="57">
        <f>'FINANCIAL STATEMENTS'!E195/AVERAGE('FINANCIAL STATEMENTS'!E206,'FINANCIAL STATEMENTS'!E208)</f>
        <v>17.96801923</v>
      </c>
      <c r="G28" s="58">
        <f t="shared" si="12"/>
        <v>16.15658295</v>
      </c>
      <c r="H28" s="56"/>
      <c r="I28" s="57">
        <f>'FINANCIAL STATEMENTS'!J197/AVERAGE('FINANCIAL STATEMENTS'!J208,'FINANCIAL STATEMENTS'!J210)</f>
        <v>10.25181808</v>
      </c>
      <c r="J28" s="57">
        <f>'FINANCIAL STATEMENTS'!K197/AVERAGE('FINANCIAL STATEMENTS'!K208,'FINANCIAL STATEMENTS'!K210)</f>
        <v>10.25110804</v>
      </c>
      <c r="K28" s="57">
        <f>'FINANCIAL STATEMENTS'!L197/AVERAGE('FINANCIAL STATEMENTS'!L208,'FINANCIAL STATEMENTS'!L210)</f>
        <v>9.671924424</v>
      </c>
      <c r="L28" s="57">
        <f>'FINANCIAL STATEMENTS'!M197/AVERAGE('FINANCIAL STATEMENTS'!M208,'FINANCIAL STATEMENTS'!M210)</f>
        <v>8.919703132</v>
      </c>
      <c r="M28" s="58">
        <f t="shared" si="13"/>
        <v>9.773638418</v>
      </c>
      <c r="N28" s="56"/>
      <c r="O28" s="57">
        <f>'FINANCIAL STATEMENTS'!R159/AVERAGE('FINANCIAL STATEMENTS'!R170,'FINANCIAL STATEMENTS'!R172)</f>
        <v>10.48908245</v>
      </c>
      <c r="P28" s="57">
        <f>'FINANCIAL STATEMENTS'!S159/AVERAGE('FINANCIAL STATEMENTS'!S170,'FINANCIAL STATEMENTS'!S172)</f>
        <v>10.86287998</v>
      </c>
      <c r="Q28" s="57">
        <f>'FINANCIAL STATEMENTS'!T159/AVERAGE('FINANCIAL STATEMENTS'!T170,'FINANCIAL STATEMENTS'!T172)</f>
        <v>9.933592784</v>
      </c>
      <c r="R28" s="57">
        <f>'FINANCIAL STATEMENTS'!U159/AVERAGE('FINANCIAL STATEMENTS'!U170,'FINANCIAL STATEMENTS'!U172)</f>
        <v>11.31550456</v>
      </c>
      <c r="S28" s="58">
        <f t="shared" si="14"/>
        <v>10.65026494</v>
      </c>
      <c r="T28" s="56"/>
      <c r="U28" s="63" t="s">
        <v>428</v>
      </c>
    </row>
    <row r="29">
      <c r="A29" s="55" t="s">
        <v>429</v>
      </c>
      <c r="B29" s="56"/>
      <c r="C29" s="57">
        <f>'FINANCIAL STATEMENTS'!B207/AVERAGE('FINANCIAL STATEMENTS'!B150:C150)</f>
        <v>2.500857143</v>
      </c>
      <c r="D29" s="57">
        <f>'FINANCIAL STATEMENTS'!C207/AVERAGE('FINANCIAL STATEMENTS'!C150:D150)</f>
        <v>2.211602791</v>
      </c>
      <c r="E29" s="57">
        <f>'FINANCIAL STATEMENTS'!D207/AVERAGE('FINANCIAL STATEMENTS'!D150:E150)</f>
        <v>2.172636843</v>
      </c>
      <c r="F29" s="57">
        <f>'FINANCIAL STATEMENTS'!E207/AVERAGE('FINANCIAL STATEMENTS'!E150:F150)</f>
        <v>2.64810735</v>
      </c>
      <c r="G29" s="58">
        <f t="shared" si="12"/>
        <v>2.383301032</v>
      </c>
      <c r="H29" s="56"/>
      <c r="I29" s="57">
        <f>'FINANCIAL STATEMENTS'!J209/AVERAGE('FINANCIAL STATEMENTS'!J140:K140)</f>
        <v>1.386378404</v>
      </c>
      <c r="J29" s="57">
        <f>'FINANCIAL STATEMENTS'!K209/AVERAGE('FINANCIAL STATEMENTS'!K140:L140)</f>
        <v>1.371144292</v>
      </c>
      <c r="K29" s="57">
        <f>'FINANCIAL STATEMENTS'!L209/AVERAGE('FINANCIAL STATEMENTS'!L140:M140)</f>
        <v>1.780441452</v>
      </c>
      <c r="L29" s="57">
        <f>'FINANCIAL STATEMENTS'!M209/AVERAGE('FINANCIAL STATEMENTS'!M140:N140)</f>
        <v>1.648596579</v>
      </c>
      <c r="M29" s="58">
        <f t="shared" si="13"/>
        <v>1.546640182</v>
      </c>
      <c r="N29" s="56"/>
      <c r="O29" s="57">
        <f>'FINANCIAL STATEMENTS'!R171/AVERAGE('FINANCIAL STATEMENTS'!R118:S118)</f>
        <v>4.082263903</v>
      </c>
      <c r="P29" s="57">
        <f>'FINANCIAL STATEMENTS'!S171/AVERAGE('FINANCIAL STATEMENTS'!S118:T118)</f>
        <v>4.967242621</v>
      </c>
      <c r="Q29" s="57">
        <f>'FINANCIAL STATEMENTS'!T171/AVERAGE('FINANCIAL STATEMENTS'!T118:U118)</f>
        <v>3.605424848</v>
      </c>
      <c r="R29" s="57">
        <f>'FINANCIAL STATEMENTS'!U171/AVERAGE('FINANCIAL STATEMENTS'!U118:V118)</f>
        <v>4.804197883</v>
      </c>
      <c r="S29" s="58">
        <f t="shared" si="14"/>
        <v>4.364782314</v>
      </c>
      <c r="T29" s="56"/>
      <c r="U29" s="63" t="s">
        <v>430</v>
      </c>
    </row>
    <row r="30">
      <c r="A30" s="55" t="s">
        <v>431</v>
      </c>
      <c r="B30" s="56"/>
      <c r="C30" s="57">
        <f>'FINANCIAL STATEMENTS'!B186/AVERAGE(('FINANCIAL STATEMENTS'!B34 +'FINANCIAL STATEMENTS'!B36),('FINANCIAL STATEMENTS'!C34+'FINANCIAL STATEMENTS'!C36))</f>
        <v>1.731639882</v>
      </c>
      <c r="D30" s="57">
        <f>'FINANCIAL STATEMENTS'!C186/AVERAGE(('FINANCIAL STATEMENTS'!C34 +'FINANCIAL STATEMENTS'!C36),('FINANCIAL STATEMENTS'!D34+'FINANCIAL STATEMENTS'!D36))</f>
        <v>1.739352937</v>
      </c>
      <c r="E30" s="57">
        <f>'FINANCIAL STATEMENTS'!D186/AVERAGE(('FINANCIAL STATEMENTS'!D34 +'FINANCIAL STATEMENTS'!D36),('FINANCIAL STATEMENTS'!E34+'FINANCIAL STATEMENTS'!E36))</f>
        <v>1.63921825</v>
      </c>
      <c r="F30" s="57">
        <f>'FINANCIAL STATEMENTS'!E186/AVERAGE(('FINANCIAL STATEMENTS'!E34 +'FINANCIAL STATEMENTS'!E36),('FINANCIAL STATEMENTS'!F34+'FINANCIAL STATEMENTS'!F36))</f>
        <v>1.898489295</v>
      </c>
      <c r="G30" s="58">
        <f t="shared" si="12"/>
        <v>1.752175091</v>
      </c>
      <c r="H30" s="56"/>
      <c r="I30" s="57">
        <f>'FINANCIAL STATEMENTS'!J188/AVERAGE(('FINANCIAL STATEMENTS'!J30+'FINANCIAL STATEMENTS'!J34),('FINANCIAL STATEMENTS'!K30+'FINANCIAL STATEMENTS'!K34))</f>
        <v>3.517637925</v>
      </c>
      <c r="J30" s="57">
        <f>'FINANCIAL STATEMENTS'!K188/AVERAGE(('FINANCIAL STATEMENTS'!K30+'FINANCIAL STATEMENTS'!K34),('FINANCIAL STATEMENTS'!L30+'FINANCIAL STATEMENTS'!L34))</f>
        <v>3.658341161</v>
      </c>
      <c r="K30" s="57">
        <f>'FINANCIAL STATEMENTS'!L188/AVERAGE(('FINANCIAL STATEMENTS'!L30+'FINANCIAL STATEMENTS'!L34),('FINANCIAL STATEMENTS'!M30+'FINANCIAL STATEMENTS'!M34))</f>
        <v>3.567900554</v>
      </c>
      <c r="L30" s="57">
        <f>'FINANCIAL STATEMENTS'!M188/AVERAGE(('FINANCIAL STATEMENTS'!M30+'FINANCIAL STATEMENTS'!M34),('FINANCIAL STATEMENTS'!N30+'FINANCIAL STATEMENTS'!N34))</f>
        <v>4.127002233</v>
      </c>
      <c r="M30" s="58">
        <f t="shared" si="13"/>
        <v>3.717720468</v>
      </c>
      <c r="N30" s="56"/>
      <c r="O30" s="57">
        <f>'FINANCIAL STATEMENTS'!R150/AVERAGE(('FINANCIAL STATEMENTS'!R36+'FINANCIAL STATEMENTS'!R40),('FINANCIAL STATEMENTS'!S36+'FINANCIAL STATEMENTS'!S40))</f>
        <v>2.40838669</v>
      </c>
      <c r="P30" s="57">
        <f>'FINANCIAL STATEMENTS'!S150/AVERAGE(('FINANCIAL STATEMENTS'!S36+'FINANCIAL STATEMENTS'!S40),('FINANCIAL STATEMENTS'!T36+'FINANCIAL STATEMENTS'!T40))</f>
        <v>2.684198574</v>
      </c>
      <c r="Q30" s="57">
        <f>'FINANCIAL STATEMENTS'!T150/AVERAGE(('FINANCIAL STATEMENTS'!T36+'FINANCIAL STATEMENTS'!T40),('FINANCIAL STATEMENTS'!U36+'FINANCIAL STATEMENTS'!U40))</f>
        <v>2.571050641</v>
      </c>
      <c r="R30" s="57">
        <f>'FINANCIAL STATEMENTS'!U150/AVERAGE(('FINANCIAL STATEMENTS'!U36+'FINANCIAL STATEMENTS'!U40),('FINANCIAL STATEMENTS'!V36+'FINANCIAL STATEMENTS'!V40))</f>
        <v>2.871047728</v>
      </c>
      <c r="S30" s="58">
        <f t="shared" si="14"/>
        <v>2.633670908</v>
      </c>
      <c r="T30" s="56"/>
      <c r="U30" s="63" t="s">
        <v>432</v>
      </c>
    </row>
    <row r="31">
      <c r="A31" s="66"/>
      <c r="B31" s="56"/>
      <c r="C31" s="57"/>
      <c r="D31" s="57"/>
      <c r="E31" s="57"/>
      <c r="F31" s="57"/>
      <c r="G31" s="57"/>
      <c r="H31" s="56"/>
      <c r="I31" s="57"/>
      <c r="J31" s="57"/>
      <c r="K31" s="57"/>
      <c r="L31" s="57"/>
      <c r="M31" s="57"/>
      <c r="N31" s="56"/>
      <c r="O31" s="57"/>
      <c r="P31" s="57"/>
      <c r="Q31" s="57"/>
      <c r="R31" s="57"/>
      <c r="S31" s="57"/>
      <c r="T31" s="56"/>
      <c r="U31" s="67"/>
    </row>
    <row r="32">
      <c r="A32" s="68" t="s">
        <v>433</v>
      </c>
      <c r="B32" s="56"/>
      <c r="C32" s="57"/>
      <c r="D32" s="57"/>
      <c r="E32" s="57"/>
      <c r="F32" s="57"/>
      <c r="G32" s="57"/>
      <c r="H32" s="56"/>
      <c r="I32" s="57"/>
      <c r="J32" s="57"/>
      <c r="K32" s="57"/>
      <c r="L32" s="57"/>
      <c r="M32" s="57"/>
      <c r="N32" s="56"/>
      <c r="O32" s="57"/>
      <c r="P32" s="57"/>
      <c r="Q32" s="57"/>
      <c r="R32" s="57"/>
      <c r="S32" s="57"/>
      <c r="T32" s="56"/>
      <c r="U32" s="67"/>
    </row>
    <row r="33">
      <c r="A33" s="55" t="s">
        <v>434</v>
      </c>
      <c r="B33" s="56"/>
      <c r="C33" s="57">
        <f>365*(AVERAGE('FINANCIAL STATEMENTS'!B122:C122)/'FINANCIAL STATEMENTS'!B186)</f>
        <v>139.861314</v>
      </c>
      <c r="D33" s="57">
        <f>365*(AVERAGE('FINANCIAL STATEMENTS'!C122:D122)/'FINANCIAL STATEMENTS'!C186)</f>
        <v>145.3163831</v>
      </c>
      <c r="E33" s="57">
        <f>365*(AVERAGE('FINANCIAL STATEMENTS'!D122:E122)/'FINANCIAL STATEMENTS'!D186)</f>
        <v>184.8765429</v>
      </c>
      <c r="F33" s="57">
        <f>365*(AVERAGE('FINANCIAL STATEMENTS'!E122:F122)/'FINANCIAL STATEMENTS'!E186)</f>
        <v>172.5652102</v>
      </c>
      <c r="G33" s="58">
        <f t="shared" ref="G33:G35" si="15">AVERAGE(C33:F33)</f>
        <v>160.6548625</v>
      </c>
      <c r="H33" s="56"/>
      <c r="I33" s="57">
        <f>365*(AVERAGE('FINANCIAL STATEMENTS'!J100:K100)/'FINANCIAL STATEMENTS'!J188)</f>
        <v>97.18850852</v>
      </c>
      <c r="J33" s="57">
        <f>365*(AVERAGE('FINANCIAL STATEMENTS'!K100:L100)/'FINANCIAL STATEMENTS'!K188)</f>
        <v>82.89291177</v>
      </c>
      <c r="K33" s="57">
        <f>365*(AVERAGE('FINANCIAL STATEMENTS'!L100:M100)/'FINANCIAL STATEMENTS'!L188)</f>
        <v>75.43330238</v>
      </c>
      <c r="L33" s="57">
        <f>365*(AVERAGE('FINANCIAL STATEMENTS'!M100:N100)/'FINANCIAL STATEMENTS'!M188)</f>
        <v>69.70600014</v>
      </c>
      <c r="M33" s="58">
        <f t="shared" ref="M33:M35" si="16">AVERAGE(I33:L33)</f>
        <v>81.3051807</v>
      </c>
      <c r="N33" s="56"/>
      <c r="O33" s="57">
        <f>365*(AVERAGE( 'FINANCIAL STATEMENTS'!R77:S77)/ 'FINANCIAL STATEMENTS'!R150)</f>
        <v>99.23925276</v>
      </c>
      <c r="P33" s="57">
        <f>365*(AVERAGE( 'FINANCIAL STATEMENTS'!S77:T77)/ 'FINANCIAL STATEMENTS'!S150)</f>
        <v>92.52962769</v>
      </c>
      <c r="Q33" s="57">
        <f>365*(AVERAGE( 'FINANCIAL STATEMENTS'!T77:U77)/ 'FINANCIAL STATEMENTS'!T150)</f>
        <v>103.8463342</v>
      </c>
      <c r="R33" s="57">
        <f>365*(AVERAGE( 'FINANCIAL STATEMENTS'!U77:V77)/ 'FINANCIAL STATEMENTS'!U150)</f>
        <v>88.74187861</v>
      </c>
      <c r="S33" s="58">
        <f t="shared" ref="S33:S35" si="17">AVERAGE(O33:R33)</f>
        <v>96.0892733</v>
      </c>
      <c r="T33" s="56"/>
      <c r="U33" s="63" t="s">
        <v>435</v>
      </c>
    </row>
    <row r="34">
      <c r="A34" s="69" t="s">
        <v>436</v>
      </c>
      <c r="B34" s="56"/>
      <c r="C34" s="70">
        <f>AVERAGE('FINANCIAL STATEMENTS'!B206,'FINANCIAL STATEMENTS'!B208)/365</f>
        <v>2.228219178</v>
      </c>
      <c r="D34" s="70">
        <f>AVERAGE('FINANCIAL STATEMENTS'!C206,'FINANCIAL STATEMENTS'!C208)/365</f>
        <v>1.844383562</v>
      </c>
      <c r="E34" s="70">
        <f>AVERAGE('FINANCIAL STATEMENTS'!D206,'FINANCIAL STATEMENTS'!D208)/365</f>
        <v>1.572739726</v>
      </c>
      <c r="F34" s="70">
        <f>AVERAGE('FINANCIAL STATEMENTS'!E206,'FINANCIAL STATEMENTS'!E208)/365</f>
        <v>1.482054795</v>
      </c>
      <c r="G34" s="58">
        <f t="shared" si="15"/>
        <v>1.781849315</v>
      </c>
      <c r="H34" s="56"/>
      <c r="I34" s="57">
        <f>AVERAGE('FINANCIAL STATEMENTS'!J208,'FINANCIAL STATEMENTS'!J210)/365</f>
        <v>3.383068493</v>
      </c>
      <c r="J34" s="57">
        <f>AVERAGE('FINANCIAL STATEMENTS'!K208,'FINANCIAL STATEMENTS'!K210)/365</f>
        <v>3.30709589</v>
      </c>
      <c r="K34" s="57">
        <f>AVERAGE('FINANCIAL STATEMENTS'!L208,'FINANCIAL STATEMENTS'!L210)/365</f>
        <v>3.226369863</v>
      </c>
      <c r="L34" s="57">
        <f>AVERAGE('FINANCIAL STATEMENTS'!M208,'FINANCIAL STATEMENTS'!M210)/365</f>
        <v>3.307589041</v>
      </c>
      <c r="M34" s="58">
        <f t="shared" si="16"/>
        <v>3.306030822</v>
      </c>
      <c r="N34" s="56"/>
      <c r="O34" s="57">
        <f>AVERAGE('FINANCIAL STATEMENTS'!R170,'FINANCIAL STATEMENTS'!R172)/365</f>
        <v>1.387109589</v>
      </c>
      <c r="P34" s="57">
        <f>AVERAGE('FINANCIAL STATEMENTS'!S170,'FINANCIAL STATEMENTS'!S172)/365</f>
        <v>1.23069863</v>
      </c>
      <c r="Q34" s="57">
        <f>AVERAGE('FINANCIAL STATEMENTS'!T170,'FINANCIAL STATEMENTS'!T172)/365</f>
        <v>1.052452055</v>
      </c>
      <c r="R34" s="57">
        <f>AVERAGE('FINANCIAL STATEMENTS'!U170,'FINANCIAL STATEMENTS'!U172)/365</f>
        <v>0.974260274</v>
      </c>
      <c r="S34" s="58">
        <f t="shared" si="17"/>
        <v>1.161130137</v>
      </c>
      <c r="T34" s="56"/>
      <c r="U34" s="63" t="s">
        <v>437</v>
      </c>
    </row>
    <row r="35">
      <c r="A35" s="55" t="s">
        <v>438</v>
      </c>
      <c r="B35" s="56"/>
      <c r="C35" s="57">
        <f t="shared" ref="C35:F35" si="18">365/C29</f>
        <v>145.94996</v>
      </c>
      <c r="D35" s="57">
        <f t="shared" si="18"/>
        <v>165.0386776</v>
      </c>
      <c r="E35" s="57">
        <f t="shared" si="18"/>
        <v>167.998624</v>
      </c>
      <c r="F35" s="57">
        <f t="shared" si="18"/>
        <v>137.8342913</v>
      </c>
      <c r="G35" s="58">
        <f t="shared" si="15"/>
        <v>154.2053882</v>
      </c>
      <c r="H35" s="56"/>
      <c r="I35" s="57">
        <f t="shared" ref="I35:L35" si="19">365/I29</f>
        <v>263.2758842</v>
      </c>
      <c r="J35" s="57">
        <f t="shared" si="19"/>
        <v>266.2010134</v>
      </c>
      <c r="K35" s="57">
        <f t="shared" si="19"/>
        <v>205.0053371</v>
      </c>
      <c r="L35" s="57">
        <f t="shared" si="19"/>
        <v>221.4004351</v>
      </c>
      <c r="M35" s="58">
        <f t="shared" si="16"/>
        <v>238.9706675</v>
      </c>
      <c r="N35" s="56"/>
      <c r="O35" s="57">
        <f t="shared" ref="O35:R35" si="20">365/O29</f>
        <v>89.41117201</v>
      </c>
      <c r="P35" s="57">
        <f t="shared" si="20"/>
        <v>73.4814117</v>
      </c>
      <c r="Q35" s="57">
        <f t="shared" si="20"/>
        <v>101.2363356</v>
      </c>
      <c r="R35" s="57">
        <f t="shared" si="20"/>
        <v>75.97522185</v>
      </c>
      <c r="S35" s="58">
        <f t="shared" si="17"/>
        <v>85.0260353</v>
      </c>
      <c r="T35" s="56"/>
      <c r="U35" s="63" t="s">
        <v>439</v>
      </c>
    </row>
    <row r="36">
      <c r="A36" s="55" t="s">
        <v>440</v>
      </c>
      <c r="B36" s="56"/>
      <c r="C36" s="57">
        <f t="shared" ref="C36:F36" si="21">C33+C34-C35</f>
        <v>-3.860426868</v>
      </c>
      <c r="D36" s="57">
        <f t="shared" si="21"/>
        <v>-17.87791097</v>
      </c>
      <c r="E36" s="57">
        <f t="shared" si="21"/>
        <v>18.45065864</v>
      </c>
      <c r="F36" s="57">
        <f t="shared" si="21"/>
        <v>36.21297361</v>
      </c>
      <c r="G36" s="57"/>
      <c r="H36" s="56"/>
      <c r="I36" s="57">
        <f t="shared" ref="I36:L36" si="22">I33+I34-I35</f>
        <v>-162.7043072</v>
      </c>
      <c r="J36" s="57">
        <f t="shared" si="22"/>
        <v>-180.0010058</v>
      </c>
      <c r="K36" s="57">
        <f t="shared" si="22"/>
        <v>-126.3456648</v>
      </c>
      <c r="L36" s="57">
        <f t="shared" si="22"/>
        <v>-148.3868459</v>
      </c>
      <c r="M36" s="57"/>
      <c r="N36" s="56"/>
      <c r="O36" s="57">
        <f t="shared" ref="O36:R36" si="23">O33+O34-O35</f>
        <v>11.21519033</v>
      </c>
      <c r="P36" s="57">
        <f t="shared" si="23"/>
        <v>20.27891463</v>
      </c>
      <c r="Q36" s="57">
        <f t="shared" si="23"/>
        <v>3.662450587</v>
      </c>
      <c r="R36" s="57">
        <f t="shared" si="23"/>
        <v>13.74091703</v>
      </c>
      <c r="S36" s="57"/>
      <c r="T36" s="56"/>
      <c r="U36" s="63" t="s">
        <v>441</v>
      </c>
    </row>
    <row r="37">
      <c r="A37" s="66"/>
      <c r="B37" s="56"/>
      <c r="C37" s="57"/>
      <c r="D37" s="57"/>
      <c r="E37" s="57"/>
      <c r="F37" s="57"/>
      <c r="G37" s="57"/>
      <c r="H37" s="56"/>
      <c r="I37" s="57"/>
      <c r="J37" s="57"/>
      <c r="K37" s="57"/>
      <c r="L37" s="57"/>
      <c r="M37" s="57"/>
      <c r="N37" s="56"/>
      <c r="O37" s="57"/>
      <c r="P37" s="57"/>
      <c r="Q37" s="57"/>
      <c r="R37" s="57"/>
      <c r="S37" s="57"/>
      <c r="T37" s="56"/>
      <c r="U37" s="67"/>
    </row>
    <row r="38">
      <c r="A38" s="71" t="s">
        <v>442</v>
      </c>
      <c r="B38" s="56"/>
      <c r="C38" s="57"/>
      <c r="D38" s="57"/>
      <c r="E38" s="57"/>
      <c r="F38" s="57"/>
      <c r="G38" s="57"/>
      <c r="H38" s="56"/>
      <c r="I38" s="57"/>
      <c r="J38" s="57"/>
      <c r="K38" s="57"/>
      <c r="L38" s="57"/>
      <c r="M38" s="57"/>
      <c r="N38" s="56"/>
      <c r="O38" s="57"/>
      <c r="P38" s="57"/>
      <c r="Q38" s="57"/>
      <c r="R38" s="57"/>
      <c r="S38" s="58"/>
      <c r="T38" s="56"/>
      <c r="U38" s="67"/>
    </row>
    <row r="39">
      <c r="A39" s="72" t="s">
        <v>443</v>
      </c>
      <c r="B39" s="56"/>
      <c r="C39" s="57">
        <f>'FINANCIAL STATEMENTS'!B146/'FINANCIAL STATEMENTS'!B165</f>
        <v>1.910847985</v>
      </c>
      <c r="D39" s="57">
        <f>'FINANCIAL STATEMENTS'!C146/'FINANCIAL STATEMENTS'!C165</f>
        <v>2.214399376</v>
      </c>
      <c r="E39" s="57">
        <f>'FINANCIAL STATEMENTS'!D146/'FINANCIAL STATEMENTS'!D165</f>
        <v>1.558444035</v>
      </c>
      <c r="F39" s="57">
        <f>'FINANCIAL STATEMENTS'!E146/'FINANCIAL STATEMENTS'!E165</f>
        <v>1.7131752</v>
      </c>
      <c r="G39" s="58">
        <f t="shared" ref="G39:G41" si="24">AVERAGE(C39:F39)</f>
        <v>1.849216649</v>
      </c>
      <c r="H39" s="56"/>
      <c r="I39" s="57">
        <f>'FINANCIAL STATEMENTS'!J136/'FINANCIAL STATEMENTS'!J162</f>
        <v>3.127805627</v>
      </c>
      <c r="J39" s="57">
        <f>'FINANCIAL STATEMENTS'!K136/'FINANCIAL STATEMENTS'!K162</f>
        <v>3.153216952</v>
      </c>
      <c r="K39" s="57">
        <f>'FINANCIAL STATEMENTS'!L136/'FINANCIAL STATEMENTS'!L162</f>
        <v>2.525324889</v>
      </c>
      <c r="L39" s="57">
        <f>'FINANCIAL STATEMENTS'!M136/'FINANCIAL STATEMENTS'!M162</f>
        <v>2.232996717</v>
      </c>
      <c r="M39" s="58">
        <f t="shared" ref="M39:M41" si="25">AVERAGE(I39:L39)</f>
        <v>2.759836046</v>
      </c>
      <c r="N39" s="56"/>
      <c r="O39" s="57">
        <f>'FINANCIAL STATEMENTS'!R131/'FINANCIAL STATEMENTS'!R130</f>
        <v>1.551162169</v>
      </c>
      <c r="P39" s="57">
        <f>'FINANCIAL STATEMENTS'!S131/'FINANCIAL STATEMENTS'!S130</f>
        <v>2.902789122</v>
      </c>
      <c r="Q39" s="57">
        <f>'FINANCIAL STATEMENTS'!T131/'FINANCIAL STATEMENTS'!T130</f>
        <v>3.160283533</v>
      </c>
      <c r="R39" s="57">
        <f>'FINANCIAL STATEMENTS'!U131/'FINANCIAL STATEMENTS'!U130</f>
        <v>2.672282874</v>
      </c>
      <c r="S39" s="58">
        <f>AVERAGE(O39:R39)</f>
        <v>2.571629425</v>
      </c>
      <c r="T39" s="56"/>
      <c r="U39" s="63" t="s">
        <v>444</v>
      </c>
    </row>
    <row r="40">
      <c r="A40" s="72" t="s">
        <v>445</v>
      </c>
      <c r="B40" s="56"/>
      <c r="C40" s="57">
        <f>('FINANCIAL STATEMENTS'!B167-AVERAGE('FINANCIAL STATEMENTS'!B206,'FINANCIAL STATEMENTS'!B208))/'FINANCIAL STATEMENTS'!B165</f>
        <v>2.553330941</v>
      </c>
      <c r="D40" s="57">
        <f>('FINANCIAL STATEMENTS'!C167-AVERAGE('FINANCIAL STATEMENTS'!C206,'FINANCIAL STATEMENTS'!C208))/'FINANCIAL STATEMENTS'!C165</f>
        <v>2.825317442</v>
      </c>
      <c r="E40" s="57">
        <f>('FINANCIAL STATEMENTS'!D167-AVERAGE('FINANCIAL STATEMENTS'!D206,'FINANCIAL STATEMENTS'!D208))/'FINANCIAL STATEMENTS'!D165</f>
        <v>1.9429543</v>
      </c>
      <c r="F40" s="57">
        <f>('FINANCIAL STATEMENTS'!E167-AVERAGE('FINANCIAL STATEMENTS'!E206,'FINANCIAL STATEMENTS'!E208))/'FINANCIAL STATEMENTS'!E165</f>
        <v>2.022440113</v>
      </c>
      <c r="G40" s="58">
        <f t="shared" si="24"/>
        <v>2.336010699</v>
      </c>
      <c r="H40" s="56"/>
      <c r="I40" s="57">
        <f>('FINANCIAL STATEMENTS'!J163-AVERAGE('FINANCIAL STATEMENTS'!J208,'FINANCIAL STATEMENTS'!J210))/'FINANCIAL STATEMENTS'!J162</f>
        <v>1.656372528</v>
      </c>
      <c r="J40" s="57">
        <f>('FINANCIAL STATEMENTS'!K163-AVERAGE('FINANCIAL STATEMENTS'!K208,'FINANCIAL STATEMENTS'!K210))/'FINANCIAL STATEMENTS'!K162</f>
        <v>1.643483328</v>
      </c>
      <c r="K40" s="57">
        <f>('FINANCIAL STATEMENTS'!L163-AVERAGE('FINANCIAL STATEMENTS'!L208,'FINANCIAL STATEMENTS'!L210))/'FINANCIAL STATEMENTS'!L162</f>
        <v>1.094228868</v>
      </c>
      <c r="L40" s="57">
        <f>('FINANCIAL STATEMENTS'!M163-AVERAGE('FINANCIAL STATEMENTS'!M208,'FINANCIAL STATEMENTS'!M210))/'FINANCIAL STATEMENTS'!M162</f>
        <v>0.7606374446</v>
      </c>
      <c r="M40" s="58">
        <f t="shared" si="25"/>
        <v>1.288680542</v>
      </c>
      <c r="N40" s="56"/>
      <c r="O40" s="57">
        <f>('FINANCIAL STATEMENTS'!R131-AVERAGE('FINANCIAL STATEMENTS'!R170,'FINANCIAL STATEMENTS'!R172))/'FINANCIAL STATEMENTS'!R130</f>
        <v>1.269361141</v>
      </c>
      <c r="P40" s="57">
        <f>('FINANCIAL STATEMENTS'!S131-AVERAGE('FINANCIAL STATEMENTS'!S170,'FINANCIAL STATEMENTS'!S172))/'FINANCIAL STATEMENTS'!S130</f>
        <v>2.363216499</v>
      </c>
      <c r="Q40" s="57">
        <f>('FINANCIAL STATEMENTS'!T131-AVERAGE('FINANCIAL STATEMENTS'!T170,'FINANCIAL STATEMENTS'!T172))/'FINANCIAL STATEMENTS'!T130</f>
        <v>2.560516167</v>
      </c>
      <c r="R40" s="57">
        <f>('FINANCIAL STATEMENTS'!U131-AVERAGE('FINANCIAL STATEMENTS'!U170,'FINANCIAL STATEMENTS'!U172))/'FINANCIAL STATEMENTS'!U130</f>
        <v>2.130069834</v>
      </c>
      <c r="S40" s="58">
        <f t="shared" ref="S40:S41" si="26">average(O40:R40)</f>
        <v>2.08079091</v>
      </c>
      <c r="T40" s="56"/>
      <c r="U40" s="63" t="s">
        <v>446</v>
      </c>
    </row>
    <row r="41">
      <c r="A41" s="73" t="s">
        <v>447</v>
      </c>
      <c r="B41" s="56"/>
      <c r="C41" s="57">
        <f>'FINANCIAL STATEMENTS'!B311/AVERAGE('FINANCIAL STATEMENTS'!B165:C165)</f>
        <v>0.5066806248</v>
      </c>
      <c r="D41" s="57">
        <f>'FINANCIAL STATEMENTS'!C311/AVERAGE('FINANCIAL STATEMENTS'!C165:D165)</f>
        <v>0.7083034157</v>
      </c>
      <c r="E41" s="57">
        <f>'FINANCIAL STATEMENTS'!D311/AVERAGE('FINANCIAL STATEMENTS'!D165:E165)</f>
        <v>0.3427527596</v>
      </c>
      <c r="F41" s="57">
        <f>'FINANCIAL STATEMENTS'!E311/AVERAGE('FINANCIAL STATEMENTS'!E165:F165)</f>
        <v>0.2349771014</v>
      </c>
      <c r="G41" s="58">
        <f t="shared" si="24"/>
        <v>0.4481784754</v>
      </c>
      <c r="H41" s="56"/>
      <c r="I41" s="57">
        <f>'FINANCIAL STATEMENTS'!J309/AVERAGE('FINANCIAL STATEMENTS'!J162:K162)</f>
        <v>0.8093002925</v>
      </c>
      <c r="J41" s="57">
        <f>'FINANCIAL STATEMENTS'!K309/AVERAGE('FINANCIAL STATEMENTS'!K162:L162)</f>
        <v>0.5757307178</v>
      </c>
      <c r="K41" s="57">
        <f>'FINANCIAL STATEMENTS'!L309/AVERAGE('FINANCIAL STATEMENTS'!L162:M162)</f>
        <v>0.4223257362</v>
      </c>
      <c r="L41" s="57">
        <f>'FINANCIAL STATEMENTS'!M309/AVERAGE('FINANCIAL STATEMENTS'!M162:N162)</f>
        <v>0.8011868682</v>
      </c>
      <c r="M41" s="58">
        <f t="shared" si="25"/>
        <v>0.6521359037</v>
      </c>
      <c r="N41" s="56"/>
      <c r="O41" s="57">
        <f>'FINANCIAL STATEMENTS'!R297/average('FINANCIAL STATEMENTS'!R130:S130)</f>
        <v>0.9192822042</v>
      </c>
      <c r="P41" s="57">
        <f>'FINANCIAL STATEMENTS'!S297/average('FINANCIAL STATEMENTS'!S130:T130)</f>
        <v>1.308965995</v>
      </c>
      <c r="Q41" s="57">
        <f>'FINANCIAL STATEMENTS'!T297/average('FINANCIAL STATEMENTS'!T130:U130)</f>
        <v>1.179823039</v>
      </c>
      <c r="R41" s="57">
        <f>'FINANCIAL STATEMENTS'!U297/average('FINANCIAL STATEMENTS'!U130:V130)</f>
        <v>1.961005495</v>
      </c>
      <c r="S41" s="58">
        <f t="shared" si="26"/>
        <v>1.342269183</v>
      </c>
      <c r="T41" s="56"/>
      <c r="U41" s="63" t="s">
        <v>448</v>
      </c>
    </row>
    <row r="42">
      <c r="A42" s="74" t="s">
        <v>449</v>
      </c>
      <c r="C42" s="17"/>
      <c r="D42" s="17"/>
      <c r="E42" s="17"/>
      <c r="F42" s="17"/>
      <c r="G42" s="17"/>
      <c r="I42" s="17"/>
      <c r="J42" s="17"/>
      <c r="K42" s="17"/>
      <c r="L42" s="17"/>
      <c r="M42" s="17"/>
      <c r="O42" s="17"/>
      <c r="P42" s="17"/>
      <c r="Q42" s="17"/>
      <c r="R42" s="17"/>
      <c r="S42" s="17"/>
      <c r="U42" s="44" t="s">
        <v>450</v>
      </c>
    </row>
    <row r="43">
      <c r="A43" s="75"/>
      <c r="C43" s="17"/>
      <c r="D43" s="17"/>
      <c r="E43" s="17"/>
      <c r="F43" s="17"/>
      <c r="G43" s="17"/>
      <c r="I43" s="17"/>
      <c r="J43" s="17"/>
      <c r="K43" s="17"/>
      <c r="L43" s="17"/>
      <c r="M43" s="17"/>
      <c r="O43" s="17"/>
      <c r="P43" s="17"/>
      <c r="Q43" s="17"/>
      <c r="R43" s="17"/>
      <c r="S43" s="17"/>
      <c r="U43" s="48"/>
    </row>
    <row r="44">
      <c r="A44" s="74" t="s">
        <v>451</v>
      </c>
      <c r="C44" s="17">
        <f>AVERAGE('FINANCIAL STATEMENTS'!B30:C30)/AVERAGE('FINANCIAL STATEMENTS'!B23:C23)</f>
        <v>1.019084517</v>
      </c>
      <c r="D44" s="17">
        <f>AVERAGE('FINANCIAL STATEMENTS'!C30:D30)/AVERAGE('FINANCIAL STATEMENTS'!C23:D23)</f>
        <v>1.040878821</v>
      </c>
      <c r="E44" s="17">
        <f>AVERAGE('FINANCIAL STATEMENTS'!D30:E30)/AVERAGE('FINANCIAL STATEMENTS'!D23:E23)</f>
        <v>1.049606124</v>
      </c>
      <c r="F44" s="17">
        <f>AVERAGE('FINANCIAL STATEMENTS'!E30:F30)/AVERAGE('FINANCIAL STATEMENTS'!E23:F23)</f>
        <v>1.0720723</v>
      </c>
      <c r="G44" s="60">
        <f>AVERAGE(C44:F44)</f>
        <v>1.045410441</v>
      </c>
      <c r="I44" s="17">
        <f>AVERAGE('FINANCIAL STATEMENTS'!J26:K26)/AVERAGE('FINANCIAL STATEMENTS'!J21:K21)</f>
        <v>1.014959227</v>
      </c>
      <c r="J44" s="17">
        <f>AVERAGE('FINANCIAL STATEMENTS'!K26:L26)/AVERAGE('FINANCIAL STATEMENTS'!K21:L21)</f>
        <v>1.015913135</v>
      </c>
      <c r="K44" s="17">
        <f>AVERAGE('FINANCIAL STATEMENTS'!L26:M26)/AVERAGE('FINANCIAL STATEMENTS'!L21:M21)</f>
        <v>1.018601079</v>
      </c>
      <c r="L44" s="17">
        <f>AVERAGE('FINANCIAL STATEMENTS'!M26:N26)/AVERAGE('FINANCIAL STATEMENTS'!M21:N21)</f>
        <v>1.020726294</v>
      </c>
      <c r="M44" s="60">
        <f>AVERAGE(I44:L44)</f>
        <v>1.017549934</v>
      </c>
      <c r="O44" s="17">
        <f>AVERAGE('FINANCIAL STATEMENTS'!R32:S32)/AVERAGE('FINANCIAL STATEMENTS'!R24:S24)</f>
        <v>1.055497551</v>
      </c>
      <c r="P44" s="17">
        <f>AVERAGE('FINANCIAL STATEMENTS'!S32:T32)/AVERAGE('FINANCIAL STATEMENTS'!S24:T24)</f>
        <v>1.181690812</v>
      </c>
      <c r="Q44" s="17">
        <f>AVERAGE('FINANCIAL STATEMENTS'!T32:U32)/AVERAGE('FINANCIAL STATEMENTS'!T24:U24)</f>
        <v>1.252114604</v>
      </c>
      <c r="R44" s="17">
        <f>AVERAGE('FINANCIAL STATEMENTS'!U32:V32)/AVERAGE('FINANCIAL STATEMENTS'!U24:V24)</f>
        <v>1.133213871</v>
      </c>
      <c r="S44" s="60">
        <f>AVERAGE(O44:R44)</f>
        <v>1.155629209</v>
      </c>
      <c r="U44" s="44" t="s">
        <v>452</v>
      </c>
    </row>
    <row r="45">
      <c r="A45" s="76" t="s">
        <v>412</v>
      </c>
      <c r="C45" s="17"/>
      <c r="D45" s="17"/>
      <c r="E45" s="17"/>
      <c r="F45" s="17"/>
      <c r="G45" s="17"/>
    </row>
    <row r="46">
      <c r="A46" s="77" t="s">
        <v>453</v>
      </c>
      <c r="C46" s="17">
        <f>'FINANCIAL STATEMENTS'!B186/AVERAGE('FINANCIAL STATEMENTS'!B176:C176)</f>
        <v>0.7760560406</v>
      </c>
      <c r="D46" s="17">
        <f>'FINANCIAL STATEMENTS'!C186/AVERAGE('FINANCIAL STATEMENTS'!C176:D176)</f>
        <v>0.8239327504</v>
      </c>
      <c r="E46" s="17">
        <f>'FINANCIAL STATEMENTS'!D186/AVERAGE('FINANCIAL STATEMENTS'!D176:E176)</f>
        <v>0.7551201485</v>
      </c>
      <c r="F46" s="17">
        <f>'FINANCIAL STATEMENTS'!E186/AVERAGE('FINANCIAL STATEMENTS'!E176:F176)</f>
        <v>0.7569173074</v>
      </c>
      <c r="G46" s="60">
        <f>AVERAGE(C46:F46)</f>
        <v>0.7780065617</v>
      </c>
    </row>
    <row r="47">
      <c r="A47" s="77" t="s">
        <v>454</v>
      </c>
      <c r="C47" s="17">
        <f t="shared" ref="C47:G47" si="27">C30</f>
        <v>1.731639882</v>
      </c>
      <c r="D47" s="17">
        <f t="shared" si="27"/>
        <v>1.739352937</v>
      </c>
      <c r="E47" s="17">
        <f t="shared" si="27"/>
        <v>1.63921825</v>
      </c>
      <c r="F47" s="17">
        <f t="shared" si="27"/>
        <v>1.898489295</v>
      </c>
      <c r="G47" s="60">
        <f t="shared" si="27"/>
        <v>1.752175091</v>
      </c>
    </row>
    <row r="48">
      <c r="A48" s="77" t="s">
        <v>455</v>
      </c>
      <c r="C48" s="17">
        <f>'FINANCIAL STATEMENTS'!B186/AVERAGE('FINANCIAL STATEMENTS'!B146:C146)</f>
        <v>1.488893841</v>
      </c>
      <c r="D48" s="17">
        <f>'FINANCIAL STATEMENTS'!C186/AVERAGE('FINANCIAL STATEMENTS'!C146:D146)</f>
        <v>1.481858267</v>
      </c>
      <c r="E48" s="17">
        <f>'FINANCIAL STATEMENTS'!D186/AVERAGE('FINANCIAL STATEMENTS'!D146:E146)</f>
        <v>1.266381805</v>
      </c>
      <c r="F48" s="17">
        <f>'FINANCIAL STATEMENTS'!E186/AVERAGE('FINANCIAL STATEMENTS'!E146:F146)</f>
        <v>1.352412055</v>
      </c>
      <c r="G48" s="60">
        <f>AVERAGE(C48:F48)</f>
        <v>1.397386492</v>
      </c>
    </row>
    <row r="49">
      <c r="A49" s="78"/>
    </row>
  </sheetData>
  <mergeCells count="6">
    <mergeCell ref="C1:G1"/>
    <mergeCell ref="I1:M1"/>
    <mergeCell ref="O1:S1"/>
    <mergeCell ref="C3:G3"/>
    <mergeCell ref="I3:M3"/>
    <mergeCell ref="O3:S3"/>
  </mergeCells>
  <conditionalFormatting sqref="A1">
    <cfRule type="notContainsBlanks" dxfId="0" priority="1">
      <formula>LEN(TRIM(A1))&gt;0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9.0"/>
    <col customWidth="1" min="2" max="2" width="17.71"/>
    <col customWidth="1" min="3" max="3" width="17.57"/>
    <col customWidth="1" min="4" max="4" width="16.71"/>
    <col customWidth="1" min="5" max="5" width="16.86"/>
    <col customWidth="1" min="6" max="6" width="20.14"/>
    <col customWidth="1" min="9" max="9" width="51.29"/>
    <col customWidth="1" min="10" max="10" width="20.14"/>
    <col customWidth="1" min="11" max="11" width="16.71"/>
    <col customWidth="1" min="12" max="12" width="16.57"/>
    <col customWidth="1" min="13" max="13" width="16.43"/>
    <col customWidth="1" min="14" max="14" width="16.86"/>
    <col customWidth="1" min="17" max="17" width="45.29"/>
    <col customWidth="1" min="18" max="18" width="16.0"/>
    <col customWidth="1" min="19" max="19" width="16.57"/>
    <col customWidth="1" min="20" max="20" width="15.86"/>
    <col customWidth="1" min="21" max="21" width="16.29"/>
    <col customWidth="1" min="22" max="22" width="16.0"/>
  </cols>
  <sheetData>
    <row r="1">
      <c r="A1" s="1" t="s">
        <v>0</v>
      </c>
      <c r="I1" s="2" t="s">
        <v>1</v>
      </c>
      <c r="Q1" s="3" t="s">
        <v>2</v>
      </c>
    </row>
    <row r="2">
      <c r="A2" s="4" t="s">
        <v>3</v>
      </c>
      <c r="B2" s="5"/>
      <c r="C2" s="5"/>
      <c r="D2" s="5"/>
      <c r="E2" s="5"/>
      <c r="F2" s="6"/>
      <c r="I2" s="4" t="s">
        <v>3</v>
      </c>
      <c r="J2" s="5"/>
      <c r="K2" s="5"/>
      <c r="L2" s="5"/>
      <c r="M2" s="5"/>
      <c r="N2" s="6"/>
      <c r="Q2" s="4" t="s">
        <v>3</v>
      </c>
      <c r="R2" s="5"/>
      <c r="S2" s="5"/>
      <c r="T2" s="5"/>
      <c r="U2" s="5"/>
      <c r="V2" s="6"/>
    </row>
    <row r="3">
      <c r="A3" s="7"/>
      <c r="B3" s="8"/>
      <c r="C3" s="8"/>
      <c r="D3" s="8"/>
      <c r="E3" s="8"/>
      <c r="F3" s="9"/>
      <c r="I3" s="7"/>
      <c r="J3" s="8"/>
      <c r="K3" s="8"/>
      <c r="L3" s="8"/>
      <c r="M3" s="8"/>
      <c r="N3" s="9"/>
      <c r="Q3" s="7"/>
      <c r="R3" s="8"/>
      <c r="S3" s="8"/>
      <c r="T3" s="8"/>
      <c r="U3" s="8"/>
      <c r="V3" s="9"/>
    </row>
    <row r="4">
      <c r="A4" s="10" t="s">
        <v>4</v>
      </c>
      <c r="B4" s="11">
        <v>43910.0</v>
      </c>
      <c r="C4" s="11">
        <v>43909.0</v>
      </c>
      <c r="D4" s="11">
        <v>43908.0</v>
      </c>
      <c r="E4" s="11">
        <v>43907.0</v>
      </c>
      <c r="F4" s="11">
        <v>43906.0</v>
      </c>
      <c r="I4" s="10" t="s">
        <v>4</v>
      </c>
      <c r="J4" s="11">
        <v>43910.0</v>
      </c>
      <c r="K4" s="11">
        <v>43909.0</v>
      </c>
      <c r="L4" s="11">
        <v>43908.0</v>
      </c>
      <c r="M4" s="11">
        <v>43907.0</v>
      </c>
      <c r="N4" s="11">
        <v>43906.0</v>
      </c>
      <c r="Q4" s="10" t="s">
        <v>4</v>
      </c>
      <c r="R4" s="11">
        <v>43910.0</v>
      </c>
      <c r="S4" s="11">
        <v>43909.0</v>
      </c>
      <c r="T4" s="11">
        <v>43908.0</v>
      </c>
      <c r="U4" s="11">
        <v>43907.0</v>
      </c>
      <c r="V4" s="11">
        <v>43906.0</v>
      </c>
    </row>
    <row r="5">
      <c r="A5" s="12" t="s">
        <v>5</v>
      </c>
      <c r="B5" s="13">
        <f>'FINANCIAL STATEMENTS'!B5/'FINANCIAL STATEMENTS'!B176</f>
        <v>0.005433041523</v>
      </c>
      <c r="C5" s="13">
        <f>'FINANCIAL STATEMENTS'!C5/'FINANCIAL STATEMENTS'!C176</f>
        <v>0.006329741396</v>
      </c>
      <c r="D5" s="13">
        <f>'FINANCIAL STATEMENTS'!D5/'FINANCIAL STATEMENTS'!D176</f>
        <v>0.006704145262</v>
      </c>
      <c r="E5" s="13">
        <f>'FINANCIAL STATEMENTS'!E5/'FINANCIAL STATEMENTS'!E176</f>
        <v>0.006801102615</v>
      </c>
      <c r="F5" s="13">
        <f>'FINANCIAL STATEMENTS'!F5/'FINANCIAL STATEMENTS'!F176</f>
        <v>0.00646388409</v>
      </c>
      <c r="I5" s="12" t="s">
        <v>5</v>
      </c>
      <c r="J5" s="14">
        <f>'FINANCIAL STATEMENTS'!J5/'FINANCIAL STATEMENTS'!J176</f>
        <v>0.009123881087</v>
      </c>
      <c r="K5" s="14">
        <f>'FINANCIAL STATEMENTS'!K5/'FINANCIAL STATEMENTS'!K176</f>
        <v>0.01006628606</v>
      </c>
      <c r="L5" s="14">
        <f>'FINANCIAL STATEMENTS'!L5/'FINANCIAL STATEMENTS'!L176</f>
        <v>0.0112105391</v>
      </c>
      <c r="M5" s="14">
        <f>'FINANCIAL STATEMENTS'!M5/'FINANCIAL STATEMENTS'!M176</f>
        <v>0.0123281888</v>
      </c>
      <c r="N5" s="14">
        <f>'FINANCIAL STATEMENTS'!N5/'FINANCIAL STATEMENTS'!N176</f>
        <v>0.01311809469</v>
      </c>
      <c r="Q5" s="12" t="s">
        <v>5</v>
      </c>
      <c r="R5" s="14">
        <f>'FINANCIAL STATEMENTS'!R5/'FINANCIAL STATEMENTS'!R139</f>
        <v>0.00723572039</v>
      </c>
      <c r="S5" s="14">
        <f>'FINANCIAL STATEMENTS'!S5/'FINANCIAL STATEMENTS'!S139</f>
        <v>0.006853992783</v>
      </c>
      <c r="T5" s="14">
        <f>'FINANCIAL STATEMENTS'!T5/'FINANCIAL STATEMENTS'!T139</f>
        <v>0.007044000791</v>
      </c>
      <c r="U5" s="14">
        <f>'FINANCIAL STATEMENTS'!U5/'FINANCIAL STATEMENTS'!U139</f>
        <v>0.00792644782</v>
      </c>
      <c r="V5" s="14">
        <f>'FINANCIAL STATEMENTS'!V5/'FINANCIAL STATEMENTS'!V139</f>
        <v>0.01215129959</v>
      </c>
    </row>
    <row r="6">
      <c r="A6" s="15" t="s">
        <v>6</v>
      </c>
      <c r="B6" s="13">
        <f>'FINANCIAL STATEMENTS'!B6/'FINANCIAL STATEMENTS'!B176</f>
        <v>0.007845547325</v>
      </c>
      <c r="C6" s="13">
        <f>'FINANCIAL STATEMENTS'!C6/'FINANCIAL STATEMENTS'!C176</f>
        <v>0.009151433343</v>
      </c>
      <c r="D6" s="13">
        <f>'FINANCIAL STATEMENTS'!D6/'FINANCIAL STATEMENTS'!D176</f>
        <v>0.009692740138</v>
      </c>
      <c r="E6" s="13">
        <f>'FINANCIAL STATEMENTS'!E6/'FINANCIAL STATEMENTS'!E176</f>
        <v>0.009844780625</v>
      </c>
      <c r="F6" s="13">
        <f>'FINANCIAL STATEMENTS'!F6/'FINANCIAL STATEMENTS'!F176</f>
        <v>0.009093389106</v>
      </c>
      <c r="I6" s="14" t="s">
        <v>6</v>
      </c>
      <c r="J6" s="14">
        <f>'FINANCIAL STATEMENTS'!J6/'FINANCIAL STATEMENTS'!J176</f>
        <v>0.009901886451</v>
      </c>
      <c r="K6" s="14">
        <f>'FINANCIAL STATEMENTS'!K6/'FINANCIAL STATEMENTS'!K176</f>
        <v>0.0109321091</v>
      </c>
      <c r="L6" s="14">
        <f>'FINANCIAL STATEMENTS'!L6/'FINANCIAL STATEMENTS'!L176</f>
        <v>0.01218385507</v>
      </c>
      <c r="M6" s="14">
        <f>'FINANCIAL STATEMENTS'!M6/'FINANCIAL STATEMENTS'!M176</f>
        <v>0.0134085335</v>
      </c>
      <c r="N6" s="14">
        <f>'FINANCIAL STATEMENTS'!N6/'FINANCIAL STATEMENTS'!N176</f>
        <v>0.01428719549</v>
      </c>
      <c r="Q6" s="14" t="s">
        <v>6</v>
      </c>
      <c r="R6" s="14">
        <f>'FINANCIAL STATEMENTS'!R6/'FINANCIAL STATEMENTS'!R139</f>
        <v>0.00817749526</v>
      </c>
      <c r="S6" s="14">
        <f>'FINANCIAL STATEMENTS'!S6/'FINANCIAL STATEMENTS'!S139</f>
        <v>0.007746083387</v>
      </c>
      <c r="T6" s="14">
        <f>'FINANCIAL STATEMENTS'!T6/'FINANCIAL STATEMENTS'!T139</f>
        <v>0.007960822141</v>
      </c>
      <c r="U6" s="14">
        <f>'FINANCIAL STATEMENTS'!U6/'FINANCIAL STATEMENTS'!U139</f>
        <v>0.008958125244</v>
      </c>
      <c r="V6" s="14">
        <f>'FINANCIAL STATEMENTS'!V6/'FINANCIAL STATEMENTS'!V139</f>
        <v>0.01373286825</v>
      </c>
    </row>
    <row r="7">
      <c r="A7" s="15" t="s">
        <v>7</v>
      </c>
      <c r="B7" s="13">
        <f>'FINANCIAL STATEMENTS'!B7/'FINANCIAL STATEMENTS'!B176</f>
        <v>0.005433041523</v>
      </c>
      <c r="C7" s="13">
        <f>'FINANCIAL STATEMENTS'!C7/'FINANCIAL STATEMENTS'!C176</f>
        <v>0.006329741396</v>
      </c>
      <c r="D7" s="13">
        <f>'FINANCIAL STATEMENTS'!D7/'FINANCIAL STATEMENTS'!D176</f>
        <v>0.006704145262</v>
      </c>
      <c r="E7" s="13">
        <f>'FINANCIAL STATEMENTS'!E7/'FINANCIAL STATEMENTS'!E176</f>
        <v>0.006801102615</v>
      </c>
      <c r="F7" s="13">
        <f>'FINANCIAL STATEMENTS'!F7/'FINANCIAL STATEMENTS'!F176</f>
        <v>0.00646388409</v>
      </c>
      <c r="I7" s="14" t="s">
        <v>7</v>
      </c>
      <c r="J7" s="14">
        <f>'FINANCIAL STATEMENTS'!J7/'FINANCIAL STATEMENTS'!J176</f>
        <v>0.009123881087</v>
      </c>
      <c r="K7" s="14">
        <f>'FINANCIAL STATEMENTS'!K7/'FINANCIAL STATEMENTS'!K176</f>
        <v>0.01006628606</v>
      </c>
      <c r="L7" s="14">
        <f>'FINANCIAL STATEMENTS'!L7/'FINANCIAL STATEMENTS'!L176</f>
        <v>0.0112105391</v>
      </c>
      <c r="M7" s="14">
        <f>'FINANCIAL STATEMENTS'!M7/'FINANCIAL STATEMENTS'!M176</f>
        <v>0.01234351284</v>
      </c>
      <c r="N7" s="14">
        <f>'FINANCIAL STATEMENTS'!N7/'FINANCIAL STATEMENTS'!N176</f>
        <v>0.01313442292</v>
      </c>
      <c r="Q7" s="14" t="s">
        <v>7</v>
      </c>
      <c r="R7" s="14">
        <f>'FINANCIAL STATEMENTS'!R7/'FINANCIAL STATEMENTS'!R139</f>
        <v>0.00723572039</v>
      </c>
      <c r="S7" s="14">
        <f>'FINANCIAL STATEMENTS'!S7/'FINANCIAL STATEMENTS'!S139</f>
        <v>0.006853992783</v>
      </c>
      <c r="T7" s="14">
        <f>'FINANCIAL STATEMENTS'!T7/'FINANCIAL STATEMENTS'!T139</f>
        <v>0.007044000791</v>
      </c>
      <c r="U7" s="14">
        <f>'FINANCIAL STATEMENTS'!U7/'FINANCIAL STATEMENTS'!U139</f>
        <v>0.00792644782</v>
      </c>
      <c r="V7" s="14">
        <f>'FINANCIAL STATEMENTS'!V7/'FINANCIAL STATEMENTS'!V139</f>
        <v>0.01215129959</v>
      </c>
    </row>
    <row r="8">
      <c r="A8" s="15" t="s">
        <v>8</v>
      </c>
      <c r="B8" s="13">
        <f>'FINANCIAL STATEMENTS'!B8/'FINANCIAL STATEMENTS'!B176</f>
        <v>0.005433041523</v>
      </c>
      <c r="C8" s="13">
        <f>'FINANCIAL STATEMENTS'!C8/'FINANCIAL STATEMENTS'!C176</f>
        <v>0.006329741396</v>
      </c>
      <c r="D8" s="13">
        <f>'FINANCIAL STATEMENTS'!D8/'FINANCIAL STATEMENTS'!D176</f>
        <v>0.006704145262</v>
      </c>
      <c r="E8" s="13">
        <f>'FINANCIAL STATEMENTS'!E8/'FINANCIAL STATEMENTS'!E176</f>
        <v>0.006801102615</v>
      </c>
      <c r="F8" s="13">
        <f>'FINANCIAL STATEMENTS'!F8/'FINANCIAL STATEMENTS'!F176</f>
        <v>0.00646388409</v>
      </c>
      <c r="I8" s="14" t="s">
        <v>8</v>
      </c>
      <c r="J8" s="14">
        <f>'FINANCIAL STATEMENTS'!J9/'FINANCIAL STATEMENTS'!J176</f>
        <v>0.009123881087</v>
      </c>
      <c r="K8" s="14">
        <f>'FINANCIAL STATEMENTS'!K9/'FINANCIAL STATEMENTS'!K176</f>
        <v>0.01006628606</v>
      </c>
      <c r="L8" s="14">
        <f>'FINANCIAL STATEMENTS'!L9/'FINANCIAL STATEMENTS'!L176</f>
        <v>0.0112105391</v>
      </c>
      <c r="M8" s="14">
        <f>'FINANCIAL STATEMENTS'!M9/'FINANCIAL STATEMENTS'!M176</f>
        <v>0.0123281888</v>
      </c>
      <c r="N8" s="14">
        <f>'FINANCIAL STATEMENTS'!N9/'FINANCIAL STATEMENTS'!N176</f>
        <v>0.01311809469</v>
      </c>
      <c r="Q8" s="14" t="s">
        <v>8</v>
      </c>
      <c r="R8" s="14">
        <f>'FINANCIAL STATEMENTS'!R8/'FINANCIAL STATEMENTS'!R139</f>
        <v>0.00723572039</v>
      </c>
      <c r="S8" s="14">
        <f>'FINANCIAL STATEMENTS'!S8/'FINANCIAL STATEMENTS'!S139</f>
        <v>0.006853992783</v>
      </c>
      <c r="T8" s="14">
        <f>'FINANCIAL STATEMENTS'!T8/'FINANCIAL STATEMENTS'!T139</f>
        <v>0.007044000791</v>
      </c>
      <c r="U8" s="14">
        <f>'FINANCIAL STATEMENTS'!U8/'FINANCIAL STATEMENTS'!U139</f>
        <v>0.00792644782</v>
      </c>
      <c r="V8" s="14">
        <f>'FINANCIAL STATEMENTS'!V8/'FINANCIAL STATEMENTS'!V139</f>
        <v>0.01215129959</v>
      </c>
    </row>
    <row r="9">
      <c r="A9" s="15" t="s">
        <v>9</v>
      </c>
      <c r="B9" s="13">
        <f>'FINANCIAL STATEMENTS'!B9/'FINANCIAL STATEMENTS'!B176</f>
        <v>0.005433041523</v>
      </c>
      <c r="C9" s="13">
        <f>'FINANCIAL STATEMENTS'!C9/'FINANCIAL STATEMENTS'!C176</f>
        <v>0.006329741396</v>
      </c>
      <c r="D9" s="13">
        <f>'FINANCIAL STATEMENTS'!D9/'FINANCIAL STATEMENTS'!D176</f>
        <v>0.006704145262</v>
      </c>
      <c r="E9" s="13">
        <f>'FINANCIAL STATEMENTS'!E9/'FINANCIAL STATEMENTS'!E176</f>
        <v>0.006801102615</v>
      </c>
      <c r="F9" s="13">
        <f>'FINANCIAL STATEMENTS'!F9/'FINANCIAL STATEMENTS'!F176</f>
        <v>0.00646388409</v>
      </c>
      <c r="I9" s="14" t="s">
        <v>9</v>
      </c>
      <c r="J9" s="14">
        <f>'FINANCIAL STATEMENTS'!J10/'FINANCIAL STATEMENTS'!J176</f>
        <v>0</v>
      </c>
      <c r="K9" s="14">
        <f>'FINANCIAL STATEMENTS'!K10/'FINANCIAL STATEMENTS'!K176</f>
        <v>0</v>
      </c>
      <c r="L9" s="14">
        <f>'FINANCIAL STATEMENTS'!L10/'FINANCIAL STATEMENTS'!L176</f>
        <v>0</v>
      </c>
      <c r="M9" s="14">
        <f>'FINANCIAL STATEMENTS'!M10/'FINANCIAL STATEMENTS'!M176</f>
        <v>0</v>
      </c>
      <c r="N9" s="14">
        <f>'FINANCIAL STATEMENTS'!N10/'FINANCIAL STATEMENTS'!N176</f>
        <v>0</v>
      </c>
      <c r="Q9" s="14" t="s">
        <v>9</v>
      </c>
      <c r="R9" s="14">
        <f>'FINANCIAL STATEMENTS'!R9/'FINANCIAL STATEMENTS'!R139</f>
        <v>0.00723572039</v>
      </c>
      <c r="S9" s="14">
        <f>'FINANCIAL STATEMENTS'!S9/'FINANCIAL STATEMENTS'!S139</f>
        <v>0.006853992783</v>
      </c>
      <c r="T9" s="14">
        <f>'FINANCIAL STATEMENTS'!T9/'FINANCIAL STATEMENTS'!T139</f>
        <v>0.007044000791</v>
      </c>
      <c r="U9" s="14">
        <f>'FINANCIAL STATEMENTS'!U9/'FINANCIAL STATEMENTS'!U139</f>
        <v>0.00792644782</v>
      </c>
      <c r="V9" s="14">
        <f>'FINANCIAL STATEMENTS'!V9/'FINANCIAL STATEMENTS'!V139</f>
        <v>0.01215129959</v>
      </c>
    </row>
    <row r="10">
      <c r="A10" s="15" t="s">
        <v>10</v>
      </c>
      <c r="B10" s="13">
        <f>'FINANCIAL STATEMENTS'!B10/'FINANCIAL STATEMENTS'!B176</f>
        <v>0.005433041523</v>
      </c>
      <c r="C10" s="13">
        <f>'FINANCIAL STATEMENTS'!C10/'FINANCIAL STATEMENTS'!C176</f>
        <v>0.006329741396</v>
      </c>
      <c r="D10" s="13">
        <f>'FINANCIAL STATEMENTS'!D10/'FINANCIAL STATEMENTS'!D176</f>
        <v>0.006704145262</v>
      </c>
      <c r="E10" s="13">
        <f>'FINANCIAL STATEMENTS'!E10/'FINANCIAL STATEMENTS'!E176</f>
        <v>0.006801102615</v>
      </c>
      <c r="F10" s="13">
        <f>'FINANCIAL STATEMENTS'!F10/'FINANCIAL STATEMENTS'!F176</f>
        <v>0.00646388409</v>
      </c>
      <c r="I10" s="14" t="s">
        <v>11</v>
      </c>
      <c r="J10" s="14">
        <f>'FINANCIAL STATEMENTS'!J10/'FINANCIAL STATEMENTS'!J176</f>
        <v>0</v>
      </c>
      <c r="K10" s="14">
        <f>'FINANCIAL STATEMENTS'!K10/'FINANCIAL STATEMENTS'!K176</f>
        <v>0</v>
      </c>
      <c r="L10" s="14">
        <f>'FINANCIAL STATEMENTS'!L10/'FINANCIAL STATEMENTS'!L176</f>
        <v>0</v>
      </c>
      <c r="M10" s="14">
        <f>'FINANCIAL STATEMENTS'!M10/'FINANCIAL STATEMENTS'!M176</f>
        <v>0</v>
      </c>
      <c r="N10" s="14">
        <f>'FINANCIAL STATEMENTS'!N10/'FINANCIAL STATEMENTS'!N176</f>
        <v>0</v>
      </c>
      <c r="Q10" s="14" t="s">
        <v>11</v>
      </c>
      <c r="R10" s="14">
        <f>'FINANCIAL STATEMENTS'!R10/'FINANCIAL STATEMENTS'!R139</f>
        <v>0</v>
      </c>
      <c r="S10" s="14">
        <f>'FINANCIAL STATEMENTS'!S10/'FINANCIAL STATEMENTS'!S139</f>
        <v>0</v>
      </c>
      <c r="T10" s="14">
        <f>'FINANCIAL STATEMENTS'!T10/'FINANCIAL STATEMENTS'!T139</f>
        <v>0</v>
      </c>
      <c r="U10" s="14">
        <f>'FINANCIAL STATEMENTS'!U10/'FINANCIAL STATEMENTS'!U139</f>
        <v>0</v>
      </c>
      <c r="V10" s="14">
        <f>'FINANCIAL STATEMENTS'!V10/'FINANCIAL STATEMENTS'!V139</f>
        <v>0</v>
      </c>
    </row>
    <row r="11">
      <c r="A11" s="15" t="s">
        <v>12</v>
      </c>
      <c r="B11" s="13">
        <f>'FINANCIAL STATEMENTS'!B11/'FINANCIAL STATEMENTS'!B176</f>
        <v>0.0003268978052</v>
      </c>
      <c r="C11" s="13">
        <f>'FINANCIAL STATEMENTS'!C11/'FINANCIAL STATEMENTS'!C176</f>
        <v>0.0003813097226</v>
      </c>
      <c r="D11" s="13">
        <f>'FINANCIAL STATEMENTS'!D11/'FINANCIAL STATEMENTS'!D176</f>
        <v>0.0004038641724</v>
      </c>
      <c r="E11" s="13">
        <f>'FINANCIAL STATEMENTS'!E11/'FINANCIAL STATEMENTS'!E176</f>
        <v>0.0004101991927</v>
      </c>
      <c r="F11" s="13">
        <f>'FINANCIAL STATEMENTS'!F11/'FINANCIAL STATEMENTS'!F176</f>
        <v>0.0003788912128</v>
      </c>
      <c r="I11" s="14" t="s">
        <v>10</v>
      </c>
      <c r="J11" s="14">
        <f>'FINANCIAL STATEMENTS'!J11/'FINANCIAL STATEMENTS'!J176</f>
        <v>0.009123881087</v>
      </c>
      <c r="K11" s="14">
        <f>'FINANCIAL STATEMENTS'!K11/'FINANCIAL STATEMENTS'!K176</f>
        <v>0.01006628606</v>
      </c>
      <c r="L11" s="14">
        <f>'FINANCIAL STATEMENTS'!L11/'FINANCIAL STATEMENTS'!L176</f>
        <v>0.0112105391</v>
      </c>
      <c r="M11" s="14">
        <f>'FINANCIAL STATEMENTS'!M11/'FINANCIAL STATEMENTS'!M176</f>
        <v>0.0123281888</v>
      </c>
      <c r="N11" s="14">
        <f>'FINANCIAL STATEMENTS'!N11/'FINANCIAL STATEMENTS'!N176</f>
        <v>0.01311809469</v>
      </c>
      <c r="Q11" s="14" t="s">
        <v>10</v>
      </c>
      <c r="R11" s="14">
        <f>'FINANCIAL STATEMENTS'!R11/'FINANCIAL STATEMENTS'!R139</f>
        <v>0.00723572039</v>
      </c>
      <c r="S11" s="14">
        <f>'FINANCIAL STATEMENTS'!S11/'FINANCIAL STATEMENTS'!S139</f>
        <v>0.006853992783</v>
      </c>
      <c r="T11" s="14">
        <f>'FINANCIAL STATEMENTS'!T11/'FINANCIAL STATEMENTS'!T139</f>
        <v>0.007044000791</v>
      </c>
      <c r="U11" s="14">
        <f>'FINANCIAL STATEMENTS'!U11/'FINANCIAL STATEMENTS'!U139</f>
        <v>0.00792644782</v>
      </c>
      <c r="V11" s="14">
        <f>'FINANCIAL STATEMENTS'!V11/'FINANCIAL STATEMENTS'!V139</f>
        <v>0.01215129959</v>
      </c>
    </row>
    <row r="12">
      <c r="A12" s="15" t="s">
        <v>13</v>
      </c>
      <c r="B12" s="13">
        <f>'FINANCIAL STATEMENTS'!B12/'FINANCIAL STATEMENTS'!B176</f>
        <v>0.006786398436</v>
      </c>
      <c r="C12" s="13">
        <f>'FINANCIAL STATEMENTS'!C12/'FINANCIAL STATEMENTS'!C176</f>
        <v>0.00606282459</v>
      </c>
      <c r="D12" s="13">
        <f>'FINANCIAL STATEMENTS'!D12/'FINANCIAL STATEMENTS'!D176</f>
        <v>0.006671836128</v>
      </c>
      <c r="E12" s="13">
        <f>'FINANCIAL STATEMENTS'!E12/'FINANCIAL STATEMENTS'!E176</f>
        <v>0.006596003019</v>
      </c>
      <c r="F12" s="13">
        <f>'FINANCIAL STATEMENTS'!F12/'FINANCIAL STATEMENTS'!F176</f>
        <v>0.006865508775</v>
      </c>
      <c r="I12" s="14" t="s">
        <v>12</v>
      </c>
      <c r="J12" s="14">
        <f>'FINANCIAL STATEMENTS'!J12/'FINANCIAL STATEMENTS'!J176</f>
        <v>0.0001131644166</v>
      </c>
      <c r="K12" s="14">
        <f>'FINANCIAL STATEMENTS'!K12/'FINANCIAL STATEMENTS'!K176</f>
        <v>0.0001249383898</v>
      </c>
      <c r="L12" s="14">
        <f>'FINANCIAL STATEMENTS'!L12/'FINANCIAL STATEMENTS'!L176</f>
        <v>0.0001392440579</v>
      </c>
      <c r="M12" s="14">
        <f>'FINANCIAL STATEMENTS'!M12/'FINANCIAL STATEMENTS'!M176</f>
        <v>0.0001532403828</v>
      </c>
      <c r="N12" s="14">
        <f>'FINANCIAL STATEMENTS'!N12/'FINANCIAL STATEMENTS'!N176</f>
        <v>0.0001632822342</v>
      </c>
      <c r="Q12" s="14" t="s">
        <v>12</v>
      </c>
      <c r="R12" s="14">
        <f>'FINANCIAL STATEMENTS'!R12/'FINANCIAL STATEMENTS'!R139</f>
        <v>0.0002725831753</v>
      </c>
      <c r="S12" s="14">
        <f>'FINANCIAL STATEMENTS'!S12/'FINANCIAL STATEMENTS'!S139</f>
        <v>0.0002582027796</v>
      </c>
      <c r="T12" s="14">
        <f>'FINANCIAL STATEMENTS'!T12/'FINANCIAL STATEMENTS'!T139</f>
        <v>0.000265360738</v>
      </c>
      <c r="U12" s="14">
        <f>'FINANCIAL STATEMENTS'!U12/'FINANCIAL STATEMENTS'!U139</f>
        <v>0.0002986041748</v>
      </c>
      <c r="V12" s="14">
        <f>'FINANCIAL STATEMENTS'!V12/'FINANCIAL STATEMENTS'!V139</f>
        <v>0.0004577622749</v>
      </c>
    </row>
    <row r="13">
      <c r="A13" s="12" t="s">
        <v>14</v>
      </c>
      <c r="B13" s="13">
        <f>'FINANCIAL STATEMENTS'!B13/'FINANCIAL STATEMENTS'!B176</f>
        <v>0.9810203134</v>
      </c>
      <c r="C13" s="13">
        <f>'FINANCIAL STATEMENTS'!C13/'FINANCIAL STATEMENTS'!C176</f>
        <v>0.9549215646</v>
      </c>
      <c r="D13" s="13">
        <f>'FINANCIAL STATEMENTS'!D13/'FINANCIAL STATEMENTS'!D176</f>
        <v>0.9403734936</v>
      </c>
      <c r="E13" s="13">
        <f>'FINANCIAL STATEMENTS'!E13/'FINANCIAL STATEMENTS'!E176</f>
        <v>0.9383142454</v>
      </c>
      <c r="F13" s="13">
        <f>'FINANCIAL STATEMENTS'!F13/'FINANCIAL STATEMENTS'!F176</f>
        <v>0.901950532</v>
      </c>
      <c r="I13" s="14" t="s">
        <v>13</v>
      </c>
      <c r="J13" s="14">
        <f>'FINANCIAL STATEMENTS'!J13/'FINANCIAL STATEMENTS'!J176</f>
        <v>0.001933414057</v>
      </c>
      <c r="K13" s="14">
        <f>'FINANCIAL STATEMENTS'!K13/'FINANCIAL STATEMENTS'!K176</f>
        <v>0.002667434621</v>
      </c>
      <c r="L13" s="14">
        <f>'FINANCIAL STATEMENTS'!L13/'FINANCIAL STATEMENTS'!L176</f>
        <v>0.003742880277</v>
      </c>
      <c r="M13" s="14">
        <f>'FINANCIAL STATEMENTS'!M13/'FINANCIAL STATEMENTS'!M176</f>
        <v>0.00455123937</v>
      </c>
      <c r="N13" s="14">
        <f>'FINANCIAL STATEMENTS'!N13/'FINANCIAL STATEMENTS'!N176</f>
        <v>0.007299532278</v>
      </c>
      <c r="Q13" s="14" t="s">
        <v>13</v>
      </c>
      <c r="R13" s="14">
        <f>'FINANCIAL STATEMENTS'!R13/'FINANCIAL STATEMENTS'!R139</f>
        <v>0</v>
      </c>
      <c r="S13" s="14">
        <f>'FINANCIAL STATEMENTS'!S13/'FINANCIAL STATEMENTS'!S139</f>
        <v>0</v>
      </c>
      <c r="T13" s="14">
        <f>'FINANCIAL STATEMENTS'!T13/'FINANCIAL STATEMENTS'!T139</f>
        <v>0</v>
      </c>
      <c r="U13" s="14">
        <f>'FINANCIAL STATEMENTS'!U13/'FINANCIAL STATEMENTS'!U139</f>
        <v>0</v>
      </c>
      <c r="V13" s="14">
        <f>'FINANCIAL STATEMENTS'!V13/'FINANCIAL STATEMENTS'!V139</f>
        <v>0</v>
      </c>
    </row>
    <row r="14">
      <c r="A14" s="15" t="s">
        <v>15</v>
      </c>
      <c r="B14" s="13">
        <f>'FINANCIAL STATEMENTS'!B14/'FINANCIAL STATEMENTS'!B176</f>
        <v>0.03863278262</v>
      </c>
      <c r="C14" s="13">
        <f>'FINANCIAL STATEMENTS'!C14/'FINANCIAL STATEMENTS'!C176</f>
        <v>0.04294310096</v>
      </c>
      <c r="D14" s="13">
        <f>'FINANCIAL STATEMENTS'!D14/'FINANCIAL STATEMENTS'!D176</f>
        <v>0.04209072405</v>
      </c>
      <c r="E14" s="13">
        <f>'FINANCIAL STATEMENTS'!E14/'FINANCIAL STATEMENTS'!E176</f>
        <v>0.03920683884</v>
      </c>
      <c r="F14" s="13">
        <f>'FINANCIAL STATEMENTS'!F14/'FINANCIAL STATEMENTS'!F176</f>
        <v>0.1517156194</v>
      </c>
      <c r="I14" s="12" t="s">
        <v>14</v>
      </c>
      <c r="J14" s="14">
        <f>'FINANCIAL STATEMENTS'!J14/'FINANCIAL STATEMENTS'!J176</f>
        <v>0.9736406124</v>
      </c>
      <c r="K14" s="14">
        <f>'FINANCIAL STATEMENTS'!K14/'FINANCIAL STATEMENTS'!K176</f>
        <v>0.9731494907</v>
      </c>
      <c r="L14" s="14">
        <f>'FINANCIAL STATEMENTS'!L14/'FINANCIAL STATEMENTS'!L176</f>
        <v>0.9676584789</v>
      </c>
      <c r="M14" s="14">
        <f>'FINANCIAL STATEMENTS'!M14/'FINANCIAL STATEMENTS'!M176</f>
        <v>0.9638980982</v>
      </c>
      <c r="N14" s="14">
        <f>'FINANCIAL STATEMENTS'!N14/'FINANCIAL STATEMENTS'!N176</f>
        <v>0.9581230054</v>
      </c>
      <c r="Q14" s="12" t="s">
        <v>14</v>
      </c>
      <c r="R14" s="14">
        <f>'FINANCIAL STATEMENTS'!R14/'FINANCIAL STATEMENTS'!R139</f>
        <v>0.9899675762</v>
      </c>
      <c r="S14" s="14">
        <f>'FINANCIAL STATEMENTS'!S14/'FINANCIAL STATEMENTS'!S139</f>
        <v>0.8934100196</v>
      </c>
      <c r="T14" s="14">
        <f>'FINANCIAL STATEMENTS'!T14/'FINANCIAL STATEMENTS'!T139</f>
        <v>0.7836845604</v>
      </c>
      <c r="U14" s="14">
        <f>'FINANCIAL STATEMENTS'!U14/'FINANCIAL STATEMENTS'!U139</f>
        <v>0.7996351057</v>
      </c>
      <c r="V14" s="14">
        <f>'FINANCIAL STATEMENTS'!V14/'FINANCIAL STATEMENTS'!V139</f>
        <v>0.9850929715</v>
      </c>
    </row>
    <row r="15">
      <c r="A15" s="15" t="s">
        <v>16</v>
      </c>
      <c r="B15" s="13">
        <f>'FINANCIAL STATEMENTS'!B15/'FINANCIAL STATEMENTS'!B176</f>
        <v>0.00174563428</v>
      </c>
      <c r="C15" s="13">
        <f>'FINANCIAL STATEMENTS'!C15/'FINANCIAL STATEMENTS'!C176</f>
        <v>0.002036193919</v>
      </c>
      <c r="D15" s="13">
        <f>'FINANCIAL STATEMENTS'!D15/'FINANCIAL STATEMENTS'!D176</f>
        <v>0.002156634681</v>
      </c>
      <c r="E15" s="13">
        <f>'FINANCIAL STATEMENTS'!E15/'FINANCIAL STATEMENTS'!E176</f>
        <v>0.002190463689</v>
      </c>
      <c r="F15" s="13">
        <f>'FINANCIAL STATEMENTS'!F15/'FINANCIAL STATEMENTS'!F176</f>
        <v>0.002023279076</v>
      </c>
      <c r="I15" s="14" t="s">
        <v>15</v>
      </c>
      <c r="J15" s="14">
        <f>'FINANCIAL STATEMENTS'!J15/'FINANCIAL STATEMENTS'!J176</f>
        <v>0.09064639515</v>
      </c>
      <c r="K15" s="14">
        <f>'FINANCIAL STATEMENTS'!K15/'FINANCIAL STATEMENTS'!K176</f>
        <v>0.09836336956</v>
      </c>
      <c r="L15" s="14">
        <f>'FINANCIAL STATEMENTS'!L15/'FINANCIAL STATEMENTS'!L176</f>
        <v>0.107367612</v>
      </c>
      <c r="M15" s="14">
        <f>'FINANCIAL STATEMENTS'!M15/'FINANCIAL STATEMENTS'!M176</f>
        <v>0.1153317769</v>
      </c>
      <c r="N15" s="14">
        <f>'FINANCIAL STATEMENTS'!N15/'FINANCIAL STATEMENTS'!N176</f>
        <v>0.1183208382</v>
      </c>
      <c r="Q15" s="14" t="s">
        <v>15</v>
      </c>
      <c r="R15" s="14">
        <f>'FINANCIAL STATEMENTS'!R15/'FINANCIAL STATEMENTS'!R139</f>
        <v>0.01088697202</v>
      </c>
      <c r="S15" s="14">
        <f>'FINANCIAL STATEMENTS'!S15/'FINANCIAL STATEMENTS'!S139</f>
        <v>0.01031261902</v>
      </c>
      <c r="T15" s="14">
        <f>'FINANCIAL STATEMENTS'!T15/'FINANCIAL STATEMENTS'!T139</f>
        <v>0.01059850788</v>
      </c>
      <c r="U15" s="14">
        <f>'FINANCIAL STATEMENTS'!U15/'FINANCIAL STATEMENTS'!U139</f>
        <v>0.01192625074</v>
      </c>
      <c r="V15" s="14">
        <f>'FINANCIAL STATEMENTS'!V15/'FINANCIAL STATEMENTS'!V139</f>
        <v>0.01828302526</v>
      </c>
    </row>
    <row r="16">
      <c r="A16" s="15" t="s">
        <v>17</v>
      </c>
      <c r="B16" s="13">
        <f>'FINANCIAL STATEMENTS'!B16/'FINANCIAL STATEMENTS'!B176</f>
        <v>0.8171072159</v>
      </c>
      <c r="C16" s="13">
        <f>'FINANCIAL STATEMENTS'!C16/'FINANCIAL STATEMENTS'!C176</f>
        <v>0.7588902362</v>
      </c>
      <c r="D16" s="13">
        <f>'FINANCIAL STATEMENTS'!D16/'FINANCIAL STATEMENTS'!D176</f>
        <v>0.7329327001</v>
      </c>
      <c r="E16" s="13">
        <f>'FINANCIAL STATEMENTS'!E16/'FINANCIAL STATEMENTS'!E176</f>
        <v>0.730671414</v>
      </c>
      <c r="F16" s="13">
        <f>'FINANCIAL STATEMENTS'!F16/'FINANCIAL STATEMENTS'!F176</f>
        <v>0.6056954927</v>
      </c>
      <c r="I16" s="14" t="s">
        <v>16</v>
      </c>
      <c r="J16" s="14">
        <f>'FINANCIAL STATEMENTS'!J16/'FINANCIAL STATEMENTS'!J176</f>
        <v>0.000004526576663</v>
      </c>
      <c r="K16" s="14">
        <f>'FINANCIAL STATEMENTS'!K16/'FINANCIAL STATEMENTS'!K176</f>
        <v>0.00000499753559</v>
      </c>
      <c r="L16" s="14">
        <f>'FINANCIAL STATEMENTS'!L16/'FINANCIAL STATEMENTS'!L176</f>
        <v>0.000005569762317</v>
      </c>
      <c r="M16" s="14">
        <f>'FINANCIAL STATEMENTS'!M16/'FINANCIAL STATEMENTS'!M176</f>
        <v>0.000006129615313</v>
      </c>
      <c r="N16" s="14">
        <f>'FINANCIAL STATEMENTS'!N16/'FINANCIAL STATEMENTS'!N176</f>
        <v>0.000006531289366</v>
      </c>
      <c r="Q16" s="14" t="s">
        <v>16</v>
      </c>
      <c r="R16" s="14">
        <f>'FINANCIAL STATEMENTS'!R16/'FINANCIAL STATEMENTS'!R139</f>
        <v>0</v>
      </c>
      <c r="S16" s="14">
        <f>'FINANCIAL STATEMENTS'!S16/'FINANCIAL STATEMENTS'!S139</f>
        <v>0</v>
      </c>
      <c r="T16" s="14">
        <f>'FINANCIAL STATEMENTS'!T16/'FINANCIAL STATEMENTS'!T139</f>
        <v>0</v>
      </c>
      <c r="U16" s="14">
        <f>'FINANCIAL STATEMENTS'!U16/'FINANCIAL STATEMENTS'!U139</f>
        <v>0</v>
      </c>
      <c r="V16" s="14">
        <f>'FINANCIAL STATEMENTS'!V16/'FINANCIAL STATEMENTS'!V139</f>
        <v>0</v>
      </c>
    </row>
    <row r="17">
      <c r="A17" s="15" t="s">
        <v>18</v>
      </c>
      <c r="B17" s="13">
        <f>'FINANCIAL STATEMENTS'!B17/'FINANCIAL STATEMENTS'!B176</f>
        <v>0.1327335848</v>
      </c>
      <c r="C17" s="13">
        <f>'FINANCIAL STATEMENTS'!C17/'FINANCIAL STATEMENTS'!C176</f>
        <v>0.1548269998</v>
      </c>
      <c r="D17" s="13">
        <f>'FINANCIAL STATEMENTS'!D17/'FINANCIAL STATEMENTS'!D176</f>
        <v>0.1639850086</v>
      </c>
      <c r="E17" s="13">
        <f>'FINANCIAL STATEMENTS'!E17/'FINANCIAL STATEMENTS'!E176</f>
        <v>0.1665572802</v>
      </c>
      <c r="F17" s="13">
        <f>'FINANCIAL STATEMENTS'!F17/'FINANCIAL STATEMENTS'!F176</f>
        <v>0.1435770362</v>
      </c>
      <c r="I17" s="14" t="s">
        <v>17</v>
      </c>
      <c r="J17" s="14">
        <f>'FINANCIAL STATEMENTS'!J17/'FINANCIAL STATEMENTS'!J176</f>
        <v>0.7061301164</v>
      </c>
      <c r="K17" s="14">
        <f>'FINANCIAL STATEMENTS'!K17/'FINANCIAL STATEMENTS'!K176</f>
        <v>0.6764514249</v>
      </c>
      <c r="L17" s="14">
        <f>'FINANCIAL STATEMENTS'!L17/'FINANCIAL STATEMENTS'!L176</f>
        <v>0.6415189577</v>
      </c>
      <c r="M17" s="14">
        <f>'FINANCIAL STATEMENTS'!M17/'FINANCIAL STATEMENTS'!M176</f>
        <v>0.6078501983</v>
      </c>
      <c r="N17" s="14">
        <f>'FINANCIAL STATEMENTS'!N17/'FINANCIAL STATEMENTS'!N176</f>
        <v>0.5833257815</v>
      </c>
      <c r="Q17" s="14" t="s">
        <v>17</v>
      </c>
      <c r="R17" s="14">
        <f>'FINANCIAL STATEMENTS'!R17/'FINANCIAL STATEMENTS'!R139</f>
        <v>0.792459259</v>
      </c>
      <c r="S17" s="14">
        <f>'FINANCIAL STATEMENTS'!S17/'FINANCIAL STATEMENTS'!S139</f>
        <v>0.727727751</v>
      </c>
      <c r="T17" s="14">
        <f>'FINANCIAL STATEMENTS'!T17/'FINANCIAL STATEMENTS'!T139</f>
        <v>0.6318133028</v>
      </c>
      <c r="U17" s="14">
        <f>'FINANCIAL STATEMENTS'!U17/'FINANCIAL STATEMENTS'!U139</f>
        <v>0.6086956522</v>
      </c>
      <c r="V17" s="14">
        <f>'FINANCIAL STATEMENTS'!V17/'FINANCIAL STATEMENTS'!V139</f>
        <v>0.7379288088</v>
      </c>
    </row>
    <row r="18">
      <c r="A18" s="15" t="s">
        <v>19</v>
      </c>
      <c r="B18" s="13">
        <f>'FINANCIAL STATEMENTS'!B18/'FINANCIAL STATEMENTS'!B176</f>
        <v>0.0001634489026</v>
      </c>
      <c r="C18" s="13">
        <f>'FINANCIAL STATEMENTS'!C18/'FINANCIAL STATEMENTS'!C176</f>
        <v>0.0001906548613</v>
      </c>
      <c r="D18" s="13">
        <f>'FINANCIAL STATEMENTS'!D18/'FINANCIAL STATEMENTS'!D176</f>
        <v>0.0002019320862</v>
      </c>
      <c r="E18" s="13">
        <f>'FINANCIAL STATEMENTS'!E18/'FINANCIAL STATEMENTS'!E176</f>
        <v>0.0002050995964</v>
      </c>
      <c r="F18" s="13">
        <f>'FINANCIAL STATEMENTS'!F18/'FINANCIAL STATEMENTS'!F176</f>
        <v>0</v>
      </c>
      <c r="I18" s="14" t="s">
        <v>18</v>
      </c>
      <c r="J18" s="14">
        <f>'FINANCIAL STATEMENTS'!J18/'FINANCIAL STATEMENTS'!J176</f>
        <v>0.1778163794</v>
      </c>
      <c r="K18" s="14">
        <f>'FINANCIAL STATEMENTS'!K18/'FINANCIAL STATEMENTS'!K176</f>
        <v>0.1963169412</v>
      </c>
      <c r="L18" s="14">
        <f>'FINANCIAL STATEMENTS'!L18/'FINANCIAL STATEMENTS'!L176</f>
        <v>0.2187336171</v>
      </c>
      <c r="M18" s="14">
        <f>'FINANCIAL STATEMENTS'!M18/'FINANCIAL STATEMENTS'!M176</f>
        <v>0.2407099933</v>
      </c>
      <c r="N18" s="14">
        <f>'FINANCIAL STATEMENTS'!N18/'FINANCIAL STATEMENTS'!N176</f>
        <v>0.2564698544</v>
      </c>
      <c r="Q18" s="14" t="s">
        <v>18</v>
      </c>
      <c r="R18" s="14">
        <f>'FINANCIAL STATEMENTS'!R18/'FINANCIAL STATEMENTS'!R139</f>
        <v>0.1362915877</v>
      </c>
      <c r="S18" s="14">
        <f>'FINANCIAL STATEMENTS'!S18/'FINANCIAL STATEMENTS'!S139</f>
        <v>0.1291013898</v>
      </c>
      <c r="T18" s="14">
        <f>'FINANCIAL STATEMENTS'!T18/'FINANCIAL STATEMENTS'!T139</f>
        <v>0.132680369</v>
      </c>
      <c r="U18" s="14">
        <f>'FINANCIAL STATEMENTS'!U18/'FINANCIAL STATEMENTS'!U139</f>
        <v>0.1493020874</v>
      </c>
      <c r="V18" s="14">
        <f>'FINANCIAL STATEMENTS'!V18/'FINANCIAL STATEMENTS'!V139</f>
        <v>0.2288811374</v>
      </c>
    </row>
    <row r="19">
      <c r="A19" s="15" t="s">
        <v>20</v>
      </c>
      <c r="B19" s="13">
        <f>'FINANCIAL STATEMENTS'!B19/'FINANCIAL STATEMENTS'!B176</f>
        <v>-0.0003922773662</v>
      </c>
      <c r="C19" s="13">
        <f>'FINANCIAL STATEMENTS'!C19/'FINANCIAL STATEMENTS'!C176</f>
        <v>-0.0009303957232</v>
      </c>
      <c r="D19" s="13">
        <f>'FINANCIAL STATEMENTS'!D19/'FINANCIAL STATEMENTS'!D176</f>
        <v>-0.00093696488</v>
      </c>
      <c r="E19" s="13">
        <f>'FINANCIAL STATEMENTS'!E19/'FINANCIAL STATEMENTS'!E176</f>
        <v>-0.00121418961</v>
      </c>
      <c r="F19" s="13">
        <f>'FINANCIAL STATEMENTS'!F19/'FINANCIAL STATEMENTS'!F176</f>
        <v>-0.0009017610864</v>
      </c>
      <c r="I19" s="14" t="s">
        <v>21</v>
      </c>
      <c r="J19" s="14">
        <f>'FINANCIAL STATEMENTS'!J19/'FINANCIAL STATEMENTS'!J176</f>
        <v>-0.0009568051422</v>
      </c>
      <c r="K19" s="14">
        <f>'FINANCIAL STATEMENTS'!K19/'FINANCIAL STATEMENTS'!K176</f>
        <v>0.002012757459</v>
      </c>
      <c r="L19" s="14">
        <f>'FINANCIAL STATEMENTS'!L19/'FINANCIAL STATEMENTS'!L176</f>
        <v>0.00003272235361</v>
      </c>
      <c r="M19" s="14">
        <f>'FINANCIAL STATEMENTS'!M19/'FINANCIAL STATEMENTS'!M176</f>
        <v>0</v>
      </c>
      <c r="N19" s="14">
        <f>'FINANCIAL STATEMENTS'!N19/'FINANCIAL STATEMENTS'!N176</f>
        <v>0</v>
      </c>
      <c r="Q19" s="14" t="s">
        <v>22</v>
      </c>
      <c r="R19" s="14">
        <f>'FINANCIAL STATEMENTS'!R19/'FINANCIAL STATEMENTS'!R139</f>
        <v>0.0503297575</v>
      </c>
      <c r="S19" s="14">
        <f>'FINANCIAL STATEMENTS'!S19/'FINANCIAL STATEMENTS'!S139</f>
        <v>0.02626825978</v>
      </c>
      <c r="T19" s="14">
        <f>'FINANCIAL STATEMENTS'!T19/'FINANCIAL STATEMENTS'!T139</f>
        <v>0.008592380697</v>
      </c>
      <c r="U19" s="14">
        <f>'FINANCIAL STATEMENTS'!U19/'FINANCIAL STATEMENTS'!U139</f>
        <v>0.02971111539</v>
      </c>
      <c r="V19" s="14">
        <f>'FINANCIAL STATEMENTS'!V19/'FINANCIAL STATEMENTS'!V139</f>
        <v>0</v>
      </c>
    </row>
    <row r="20">
      <c r="A20" s="15" t="s">
        <v>21</v>
      </c>
      <c r="B20" s="13">
        <f>'FINANCIAL STATEMENTS'!B20/'FINANCIAL STATEMENTS'!B176</f>
        <v>-0.002307898505</v>
      </c>
      <c r="C20" s="13">
        <f>'FINANCIAL STATEMENTS'!C20/'FINANCIAL STATEMENTS'!C176</f>
        <v>0.0009990314733</v>
      </c>
      <c r="D20" s="13">
        <f>'FINANCIAL STATEMENTS'!D20/'FINANCIAL STATEMENTS'!D176</f>
        <v>-0.00004038641724</v>
      </c>
      <c r="E20" s="13">
        <f>'FINANCIAL STATEMENTS'!E20/'FINANCIAL STATEMENTS'!E176</f>
        <v>0.0006727266761</v>
      </c>
      <c r="F20" s="13">
        <f>'FINANCIAL STATEMENTS'!F20/'FINANCIAL STATEMENTS'!F176</f>
        <v>-0.00009093389106</v>
      </c>
      <c r="I20" s="14" t="s">
        <v>23</v>
      </c>
      <c r="J20" s="14">
        <f>'FINANCIAL STATEMENTS'!J20/'FINANCIAL STATEMENTS'!J176</f>
        <v>0.9736406124</v>
      </c>
      <c r="K20" s="14">
        <f>'FINANCIAL STATEMENTS'!K20/'FINANCIAL STATEMENTS'!K176</f>
        <v>0.9731494907</v>
      </c>
      <c r="L20" s="14">
        <f>'FINANCIAL STATEMENTS'!L20/'FINANCIAL STATEMENTS'!L176</f>
        <v>0.9676584789</v>
      </c>
      <c r="M20" s="14">
        <f>'FINANCIAL STATEMENTS'!M20/'FINANCIAL STATEMENTS'!M176</f>
        <v>0.9638980982</v>
      </c>
      <c r="N20" s="14">
        <f>'FINANCIAL STATEMENTS'!N20/'FINANCIAL STATEMENTS'!N176</f>
        <v>0.9581230054</v>
      </c>
      <c r="Q20" s="14" t="s">
        <v>24</v>
      </c>
      <c r="R20" s="14">
        <f>'FINANCIAL STATEMENTS'!R20/'FINANCIAL STATEMENTS'!R139</f>
        <v>0</v>
      </c>
      <c r="S20" s="14">
        <f>'FINANCIAL STATEMENTS'!S20/'FINANCIAL STATEMENTS'!S139</f>
        <v>0</v>
      </c>
      <c r="T20" s="14">
        <f>'FINANCIAL STATEMENTS'!T20/'FINANCIAL STATEMENTS'!T139</f>
        <v>0</v>
      </c>
      <c r="U20" s="14">
        <f>'FINANCIAL STATEMENTS'!U20/'FINANCIAL STATEMENTS'!U139</f>
        <v>0</v>
      </c>
      <c r="V20" s="14">
        <f>'FINANCIAL STATEMENTS'!V20/'FINANCIAL STATEMENTS'!V139</f>
        <v>0</v>
      </c>
    </row>
    <row r="21">
      <c r="A21" s="15" t="s">
        <v>22</v>
      </c>
      <c r="B21" s="13">
        <f>'FINANCIAL STATEMENTS'!B21/'FINANCIAL STATEMENTS'!B176</f>
        <v>-0.00666217727</v>
      </c>
      <c r="C21" s="13">
        <f>'FINANCIAL STATEMENTS'!C21/'FINANCIAL STATEMENTS'!C176</f>
        <v>-0.004034256865</v>
      </c>
      <c r="D21" s="13">
        <f>'FINANCIAL STATEMENTS'!D21/'FINANCIAL STATEMENTS'!D176</f>
        <v>-0.0000161545669</v>
      </c>
      <c r="E21" s="13">
        <f>'FINANCIAL STATEMENTS'!E21/'FINANCIAL STATEMENTS'!E176</f>
        <v>0.00002461195156</v>
      </c>
      <c r="F21" s="13">
        <f>'FINANCIAL STATEMENTS'!F21/'FINANCIAL STATEMENTS'!F176</f>
        <v>-0.0000682004183</v>
      </c>
      <c r="I21" s="14" t="s">
        <v>25</v>
      </c>
      <c r="J21" s="14">
        <f>'FINANCIAL STATEMENTS'!J21/'FINANCIAL STATEMENTS'!J176</f>
        <v>0.9846979076</v>
      </c>
      <c r="K21" s="14">
        <f>'FINANCIAL STATEMENTS'!K21/'FINANCIAL STATEMENTS'!K176</f>
        <v>0.9858832113</v>
      </c>
      <c r="L21" s="14">
        <f>'FINANCIAL STATEMENTS'!L21/'FINANCIAL STATEMENTS'!L176</f>
        <v>0.9826118983</v>
      </c>
      <c r="M21" s="14">
        <f>'FINANCIAL STATEMENTS'!M21/'FINANCIAL STATEMENTS'!M176</f>
        <v>0.9807775264</v>
      </c>
      <c r="N21" s="14">
        <f>'FINANCIAL STATEMENTS'!N21/'FINANCIAL STATEMENTS'!N176</f>
        <v>0.9785406324</v>
      </c>
      <c r="Q21" s="14" t="s">
        <v>26</v>
      </c>
      <c r="R21" s="14">
        <f>'FINANCIAL STATEMENTS'!R21/'FINANCIAL STATEMENTS'!R139</f>
        <v>0</v>
      </c>
      <c r="S21" s="14">
        <f>'FINANCIAL STATEMENTS'!S21/'FINANCIAL STATEMENTS'!S139</f>
        <v>0</v>
      </c>
      <c r="T21" s="14">
        <f>'FINANCIAL STATEMENTS'!T21/'FINANCIAL STATEMENTS'!T139</f>
        <v>0</v>
      </c>
      <c r="U21" s="14">
        <f>'FINANCIAL STATEMENTS'!U21/'FINANCIAL STATEMENTS'!U139</f>
        <v>0</v>
      </c>
      <c r="V21" s="14">
        <f>'FINANCIAL STATEMENTS'!V21/'FINANCIAL STATEMENTS'!V139</f>
        <v>0</v>
      </c>
    </row>
    <row r="22">
      <c r="A22" s="15" t="s">
        <v>23</v>
      </c>
      <c r="B22" s="13">
        <f>'FINANCIAL STATEMENTS'!B22/'FINANCIAL STATEMENTS'!B176</f>
        <v>0.9810203134</v>
      </c>
      <c r="C22" s="13">
        <f>'FINANCIAL STATEMENTS'!C22/'FINANCIAL STATEMENTS'!C176</f>
        <v>0.9549215646</v>
      </c>
      <c r="D22" s="13">
        <f>'FINANCIAL STATEMENTS'!D22/'FINANCIAL STATEMENTS'!D176</f>
        <v>0.9403734936</v>
      </c>
      <c r="E22" s="13">
        <f>'FINANCIAL STATEMENTS'!E22/'FINANCIAL STATEMENTS'!E176</f>
        <v>0.9383142454</v>
      </c>
      <c r="F22" s="13">
        <f>'FINANCIAL STATEMENTS'!F22/'FINANCIAL STATEMENTS'!F176</f>
        <v>0.901950532</v>
      </c>
      <c r="I22" s="14" t="s">
        <v>27</v>
      </c>
      <c r="J22" s="14">
        <f>'FINANCIAL STATEMENTS'!J22/'FINANCIAL STATEMENTS'!J176</f>
        <v>0</v>
      </c>
      <c r="K22" s="14">
        <f>'FINANCIAL STATEMENTS'!K22/'FINANCIAL STATEMENTS'!K176</f>
        <v>0</v>
      </c>
      <c r="L22" s="14">
        <f>'FINANCIAL STATEMENTS'!L22/'FINANCIAL STATEMENTS'!L176</f>
        <v>0</v>
      </c>
      <c r="M22" s="14">
        <f>'FINANCIAL STATEMENTS'!M22/'FINANCIAL STATEMENTS'!M176</f>
        <v>0</v>
      </c>
      <c r="N22" s="14">
        <f>'FINANCIAL STATEMENTS'!N22/'FINANCIAL STATEMENTS'!N176</f>
        <v>0</v>
      </c>
      <c r="Q22" s="14" t="s">
        <v>28</v>
      </c>
      <c r="R22" s="14">
        <f>'FINANCIAL STATEMENTS'!R22/'FINANCIAL STATEMENTS'!R139</f>
        <v>0</v>
      </c>
      <c r="S22" s="14">
        <f>'FINANCIAL STATEMENTS'!S22/'FINANCIAL STATEMENTS'!S139</f>
        <v>0</v>
      </c>
      <c r="T22" s="14">
        <f>'FINANCIAL STATEMENTS'!T22/'FINANCIAL STATEMENTS'!T139</f>
        <v>0</v>
      </c>
      <c r="U22" s="14">
        <f>'FINANCIAL STATEMENTS'!U22/'FINANCIAL STATEMENTS'!U139</f>
        <v>0</v>
      </c>
      <c r="V22" s="14">
        <f>'FINANCIAL STATEMENTS'!V22/'FINANCIAL STATEMENTS'!V139</f>
        <v>0</v>
      </c>
    </row>
    <row r="23">
      <c r="A23" s="16" t="s">
        <v>25</v>
      </c>
      <c r="B23" s="13">
        <f>'FINANCIAL STATEMENTS'!B23/'FINANCIAL STATEMENTS'!B176</f>
        <v>0.9932397534</v>
      </c>
      <c r="C23" s="13">
        <f>'FINANCIAL STATEMENTS'!C23/'FINANCIAL STATEMENTS'!C176</f>
        <v>0.9673141306</v>
      </c>
      <c r="D23" s="13">
        <f>'FINANCIAL STATEMENTS'!D23/'FINANCIAL STATEMENTS'!D176</f>
        <v>0.953749475</v>
      </c>
      <c r="E23" s="13">
        <f>'FINANCIAL STATEMENTS'!E23/'FINANCIAL STATEMENTS'!E176</f>
        <v>0.951711351</v>
      </c>
      <c r="F23" s="13">
        <f>'FINANCIAL STATEMENTS'!F23/'FINANCIAL STATEMENTS'!F176</f>
        <v>0.9152799248</v>
      </c>
      <c r="I23" s="12" t="s">
        <v>29</v>
      </c>
      <c r="J23" s="14">
        <f>'FINANCIAL STATEMENTS'!J23/'FINANCIAL STATEMENTS'!J176</f>
        <v>0.01530209241</v>
      </c>
      <c r="K23" s="14">
        <f>'FINANCIAL STATEMENTS'!K23/'FINANCIAL STATEMENTS'!K176</f>
        <v>0.01411678866</v>
      </c>
      <c r="L23" s="14">
        <f>'FINANCIAL STATEMENTS'!L23/'FINANCIAL STATEMENTS'!L176</f>
        <v>0.01738810173</v>
      </c>
      <c r="M23" s="14">
        <f>'FINANCIAL STATEMENTS'!M23/'FINANCIAL STATEMENTS'!M176</f>
        <v>0.01922247362</v>
      </c>
      <c r="N23" s="14">
        <f>'FINANCIAL STATEMENTS'!N23/'FINANCIAL STATEMENTS'!N176</f>
        <v>0.02145936762</v>
      </c>
      <c r="Q23" s="14" t="s">
        <v>23</v>
      </c>
      <c r="R23" s="14">
        <f>'FINANCIAL STATEMENTS'!R23/'FINANCIAL STATEMENTS'!R139</f>
        <v>0.9899675762</v>
      </c>
      <c r="S23" s="14">
        <f>'FINANCIAL STATEMENTS'!S23/'FINANCIAL STATEMENTS'!S139</f>
        <v>0.8934100196</v>
      </c>
      <c r="T23" s="14">
        <f>'FINANCIAL STATEMENTS'!T23/'FINANCIAL STATEMENTS'!T139</f>
        <v>0.7836845604</v>
      </c>
      <c r="U23" s="14">
        <f>'FINANCIAL STATEMENTS'!U23/'FINANCIAL STATEMENTS'!U139</f>
        <v>0.7996351057</v>
      </c>
      <c r="V23" s="14">
        <f>'FINANCIAL STATEMENTS'!V23/'FINANCIAL STATEMENTS'!V139</f>
        <v>0.9850929715</v>
      </c>
    </row>
    <row r="24">
      <c r="A24" s="12" t="s">
        <v>27</v>
      </c>
      <c r="B24" s="13">
        <f>'FINANCIAL STATEMENTS'!B24/'FINANCIAL STATEMENTS'!B176</f>
        <v>0.001261825528</v>
      </c>
      <c r="C24" s="13">
        <f>'FINANCIAL STATEMENTS'!C24/'FINANCIAL STATEMENTS'!C176</f>
        <v>0</v>
      </c>
      <c r="D24" s="13">
        <f>'FINANCIAL STATEMENTS'!D24/'FINANCIAL STATEMENTS'!D176</f>
        <v>0</v>
      </c>
      <c r="E24" s="13">
        <f>'FINANCIAL STATEMENTS'!E24/'FINANCIAL STATEMENTS'!E176</f>
        <v>0</v>
      </c>
      <c r="F24" s="13">
        <f>'FINANCIAL STATEMENTS'!F24/'FINANCIAL STATEMENTS'!F176</f>
        <v>0.000007577824255</v>
      </c>
      <c r="I24" s="14" t="s">
        <v>30</v>
      </c>
      <c r="J24" s="14">
        <f>'FINANCIAL STATEMENTS'!J24/'FINANCIAL STATEMENTS'!J176</f>
        <v>0.01530209241</v>
      </c>
      <c r="K24" s="14">
        <f>'FINANCIAL STATEMENTS'!K24/'FINANCIAL STATEMENTS'!K176</f>
        <v>0.01411678866</v>
      </c>
      <c r="L24" s="14">
        <f>'FINANCIAL STATEMENTS'!L24/'FINANCIAL STATEMENTS'!L176</f>
        <v>0.01738810173</v>
      </c>
      <c r="M24" s="14">
        <f>'FINANCIAL STATEMENTS'!M24/'FINANCIAL STATEMENTS'!M176</f>
        <v>0.01921711021</v>
      </c>
      <c r="N24" s="14">
        <f>'FINANCIAL STATEMENTS'!N24/'FINANCIAL STATEMENTS'!N176</f>
        <v>0.02144875428</v>
      </c>
      <c r="Q24" s="14" t="s">
        <v>25</v>
      </c>
      <c r="R24" s="14">
        <f>'FINANCIAL STATEMENTS'!R24/'FINANCIAL STATEMENTS'!R139</f>
        <v>0.9972032966</v>
      </c>
      <c r="S24" s="14">
        <f>'FINANCIAL STATEMENTS'!S24/'FINANCIAL STATEMENTS'!S139</f>
        <v>0.9002640123</v>
      </c>
      <c r="T24" s="14">
        <f>'FINANCIAL STATEMENTS'!T24/'FINANCIAL STATEMENTS'!T139</f>
        <v>0.7907285612</v>
      </c>
      <c r="U24" s="14">
        <f>'FINANCIAL STATEMENTS'!U24/'FINANCIAL STATEMENTS'!U139</f>
        <v>0.8075615535</v>
      </c>
      <c r="V24" s="14">
        <f>'FINANCIAL STATEMENTS'!V24/'FINANCIAL STATEMENTS'!V139</f>
        <v>0.9972442711</v>
      </c>
    </row>
    <row r="25">
      <c r="A25" s="15" t="s">
        <v>31</v>
      </c>
      <c r="B25" s="13">
        <f>'FINANCIAL STATEMENTS'!B25/'FINANCIAL STATEMENTS'!B176</f>
        <v>0.001261825528</v>
      </c>
      <c r="C25" s="13">
        <f>'FINANCIAL STATEMENTS'!C25/'FINANCIAL STATEMENTS'!C176</f>
        <v>0</v>
      </c>
      <c r="D25" s="13">
        <f>'FINANCIAL STATEMENTS'!D25/'FINANCIAL STATEMENTS'!D176</f>
        <v>0</v>
      </c>
      <c r="E25" s="13">
        <f>'FINANCIAL STATEMENTS'!E25/'FINANCIAL STATEMENTS'!E176</f>
        <v>0</v>
      </c>
      <c r="F25" s="13">
        <f>'FINANCIAL STATEMENTS'!F25/'FINANCIAL STATEMENTS'!F176</f>
        <v>0.000007577824255</v>
      </c>
      <c r="I25" s="14" t="s">
        <v>32</v>
      </c>
      <c r="J25" s="14">
        <f>'FINANCIAL STATEMENTS'!J25/'FINANCIAL STATEMENTS'!J176</f>
        <v>0.01530209241</v>
      </c>
      <c r="K25" s="14">
        <f>'FINANCIAL STATEMENTS'!K25/'FINANCIAL STATEMENTS'!K176</f>
        <v>0.01411678866</v>
      </c>
      <c r="L25" s="14">
        <f>'FINANCIAL STATEMENTS'!L25/'FINANCIAL STATEMENTS'!L176</f>
        <v>0.01738810173</v>
      </c>
      <c r="M25" s="14">
        <f>'FINANCIAL STATEMENTS'!M25/'FINANCIAL STATEMENTS'!M176</f>
        <v>0.01922247362</v>
      </c>
      <c r="N25" s="14">
        <f>'FINANCIAL STATEMENTS'!N25/'FINANCIAL STATEMENTS'!N176</f>
        <v>0.02145936762</v>
      </c>
      <c r="Q25" s="12" t="s">
        <v>29</v>
      </c>
      <c r="R25" s="14">
        <f>'FINANCIAL STATEMENTS'!R25/'FINANCIAL STATEMENTS'!R139</f>
        <v>0.002796703379</v>
      </c>
      <c r="S25" s="14">
        <f>'FINANCIAL STATEMENTS'!S25/'FINANCIAL STATEMENTS'!S139</f>
        <v>0.09973598766</v>
      </c>
      <c r="T25" s="14">
        <f>'FINANCIAL STATEMENTS'!T25/'FINANCIAL STATEMENTS'!T139</f>
        <v>0.2092714388</v>
      </c>
      <c r="U25" s="14">
        <f>'FINANCIAL STATEMENTS'!U25/'FINANCIAL STATEMENTS'!U139</f>
        <v>0.1924384465</v>
      </c>
      <c r="V25" s="14">
        <f>'FINANCIAL STATEMENTS'!V25/'FINANCIAL STATEMENTS'!V139</f>
        <v>0.002753440083</v>
      </c>
    </row>
    <row r="26">
      <c r="A26" s="12" t="s">
        <v>29</v>
      </c>
      <c r="B26" s="13">
        <f>'FINANCIAL STATEMENTS'!B26/'FINANCIAL STATEMENTS'!B176</f>
        <v>0.005498421084</v>
      </c>
      <c r="C26" s="13">
        <f>'FINANCIAL STATEMENTS'!C26/'FINANCIAL STATEMENTS'!C176</f>
        <v>0.03268586942</v>
      </c>
      <c r="D26" s="13">
        <f>'FINANCIAL STATEMENTS'!D26/'FINANCIAL STATEMENTS'!D176</f>
        <v>0.04625052502</v>
      </c>
      <c r="E26" s="13">
        <f>'FINANCIAL STATEMENTS'!E26/'FINANCIAL STATEMENTS'!E176</f>
        <v>0.04828864897</v>
      </c>
      <c r="F26" s="13">
        <f>'FINANCIAL STATEMENTS'!F26/'FINANCIAL STATEMENTS'!F176</f>
        <v>0.08471249735</v>
      </c>
      <c r="I26" s="14" t="s">
        <v>33</v>
      </c>
      <c r="J26" s="14">
        <f>'FINANCIAL STATEMENTS'!J26/'FINANCIAL STATEMENTS'!J176</f>
        <v>1</v>
      </c>
      <c r="K26" s="14">
        <f>'FINANCIAL STATEMENTS'!K26/'FINANCIAL STATEMENTS'!K176</f>
        <v>1</v>
      </c>
      <c r="L26" s="14">
        <f>'FINANCIAL STATEMENTS'!L26/'FINANCIAL STATEMENTS'!L176</f>
        <v>1</v>
      </c>
      <c r="M26" s="14">
        <f>'FINANCIAL STATEMENTS'!M26/'FINANCIAL STATEMENTS'!M176</f>
        <v>1</v>
      </c>
      <c r="N26" s="14">
        <f>'FINANCIAL STATEMENTS'!N26/'FINANCIAL STATEMENTS'!N176</f>
        <v>1</v>
      </c>
      <c r="Q26" s="14" t="s">
        <v>34</v>
      </c>
      <c r="R26" s="14">
        <f>'FINANCIAL STATEMENTS'!R26/'FINANCIAL STATEMENTS'!R139</f>
        <v>0</v>
      </c>
      <c r="S26" s="14">
        <f>'FINANCIAL STATEMENTS'!S26/'FINANCIAL STATEMENTS'!S139</f>
        <v>0</v>
      </c>
      <c r="T26" s="14">
        <f>'FINANCIAL STATEMENTS'!T26/'FINANCIAL STATEMENTS'!T139</f>
        <v>0</v>
      </c>
      <c r="U26" s="14">
        <f>'FINANCIAL STATEMENTS'!U26/'FINANCIAL STATEMENTS'!U139</f>
        <v>0</v>
      </c>
      <c r="V26" s="14">
        <f>'FINANCIAL STATEMENTS'!V26/'FINANCIAL STATEMENTS'!V139</f>
        <v>0.0002403251943</v>
      </c>
    </row>
    <row r="27">
      <c r="A27" s="15" t="s">
        <v>35</v>
      </c>
      <c r="B27" s="13">
        <f>'FINANCIAL STATEMENTS'!B27/'FINANCIAL STATEMENTS'!B176</f>
        <v>0</v>
      </c>
      <c r="C27" s="13">
        <f>'FINANCIAL STATEMENTS'!C27/'FINANCIAL STATEMENTS'!C176</f>
        <v>0.02634087564</v>
      </c>
      <c r="D27" s="13">
        <f>'FINANCIAL STATEMENTS'!D27/'FINANCIAL STATEMENTS'!D176</f>
        <v>0.03941714323</v>
      </c>
      <c r="E27" s="13">
        <f>'FINANCIAL STATEMENTS'!E27/'FINANCIAL STATEMENTS'!E176</f>
        <v>0.03980572966</v>
      </c>
      <c r="F27" s="13">
        <f>'FINANCIAL STATEMENTS'!F27/'FINANCIAL STATEMENTS'!F176</f>
        <v>0.07530841745</v>
      </c>
      <c r="I27" s="14" t="s">
        <v>36</v>
      </c>
      <c r="J27" s="14">
        <f>'FINANCIAL STATEMENTS'!J27/'FINANCIAL STATEMENTS'!J176</f>
        <v>0</v>
      </c>
      <c r="K27" s="14">
        <f>'FINANCIAL STATEMENTS'!K27/'FINANCIAL STATEMENTS'!K176</f>
        <v>0</v>
      </c>
      <c r="L27" s="14">
        <f>'FINANCIAL STATEMENTS'!L27/'FINANCIAL STATEMENTS'!L176</f>
        <v>0</v>
      </c>
      <c r="M27" s="14">
        <f>'FINANCIAL STATEMENTS'!M27/'FINANCIAL STATEMENTS'!M176</f>
        <v>0</v>
      </c>
      <c r="N27" s="14">
        <f>'FINANCIAL STATEMENTS'!N27/'FINANCIAL STATEMENTS'!N176</f>
        <v>0</v>
      </c>
      <c r="Q27" s="14" t="s">
        <v>37</v>
      </c>
      <c r="R27" s="14">
        <f>'FINANCIAL STATEMENTS'!R27/'FINANCIAL STATEMENTS'!R139</f>
        <v>0</v>
      </c>
      <c r="S27" s="14">
        <f>'FINANCIAL STATEMENTS'!S27/'FINANCIAL STATEMENTS'!S139</f>
        <v>0</v>
      </c>
      <c r="T27" s="14">
        <f>'FINANCIAL STATEMENTS'!T27/'FINANCIAL STATEMENTS'!T139</f>
        <v>0</v>
      </c>
      <c r="U27" s="14">
        <f>'FINANCIAL STATEMENTS'!U27/'FINANCIAL STATEMENTS'!U139</f>
        <v>0</v>
      </c>
      <c r="V27" s="14">
        <f>'FINANCIAL STATEMENTS'!V27/'FINANCIAL STATEMENTS'!V139</f>
        <v>0</v>
      </c>
    </row>
    <row r="28">
      <c r="A28" s="15" t="s">
        <v>30</v>
      </c>
      <c r="B28" s="13">
        <f>'FINANCIAL STATEMENTS'!B28/'FINANCIAL STATEMENTS'!B176</f>
        <v>0.005498421084</v>
      </c>
      <c r="C28" s="13">
        <f>'FINANCIAL STATEMENTS'!C28/'FINANCIAL STATEMENTS'!C176</f>
        <v>0.006344993785</v>
      </c>
      <c r="D28" s="13">
        <f>'FINANCIAL STATEMENTS'!D28/'FINANCIAL STATEMENTS'!D176</f>
        <v>0.006833381797</v>
      </c>
      <c r="E28" s="13">
        <f>'FINANCIAL STATEMENTS'!E28/'FINANCIAL STATEMENTS'!E176</f>
        <v>0.008482919306</v>
      </c>
      <c r="F28" s="13">
        <f>'FINANCIAL STATEMENTS'!F28/'FINANCIAL STATEMENTS'!F176</f>
        <v>0.009404079901</v>
      </c>
      <c r="I28" s="12" t="s">
        <v>38</v>
      </c>
      <c r="J28" s="14">
        <f>'FINANCIAL STATEMENTS'!J28/'FINANCIAL STATEMENTS'!J176</f>
        <v>0.3711798522</v>
      </c>
      <c r="K28" s="14">
        <f>'FINANCIAL STATEMENTS'!K28/'FINANCIAL STATEMENTS'!K176</f>
        <v>0.3806404217</v>
      </c>
      <c r="L28" s="14">
        <f>'FINANCIAL STATEMENTS'!L28/'FINANCIAL STATEMENTS'!L176</f>
        <v>0.4006622447</v>
      </c>
      <c r="M28" s="14">
        <f>'FINANCIAL STATEMENTS'!M28/'FINANCIAL STATEMENTS'!M176</f>
        <v>0.3947326683</v>
      </c>
      <c r="N28" s="14">
        <f>'FINANCIAL STATEMENTS'!N28/'FINANCIAL STATEMENTS'!N176</f>
        <v>0.3484295923</v>
      </c>
      <c r="Q28" s="14" t="s">
        <v>39</v>
      </c>
      <c r="R28" s="14">
        <f>'FINANCIAL STATEMENTS'!R28/'FINANCIAL STATEMENTS'!R139</f>
        <v>0</v>
      </c>
      <c r="S28" s="14">
        <f>'FINANCIAL STATEMENTS'!S28/'FINANCIAL STATEMENTS'!S139</f>
        <v>0</v>
      </c>
      <c r="T28" s="14">
        <f>'FINANCIAL STATEMENTS'!T28/'FINANCIAL STATEMENTS'!T139</f>
        <v>0</v>
      </c>
      <c r="U28" s="14">
        <f>'FINANCIAL STATEMENTS'!U28/'FINANCIAL STATEMENTS'!U139</f>
        <v>0</v>
      </c>
      <c r="V28" s="14">
        <f>'FINANCIAL STATEMENTS'!V28/'FINANCIAL STATEMENTS'!V139</f>
        <v>0</v>
      </c>
    </row>
    <row r="29">
      <c r="A29" s="15" t="s">
        <v>32</v>
      </c>
      <c r="B29" s="13">
        <f>'FINANCIAL STATEMENTS'!B29/'FINANCIAL STATEMENTS'!B176</f>
        <v>0.006760246612</v>
      </c>
      <c r="C29" s="13">
        <f>'FINANCIAL STATEMENTS'!C29/'FINANCIAL STATEMENTS'!C176</f>
        <v>0.03268586942</v>
      </c>
      <c r="D29" s="13">
        <f>'FINANCIAL STATEMENTS'!D29/'FINANCIAL STATEMENTS'!D176</f>
        <v>0.04625052502</v>
      </c>
      <c r="E29" s="13">
        <f>'FINANCIAL STATEMENTS'!E29/'FINANCIAL STATEMENTS'!E176</f>
        <v>0.04828864897</v>
      </c>
      <c r="F29" s="13">
        <f>'FINANCIAL STATEMENTS'!F29/'FINANCIAL STATEMENTS'!F176</f>
        <v>0.08472007517</v>
      </c>
      <c r="I29" s="14" t="s">
        <v>40</v>
      </c>
      <c r="J29" s="14">
        <f>'FINANCIAL STATEMENTS'!J29/'FINANCIAL STATEMENTS'!J176</f>
        <v>0</v>
      </c>
      <c r="K29" s="14">
        <f>'FINANCIAL STATEMENTS'!K29/'FINANCIAL STATEMENTS'!K176</f>
        <v>0</v>
      </c>
      <c r="L29" s="14">
        <f>'FINANCIAL STATEMENTS'!L29/'FINANCIAL STATEMENTS'!L176</f>
        <v>0</v>
      </c>
      <c r="M29" s="14">
        <f>'FINANCIAL STATEMENTS'!M29/'FINANCIAL STATEMENTS'!M176</f>
        <v>0</v>
      </c>
      <c r="N29" s="14">
        <f>'FINANCIAL STATEMENTS'!N29/'FINANCIAL STATEMENTS'!N176</f>
        <v>0</v>
      </c>
      <c r="Q29" s="14" t="s">
        <v>41</v>
      </c>
      <c r="R29" s="14">
        <f>'FINANCIAL STATEMENTS'!R29/'FINANCIAL STATEMENTS'!R139</f>
        <v>0</v>
      </c>
      <c r="S29" s="14">
        <f>'FINANCIAL STATEMENTS'!S29/'FINANCIAL STATEMENTS'!S139</f>
        <v>0</v>
      </c>
      <c r="T29" s="14">
        <f>'FINANCIAL STATEMENTS'!T29/'FINANCIAL STATEMENTS'!T139</f>
        <v>0</v>
      </c>
      <c r="U29" s="14">
        <f>'FINANCIAL STATEMENTS'!U29/'FINANCIAL STATEMENTS'!U139</f>
        <v>0</v>
      </c>
      <c r="V29" s="14">
        <f>'FINANCIAL STATEMENTS'!V29/'FINANCIAL STATEMENTS'!V139</f>
        <v>0</v>
      </c>
    </row>
    <row r="30">
      <c r="A30" s="15" t="s">
        <v>33</v>
      </c>
      <c r="B30" s="13">
        <f>'FINANCIAL STATEMENTS'!B30/'FINANCIAL STATEMENTS'!B176</f>
        <v>1</v>
      </c>
      <c r="C30" s="13">
        <f>'FINANCIAL STATEMENTS'!C30/'FINANCIAL STATEMENTS'!C176</f>
        <v>1</v>
      </c>
      <c r="D30" s="13">
        <f>'FINANCIAL STATEMENTS'!D30/'FINANCIAL STATEMENTS'!D176</f>
        <v>1</v>
      </c>
      <c r="E30" s="13">
        <f>'FINANCIAL STATEMENTS'!E30/'FINANCIAL STATEMENTS'!E176</f>
        <v>1</v>
      </c>
      <c r="F30" s="13">
        <f>'FINANCIAL STATEMENTS'!F30/'FINANCIAL STATEMENTS'!F176</f>
        <v>1</v>
      </c>
      <c r="I30" s="14" t="s">
        <v>42</v>
      </c>
      <c r="J30" s="14">
        <f>'FINANCIAL STATEMENTS'!J30/'FINANCIAL STATEMENTS'!J176</f>
        <v>0.002215193455</v>
      </c>
      <c r="K30" s="14">
        <f>'FINANCIAL STATEMENTS'!K30/'FINANCIAL STATEMENTS'!K176</f>
        <v>0.002445668979</v>
      </c>
      <c r="L30" s="14">
        <f>'FINANCIAL STATEMENTS'!L30/'FINANCIAL STATEMENTS'!L176</f>
        <v>0.002725702434</v>
      </c>
      <c r="M30" s="14">
        <f>'FINANCIAL STATEMENTS'!M30/'FINANCIAL STATEMENTS'!M176</f>
        <v>0.002999680494</v>
      </c>
      <c r="N30" s="14">
        <f>'FINANCIAL STATEMENTS'!N30/'FINANCIAL STATEMENTS'!N176</f>
        <v>0.002672930173</v>
      </c>
      <c r="Q30" s="14" t="s">
        <v>30</v>
      </c>
      <c r="R30" s="14">
        <f>'FINANCIAL STATEMENTS'!R30/'FINANCIAL STATEMENTS'!R139</f>
        <v>0.002796703379</v>
      </c>
      <c r="S30" s="14">
        <f>'FINANCIAL STATEMENTS'!S30/'FINANCIAL STATEMENTS'!S139</f>
        <v>0.09973598766</v>
      </c>
      <c r="T30" s="14">
        <f>'FINANCIAL STATEMENTS'!T30/'FINANCIAL STATEMENTS'!T139</f>
        <v>0.2092714388</v>
      </c>
      <c r="U30" s="14">
        <f>'FINANCIAL STATEMENTS'!U30/'FINANCIAL STATEMENTS'!U139</f>
        <v>0.1924384465</v>
      </c>
      <c r="V30" s="14">
        <f>'FINANCIAL STATEMENTS'!V30/'FINANCIAL STATEMENTS'!V139</f>
        <v>0.002513114889</v>
      </c>
    </row>
    <row r="31">
      <c r="A31" s="15" t="s">
        <v>43</v>
      </c>
      <c r="B31" s="13">
        <f>'FINANCIAL STATEMENTS'!B31/'FINANCIAL STATEMENTS'!B176</f>
        <v>0</v>
      </c>
      <c r="C31" s="13">
        <f>'FINANCIAL STATEMENTS'!C31/'FINANCIAL STATEMENTS'!C176</f>
        <v>0</v>
      </c>
      <c r="D31" s="13">
        <f>'FINANCIAL STATEMENTS'!D31/'FINANCIAL STATEMENTS'!D176</f>
        <v>0</v>
      </c>
      <c r="E31" s="13">
        <f>'FINANCIAL STATEMENTS'!E31/'FINANCIAL STATEMENTS'!E176</f>
        <v>0</v>
      </c>
      <c r="F31" s="13">
        <f>'FINANCIAL STATEMENTS'!F31/'FINANCIAL STATEMENTS'!F176</f>
        <v>0</v>
      </c>
      <c r="I31" s="14" t="s">
        <v>44</v>
      </c>
      <c r="J31" s="14">
        <f>'FINANCIAL STATEMENTS'!J31/'FINANCIAL STATEMENTS'!J176</f>
        <v>0</v>
      </c>
      <c r="K31" s="14">
        <f>'FINANCIAL STATEMENTS'!K31/'FINANCIAL STATEMENTS'!K176</f>
        <v>0</v>
      </c>
      <c r="L31" s="14">
        <f>'FINANCIAL STATEMENTS'!L31/'FINANCIAL STATEMENTS'!L176</f>
        <v>0</v>
      </c>
      <c r="M31" s="14">
        <f>'FINANCIAL STATEMENTS'!M31/'FINANCIAL STATEMENTS'!M176</f>
        <v>0</v>
      </c>
      <c r="N31" s="14">
        <f>'FINANCIAL STATEMENTS'!N31/'FINANCIAL STATEMENTS'!N176</f>
        <v>0</v>
      </c>
      <c r="Q31" s="14" t="s">
        <v>32</v>
      </c>
      <c r="R31" s="14">
        <f>'FINANCIAL STATEMENTS'!R31/'FINANCIAL STATEMENTS'!R139</f>
        <v>0.002796703379</v>
      </c>
      <c r="S31" s="14">
        <f>'FINANCIAL STATEMENTS'!S31/'FINANCIAL STATEMENTS'!S139</f>
        <v>0.09973598766</v>
      </c>
      <c r="T31" s="14">
        <f>'FINANCIAL STATEMENTS'!T31/'FINANCIAL STATEMENTS'!T139</f>
        <v>0.2092714388</v>
      </c>
      <c r="U31" s="14">
        <f>'FINANCIAL STATEMENTS'!U31/'FINANCIAL STATEMENTS'!U139</f>
        <v>0.1924384465</v>
      </c>
      <c r="V31" s="14">
        <f>'FINANCIAL STATEMENTS'!V31/'FINANCIAL STATEMENTS'!V139</f>
        <v>0.002753440083</v>
      </c>
    </row>
    <row r="32">
      <c r="A32" s="12" t="s">
        <v>38</v>
      </c>
      <c r="B32" s="13">
        <f>'FINANCIAL STATEMENTS'!B32/'FINANCIAL STATEMENTS'!B176</f>
        <v>0.6679110576</v>
      </c>
      <c r="C32" s="13">
        <f>'FINANCIAL STATEMENTS'!C32/'FINANCIAL STATEMENTS'!C176</f>
        <v>0.745391872</v>
      </c>
      <c r="D32" s="13">
        <f>'FINANCIAL STATEMENTS'!D32/'FINANCIAL STATEMENTS'!D176</f>
        <v>0.7450163161</v>
      </c>
      <c r="E32" s="13">
        <f>'FINANCIAL STATEMENTS'!E32/'FINANCIAL STATEMENTS'!E176</f>
        <v>0.7117284153</v>
      </c>
      <c r="F32" s="13">
        <f>'FINANCIAL STATEMENTS'!F32/'FINANCIAL STATEMENTS'!F176</f>
        <v>0.5743990785</v>
      </c>
      <c r="I32" s="14" t="s">
        <v>45</v>
      </c>
      <c r="J32" s="14">
        <f>'FINANCIAL STATEMENTS'!J32/'FINANCIAL STATEMENTS'!J176</f>
        <v>0.1111874342</v>
      </c>
      <c r="K32" s="14">
        <f>'FINANCIAL STATEMENTS'!K32/'FINANCIAL STATEMENTS'!K176</f>
        <v>0.1218986387</v>
      </c>
      <c r="L32" s="14">
        <f>'FINANCIAL STATEMENTS'!L32/'FINANCIAL STATEMENTS'!L176</f>
        <v>0.1371261558</v>
      </c>
      <c r="M32" s="14">
        <f>'FINANCIAL STATEMENTS'!M32/'FINANCIAL STATEMENTS'!M176</f>
        <v>0.1439907933</v>
      </c>
      <c r="N32" s="14">
        <f>'FINANCIAL STATEMENTS'!N32/'FINANCIAL STATEMENTS'!N176</f>
        <v>0.1367954065</v>
      </c>
      <c r="Q32" s="14" t="s">
        <v>33</v>
      </c>
      <c r="R32" s="14">
        <f>'FINANCIAL STATEMENTS'!R32/'FINANCIAL STATEMENTS'!R139</f>
        <v>1</v>
      </c>
      <c r="S32" s="14">
        <f>'FINANCIAL STATEMENTS'!S32/'FINANCIAL STATEMENTS'!S139</f>
        <v>1</v>
      </c>
      <c r="T32" s="14">
        <f>'FINANCIAL STATEMENTS'!T32/'FINANCIAL STATEMENTS'!T139</f>
        <v>1</v>
      </c>
      <c r="U32" s="14">
        <f>'FINANCIAL STATEMENTS'!U32/'FINANCIAL STATEMENTS'!U139</f>
        <v>1</v>
      </c>
      <c r="V32" s="14">
        <f>'FINANCIAL STATEMENTS'!V32/'FINANCIAL STATEMENTS'!V139</f>
        <v>1</v>
      </c>
    </row>
    <row r="33">
      <c r="A33" s="15" t="s">
        <v>40</v>
      </c>
      <c r="B33" s="13">
        <f>'FINANCIAL STATEMENTS'!B33/'FINANCIAL STATEMENTS'!B176</f>
        <v>0.002111759822</v>
      </c>
      <c r="C33" s="13">
        <f>'FINANCIAL STATEMENTS'!C33/'FINANCIAL STATEMENTS'!C176</f>
        <v>0.002463260808</v>
      </c>
      <c r="D33" s="13">
        <f>'FINANCIAL STATEMENTS'!D33/'FINANCIAL STATEMENTS'!D176</f>
        <v>0.002608962554</v>
      </c>
      <c r="E33" s="13">
        <f>'FINANCIAL STATEMENTS'!E33/'FINANCIAL STATEMENTS'!E176</f>
        <v>0.002649886785</v>
      </c>
      <c r="F33" s="13">
        <f>'FINANCIAL STATEMENTS'!F33/'FINANCIAL STATEMENTS'!F176</f>
        <v>0.002447637234</v>
      </c>
      <c r="I33" s="14" t="s">
        <v>46</v>
      </c>
      <c r="J33" s="14">
        <f>'FINANCIAL STATEMENTS'!J33/'FINANCIAL STATEMENTS'!J176</f>
        <v>0</v>
      </c>
      <c r="K33" s="14">
        <f>'FINANCIAL STATEMENTS'!K33/'FINANCIAL STATEMENTS'!K176</f>
        <v>0</v>
      </c>
      <c r="L33" s="14">
        <f>'FINANCIAL STATEMENTS'!L33/'FINANCIAL STATEMENTS'!L176</f>
        <v>0</v>
      </c>
      <c r="M33" s="14">
        <f>'FINANCIAL STATEMENTS'!M33/'FINANCIAL STATEMENTS'!M176</f>
        <v>0</v>
      </c>
      <c r="N33" s="14">
        <f>'FINANCIAL STATEMENTS'!N33/'FINANCIAL STATEMENTS'!N176</f>
        <v>0</v>
      </c>
      <c r="Q33" s="14" t="s">
        <v>36</v>
      </c>
      <c r="R33" s="14">
        <f>'FINANCIAL STATEMENTS'!R33/'FINANCIAL STATEMENTS'!R139</f>
        <v>0</v>
      </c>
      <c r="S33" s="14">
        <f>'FINANCIAL STATEMENTS'!S33/'FINANCIAL STATEMENTS'!S139</f>
        <v>0</v>
      </c>
      <c r="T33" s="14">
        <f>'FINANCIAL STATEMENTS'!T33/'FINANCIAL STATEMENTS'!T139</f>
        <v>0</v>
      </c>
      <c r="U33" s="14">
        <f>'FINANCIAL STATEMENTS'!U33/'FINANCIAL STATEMENTS'!U139</f>
        <v>0</v>
      </c>
      <c r="V33" s="14">
        <f>'FINANCIAL STATEMENTS'!V33/'FINANCIAL STATEMENTS'!V139</f>
        <v>0</v>
      </c>
    </row>
    <row r="34">
      <c r="A34" s="15" t="s">
        <v>42</v>
      </c>
      <c r="B34" s="13">
        <f>'FINANCIAL STATEMENTS'!B34/'FINANCIAL STATEMENTS'!B176</f>
        <v>0.01094453852</v>
      </c>
      <c r="C34" s="13">
        <f>'FINANCIAL STATEMENTS'!C34/'FINANCIAL STATEMENTS'!C176</f>
        <v>0.01273574474</v>
      </c>
      <c r="D34" s="13">
        <f>'FINANCIAL STATEMENTS'!D34/'FINANCIAL STATEMENTS'!D176</f>
        <v>0.01348906336</v>
      </c>
      <c r="E34" s="13">
        <f>'FINANCIAL STATEMENTS'!E34/'FINANCIAL STATEMENTS'!E176</f>
        <v>0.01109999016</v>
      </c>
      <c r="F34" s="13">
        <f>'FINANCIAL STATEMENTS'!F34/'FINANCIAL STATEMENTS'!F176</f>
        <v>0.009722348519</v>
      </c>
      <c r="I34" s="14" t="s">
        <v>47</v>
      </c>
      <c r="J34" s="14">
        <f>'FINANCIAL STATEMENTS'!J34/'FINANCIAL STATEMENTS'!J176</f>
        <v>0.2152771962</v>
      </c>
      <c r="K34" s="14">
        <f>'FINANCIAL STATEMENTS'!K34/'FINANCIAL STATEMENTS'!K176</f>
        <v>0.2232980112</v>
      </c>
      <c r="L34" s="14">
        <f>'FINANCIAL STATEMENTS'!L34/'FINANCIAL STATEMENTS'!L176</f>
        <v>0.2267213524</v>
      </c>
      <c r="M34" s="14">
        <f>'FINANCIAL STATEMENTS'!M34/'FINANCIAL STATEMENTS'!M176</f>
        <v>0.2171278308</v>
      </c>
      <c r="N34" s="14">
        <f>'FINANCIAL STATEMENTS'!N34/'FINANCIAL STATEMENTS'!N176</f>
        <v>0.1836239349</v>
      </c>
      <c r="Q34" s="12" t="s">
        <v>38</v>
      </c>
      <c r="R34" s="14">
        <f>'FINANCIAL STATEMENTS'!R34/'FINANCIAL STATEMENTS'!R139</f>
        <v>0.4781190671</v>
      </c>
      <c r="S34" s="14">
        <f>'FINANCIAL STATEMENTS'!S34/'FINANCIAL STATEMENTS'!S139</f>
        <v>0.3399613987</v>
      </c>
      <c r="T34" s="14">
        <f>'FINANCIAL STATEMENTS'!T34/'FINANCIAL STATEMENTS'!T139</f>
        <v>0.3148399012</v>
      </c>
      <c r="U34" s="14">
        <f>'FINANCIAL STATEMENTS'!U34/'FINANCIAL STATEMENTS'!U139</f>
        <v>0.2677837449</v>
      </c>
      <c r="V34" s="14">
        <f>'FINANCIAL STATEMENTS'!V34/'FINANCIAL STATEMENTS'!V139</f>
        <v>0.5024902268</v>
      </c>
    </row>
    <row r="35">
      <c r="A35" s="15" t="s">
        <v>45</v>
      </c>
      <c r="B35" s="13">
        <f>'FINANCIAL STATEMENTS'!B35/'FINANCIAL STATEMENTS'!B176</f>
        <v>0.1266271338</v>
      </c>
      <c r="C35" s="13">
        <f>'FINANCIAL STATEMENTS'!C35/'FINANCIAL STATEMENTS'!C176</f>
        <v>0.1405736423</v>
      </c>
      <c r="D35" s="13">
        <f>'FINANCIAL STATEMENTS'!D35/'FINANCIAL STATEMENTS'!D176</f>
        <v>0.1389938936</v>
      </c>
      <c r="E35" s="13">
        <f>'FINANCIAL STATEMENTS'!E35/'FINANCIAL STATEMENTS'!E176</f>
        <v>0.1344140715</v>
      </c>
      <c r="F35" s="13">
        <f>'FINANCIAL STATEMENTS'!F35/'FINANCIAL STATEMENTS'!F176</f>
        <v>0.1090827802</v>
      </c>
      <c r="I35" s="14" t="s">
        <v>48</v>
      </c>
      <c r="J35" s="14">
        <f>'FINANCIAL STATEMENTS'!J35/'FINANCIAL STATEMENTS'!J176</f>
        <v>0.01127174171</v>
      </c>
      <c r="K35" s="14">
        <f>'FINANCIAL STATEMENTS'!K35/'FINANCIAL STATEMENTS'!K176</f>
        <v>0.01211902381</v>
      </c>
      <c r="L35" s="14">
        <f>'FINANCIAL STATEMENTS'!L35/'FINANCIAL STATEMENTS'!L176</f>
        <v>0.01307292838</v>
      </c>
      <c r="M35" s="14">
        <f>'FINANCIAL STATEMENTS'!M35/'FINANCIAL STATEMENTS'!M176</f>
        <v>0.01291126845</v>
      </c>
      <c r="N35" s="14">
        <f>'FINANCIAL STATEMENTS'!N35/'FINANCIAL STATEMENTS'!N176</f>
        <v>0.01082561212</v>
      </c>
      <c r="Q35" s="14" t="s">
        <v>40</v>
      </c>
      <c r="R35" s="14">
        <f>'FINANCIAL STATEMENTS'!R35/'FINANCIAL STATEMENTS'!R139</f>
        <v>0</v>
      </c>
      <c r="S35" s="14">
        <f>'FINANCIAL STATEMENTS'!S35/'FINANCIAL STATEMENTS'!S139</f>
        <v>0</v>
      </c>
      <c r="T35" s="14">
        <f>'FINANCIAL STATEMENTS'!T35/'FINANCIAL STATEMENTS'!T139</f>
        <v>0</v>
      </c>
      <c r="U35" s="14">
        <f>'FINANCIAL STATEMENTS'!U35/'FINANCIAL STATEMENTS'!U139</f>
        <v>0</v>
      </c>
      <c r="V35" s="14">
        <f>'FINANCIAL STATEMENTS'!V35/'FINANCIAL STATEMENTS'!V139</f>
        <v>0</v>
      </c>
    </row>
    <row r="36">
      <c r="A36" s="15" t="s">
        <v>47</v>
      </c>
      <c r="B36" s="13">
        <f>'FINANCIAL STATEMENTS'!B36/'FINANCIAL STATEMENTS'!B176</f>
        <v>0.4153563513</v>
      </c>
      <c r="C36" s="13">
        <f>'FINANCIAL STATEMENTS'!C36/'FINANCIAL STATEMENTS'!C176</f>
        <v>0.4609271927</v>
      </c>
      <c r="D36" s="13">
        <f>'FINANCIAL STATEMENTS'!D36/'FINANCIAL STATEMENTS'!D176</f>
        <v>0.4602516882</v>
      </c>
      <c r="E36" s="13">
        <f>'FINANCIAL STATEMENTS'!E36/'FINANCIAL STATEMENTS'!E176</f>
        <v>0.4362714534</v>
      </c>
      <c r="F36" s="13">
        <f>'FINANCIAL STATEMENTS'!F36/'FINANCIAL STATEMENTS'!F176</f>
        <v>0.3440104877</v>
      </c>
      <c r="I36" s="14" t="s">
        <v>49</v>
      </c>
      <c r="J36" s="14">
        <f>'FINANCIAL STATEMENTS'!J36/'FINANCIAL STATEMENTS'!J176</f>
        <v>0.0003841931943</v>
      </c>
      <c r="K36" s="14">
        <f>'FINANCIAL STATEMENTS'!K36/'FINANCIAL STATEMENTS'!K176</f>
        <v>0.0003835608566</v>
      </c>
      <c r="L36" s="14">
        <f>'FINANCIAL STATEMENTS'!L36/'FINANCIAL STATEMENTS'!L176</f>
        <v>0.0004114661912</v>
      </c>
      <c r="M36" s="14">
        <f>'FINANCIAL STATEMENTS'!M36/'FINANCIAL STATEMENTS'!M176</f>
        <v>0.000445929514</v>
      </c>
      <c r="N36" s="14">
        <f>'FINANCIAL STATEMENTS'!N36/'FINANCIAL STATEMENTS'!N176</f>
        <v>0.0004041235295</v>
      </c>
      <c r="Q36" s="14" t="s">
        <v>42</v>
      </c>
      <c r="R36" s="14">
        <f>'FINANCIAL STATEMENTS'!R36/'FINANCIAL STATEMENTS'!R139</f>
        <v>0.02195657477</v>
      </c>
      <c r="S36" s="14">
        <f>'FINANCIAL STATEMENTS'!S36/'FINANCIAL STATEMENTS'!S139</f>
        <v>0.0190992596</v>
      </c>
      <c r="T36" s="14">
        <f>'FINANCIAL STATEMENTS'!T36/'FINANCIAL STATEMENTS'!T139</f>
        <v>0.0135559533</v>
      </c>
      <c r="U36" s="14">
        <f>'FINANCIAL STATEMENTS'!U36/'FINANCIAL STATEMENTS'!U139</f>
        <v>0.01138577718</v>
      </c>
      <c r="V36" s="14">
        <f>'FINANCIAL STATEMENTS'!V36/'FINANCIAL STATEMENTS'!V139</f>
        <v>0.006234722184</v>
      </c>
    </row>
    <row r="37">
      <c r="A37" s="15" t="s">
        <v>48</v>
      </c>
      <c r="B37" s="13">
        <f>'FINANCIAL STATEMENTS'!B37/'FINANCIAL STATEMENTS'!B176</f>
        <v>0.02998960465</v>
      </c>
      <c r="C37" s="13">
        <f>'FINANCIAL STATEMENTS'!C37/'FINANCIAL STATEMENTS'!C176</f>
        <v>0.03341798409</v>
      </c>
      <c r="D37" s="13">
        <f>'FINANCIAL STATEMENTS'!D37/'FINANCIAL STATEMENTS'!D176</f>
        <v>0.03309263029</v>
      </c>
      <c r="E37" s="13">
        <f>'FINANCIAL STATEMENTS'!E37/'FINANCIAL STATEMENTS'!E176</f>
        <v>0.0314540741</v>
      </c>
      <c r="F37" s="13">
        <f>'FINANCIAL STATEMENTS'!F37/'FINANCIAL STATEMENTS'!F176</f>
        <v>0.02454457276</v>
      </c>
      <c r="I37" s="14" t="s">
        <v>50</v>
      </c>
      <c r="J37" s="14">
        <f>'FINANCIAL STATEMENTS'!J37/'FINANCIAL STATEMENTS'!J176</f>
        <v>0.003828918035</v>
      </c>
      <c r="K37" s="14">
        <f>'FINANCIAL STATEMENTS'!K37/'FINANCIAL STATEMENTS'!K176</f>
        <v>0.001434292714</v>
      </c>
      <c r="L37" s="14">
        <f>'FINANCIAL STATEMENTS'!L37/'FINANCIAL STATEMENTS'!L176</f>
        <v>0.001588078481</v>
      </c>
      <c r="M37" s="14">
        <f>'FINANCIAL STATEMENTS'!M37/'FINANCIAL STATEMENTS'!M176</f>
        <v>0.001747706566</v>
      </c>
      <c r="N37" s="14">
        <f>'FINANCIAL STATEMENTS'!N37/'FINANCIAL STATEMENTS'!N176</f>
        <v>0.001761815307</v>
      </c>
      <c r="Q37" s="14" t="s">
        <v>44</v>
      </c>
      <c r="R37" s="14">
        <f>'FINANCIAL STATEMENTS'!R37/'FINANCIAL STATEMENTS'!R139</f>
        <v>0</v>
      </c>
      <c r="S37" s="14">
        <f>'FINANCIAL STATEMENTS'!S37/'FINANCIAL STATEMENTS'!S139</f>
        <v>0</v>
      </c>
      <c r="T37" s="14">
        <f>'FINANCIAL STATEMENTS'!T37/'FINANCIAL STATEMENTS'!T139</f>
        <v>0</v>
      </c>
      <c r="U37" s="14">
        <f>'FINANCIAL STATEMENTS'!U37/'FINANCIAL STATEMENTS'!U139</f>
        <v>0</v>
      </c>
      <c r="V37" s="14">
        <f>'FINANCIAL STATEMENTS'!V37/'FINANCIAL STATEMENTS'!V139</f>
        <v>0</v>
      </c>
    </row>
    <row r="38">
      <c r="A38" s="15" t="s">
        <v>49</v>
      </c>
      <c r="B38" s="13">
        <f>'FINANCIAL STATEMENTS'!B38/'FINANCIAL STATEMENTS'!B176</f>
        <v>0.002994383896</v>
      </c>
      <c r="C38" s="13">
        <f>'FINANCIAL STATEMENTS'!C38/'FINANCIAL STATEMENTS'!C176</f>
        <v>0.001174433946</v>
      </c>
      <c r="D38" s="13">
        <f>'FINANCIAL STATEMENTS'!D38/'FINANCIAL STATEMENTS'!D176</f>
        <v>0.001033892281</v>
      </c>
      <c r="E38" s="13">
        <f>'FINANCIAL STATEMENTS'!E38/'FINANCIAL STATEMENTS'!E176</f>
        <v>0.00100088603</v>
      </c>
      <c r="F38" s="13">
        <f>'FINANCIAL STATEMENTS'!F38/'FINANCIAL STATEMENTS'!F176</f>
        <v>0.001303385772</v>
      </c>
      <c r="I38" s="14" t="s">
        <v>51</v>
      </c>
      <c r="J38" s="14">
        <f>'FINANCIAL STATEMENTS'!J38/'FINANCIAL STATEMENTS'!J176</f>
        <v>0.0114431858</v>
      </c>
      <c r="K38" s="14">
        <f>'FINANCIAL STATEMENTS'!K38/'FINANCIAL STATEMENTS'!K176</f>
        <v>0.01179605807</v>
      </c>
      <c r="L38" s="14">
        <f>'FINANCIAL STATEMENTS'!L38/'FINANCIAL STATEMENTS'!L176</f>
        <v>0.01291697503</v>
      </c>
      <c r="M38" s="14">
        <f>'FINANCIAL STATEMENTS'!M38/'FINANCIAL STATEMENTS'!M176</f>
        <v>0.0124094062</v>
      </c>
      <c r="N38" s="14">
        <f>'FINANCIAL STATEMENTS'!N38/'FINANCIAL STATEMENTS'!N176</f>
        <v>0.009042570128</v>
      </c>
      <c r="Q38" s="14" t="s">
        <v>45</v>
      </c>
      <c r="R38" s="14">
        <f>'FINANCIAL STATEMENTS'!R38/'FINANCIAL STATEMENTS'!R139</f>
        <v>0</v>
      </c>
      <c r="S38" s="14">
        <f>'FINANCIAL STATEMENTS'!S38/'FINANCIAL STATEMENTS'!S139</f>
        <v>0</v>
      </c>
      <c r="T38" s="14">
        <f>'FINANCIAL STATEMENTS'!T38/'FINANCIAL STATEMENTS'!T139</f>
        <v>0</v>
      </c>
      <c r="U38" s="14">
        <f>'FINANCIAL STATEMENTS'!U38/'FINANCIAL STATEMENTS'!U139</f>
        <v>0</v>
      </c>
      <c r="V38" s="14">
        <f>'FINANCIAL STATEMENTS'!V38/'FINANCIAL STATEMENTS'!V139</f>
        <v>0.10068939</v>
      </c>
    </row>
    <row r="39">
      <c r="A39" s="15" t="s">
        <v>52</v>
      </c>
      <c r="B39" s="13">
        <f>'FINANCIAL STATEMENTS'!B39/'FINANCIAL STATEMENTS'!B176</f>
        <v>0</v>
      </c>
      <c r="C39" s="13">
        <f>'FINANCIAL STATEMENTS'!C39/'FINANCIAL STATEMENTS'!C176</f>
        <v>0</v>
      </c>
      <c r="D39" s="13">
        <f>'FINANCIAL STATEMENTS'!D39/'FINANCIAL STATEMENTS'!D176</f>
        <v>0.001962779878</v>
      </c>
      <c r="E39" s="13">
        <f>'FINANCIAL STATEMENTS'!E39/'FINANCIAL STATEMENTS'!E176</f>
        <v>0.01044367145</v>
      </c>
      <c r="F39" s="13">
        <f>'FINANCIAL STATEMENTS'!F39/'FINANCIAL STATEMENTS'!F176</f>
        <v>0.00753235731</v>
      </c>
      <c r="I39" s="14" t="s">
        <v>53</v>
      </c>
      <c r="J39" s="14">
        <f>'FINANCIAL STATEMENTS'!J39/'FINANCIAL STATEMENTS'!J176</f>
        <v>0.0002642389127</v>
      </c>
      <c r="K39" s="14">
        <f>'FINANCIAL STATEMENTS'!K39/'FINANCIAL STATEMENTS'!K176</f>
        <v>0.0002917311401</v>
      </c>
      <c r="L39" s="14">
        <f>'FINANCIAL STATEMENTS'!L39/'FINANCIAL STATEMENTS'!L176</f>
        <v>0.000324438655</v>
      </c>
      <c r="M39" s="14">
        <f>'FINANCIAL STATEMENTS'!M39/'FINANCIAL STATEMENTS'!M176</f>
        <v>0.000357050092</v>
      </c>
      <c r="N39" s="14">
        <f>'FINANCIAL STATEMENTS'!N39/'FINANCIAL STATEMENTS'!N176</f>
        <v>0.0003804476056</v>
      </c>
      <c r="Q39" s="14" t="s">
        <v>46</v>
      </c>
      <c r="R39" s="14">
        <f>'FINANCIAL STATEMENTS'!R39/'FINANCIAL STATEMENTS'!R139</f>
        <v>0.1095116536</v>
      </c>
      <c r="S39" s="14">
        <f>'FINANCIAL STATEMENTS'!S39/'FINANCIAL STATEMENTS'!S139</f>
        <v>0.07418553161</v>
      </c>
      <c r="T39" s="14">
        <f>'FINANCIAL STATEMENTS'!T39/'FINANCIAL STATEMENTS'!T139</f>
        <v>0.07022771932</v>
      </c>
      <c r="U39" s="14">
        <f>'FINANCIAL STATEMENTS'!U39/'FINANCIAL STATEMENTS'!U139</f>
        <v>0.06327721068</v>
      </c>
      <c r="V39" s="14">
        <f>'FINANCIAL STATEMENTS'!V39/'FINANCIAL STATEMENTS'!V139</f>
        <v>0</v>
      </c>
    </row>
    <row r="40">
      <c r="A40" s="15" t="s">
        <v>54</v>
      </c>
      <c r="B40" s="13">
        <f>'FINANCIAL STATEMENTS'!B40/'FINANCIAL STATEMENTS'!B176</f>
        <v>0.07988728564</v>
      </c>
      <c r="C40" s="13">
        <f>'FINANCIAL STATEMENTS'!C40/'FINANCIAL STATEMENTS'!C176</f>
        <v>0.09409961335</v>
      </c>
      <c r="D40" s="13">
        <f>'FINANCIAL STATEMENTS'!D40/'FINANCIAL STATEMENTS'!D176</f>
        <v>0.09358340603</v>
      </c>
      <c r="E40" s="13">
        <f>'FINANCIAL STATEMENTS'!E40/'FINANCIAL STATEMENTS'!E176</f>
        <v>0.07979194697</v>
      </c>
      <c r="F40" s="13">
        <f>'FINANCIAL STATEMENTS'!F40/'FINANCIAL STATEMENTS'!F176</f>
        <v>0.07150434967</v>
      </c>
      <c r="I40" s="14" t="s">
        <v>52</v>
      </c>
      <c r="J40" s="14">
        <f>'FINANCIAL STATEMENTS'!J40/'FINANCIAL STATEMENTS'!J176</f>
        <v>0.01332907081</v>
      </c>
      <c r="K40" s="14">
        <f>'FINANCIAL STATEMENTS'!K40/'FINANCIAL STATEMENTS'!K176</f>
        <v>0.006973436224</v>
      </c>
      <c r="L40" s="14">
        <f>'FINANCIAL STATEMENTS'!L40/'FINANCIAL STATEMENTS'!L176</f>
        <v>0.005775147303</v>
      </c>
      <c r="M40" s="14">
        <f>'FINANCIAL STATEMENTS'!M40/'FINANCIAL STATEMENTS'!M176</f>
        <v>0.002743002853</v>
      </c>
      <c r="N40" s="14">
        <f>'FINANCIAL STATEMENTS'!N40/'FINANCIAL STATEMENTS'!N176</f>
        <v>0.002922751991</v>
      </c>
      <c r="Q40" s="14" t="s">
        <v>47</v>
      </c>
      <c r="R40" s="14">
        <f>'FINANCIAL STATEMENTS'!R40/'FINANCIAL STATEMENTS'!R139</f>
        <v>0.3131190194</v>
      </c>
      <c r="S40" s="14">
        <f>'FINANCIAL STATEMENTS'!S40/'FINANCIAL STATEMENTS'!S139</f>
        <v>0.220812435</v>
      </c>
      <c r="T40" s="14">
        <f>'FINANCIAL STATEMENTS'!T40/'FINANCIAL STATEMENTS'!T139</f>
        <v>0.2072772529</v>
      </c>
      <c r="U40" s="14">
        <f>'FINANCIAL STATEMENTS'!U40/'FINANCIAL STATEMENTS'!U139</f>
        <v>0.1724155435</v>
      </c>
      <c r="V40" s="14">
        <f>'FINANCIAL STATEMENTS'!V40/'FINANCIAL STATEMENTS'!V139</f>
        <v>0.3581417598</v>
      </c>
    </row>
    <row r="41">
      <c r="A41" s="12" t="s">
        <v>55</v>
      </c>
      <c r="B41" s="13">
        <f>'FINANCIAL STATEMENTS'!B41/'FINANCIAL STATEMENTS'!B176</f>
        <v>0.3780246219</v>
      </c>
      <c r="C41" s="13">
        <f>'FINANCIAL STATEMENTS'!C41/'FINANCIAL STATEMENTS'!C176</f>
        <v>0.3882800644</v>
      </c>
      <c r="D41" s="13">
        <f>'FINANCIAL STATEMENTS'!D41/'FINANCIAL STATEMENTS'!D176</f>
        <v>0.363986624</v>
      </c>
      <c r="E41" s="13">
        <f>'FINANCIAL STATEMENTS'!E41/'FINANCIAL STATEMENTS'!E176</f>
        <v>0.3144833131</v>
      </c>
      <c r="F41" s="13">
        <f>'FINANCIAL STATEMENTS'!F41/'FINANCIAL STATEMENTS'!F176</f>
        <v>0.2380876603</v>
      </c>
      <c r="I41" s="12" t="s">
        <v>55</v>
      </c>
      <c r="J41" s="14">
        <f>'FINANCIAL STATEMENTS'!J41/'FINANCIAL STATEMENTS'!J176</f>
        <v>0.1423879955</v>
      </c>
      <c r="K41" s="14">
        <f>'FINANCIAL STATEMENTS'!K41/'FINANCIAL STATEMENTS'!K176</f>
        <v>0.1226620123</v>
      </c>
      <c r="L41" s="14">
        <f>'FINANCIAL STATEMENTS'!L41/'FINANCIAL STATEMENTS'!L176</f>
        <v>0.09989299094</v>
      </c>
      <c r="M41" s="14">
        <f>'FINANCIAL STATEMENTS'!M41/'FINANCIAL STATEMENTS'!M176</f>
        <v>0.07022623644</v>
      </c>
      <c r="N41" s="14">
        <f>'FINANCIAL STATEMENTS'!N41/'FINANCIAL STATEMENTS'!N176</f>
        <v>0.03606169782</v>
      </c>
      <c r="Q41" s="14" t="s">
        <v>48</v>
      </c>
      <c r="R41" s="14">
        <f>'FINANCIAL STATEMENTS'!R41/'FINANCIAL STATEMENTS'!R139</f>
        <v>0.008612265425</v>
      </c>
      <c r="S41" s="14">
        <f>'FINANCIAL STATEMENTS'!S41/'FINANCIAL STATEMENTS'!S139</f>
        <v>0.007322630828</v>
      </c>
      <c r="T41" s="14">
        <f>'FINANCIAL STATEMENTS'!T41/'FINANCIAL STATEMENTS'!T139</f>
        <v>0.006822424575</v>
      </c>
      <c r="U41" s="14">
        <f>'FINANCIAL STATEMENTS'!U41/'FINANCIAL STATEMENTS'!U139</f>
        <v>0.00678279383</v>
      </c>
      <c r="V41" s="14">
        <f>'FINANCIAL STATEMENTS'!V41/'FINANCIAL STATEMENTS'!V139</f>
        <v>0.009562653923</v>
      </c>
    </row>
    <row r="42">
      <c r="A42" s="15" t="s">
        <v>40</v>
      </c>
      <c r="B42" s="13">
        <f>'FINANCIAL STATEMENTS'!B42/'FINANCIAL STATEMENTS'!B176</f>
        <v>0</v>
      </c>
      <c r="C42" s="13">
        <f>'FINANCIAL STATEMENTS'!C42/'FINANCIAL STATEMENTS'!C176</f>
        <v>0</v>
      </c>
      <c r="D42" s="13">
        <f>'FINANCIAL STATEMENTS'!D42/'FINANCIAL STATEMENTS'!D176</f>
        <v>0</v>
      </c>
      <c r="E42" s="13">
        <f>'FINANCIAL STATEMENTS'!E42/'FINANCIAL STATEMENTS'!E176</f>
        <v>0</v>
      </c>
      <c r="F42" s="13">
        <f>'FINANCIAL STATEMENTS'!F42/'FINANCIAL STATEMENTS'!F176</f>
        <v>0</v>
      </c>
      <c r="I42" s="14" t="s">
        <v>40</v>
      </c>
      <c r="J42" s="14">
        <f>'FINANCIAL STATEMENTS'!J42/'FINANCIAL STATEMENTS'!J176</f>
        <v>0</v>
      </c>
      <c r="K42" s="14">
        <f>'FINANCIAL STATEMENTS'!K42/'FINANCIAL STATEMENTS'!K176</f>
        <v>0</v>
      </c>
      <c r="L42" s="14">
        <f>'FINANCIAL STATEMENTS'!L42/'FINANCIAL STATEMENTS'!L176</f>
        <v>0</v>
      </c>
      <c r="M42" s="14">
        <f>'FINANCIAL STATEMENTS'!M42/'FINANCIAL STATEMENTS'!M176</f>
        <v>0</v>
      </c>
      <c r="N42" s="14">
        <f>'FINANCIAL STATEMENTS'!N42/'FINANCIAL STATEMENTS'!N176</f>
        <v>0</v>
      </c>
      <c r="Q42" s="14" t="s">
        <v>56</v>
      </c>
      <c r="R42" s="14">
        <f>'FINANCIAL STATEMENTS'!R42/'FINANCIAL STATEMENTS'!R139</f>
        <v>0</v>
      </c>
      <c r="S42" s="14">
        <f>'FINANCIAL STATEMENTS'!S42/'FINANCIAL STATEMENTS'!S139</f>
        <v>0</v>
      </c>
      <c r="T42" s="14">
        <f>'FINANCIAL STATEMENTS'!T42/'FINANCIAL STATEMENTS'!T139</f>
        <v>0</v>
      </c>
      <c r="U42" s="14">
        <f>'FINANCIAL STATEMENTS'!U42/'FINANCIAL STATEMENTS'!U139</f>
        <v>0</v>
      </c>
      <c r="V42" s="14">
        <f>'FINANCIAL STATEMENTS'!V42/'FINANCIAL STATEMENTS'!V139</f>
        <v>0</v>
      </c>
    </row>
    <row r="43">
      <c r="A43" s="15" t="s">
        <v>42</v>
      </c>
      <c r="B43" s="13">
        <f>'FINANCIAL STATEMENTS'!B43/'FINANCIAL STATEMENTS'!B176</f>
        <v>0</v>
      </c>
      <c r="C43" s="13">
        <f>'FINANCIAL STATEMENTS'!C43/'FINANCIAL STATEMENTS'!C176</f>
        <v>0</v>
      </c>
      <c r="D43" s="13">
        <f>'FINANCIAL STATEMENTS'!D43/'FINANCIAL STATEMENTS'!D176</f>
        <v>0</v>
      </c>
      <c r="E43" s="13">
        <f>'FINANCIAL STATEMENTS'!E43/'FINANCIAL STATEMENTS'!E176</f>
        <v>0</v>
      </c>
      <c r="F43" s="13">
        <f>'FINANCIAL STATEMENTS'!F43/'FINANCIAL STATEMENTS'!F176</f>
        <v>0</v>
      </c>
      <c r="I43" s="14" t="s">
        <v>42</v>
      </c>
      <c r="J43" s="14">
        <f>'FINANCIAL STATEMENTS'!J43/'FINANCIAL STATEMENTS'!J176</f>
        <v>0</v>
      </c>
      <c r="K43" s="14">
        <f>'FINANCIAL STATEMENTS'!K43/'FINANCIAL STATEMENTS'!K176</f>
        <v>0</v>
      </c>
      <c r="L43" s="14">
        <f>'FINANCIAL STATEMENTS'!L43/'FINANCIAL STATEMENTS'!L176</f>
        <v>0</v>
      </c>
      <c r="M43" s="14">
        <f>'FINANCIAL STATEMENTS'!M43/'FINANCIAL STATEMENTS'!M176</f>
        <v>0</v>
      </c>
      <c r="N43" s="14">
        <f>'FINANCIAL STATEMENTS'!N43/'FINANCIAL STATEMENTS'!N176</f>
        <v>0</v>
      </c>
      <c r="Q43" s="14" t="s">
        <v>57</v>
      </c>
      <c r="R43" s="14">
        <f>'FINANCIAL STATEMENTS'!R43/'FINANCIAL STATEMENTS'!R139</f>
        <v>0</v>
      </c>
      <c r="S43" s="14">
        <f>'FINANCIAL STATEMENTS'!S43/'FINANCIAL STATEMENTS'!S139</f>
        <v>0</v>
      </c>
      <c r="T43" s="14">
        <f>'FINANCIAL STATEMENTS'!T43/'FINANCIAL STATEMENTS'!T139</f>
        <v>0</v>
      </c>
      <c r="U43" s="14">
        <f>'FINANCIAL STATEMENTS'!U43/'FINANCIAL STATEMENTS'!U139</f>
        <v>0</v>
      </c>
      <c r="V43" s="14">
        <f>'FINANCIAL STATEMENTS'!V43/'FINANCIAL STATEMENTS'!V139</f>
        <v>0</v>
      </c>
    </row>
    <row r="44">
      <c r="A44" s="15" t="s">
        <v>58</v>
      </c>
      <c r="B44" s="13">
        <f>'FINANCIAL STATEMENTS'!B44/'FINANCIAL STATEMENTS'!B176</f>
        <v>0.03698521768</v>
      </c>
      <c r="C44" s="13">
        <f>'FINANCIAL STATEMENTS'!C44/'FINANCIAL STATEMENTS'!C176</f>
        <v>0.03687265018</v>
      </c>
      <c r="D44" s="13">
        <f>'FINANCIAL STATEMENTS'!D44/'FINANCIAL STATEMENTS'!D176</f>
        <v>0.03338341249</v>
      </c>
      <c r="E44" s="13">
        <f>'FINANCIAL STATEMENTS'!E44/'FINANCIAL STATEMENTS'!E176</f>
        <v>0.02847602796</v>
      </c>
      <c r="F44" s="13">
        <f>'FINANCIAL STATEMENTS'!F44/'FINANCIAL STATEMENTS'!F176</f>
        <v>0.02184686733</v>
      </c>
      <c r="I44" s="14" t="s">
        <v>58</v>
      </c>
      <c r="J44" s="14">
        <f>'FINANCIAL STATEMENTS'!J44/'FINANCIAL STATEMENTS'!J176</f>
        <v>0.01628039879</v>
      </c>
      <c r="K44" s="14">
        <f>'FINANCIAL STATEMENTS'!K44/'FINANCIAL STATEMENTS'!K176</f>
        <v>0.01335279041</v>
      </c>
      <c r="L44" s="14">
        <f>'FINANCIAL STATEMENTS'!L44/'FINANCIAL STATEMENTS'!L176</f>
        <v>0.01099122971</v>
      </c>
      <c r="M44" s="14">
        <f>'FINANCIAL STATEMENTS'!M44/'FINANCIAL STATEMENTS'!M176</f>
        <v>0.007634435872</v>
      </c>
      <c r="N44" s="14">
        <f>'FINANCIAL STATEMENTS'!N44/'FINANCIAL STATEMENTS'!N176</f>
        <v>0.003871421772</v>
      </c>
      <c r="Q44" s="14" t="s">
        <v>49</v>
      </c>
      <c r="R44" s="14">
        <f>'FINANCIAL STATEMENTS'!R44/'FINANCIAL STATEMENTS'!R139</f>
        <v>0.001180285149</v>
      </c>
      <c r="S44" s="14">
        <f>'FINANCIAL STATEMENTS'!S44/'FINANCIAL STATEMENTS'!S139</f>
        <v>0.000947604201</v>
      </c>
      <c r="T44" s="14">
        <f>'FINANCIAL STATEMENTS'!T44/'FINANCIAL STATEMENTS'!T139</f>
        <v>0.0009062069203</v>
      </c>
      <c r="U44" s="14">
        <f>'FINANCIAL STATEMENTS'!U44/'FINANCIAL STATEMENTS'!U139</f>
        <v>0.0008435567938</v>
      </c>
      <c r="V44" s="14">
        <f>'FINANCIAL STATEMENTS'!V44/'FINANCIAL STATEMENTS'!V139</f>
        <v>0.001794428118</v>
      </c>
    </row>
    <row r="45">
      <c r="A45" s="15" t="s">
        <v>46</v>
      </c>
      <c r="B45" s="13">
        <f>'FINANCIAL STATEMENTS'!B45/'FINANCIAL STATEMENTS'!B176</f>
        <v>0</v>
      </c>
      <c r="C45" s="13">
        <f>'FINANCIAL STATEMENTS'!C45/'FINANCIAL STATEMENTS'!C176</f>
        <v>0</v>
      </c>
      <c r="D45" s="13">
        <f>'FINANCIAL STATEMENTS'!D45/'FINANCIAL STATEMENTS'!D176</f>
        <v>0</v>
      </c>
      <c r="E45" s="13">
        <f>'FINANCIAL STATEMENTS'!E45/'FINANCIAL STATEMENTS'!E176</f>
        <v>0</v>
      </c>
      <c r="F45" s="13">
        <f>'FINANCIAL STATEMENTS'!F45/'FINANCIAL STATEMENTS'!F176</f>
        <v>0</v>
      </c>
      <c r="I45" s="14" t="s">
        <v>46</v>
      </c>
      <c r="J45" s="14">
        <f>'FINANCIAL STATEMENTS'!J45/'FINANCIAL STATEMENTS'!J176</f>
        <v>0</v>
      </c>
      <c r="K45" s="14">
        <f>'FINANCIAL STATEMENTS'!K45/'FINANCIAL STATEMENTS'!K176</f>
        <v>0</v>
      </c>
      <c r="L45" s="14">
        <f>'FINANCIAL STATEMENTS'!L45/'FINANCIAL STATEMENTS'!L176</f>
        <v>0</v>
      </c>
      <c r="M45" s="14">
        <f>'FINANCIAL STATEMENTS'!M45/'FINANCIAL STATEMENTS'!M176</f>
        <v>0</v>
      </c>
      <c r="N45" s="14">
        <f>'FINANCIAL STATEMENTS'!N45/'FINANCIAL STATEMENTS'!N176</f>
        <v>0</v>
      </c>
      <c r="Q45" s="14" t="s">
        <v>51</v>
      </c>
      <c r="R45" s="14">
        <f>'FINANCIAL STATEMENTS'!R45/'FINANCIAL STATEMENTS'!R139</f>
        <v>0.002064817553</v>
      </c>
      <c r="S45" s="14">
        <f>'FINANCIAL STATEMENTS'!S45/'FINANCIAL STATEMENTS'!S139</f>
        <v>0.001644751706</v>
      </c>
      <c r="T45" s="14">
        <f>'FINANCIAL STATEMENTS'!T45/'FINANCIAL STATEMENTS'!T139</f>
        <v>0.001669119042</v>
      </c>
      <c r="U45" s="14">
        <f>'FINANCIAL STATEMENTS'!U45/'FINANCIAL STATEMENTS'!U139</f>
        <v>0.001019733257</v>
      </c>
      <c r="V45" s="14">
        <f>'FINANCIAL STATEMENTS'!V45/'FINANCIAL STATEMENTS'!V139</f>
        <v>0.001187893103</v>
      </c>
    </row>
    <row r="46">
      <c r="A46" s="15" t="s">
        <v>47</v>
      </c>
      <c r="B46" s="13">
        <f>'FINANCIAL STATEMENTS'!B46/'FINANCIAL STATEMENTS'!B176</f>
        <v>0.2766078469</v>
      </c>
      <c r="C46" s="13">
        <f>'FINANCIAL STATEMENTS'!C46/'FINANCIAL STATEMENTS'!C176</f>
        <v>0.2832597406</v>
      </c>
      <c r="D46" s="13">
        <f>'FINANCIAL STATEMENTS'!D46/'FINANCIAL STATEMENTS'!D176</f>
        <v>0.2652418339</v>
      </c>
      <c r="E46" s="13">
        <f>'FINANCIAL STATEMENTS'!E46/'FINANCIAL STATEMENTS'!E176</f>
        <v>0.2302694188</v>
      </c>
      <c r="F46" s="13">
        <f>'FINANCIAL STATEMENTS'!F46/'FINANCIAL STATEMENTS'!F176</f>
        <v>0.1754190537</v>
      </c>
      <c r="I46" s="14" t="s">
        <v>47</v>
      </c>
      <c r="J46" s="14">
        <f>'FINANCIAL STATEMENTS'!J46/'FINANCIAL STATEMENTS'!J176</f>
        <v>0.1047364967</v>
      </c>
      <c r="K46" s="14">
        <f>'FINANCIAL STATEMENTS'!K46/'FINANCIAL STATEMENTS'!K176</f>
        <v>0.0920371142</v>
      </c>
      <c r="L46" s="14">
        <f>'FINANCIAL STATEMENTS'!L46/'FINANCIAL STATEMENTS'!L176</f>
        <v>0.07514166342</v>
      </c>
      <c r="M46" s="14">
        <f>'FINANCIAL STATEMENTS'!M46/'FINANCIAL STATEMENTS'!M176</f>
        <v>0.05322881318</v>
      </c>
      <c r="N46" s="14">
        <f>'FINANCIAL STATEMENTS'!N46/'FINANCIAL STATEMENTS'!N176</f>
        <v>0.02732038342</v>
      </c>
      <c r="Q46" s="14" t="s">
        <v>59</v>
      </c>
      <c r="R46" s="14">
        <f>'FINANCIAL STATEMENTS'!R46/'FINANCIAL STATEMENTS'!R139</f>
        <v>0.01960418197</v>
      </c>
      <c r="S46" s="14">
        <f>'FINANCIAL STATEMENTS'!S46/'FINANCIAL STATEMENTS'!S139</f>
        <v>0.01454198054</v>
      </c>
      <c r="T46" s="14">
        <f>'FINANCIAL STATEMENTS'!T46/'FINANCIAL STATEMENTS'!T139</f>
        <v>0.01300798338</v>
      </c>
      <c r="U46" s="14">
        <f>'FINANCIAL STATEMENTS'!U46/'FINANCIAL STATEMENTS'!U139</f>
        <v>0.01084978269</v>
      </c>
      <c r="V46" s="14">
        <f>'FINANCIAL STATEMENTS'!V46/'FINANCIAL STATEMENTS'!V139</f>
        <v>0.022618034</v>
      </c>
    </row>
    <row r="47">
      <c r="A47" s="15" t="s">
        <v>48</v>
      </c>
      <c r="B47" s="13">
        <f>'FINANCIAL STATEMENTS'!B47/'FINANCIAL STATEMENTS'!B176</f>
        <v>0.02445195583</v>
      </c>
      <c r="C47" s="13">
        <f>'FINANCIAL STATEMENTS'!C47/'FINANCIAL STATEMENTS'!C176</f>
        <v>0.02663067103</v>
      </c>
      <c r="D47" s="13">
        <f>'FINANCIAL STATEMENTS'!D47/'FINANCIAL STATEMENTS'!D176</f>
        <v>0.0261542438</v>
      </c>
      <c r="E47" s="13">
        <f>'FINANCIAL STATEMENTS'!E47/'FINANCIAL STATEMENTS'!E176</f>
        <v>0.02320086634</v>
      </c>
      <c r="F47" s="13">
        <f>'FINANCIAL STATEMENTS'!F47/'FINANCIAL STATEMENTS'!F176</f>
        <v>0.01811857779</v>
      </c>
      <c r="I47" s="14" t="s">
        <v>48</v>
      </c>
      <c r="J47" s="14">
        <f>'FINANCIAL STATEMENTS'!J47/'FINANCIAL STATEMENTS'!J176</f>
        <v>0.006996955877</v>
      </c>
      <c r="K47" s="14">
        <f>'FINANCIAL STATEMENTS'!K47/'FINANCIAL STATEMENTS'!K176</f>
        <v>0.006551144467</v>
      </c>
      <c r="L47" s="14">
        <f>'FINANCIAL STATEMENTS'!L47/'FINANCIAL STATEMENTS'!L176</f>
        <v>0.005776539743</v>
      </c>
      <c r="M47" s="14">
        <f>'FINANCIAL STATEMENTS'!M47/'FINANCIAL STATEMENTS'!M176</f>
        <v>0.004420985045</v>
      </c>
      <c r="N47" s="14">
        <f>'FINANCIAL STATEMENTS'!N47/'FINANCIAL STATEMENTS'!N176</f>
        <v>0.002540671564</v>
      </c>
      <c r="Q47" s="12" t="s">
        <v>55</v>
      </c>
      <c r="R47" s="14">
        <f>'FINANCIAL STATEMENTS'!R47/'FINANCIAL STATEMENTS'!R139</f>
        <v>0.09973818386</v>
      </c>
      <c r="S47" s="14">
        <f>'FINANCIAL STATEMENTS'!S47/'FINANCIAL STATEMENTS'!S139</f>
        <v>0.07046999361</v>
      </c>
      <c r="T47" s="14">
        <f>'FINANCIAL STATEMENTS'!T47/'FINANCIAL STATEMENTS'!T139</f>
        <v>0.05002580633</v>
      </c>
      <c r="U47" s="14">
        <f>'FINANCIAL STATEMENTS'!U47/'FINANCIAL STATEMENTS'!U139</f>
        <v>0.03502925574</v>
      </c>
      <c r="V47" s="14">
        <f>'FINANCIAL STATEMENTS'!V47/'FINANCIAL STATEMENTS'!V139</f>
        <v>0.1732126672</v>
      </c>
    </row>
    <row r="48">
      <c r="A48" s="15" t="s">
        <v>56</v>
      </c>
      <c r="B48" s="13">
        <f>'FINANCIAL STATEMENTS'!B48/'FINANCIAL STATEMENTS'!B176</f>
        <v>0</v>
      </c>
      <c r="C48" s="13">
        <f>'FINANCIAL STATEMENTS'!C48/'FINANCIAL STATEMENTS'!C176</f>
        <v>0</v>
      </c>
      <c r="D48" s="13">
        <f>'FINANCIAL STATEMENTS'!D48/'FINANCIAL STATEMENTS'!D176</f>
        <v>0</v>
      </c>
      <c r="E48" s="13">
        <f>'FINANCIAL STATEMENTS'!E48/'FINANCIAL STATEMENTS'!E176</f>
        <v>0</v>
      </c>
      <c r="F48" s="13">
        <f>'FINANCIAL STATEMENTS'!F48/'FINANCIAL STATEMENTS'!F176</f>
        <v>0</v>
      </c>
      <c r="I48" s="14" t="s">
        <v>56</v>
      </c>
      <c r="J48" s="14">
        <f>'FINANCIAL STATEMENTS'!J48/'FINANCIAL STATEMENTS'!J176</f>
        <v>0</v>
      </c>
      <c r="K48" s="14">
        <f>'FINANCIAL STATEMENTS'!K48/'FINANCIAL STATEMENTS'!K176</f>
        <v>0</v>
      </c>
      <c r="L48" s="14">
        <f>'FINANCIAL STATEMENTS'!L48/'FINANCIAL STATEMENTS'!L176</f>
        <v>0</v>
      </c>
      <c r="M48" s="14">
        <f>'FINANCIAL STATEMENTS'!M48/'FINANCIAL STATEMENTS'!M176</f>
        <v>0</v>
      </c>
      <c r="N48" s="14">
        <f>'FINANCIAL STATEMENTS'!N48/'FINANCIAL STATEMENTS'!N176</f>
        <v>0</v>
      </c>
      <c r="Q48" s="14" t="s">
        <v>60</v>
      </c>
      <c r="R48" s="14">
        <f>'FINANCIAL STATEMENTS'!R48/'FINANCIAL STATEMENTS'!R139</f>
        <v>0</v>
      </c>
      <c r="S48" s="14">
        <f>'FINANCIAL STATEMENTS'!S48/'FINANCIAL STATEMENTS'!S139</f>
        <v>0</v>
      </c>
      <c r="T48" s="14">
        <f>'FINANCIAL STATEMENTS'!T48/'FINANCIAL STATEMENTS'!T139</f>
        <v>0</v>
      </c>
      <c r="U48" s="14">
        <f>'FINANCIAL STATEMENTS'!U48/'FINANCIAL STATEMENTS'!U139</f>
        <v>0</v>
      </c>
      <c r="V48" s="14">
        <f>'FINANCIAL STATEMENTS'!V48/'FINANCIAL STATEMENTS'!V139</f>
        <v>0</v>
      </c>
    </row>
    <row r="49">
      <c r="A49" s="15" t="s">
        <v>57</v>
      </c>
      <c r="B49" s="13">
        <f>'FINANCIAL STATEMENTS'!B49/'FINANCIAL STATEMENTS'!B176</f>
        <v>0</v>
      </c>
      <c r="C49" s="13">
        <f>'FINANCIAL STATEMENTS'!C49/'FINANCIAL STATEMENTS'!C176</f>
        <v>0</v>
      </c>
      <c r="D49" s="13">
        <f>'FINANCIAL STATEMENTS'!D49/'FINANCIAL STATEMENTS'!D176</f>
        <v>0</v>
      </c>
      <c r="E49" s="13">
        <f>'FINANCIAL STATEMENTS'!E49/'FINANCIAL STATEMENTS'!E176</f>
        <v>0</v>
      </c>
      <c r="F49" s="13">
        <f>'FINANCIAL STATEMENTS'!F49/'FINANCIAL STATEMENTS'!F176</f>
        <v>0</v>
      </c>
      <c r="I49" s="14" t="s">
        <v>57</v>
      </c>
      <c r="J49" s="14">
        <f>'FINANCIAL STATEMENTS'!J49/'FINANCIAL STATEMENTS'!J176</f>
        <v>0</v>
      </c>
      <c r="K49" s="14">
        <f>'FINANCIAL STATEMENTS'!K49/'FINANCIAL STATEMENTS'!K176</f>
        <v>0</v>
      </c>
      <c r="L49" s="14">
        <f>'FINANCIAL STATEMENTS'!L49/'FINANCIAL STATEMENTS'!L176</f>
        <v>0</v>
      </c>
      <c r="M49" s="14">
        <f>'FINANCIAL STATEMENTS'!M49/'FINANCIAL STATEMENTS'!M176</f>
        <v>0</v>
      </c>
      <c r="N49" s="14">
        <f>'FINANCIAL STATEMENTS'!N49/'FINANCIAL STATEMENTS'!N176</f>
        <v>0</v>
      </c>
      <c r="Q49" s="12" t="s">
        <v>61</v>
      </c>
      <c r="R49" s="14">
        <f>'FINANCIAL STATEMENTS'!R49/'FINANCIAL STATEMENTS'!R139</f>
        <v>0.3783808832</v>
      </c>
      <c r="S49" s="14">
        <f>'FINANCIAL STATEMENTS'!S49/'FINANCIAL STATEMENTS'!S139</f>
        <v>0.2694914051</v>
      </c>
      <c r="T49" s="14">
        <f>'FINANCIAL STATEMENTS'!T49/'FINANCIAL STATEMENTS'!T139</f>
        <v>0.2648140949</v>
      </c>
      <c r="U49" s="14">
        <f>'FINANCIAL STATEMENTS'!U49/'FINANCIAL STATEMENTS'!U139</f>
        <v>0.2327544891</v>
      </c>
      <c r="V49" s="14">
        <f>'FINANCIAL STATEMENTS'!V49/'FINANCIAL STATEMENTS'!V139</f>
        <v>0.3292775596</v>
      </c>
    </row>
    <row r="50">
      <c r="A50" s="15" t="s">
        <v>49</v>
      </c>
      <c r="B50" s="13">
        <f>'FINANCIAL STATEMENTS'!B50/'FINANCIAL STATEMENTS'!B176</f>
        <v>0.001399122606</v>
      </c>
      <c r="C50" s="13">
        <f>'FINANCIAL STATEMENTS'!C50/'FINANCIAL STATEMENTS'!C176</f>
        <v>0.0008007504175</v>
      </c>
      <c r="D50" s="13">
        <f>'FINANCIAL STATEMENTS'!D50/'FINANCIAL STATEMENTS'!D176</f>
        <v>0.0006865690931</v>
      </c>
      <c r="E50" s="13">
        <f>'FINANCIAL STATEMENTS'!E50/'FINANCIAL STATEMENTS'!E176</f>
        <v>0.0005824828537</v>
      </c>
      <c r="F50" s="13">
        <f>'FINANCIAL STATEMENTS'!F50/'FINANCIAL STATEMENTS'!F176</f>
        <v>0.0009548058561</v>
      </c>
      <c r="I50" s="14" t="s">
        <v>49</v>
      </c>
      <c r="J50" s="14">
        <f>'FINANCIAL STATEMENTS'!J50/'FINANCIAL STATEMENTS'!J176</f>
        <v>0.0002076567044</v>
      </c>
      <c r="K50" s="14">
        <f>'FINANCIAL STATEMENTS'!K50/'FINANCIAL STATEMENTS'!K176</f>
        <v>0.0001917804283</v>
      </c>
      <c r="L50" s="14">
        <f>'FINANCIAL STATEMENTS'!L50/'FINANCIAL STATEMENTS'!L176</f>
        <v>0.0001712701913</v>
      </c>
      <c r="M50" s="14">
        <f>'FINANCIAL STATEMENTS'!M50/'FINANCIAL STATEMENTS'!M176</f>
        <v>0.0001302543254</v>
      </c>
      <c r="N50" s="14">
        <f>'FINANCIAL STATEMENTS'!N50/'FINANCIAL STATEMENTS'!N176</f>
        <v>0.00007429341654</v>
      </c>
      <c r="Q50" s="14" t="s">
        <v>62</v>
      </c>
      <c r="R50" s="14">
        <f>'FINANCIAL STATEMENTS'!R50/'FINANCIAL STATEMENTS'!R139</f>
        <v>0</v>
      </c>
      <c r="S50" s="14">
        <f>'FINANCIAL STATEMENTS'!S50/'FINANCIAL STATEMENTS'!S139</f>
        <v>0</v>
      </c>
      <c r="T50" s="14">
        <f>'FINANCIAL STATEMENTS'!T50/'FINANCIAL STATEMENTS'!T139</f>
        <v>0</v>
      </c>
      <c r="U50" s="14">
        <f>'FINANCIAL STATEMENTS'!U50/'FINANCIAL STATEMENTS'!U139</f>
        <v>0</v>
      </c>
      <c r="V50" s="14">
        <f>'FINANCIAL STATEMENTS'!V50/'FINANCIAL STATEMENTS'!V139</f>
        <v>0</v>
      </c>
    </row>
    <row r="51">
      <c r="A51" s="15" t="s">
        <v>53</v>
      </c>
      <c r="B51" s="13">
        <f>'FINANCIAL STATEMENTS'!B51/'FINANCIAL STATEMENTS'!B176</f>
        <v>0</v>
      </c>
      <c r="C51" s="13">
        <f>'FINANCIAL STATEMENTS'!C51/'FINANCIAL STATEMENTS'!C176</f>
        <v>0</v>
      </c>
      <c r="D51" s="13">
        <f>'FINANCIAL STATEMENTS'!D51/'FINANCIAL STATEMENTS'!D176</f>
        <v>0</v>
      </c>
      <c r="E51" s="13">
        <f>'FINANCIAL STATEMENTS'!E51/'FINANCIAL STATEMENTS'!E176</f>
        <v>0.003970728186</v>
      </c>
      <c r="F51" s="13">
        <f>'FINANCIAL STATEMENTS'!F51/'FINANCIAL STATEMENTS'!F176</f>
        <v>0.003599466521</v>
      </c>
      <c r="I51" s="14" t="s">
        <v>50</v>
      </c>
      <c r="J51" s="14">
        <f>'FINANCIAL STATEMENTS'!J51/'FINANCIAL STATEMENTS'!J176</f>
        <v>0.0001007163308</v>
      </c>
      <c r="K51" s="14">
        <f>'FINANCIAL STATEMENTS'!K51/'FINANCIAL STATEMENTS'!K176</f>
        <v>0.00006121981098</v>
      </c>
      <c r="L51" s="14">
        <f>'FINANCIAL STATEMENTS'!L51/'FINANCIAL STATEMENTS'!L176</f>
        <v>0.00005082408115</v>
      </c>
      <c r="M51" s="14">
        <f>'FINANCIAL STATEMENTS'!M51/'FINANCIAL STATEMENTS'!M176</f>
        <v>0.00003677769188</v>
      </c>
      <c r="N51" s="14">
        <f>'FINANCIAL STATEMENTS'!N51/'FINANCIAL STATEMENTS'!N176</f>
        <v>0.00001877745693</v>
      </c>
      <c r="Q51" s="14" t="s">
        <v>63</v>
      </c>
      <c r="R51" s="14">
        <f>'FINANCIAL STATEMENTS'!R51/'FINANCIAL STATEMENTS'!R139</f>
        <v>0.1253460103</v>
      </c>
      <c r="S51" s="14">
        <f>'FINANCIAL STATEMENTS'!S51/'FINANCIAL STATEMENTS'!S139</f>
        <v>0.06350626464</v>
      </c>
      <c r="T51" s="14">
        <f>'FINANCIAL STATEMENTS'!T51/'FINANCIAL STATEMENTS'!T139</f>
        <v>0.01588980099</v>
      </c>
      <c r="U51" s="14">
        <f>'FINANCIAL STATEMENTS'!U51/'FINANCIAL STATEMENTS'!U139</f>
        <v>0.0662259269</v>
      </c>
      <c r="V51" s="14">
        <f>'FINANCIAL STATEMENTS'!V51/'FINANCIAL STATEMENTS'!V139</f>
        <v>0.06040402098</v>
      </c>
    </row>
    <row r="52">
      <c r="A52" s="15" t="s">
        <v>52</v>
      </c>
      <c r="B52" s="13">
        <f>'FINANCIAL STATEMENTS'!B52/'FINANCIAL STATEMENTS'!B176</f>
        <v>0</v>
      </c>
      <c r="C52" s="13">
        <f>'FINANCIAL STATEMENTS'!C52/'FINANCIAL STATEMENTS'!C176</f>
        <v>0</v>
      </c>
      <c r="D52" s="13">
        <f>'FINANCIAL STATEMENTS'!D52/'FINANCIAL STATEMENTS'!D176</f>
        <v>0.001962779878</v>
      </c>
      <c r="E52" s="13">
        <f>'FINANCIAL STATEMENTS'!E52/'FINANCIAL STATEMENTS'!E176</f>
        <v>0.00440553933</v>
      </c>
      <c r="F52" s="13">
        <f>'FINANCIAL STATEMENTS'!F52/'FINANCIAL STATEMENTS'!F176</f>
        <v>0.001735321754</v>
      </c>
      <c r="I52" s="14" t="s">
        <v>51</v>
      </c>
      <c r="J52" s="14">
        <f>'FINANCIAL STATEMENTS'!J52/'FINANCIAL STATEMENTS'!J176</f>
        <v>0.009050324216</v>
      </c>
      <c r="K52" s="14">
        <f>'FINANCIAL STATEMENTS'!K52/'FINANCIAL STATEMENTS'!K176</f>
        <v>0.007520041679</v>
      </c>
      <c r="L52" s="14">
        <f>'FINANCIAL STATEMENTS'!L52/'FINANCIAL STATEMENTS'!L176</f>
        <v>0.005761919117</v>
      </c>
      <c r="M52" s="14">
        <f>'FINANCIAL STATEMENTS'!M52/'FINANCIAL STATEMENTS'!M176</f>
        <v>0.003744428754</v>
      </c>
      <c r="N52" s="14">
        <f>'FINANCIAL STATEMENTS'!N52/'FINANCIAL STATEMENTS'!N176</f>
        <v>0.001727526037</v>
      </c>
      <c r="Q52" s="14" t="s">
        <v>64</v>
      </c>
      <c r="R52" s="14">
        <f>'FINANCIAL STATEMENTS'!R52/'FINANCIAL STATEMENTS'!R139</f>
        <v>0</v>
      </c>
      <c r="S52" s="14">
        <f>'FINANCIAL STATEMENTS'!S52/'FINANCIAL STATEMENTS'!S139</f>
        <v>0</v>
      </c>
      <c r="T52" s="14">
        <f>'FINANCIAL STATEMENTS'!T52/'FINANCIAL STATEMENTS'!T139</f>
        <v>0</v>
      </c>
      <c r="U52" s="14">
        <f>'FINANCIAL STATEMENTS'!U52/'FINANCIAL STATEMENTS'!U139</f>
        <v>0</v>
      </c>
      <c r="V52" s="14">
        <f>'FINANCIAL STATEMENTS'!V52/'FINANCIAL STATEMENTS'!V139</f>
        <v>0</v>
      </c>
    </row>
    <row r="53">
      <c r="A53" s="15" t="s">
        <v>54</v>
      </c>
      <c r="B53" s="13">
        <f>'FINANCIAL STATEMENTS'!B53/'FINANCIAL STATEMENTS'!B176</f>
        <v>0.03858047897</v>
      </c>
      <c r="C53" s="13">
        <f>'FINANCIAL STATEMENTS'!C53/'FINANCIAL STATEMENTS'!C176</f>
        <v>0.04071625218</v>
      </c>
      <c r="D53" s="13">
        <f>'FINANCIAL STATEMENTS'!D53/'FINANCIAL STATEMENTS'!D176</f>
        <v>0.03655778489</v>
      </c>
      <c r="E53" s="13">
        <f>'FINANCIAL STATEMENTS'!E53/'FINANCIAL STATEMENTS'!E176</f>
        <v>0.0235782496</v>
      </c>
      <c r="F53" s="13">
        <f>'FINANCIAL STATEMENTS'!F53/'FINANCIAL STATEMENTS'!F176</f>
        <v>0.01641356734</v>
      </c>
      <c r="I53" s="14" t="s">
        <v>53</v>
      </c>
      <c r="J53" s="14">
        <f>'FINANCIAL STATEMENTS'!J53/'FINANCIAL STATEMENTS'!J176</f>
        <v>0.0002642389127</v>
      </c>
      <c r="K53" s="14">
        <f>'FINANCIAL STATEMENTS'!K53/'FINANCIAL STATEMENTS'!K176</f>
        <v>0.0001786618974</v>
      </c>
      <c r="L53" s="14">
        <f>'FINANCIAL STATEMENTS'!L53/'FINANCIAL STATEMENTS'!L176</f>
        <v>0.0001650042087</v>
      </c>
      <c r="M53" s="14">
        <f>'FINANCIAL STATEMENTS'!M53/'FINANCIAL STATEMENTS'!M176</f>
        <v>0.0001103330756</v>
      </c>
      <c r="N53" s="14">
        <f>'FINANCIAL STATEMENTS'!N53/'FINANCIAL STATEMENTS'!N176</f>
        <v>0.00004163696971</v>
      </c>
      <c r="Q53" s="14" t="s">
        <v>65</v>
      </c>
      <c r="R53" s="14">
        <f>'FINANCIAL STATEMENTS'!R53/'FINANCIAL STATEMENTS'!R139</f>
        <v>0</v>
      </c>
      <c r="S53" s="14">
        <f>'FINANCIAL STATEMENTS'!S53/'FINANCIAL STATEMENTS'!S139</f>
        <v>0</v>
      </c>
      <c r="T53" s="14">
        <f>'FINANCIAL STATEMENTS'!T53/'FINANCIAL STATEMENTS'!T139</f>
        <v>0</v>
      </c>
      <c r="U53" s="14">
        <f>'FINANCIAL STATEMENTS'!U53/'FINANCIAL STATEMENTS'!U139</f>
        <v>0</v>
      </c>
      <c r="V53" s="14">
        <f>'FINANCIAL STATEMENTS'!V53/'FINANCIAL STATEMENTS'!V139</f>
        <v>0</v>
      </c>
    </row>
    <row r="54">
      <c r="A54" s="12" t="s">
        <v>61</v>
      </c>
      <c r="B54" s="13">
        <f>'FINANCIAL STATEMENTS'!B54/'FINANCIAL STATEMENTS'!B176</f>
        <v>0.2898864357</v>
      </c>
      <c r="C54" s="13">
        <f>'FINANCIAL STATEMENTS'!C54/'FINANCIAL STATEMENTS'!C176</f>
        <v>0.3571118076</v>
      </c>
      <c r="D54" s="13">
        <f>'FINANCIAL STATEMENTS'!D54/'FINANCIAL STATEMENTS'!D176</f>
        <v>0.3810296921</v>
      </c>
      <c r="E54" s="13">
        <f>'FINANCIAL STATEMENTS'!E54/'FINANCIAL STATEMENTS'!E176</f>
        <v>0.3972451022</v>
      </c>
      <c r="F54" s="13">
        <f>'FINANCIAL STATEMENTS'!F54/'FINANCIAL STATEMENTS'!F176</f>
        <v>0.3363114183</v>
      </c>
      <c r="I54" s="14" t="s">
        <v>52</v>
      </c>
      <c r="J54" s="14">
        <f>'FINANCIAL STATEMENTS'!J54/'FINANCIAL STATEMENTS'!J176</f>
        <v>0.003845326875</v>
      </c>
      <c r="K54" s="14">
        <f>'FINANCIAL STATEMENTS'!K54/'FINANCIAL STATEMENTS'!K176</f>
        <v>0.002769259409</v>
      </c>
      <c r="L54" s="14">
        <f>'FINANCIAL STATEMENTS'!L54/'FINANCIAL STATEMENTS'!L176</f>
        <v>0.001834540463</v>
      </c>
      <c r="M54" s="14">
        <f>'FINANCIAL STATEMENTS'!M54/'FINANCIAL STATEMENTS'!M176</f>
        <v>0.0009202084989</v>
      </c>
      <c r="N54" s="14">
        <f>'FINANCIAL STATEMENTS'!N54/'FINANCIAL STATEMENTS'!N176</f>
        <v>0.0004669871897</v>
      </c>
      <c r="Q54" s="12" t="s">
        <v>66</v>
      </c>
      <c r="R54" s="14">
        <f>'FINANCIAL STATEMENTS'!R54/'FINANCIAL STATEMENTS'!R139</f>
        <v>0.15378325</v>
      </c>
      <c r="S54" s="14">
        <f>'FINANCIAL STATEMENTS'!S54/'FINANCIAL STATEMENTS'!S139</f>
        <v>0.3835666841</v>
      </c>
      <c r="T54" s="14">
        <f>'FINANCIAL STATEMENTS'!T54/'FINANCIAL STATEMENTS'!T139</f>
        <v>0.4762999691</v>
      </c>
      <c r="U54" s="14">
        <f>'FINANCIAL STATEMENTS'!U54/'FINANCIAL STATEMENTS'!U139</f>
        <v>0.458767989</v>
      </c>
      <c r="V54" s="14">
        <f>'FINANCIAL STATEMENTS'!V54/'FINANCIAL STATEMENTS'!V139</f>
        <v>0.2306412334</v>
      </c>
    </row>
    <row r="55">
      <c r="A55" s="15" t="s">
        <v>40</v>
      </c>
      <c r="B55" s="13">
        <f>'FINANCIAL STATEMENTS'!B55/'FINANCIAL STATEMENTS'!B176</f>
        <v>0.002111759822</v>
      </c>
      <c r="C55" s="13">
        <f>'FINANCIAL STATEMENTS'!C55/'FINANCIAL STATEMENTS'!C176</f>
        <v>0.002463260808</v>
      </c>
      <c r="D55" s="13">
        <f>'FINANCIAL STATEMENTS'!D55/'FINANCIAL STATEMENTS'!D176</f>
        <v>0.002608962554</v>
      </c>
      <c r="E55" s="13">
        <f>'FINANCIAL STATEMENTS'!E55/'FINANCIAL STATEMENTS'!E176</f>
        <v>0.002649886785</v>
      </c>
      <c r="F55" s="13">
        <f>'FINANCIAL STATEMENTS'!F55/'FINANCIAL STATEMENTS'!F176</f>
        <v>0.002447637234</v>
      </c>
      <c r="I55" s="14" t="s">
        <v>60</v>
      </c>
      <c r="J55" s="14">
        <f>'FINANCIAL STATEMENTS'!J55/'FINANCIAL STATEMENTS'!J176</f>
        <v>0.001074496135</v>
      </c>
      <c r="K55" s="14">
        <f>'FINANCIAL STATEMENTS'!K55/'FINANCIAL STATEMENTS'!K176</f>
        <v>0.0001393063046</v>
      </c>
      <c r="L55" s="14">
        <f>'FINANCIAL STATEMENTS'!L55/'FINANCIAL STATEMENTS'!L176</f>
        <v>0</v>
      </c>
      <c r="M55" s="14">
        <f>'FINANCIAL STATEMENTS'!M55/'FINANCIAL STATEMENTS'!M176</f>
        <v>0</v>
      </c>
      <c r="N55" s="14">
        <f>'FINANCIAL STATEMENTS'!N55/'FINANCIAL STATEMENTS'!N176</f>
        <v>0</v>
      </c>
      <c r="Q55" s="14" t="s">
        <v>67</v>
      </c>
      <c r="R55" s="14">
        <f>'FINANCIAL STATEMENTS'!R55/'FINANCIAL STATEMENTS'!R139</f>
        <v>0.02139641635</v>
      </c>
      <c r="S55" s="14">
        <f>'FINANCIAL STATEMENTS'!S55/'FINANCIAL STATEMENTS'!S139</f>
        <v>0.2030390467</v>
      </c>
      <c r="T55" s="14">
        <f>'FINANCIAL STATEMENTS'!T55/'FINANCIAL STATEMENTS'!T139</f>
        <v>0.2256282747</v>
      </c>
      <c r="U55" s="14">
        <f>'FINANCIAL STATEMENTS'!U55/'FINANCIAL STATEMENTS'!U139</f>
        <v>0.2152980891</v>
      </c>
      <c r="V55" s="14">
        <f>'FINANCIAL STATEMENTS'!V55/'FINANCIAL STATEMENTS'!V139</f>
        <v>0.04688401219</v>
      </c>
    </row>
    <row r="56">
      <c r="A56" s="15" t="s">
        <v>42</v>
      </c>
      <c r="B56" s="13">
        <f>'FINANCIAL STATEMENTS'!B56/'FINANCIAL STATEMENTS'!B176</f>
        <v>0.01094453852</v>
      </c>
      <c r="C56" s="13">
        <f>'FINANCIAL STATEMENTS'!C56/'FINANCIAL STATEMENTS'!C176</f>
        <v>0.01273574474</v>
      </c>
      <c r="D56" s="13">
        <f>'FINANCIAL STATEMENTS'!D56/'FINANCIAL STATEMENTS'!D176</f>
        <v>0.01348906336</v>
      </c>
      <c r="E56" s="13">
        <f>'FINANCIAL STATEMENTS'!E56/'FINANCIAL STATEMENTS'!E176</f>
        <v>0.01109999016</v>
      </c>
      <c r="F56" s="13">
        <f>'FINANCIAL STATEMENTS'!F56/'FINANCIAL STATEMENTS'!F176</f>
        <v>0.009722348519</v>
      </c>
      <c r="I56" s="12" t="s">
        <v>61</v>
      </c>
      <c r="J56" s="14">
        <f>'FINANCIAL STATEMENTS'!J56/'FINANCIAL STATEMENTS'!J176</f>
        <v>0.2277173606</v>
      </c>
      <c r="K56" s="14">
        <f>'FINANCIAL STATEMENTS'!K56/'FINANCIAL STATEMENTS'!K176</f>
        <v>0.2578391031</v>
      </c>
      <c r="L56" s="14">
        <f>'FINANCIAL STATEMENTS'!L56/'FINANCIAL STATEMENTS'!L176</f>
        <v>0.3007692538</v>
      </c>
      <c r="M56" s="14">
        <f>'FINANCIAL STATEMENTS'!M56/'FINANCIAL STATEMENTS'!M176</f>
        <v>0.3245064319</v>
      </c>
      <c r="N56" s="14">
        <f>'FINANCIAL STATEMENTS'!N56/'FINANCIAL STATEMENTS'!N176</f>
        <v>0.3123678945</v>
      </c>
      <c r="Q56" s="14" t="s">
        <v>68</v>
      </c>
      <c r="R56" s="14">
        <f>'FINANCIAL STATEMENTS'!R56/'FINANCIAL STATEMENTS'!R139</f>
        <v>0</v>
      </c>
      <c r="S56" s="14">
        <f>'FINANCIAL STATEMENTS'!S56/'FINANCIAL STATEMENTS'!S139</f>
        <v>0.07065073556</v>
      </c>
      <c r="T56" s="14">
        <f>'FINANCIAL STATEMENTS'!T56/'FINANCIAL STATEMENTS'!T139</f>
        <v>0</v>
      </c>
      <c r="U56" s="14">
        <f>'FINANCIAL STATEMENTS'!U56/'FINANCIAL STATEMENTS'!U139</f>
        <v>0</v>
      </c>
      <c r="V56" s="14">
        <f>'FINANCIAL STATEMENTS'!V56/'FINANCIAL STATEMENTS'!V139</f>
        <v>0</v>
      </c>
    </row>
    <row r="57">
      <c r="A57" s="15" t="s">
        <v>58</v>
      </c>
      <c r="B57" s="13">
        <f>'FINANCIAL STATEMENTS'!B57/'FINANCIAL STATEMENTS'!B176</f>
        <v>0.08964191614</v>
      </c>
      <c r="C57" s="13">
        <f>'FINANCIAL STATEMENTS'!C57/'FINANCIAL STATEMENTS'!C176</f>
        <v>0.1037009922</v>
      </c>
      <c r="D57" s="13">
        <f>'FINANCIAL STATEMENTS'!D57/'FINANCIAL STATEMENTS'!D176</f>
        <v>0.1056104811</v>
      </c>
      <c r="E57" s="13">
        <f>'FINANCIAL STATEMENTS'!E57/'FINANCIAL STATEMENTS'!E176</f>
        <v>0.1059380435</v>
      </c>
      <c r="F57" s="13">
        <f>'FINANCIAL STATEMENTS'!F57/'FINANCIAL STATEMENTS'!F176</f>
        <v>0.08723591282</v>
      </c>
      <c r="I57" s="14" t="s">
        <v>40</v>
      </c>
      <c r="J57" s="14">
        <f>'FINANCIAL STATEMENTS'!J57/'FINANCIAL STATEMENTS'!J176</f>
        <v>0</v>
      </c>
      <c r="K57" s="14">
        <f>'FINANCIAL STATEMENTS'!K57/'FINANCIAL STATEMENTS'!K176</f>
        <v>0</v>
      </c>
      <c r="L57" s="14">
        <f>'FINANCIAL STATEMENTS'!L57/'FINANCIAL STATEMENTS'!L176</f>
        <v>0</v>
      </c>
      <c r="M57" s="14">
        <f>'FINANCIAL STATEMENTS'!M57/'FINANCIAL STATEMENTS'!M176</f>
        <v>0</v>
      </c>
      <c r="N57" s="14">
        <f>'FINANCIAL STATEMENTS'!N57/'FINANCIAL STATEMENTS'!N176</f>
        <v>0</v>
      </c>
      <c r="Q57" s="14" t="s">
        <v>69</v>
      </c>
      <c r="R57" s="14">
        <f>'FINANCIAL STATEMENTS'!R57/'FINANCIAL STATEMENTS'!R139</f>
        <v>0</v>
      </c>
      <c r="S57" s="14">
        <f>'FINANCIAL STATEMENTS'!S57/'FINANCIAL STATEMENTS'!S139</f>
        <v>0</v>
      </c>
      <c r="T57" s="14">
        <f>'FINANCIAL STATEMENTS'!T57/'FINANCIAL STATEMENTS'!T139</f>
        <v>0</v>
      </c>
      <c r="U57" s="14">
        <f>'FINANCIAL STATEMENTS'!U57/'FINANCIAL STATEMENTS'!U139</f>
        <v>0</v>
      </c>
      <c r="V57" s="14">
        <f>'FINANCIAL STATEMENTS'!V57/'FINANCIAL STATEMENTS'!V139</f>
        <v>0</v>
      </c>
    </row>
    <row r="58">
      <c r="A58" s="15" t="s">
        <v>47</v>
      </c>
      <c r="B58" s="13">
        <f>'FINANCIAL STATEMENTS'!B58/'FINANCIAL STATEMENTS'!B176</f>
        <v>0.1387485044</v>
      </c>
      <c r="C58" s="13">
        <f>'FINANCIAL STATEMENTS'!C58/'FINANCIAL STATEMENTS'!C176</f>
        <v>0.1776674522</v>
      </c>
      <c r="D58" s="13">
        <f>'FINANCIAL STATEMENTS'!D58/'FINANCIAL STATEMENTS'!D176</f>
        <v>0.1950098543</v>
      </c>
      <c r="E58" s="13">
        <f>'FINANCIAL STATEMENTS'!E58/'FINANCIAL STATEMENTS'!E176</f>
        <v>0.2060020346</v>
      </c>
      <c r="F58" s="13">
        <f>'FINANCIAL STATEMENTS'!F58/'FINANCIAL STATEMENTS'!F176</f>
        <v>0.168591434</v>
      </c>
      <c r="I58" s="14" t="s">
        <v>42</v>
      </c>
      <c r="J58" s="14">
        <f>'FINANCIAL STATEMENTS'!J58/'FINANCIAL STATEMENTS'!J176</f>
        <v>0.002215193455</v>
      </c>
      <c r="K58" s="14">
        <f>'FINANCIAL STATEMENTS'!K58/'FINANCIAL STATEMENTS'!K176</f>
        <v>0.002445668979</v>
      </c>
      <c r="L58" s="14">
        <f>'FINANCIAL STATEMENTS'!L58/'FINANCIAL STATEMENTS'!L176</f>
        <v>0.002725702434</v>
      </c>
      <c r="M58" s="14">
        <f>'FINANCIAL STATEMENTS'!M58/'FINANCIAL STATEMENTS'!M176</f>
        <v>0.002999680494</v>
      </c>
      <c r="N58" s="14">
        <f>'FINANCIAL STATEMENTS'!N58/'FINANCIAL STATEMENTS'!N176</f>
        <v>0.002672930173</v>
      </c>
      <c r="Q58" s="14" t="s">
        <v>70</v>
      </c>
      <c r="R58" s="14">
        <f>'FINANCIAL STATEMENTS'!R58/'FINANCIAL STATEMENTS'!R139</f>
        <v>0</v>
      </c>
      <c r="S58" s="14">
        <f>'FINANCIAL STATEMENTS'!S58/'FINANCIAL STATEMENTS'!S139</f>
        <v>0.07065073556</v>
      </c>
      <c r="T58" s="14">
        <f>'FINANCIAL STATEMENTS'!T58/'FINANCIAL STATEMENTS'!T139</f>
        <v>0</v>
      </c>
      <c r="U58" s="14">
        <f>'FINANCIAL STATEMENTS'!U58/'FINANCIAL STATEMENTS'!U139</f>
        <v>0</v>
      </c>
      <c r="V58" s="14">
        <f>'FINANCIAL STATEMENTS'!V58/'FINANCIAL STATEMENTS'!V139</f>
        <v>0</v>
      </c>
    </row>
    <row r="59">
      <c r="A59" s="15" t="s">
        <v>48</v>
      </c>
      <c r="B59" s="13">
        <f>'FINANCIAL STATEMENTS'!B59/'FINANCIAL STATEMENTS'!B176</f>
        <v>0.00553764882</v>
      </c>
      <c r="C59" s="13">
        <f>'FINANCIAL STATEMENTS'!C59/'FINANCIAL STATEMENTS'!C176</f>
        <v>0.006787313063</v>
      </c>
      <c r="D59" s="13">
        <f>'FINANCIAL STATEMENTS'!D59/'FINANCIAL STATEMENTS'!D176</f>
        <v>0.006938386482</v>
      </c>
      <c r="E59" s="13">
        <f>'FINANCIAL STATEMENTS'!E59/'FINANCIAL STATEMENTS'!E176</f>
        <v>0.008253207758</v>
      </c>
      <c r="F59" s="13">
        <f>'FINANCIAL STATEMENTS'!F59/'FINANCIAL STATEMENTS'!F176</f>
        <v>0.006425994968</v>
      </c>
      <c r="I59" s="14" t="s">
        <v>58</v>
      </c>
      <c r="J59" s="14">
        <f>'FINANCIAL STATEMENTS'!J59/'FINANCIAL STATEMENTS'!J176</f>
        <v>0.09490307468</v>
      </c>
      <c r="K59" s="14">
        <f>'FINANCIAL STATEMENTS'!K59/'FINANCIAL STATEMENTS'!K176</f>
        <v>0.1085458483</v>
      </c>
      <c r="L59" s="14">
        <f>'FINANCIAL STATEMENTS'!L59/'FINANCIAL STATEMENTS'!L176</f>
        <v>0.1261349261</v>
      </c>
      <c r="M59" s="14">
        <f>'FINANCIAL STATEMENTS'!M59/'FINANCIAL STATEMENTS'!M176</f>
        <v>0.1363563574</v>
      </c>
      <c r="N59" s="14">
        <f>'FINANCIAL STATEMENTS'!N59/'FINANCIAL STATEMENTS'!N176</f>
        <v>0.1329239848</v>
      </c>
      <c r="Q59" s="14" t="s">
        <v>71</v>
      </c>
      <c r="R59" s="14">
        <f>'FINANCIAL STATEMENTS'!R59/'FINANCIAL STATEMENTS'!R139</f>
        <v>0.001004469001</v>
      </c>
      <c r="S59" s="14">
        <f>'FINANCIAL STATEMENTS'!S59/'FINANCIAL STATEMENTS'!S139</f>
        <v>0.0009514772427</v>
      </c>
      <c r="T59" s="14">
        <f>'FINANCIAL STATEMENTS'!T59/'FINANCIAL STATEMENTS'!T139</f>
        <v>0.0009778543196</v>
      </c>
      <c r="U59" s="14">
        <f>'FINANCIAL STATEMENTS'!U59/'FINANCIAL STATEMENTS'!U139</f>
        <v>0.001249658471</v>
      </c>
      <c r="V59" s="14">
        <f>'FINANCIAL STATEMENTS'!V59/'FINANCIAL STATEMENTS'!V139</f>
        <v>0.002332298791</v>
      </c>
    </row>
    <row r="60">
      <c r="A60" s="15" t="s">
        <v>49</v>
      </c>
      <c r="B60" s="13">
        <f>'FINANCIAL STATEMENTS'!B60/'FINANCIAL STATEMENTS'!B176</f>
        <v>0.001595261289</v>
      </c>
      <c r="C60" s="13">
        <f>'FINANCIAL STATEMENTS'!C60/'FINANCIAL STATEMENTS'!C176</f>
        <v>0.0003736835282</v>
      </c>
      <c r="D60" s="13">
        <f>'FINANCIAL STATEMENTS'!D60/'FINANCIAL STATEMENTS'!D176</f>
        <v>0.0003473231883</v>
      </c>
      <c r="E60" s="13">
        <f>'FINANCIAL STATEMENTS'!E60/'FINANCIAL STATEMENTS'!E176</f>
        <v>0.0004184031766</v>
      </c>
      <c r="F60" s="13">
        <f>'FINANCIAL STATEMENTS'!F60/'FINANCIAL STATEMENTS'!F176</f>
        <v>0.0003485799157</v>
      </c>
      <c r="I60" s="14" t="s">
        <v>46</v>
      </c>
      <c r="J60" s="14">
        <f>'FINANCIAL STATEMENTS'!J60/'FINANCIAL STATEMENTS'!J176</f>
        <v>0</v>
      </c>
      <c r="K60" s="14">
        <f>'FINANCIAL STATEMENTS'!K60/'FINANCIAL STATEMENTS'!K176</f>
        <v>0</v>
      </c>
      <c r="L60" s="14">
        <f>'FINANCIAL STATEMENTS'!L60/'FINANCIAL STATEMENTS'!L176</f>
        <v>0</v>
      </c>
      <c r="M60" s="14">
        <f>'FINANCIAL STATEMENTS'!M60/'FINANCIAL STATEMENTS'!M176</f>
        <v>0</v>
      </c>
      <c r="N60" s="14">
        <f>'FINANCIAL STATEMENTS'!N60/'FINANCIAL STATEMENTS'!N176</f>
        <v>0</v>
      </c>
      <c r="Q60" s="14" t="s">
        <v>72</v>
      </c>
      <c r="R60" s="14">
        <f>'FINANCIAL STATEMENTS'!R60/'FINANCIAL STATEMENTS'!R139</f>
        <v>0.000001362915877</v>
      </c>
      <c r="S60" s="14">
        <f>'FINANCIAL STATEMENTS'!S60/'FINANCIAL STATEMENTS'!S139</f>
        <v>0.000001291013898</v>
      </c>
      <c r="T60" s="14">
        <f>'FINANCIAL STATEMENTS'!T60/'FINANCIAL STATEMENTS'!T139</f>
        <v>0.00000132680369</v>
      </c>
      <c r="U60" s="14">
        <f>'FINANCIAL STATEMENTS'!U60/'FINANCIAL STATEMENTS'!U139</f>
        <v>0.000001493020874</v>
      </c>
      <c r="V60" s="14">
        <f>'FINANCIAL STATEMENTS'!V60/'FINANCIAL STATEMENTS'!V139</f>
        <v>0.002332298791</v>
      </c>
    </row>
    <row r="61">
      <c r="A61" s="15" t="s">
        <v>53</v>
      </c>
      <c r="B61" s="13">
        <f>'FINANCIAL STATEMENTS'!B61/'FINANCIAL STATEMENTS'!B176</f>
        <v>0</v>
      </c>
      <c r="C61" s="13">
        <f>'FINANCIAL STATEMENTS'!C61/'FINANCIAL STATEMENTS'!C176</f>
        <v>0</v>
      </c>
      <c r="D61" s="13">
        <f>'FINANCIAL STATEMENTS'!D61/'FINANCIAL STATEMENTS'!D176</f>
        <v>0</v>
      </c>
      <c r="E61" s="13">
        <f>'FINANCIAL STATEMENTS'!E61/'FINANCIAL STATEMENTS'!E176</f>
        <v>0.0006317067568</v>
      </c>
      <c r="F61" s="13">
        <f>'FINANCIAL STATEMENTS'!F61/'FINANCIAL STATEMENTS'!F176</f>
        <v>0.0006516928859</v>
      </c>
      <c r="I61" s="14" t="s">
        <v>47</v>
      </c>
      <c r="J61" s="14">
        <f>'FINANCIAL STATEMENTS'!J61/'FINANCIAL STATEMENTS'!J176</f>
        <v>0.1096987563</v>
      </c>
      <c r="K61" s="14">
        <f>'FINANCIAL STATEMENTS'!K61/'FINANCIAL STATEMENTS'!K176</f>
        <v>0.131260897</v>
      </c>
      <c r="L61" s="14">
        <f>'FINANCIAL STATEMENTS'!L61/'FINANCIAL STATEMENTS'!L176</f>
        <v>0.151579689</v>
      </c>
      <c r="M61" s="14">
        <f>'FINANCIAL STATEMENTS'!M61/'FINANCIAL STATEMENTS'!M176</f>
        <v>0.1638990177</v>
      </c>
      <c r="N61" s="14">
        <f>'FINANCIAL STATEMENTS'!N61/'FINANCIAL STATEMENTS'!N176</f>
        <v>0.1563035515</v>
      </c>
      <c r="Q61" s="14" t="s">
        <v>73</v>
      </c>
      <c r="R61" s="14">
        <f>'FINANCIAL STATEMENTS'!R61/'FINANCIAL STATEMENTS'!R139</f>
        <v>0</v>
      </c>
      <c r="S61" s="14">
        <f>'FINANCIAL STATEMENTS'!S61/'FINANCIAL STATEMENTS'!S139</f>
        <v>0</v>
      </c>
      <c r="T61" s="14">
        <f>'FINANCIAL STATEMENTS'!T61/'FINANCIAL STATEMENTS'!T139</f>
        <v>0</v>
      </c>
      <c r="U61" s="14">
        <f>'FINANCIAL STATEMENTS'!U61/'FINANCIAL STATEMENTS'!U139</f>
        <v>0</v>
      </c>
      <c r="V61" s="14">
        <f>'FINANCIAL STATEMENTS'!V61/'FINANCIAL STATEMENTS'!V139</f>
        <v>0</v>
      </c>
    </row>
    <row r="62">
      <c r="A62" s="15" t="s">
        <v>52</v>
      </c>
      <c r="B62" s="13">
        <f>'FINANCIAL STATEMENTS'!B62/'FINANCIAL STATEMENTS'!B176</f>
        <v>0</v>
      </c>
      <c r="C62" s="13">
        <f>'FINANCIAL STATEMENTS'!C62/'FINANCIAL STATEMENTS'!C176</f>
        <v>0</v>
      </c>
      <c r="D62" s="13">
        <f>'FINANCIAL STATEMENTS'!D62/'FINANCIAL STATEMENTS'!D176</f>
        <v>0</v>
      </c>
      <c r="E62" s="13">
        <f>'FINANCIAL STATEMENTS'!E62/'FINANCIAL STATEMENTS'!E176</f>
        <v>0.006038132117</v>
      </c>
      <c r="F62" s="13">
        <f>'FINANCIAL STATEMENTS'!F62/'FINANCIAL STATEMENTS'!F176</f>
        <v>0.005797035555</v>
      </c>
      <c r="I62" s="14" t="s">
        <v>48</v>
      </c>
      <c r="J62" s="14">
        <f>'FINANCIAL STATEMENTS'!J62/'FINANCIAL STATEMENTS'!J176</f>
        <v>0.004274220014</v>
      </c>
      <c r="K62" s="14">
        <f>'FINANCIAL STATEMENTS'!K62/'FINANCIAL STATEMENTS'!K176</f>
        <v>0.00556787934</v>
      </c>
      <c r="L62" s="14">
        <f>'FINANCIAL STATEMENTS'!L62/'FINANCIAL STATEMENTS'!L176</f>
        <v>0.007296388636</v>
      </c>
      <c r="M62" s="14">
        <f>'FINANCIAL STATEMENTS'!M62/'FINANCIAL STATEMENTS'!M176</f>
        <v>0.00849028341</v>
      </c>
      <c r="N62" s="14">
        <f>'FINANCIAL STATEMENTS'!N62/'FINANCIAL STATEMENTS'!N176</f>
        <v>0.008284940561</v>
      </c>
      <c r="Q62" s="14" t="s">
        <v>74</v>
      </c>
      <c r="R62" s="14">
        <f>'FINANCIAL STATEMENTS'!R62/'FINANCIAL STATEMENTS'!R139</f>
        <v>0.001003106085</v>
      </c>
      <c r="S62" s="14">
        <f>'FINANCIAL STATEMENTS'!S62/'FINANCIAL STATEMENTS'!S139</f>
        <v>0.0009501862288</v>
      </c>
      <c r="T62" s="14">
        <f>'FINANCIAL STATEMENTS'!T62/'FINANCIAL STATEMENTS'!T139</f>
        <v>0.0009765275159</v>
      </c>
      <c r="U62" s="14">
        <f>'FINANCIAL STATEMENTS'!U62/'FINANCIAL STATEMENTS'!U139</f>
        <v>0.001248165451</v>
      </c>
      <c r="V62" s="14">
        <f>'FINANCIAL STATEMENTS'!V62/'FINANCIAL STATEMENTS'!V139</f>
        <v>0</v>
      </c>
    </row>
    <row r="63">
      <c r="A63" s="15" t="s">
        <v>54</v>
      </c>
      <c r="B63" s="13">
        <f>'FINANCIAL STATEMENTS'!B63/'FINANCIAL STATEMENTS'!B176</f>
        <v>0.04130680667</v>
      </c>
      <c r="C63" s="13">
        <f>'FINANCIAL STATEMENTS'!C63/'FINANCIAL STATEMENTS'!C176</f>
        <v>0.05338336117</v>
      </c>
      <c r="D63" s="13">
        <f>'FINANCIAL STATEMENTS'!D63/'FINANCIAL STATEMENTS'!D176</f>
        <v>0.05702562114</v>
      </c>
      <c r="E63" s="13">
        <f>'FINANCIAL STATEMENTS'!E63/'FINANCIAL STATEMENTS'!E176</f>
        <v>0.05621369737</v>
      </c>
      <c r="F63" s="13">
        <f>'FINANCIAL STATEMENTS'!F63/'FINANCIAL STATEMENTS'!F176</f>
        <v>0.05509078233</v>
      </c>
      <c r="I63" s="14" t="s">
        <v>56</v>
      </c>
      <c r="J63" s="14">
        <f>'FINANCIAL STATEMENTS'!J63/'FINANCIAL STATEMENTS'!J176</f>
        <v>0</v>
      </c>
      <c r="K63" s="14">
        <f>'FINANCIAL STATEMENTS'!K63/'FINANCIAL STATEMENTS'!K176</f>
        <v>0</v>
      </c>
      <c r="L63" s="14">
        <f>'FINANCIAL STATEMENTS'!L63/'FINANCIAL STATEMENTS'!L176</f>
        <v>0</v>
      </c>
      <c r="M63" s="14">
        <f>'FINANCIAL STATEMENTS'!M63/'FINANCIAL STATEMENTS'!M176</f>
        <v>0</v>
      </c>
      <c r="N63" s="14">
        <f>'FINANCIAL STATEMENTS'!N63/'FINANCIAL STATEMENTS'!N176</f>
        <v>0</v>
      </c>
      <c r="Q63" s="14" t="s">
        <v>75</v>
      </c>
      <c r="R63" s="14">
        <f>'FINANCIAL STATEMENTS'!R63/'FINANCIAL STATEMENTS'!R139</f>
        <v>0.001003106085</v>
      </c>
      <c r="S63" s="14">
        <f>'FINANCIAL STATEMENTS'!S63/'FINANCIAL STATEMENTS'!S139</f>
        <v>0.0009501862288</v>
      </c>
      <c r="T63" s="14">
        <f>'FINANCIAL STATEMENTS'!T63/'FINANCIAL STATEMENTS'!T139</f>
        <v>0.0009765275159</v>
      </c>
      <c r="U63" s="14">
        <f>'FINANCIAL STATEMENTS'!U63/'FINANCIAL STATEMENTS'!U139</f>
        <v>0.001248165451</v>
      </c>
      <c r="V63" s="14">
        <f>'FINANCIAL STATEMENTS'!V63/'FINANCIAL STATEMENTS'!V139</f>
        <v>0</v>
      </c>
    </row>
    <row r="64">
      <c r="A64" s="15" t="s">
        <v>62</v>
      </c>
      <c r="B64" s="13">
        <f>'FINANCIAL STATEMENTS'!B64/'FINANCIAL STATEMENTS'!B176</f>
        <v>0</v>
      </c>
      <c r="C64" s="13">
        <f>'FINANCIAL STATEMENTS'!C64/'FINANCIAL STATEMENTS'!C176</f>
        <v>0</v>
      </c>
      <c r="D64" s="13">
        <f>'FINANCIAL STATEMENTS'!D64/'FINANCIAL STATEMENTS'!D176</f>
        <v>0</v>
      </c>
      <c r="E64" s="13">
        <f>'FINANCIAL STATEMENTS'!E64/'FINANCIAL STATEMENTS'!E176</f>
        <v>0</v>
      </c>
      <c r="F64" s="13">
        <f>'FINANCIAL STATEMENTS'!F64/'FINANCIAL STATEMENTS'!F176</f>
        <v>0</v>
      </c>
      <c r="I64" s="14" t="s">
        <v>57</v>
      </c>
      <c r="J64" s="14">
        <f>'FINANCIAL STATEMENTS'!J64/'FINANCIAL STATEMENTS'!J176</f>
        <v>0</v>
      </c>
      <c r="K64" s="14">
        <f>'FINANCIAL STATEMENTS'!K64/'FINANCIAL STATEMENTS'!K176</f>
        <v>0</v>
      </c>
      <c r="L64" s="14">
        <f>'FINANCIAL STATEMENTS'!L64/'FINANCIAL STATEMENTS'!L176</f>
        <v>0</v>
      </c>
      <c r="M64" s="14">
        <f>'FINANCIAL STATEMENTS'!M64/'FINANCIAL STATEMENTS'!M176</f>
        <v>0</v>
      </c>
      <c r="N64" s="14">
        <f>'FINANCIAL STATEMENTS'!N64/'FINANCIAL STATEMENTS'!N176</f>
        <v>0</v>
      </c>
      <c r="Q64" s="14" t="s">
        <v>76</v>
      </c>
      <c r="R64" s="14">
        <f>'FINANCIAL STATEMENTS'!R64/'FINANCIAL STATEMENTS'!R139</f>
        <v>0.02039194735</v>
      </c>
      <c r="S64" s="14">
        <f>'FINANCIAL STATEMENTS'!S64/'FINANCIAL STATEMENTS'!S139</f>
        <v>0.1314368339</v>
      </c>
      <c r="T64" s="14">
        <f>'FINANCIAL STATEMENTS'!T64/'FINANCIAL STATEMENTS'!T139</f>
        <v>0.2246504204</v>
      </c>
      <c r="U64" s="14">
        <f>'FINANCIAL STATEMENTS'!U64/'FINANCIAL STATEMENTS'!U139</f>
        <v>0.2140484306</v>
      </c>
      <c r="V64" s="14">
        <f>'FINANCIAL STATEMENTS'!V64/'FINANCIAL STATEMENTS'!V139</f>
        <v>0.0445517134</v>
      </c>
    </row>
    <row r="65">
      <c r="A65" s="15" t="s">
        <v>63</v>
      </c>
      <c r="B65" s="13">
        <f>'FINANCIAL STATEMENTS'!B65/'FINANCIAL STATEMENTS'!B176</f>
        <v>0.02692330324</v>
      </c>
      <c r="C65" s="13">
        <f>'FINANCIAL STATEMENTS'!C65/'FINANCIAL STATEMENTS'!C176</f>
        <v>0.03051240401</v>
      </c>
      <c r="D65" s="13">
        <f>'FINANCIAL STATEMENTS'!D65/'FINANCIAL STATEMENTS'!D176</f>
        <v>0.05452166327</v>
      </c>
      <c r="E65" s="13">
        <f>'FINANCIAL STATEMENTS'!E65/'FINANCIAL STATEMENTS'!E176</f>
        <v>0.04430151281</v>
      </c>
      <c r="F65" s="13">
        <f>'FINANCIAL STATEMENTS'!F65/'FINANCIAL STATEMENTS'!F176</f>
        <v>0.04668697524</v>
      </c>
      <c r="I65" s="14" t="s">
        <v>49</v>
      </c>
      <c r="J65" s="14">
        <f>'FINANCIAL STATEMENTS'!J65/'FINANCIAL STATEMENTS'!J176</f>
        <v>0.0001765364899</v>
      </c>
      <c r="K65" s="14">
        <f>'FINANCIAL STATEMENTS'!K65/'FINANCIAL STATEMENTS'!K176</f>
        <v>0.0001917804283</v>
      </c>
      <c r="L65" s="14">
        <f>'FINANCIAL STATEMENTS'!L65/'FINANCIAL STATEMENTS'!L176</f>
        <v>0.0002401959999</v>
      </c>
      <c r="M65" s="14">
        <f>'FINANCIAL STATEMENTS'!M65/'FINANCIAL STATEMENTS'!M176</f>
        <v>0.0003156751886</v>
      </c>
      <c r="N65" s="14">
        <f>'FINANCIAL STATEMENTS'!N65/'FINANCIAL STATEMENTS'!N176</f>
        <v>0.000329830113</v>
      </c>
      <c r="Q65" s="14" t="s">
        <v>77</v>
      </c>
      <c r="R65" s="14">
        <f>'FINANCIAL STATEMENTS'!R65/'FINANCIAL STATEMENTS'!R139</f>
        <v>0.1323868337</v>
      </c>
      <c r="S65" s="14">
        <f>'FINANCIAL STATEMENTS'!S65/'FINANCIAL STATEMENTS'!S139</f>
        <v>0.1805276374</v>
      </c>
      <c r="T65" s="14">
        <f>'FINANCIAL STATEMENTS'!T65/'FINANCIAL STATEMENTS'!T139</f>
        <v>0.2506716944</v>
      </c>
      <c r="U65" s="14">
        <f>'FINANCIAL STATEMENTS'!U65/'FINANCIAL STATEMENTS'!U139</f>
        <v>0.2434699</v>
      </c>
      <c r="V65" s="14">
        <f>'FINANCIAL STATEMENTS'!V65/'FINANCIAL STATEMENTS'!V139</f>
        <v>0.1837572212</v>
      </c>
    </row>
    <row r="66">
      <c r="A66" s="12" t="s">
        <v>66</v>
      </c>
      <c r="B66" s="13">
        <f>'FINANCIAL STATEMENTS'!B66/'FINANCIAL STATEMENTS'!B176</f>
        <v>0.3941668356</v>
      </c>
      <c r="C66" s="13">
        <f>'FINANCIAL STATEMENTS'!C66/'FINANCIAL STATEMENTS'!C176</f>
        <v>0.3314267847</v>
      </c>
      <c r="D66" s="13">
        <f>'FINANCIAL STATEMENTS'!D66/'FINANCIAL STATEMENTS'!D176</f>
        <v>0.3440276566</v>
      </c>
      <c r="E66" s="13">
        <f>'FINANCIAL STATEMENTS'!E66/'FINANCIAL STATEMENTS'!E176</f>
        <v>0.3025875365</v>
      </c>
      <c r="F66" s="13">
        <f>'FINANCIAL STATEMENTS'!F66/'FINANCIAL STATEMENTS'!F176</f>
        <v>0.4209026704</v>
      </c>
      <c r="I66" s="14" t="s">
        <v>50</v>
      </c>
      <c r="J66" s="14">
        <f>'FINANCIAL STATEMENTS'!J66/'FINANCIAL STATEMENTS'!J176</f>
        <v>0.003728201704</v>
      </c>
      <c r="K66" s="14">
        <f>'FINANCIAL STATEMENTS'!K66/'FINANCIAL STATEMENTS'!K176</f>
        <v>0.001373072903</v>
      </c>
      <c r="L66" s="14">
        <f>'FINANCIAL STATEMENTS'!L66/'FINANCIAL STATEMENTS'!L176</f>
        <v>0.0015372544</v>
      </c>
      <c r="M66" s="14">
        <f>'FINANCIAL STATEMENTS'!M66/'FINANCIAL STATEMENTS'!M176</f>
        <v>0.001710928874</v>
      </c>
      <c r="N66" s="14">
        <f>'FINANCIAL STATEMENTS'!N66/'FINANCIAL STATEMENTS'!N176</f>
        <v>0.00174303785</v>
      </c>
      <c r="Q66" s="14" t="s">
        <v>68</v>
      </c>
      <c r="R66" s="14">
        <f>'FINANCIAL STATEMENTS'!R66/'FINANCIAL STATEMENTS'!R139</f>
        <v>0.1323868337</v>
      </c>
      <c r="S66" s="14">
        <f>'FINANCIAL STATEMENTS'!S66/'FINANCIAL STATEMENTS'!S139</f>
        <v>0.1805276374</v>
      </c>
      <c r="T66" s="14">
        <f>'FINANCIAL STATEMENTS'!T66/'FINANCIAL STATEMENTS'!T139</f>
        <v>0.2506716944</v>
      </c>
      <c r="U66" s="14">
        <f>'FINANCIAL STATEMENTS'!U66/'FINANCIAL STATEMENTS'!U139</f>
        <v>0.2434699</v>
      </c>
      <c r="V66" s="14">
        <f>'FINANCIAL STATEMENTS'!V66/'FINANCIAL STATEMENTS'!V139</f>
        <v>0.1837572212</v>
      </c>
    </row>
    <row r="67">
      <c r="A67" s="15" t="s">
        <v>67</v>
      </c>
      <c r="B67" s="13">
        <f>'FINANCIAL STATEMENTS'!B67/'FINANCIAL STATEMENTS'!B176</f>
        <v>0.2556667735</v>
      </c>
      <c r="C67" s="13">
        <f>'FINANCIAL STATEMENTS'!C67/'FINANCIAL STATEMENTS'!C176</f>
        <v>0.1701785292</v>
      </c>
      <c r="D67" s="13">
        <f>'FINANCIAL STATEMENTS'!D67/'FINANCIAL STATEMENTS'!D176</f>
        <v>0.2081031308</v>
      </c>
      <c r="E67" s="13">
        <f>'FINANCIAL STATEMENTS'!E67/'FINANCIAL STATEMENTS'!E176</f>
        <v>0.1960095823</v>
      </c>
      <c r="F67" s="13">
        <f>'FINANCIAL STATEMENTS'!F67/'FINANCIAL STATEMENTS'!F176</f>
        <v>0.1709860265</v>
      </c>
      <c r="I67" s="14" t="s">
        <v>51</v>
      </c>
      <c r="J67" s="14">
        <f>'FINANCIAL STATEMENTS'!J67/'FINANCIAL STATEMENTS'!J176</f>
        <v>0.002392861589</v>
      </c>
      <c r="K67" s="14">
        <f>'FINANCIAL STATEMENTS'!K67/'FINANCIAL STATEMENTS'!K176</f>
        <v>0.004276016389</v>
      </c>
      <c r="L67" s="14">
        <f>'FINANCIAL STATEMENTS'!L67/'FINANCIAL STATEMENTS'!L176</f>
        <v>0.007155055917</v>
      </c>
      <c r="M67" s="14">
        <f>'FINANCIAL STATEMENTS'!M67/'FINANCIAL STATEMENTS'!M176</f>
        <v>0.008664977447</v>
      </c>
      <c r="N67" s="14">
        <f>'FINANCIAL STATEMENTS'!N67/'FINANCIAL STATEMENTS'!N176</f>
        <v>0.00731504409</v>
      </c>
      <c r="Q67" s="14" t="s">
        <v>70</v>
      </c>
      <c r="R67" s="14">
        <f>'FINANCIAL STATEMENTS'!R67/'FINANCIAL STATEMENTS'!R139</f>
        <v>0.1323868337</v>
      </c>
      <c r="S67" s="14">
        <f>'FINANCIAL STATEMENTS'!S67/'FINANCIAL STATEMENTS'!S139</f>
        <v>0.1805276374</v>
      </c>
      <c r="T67" s="14">
        <f>'FINANCIAL STATEMENTS'!T67/'FINANCIAL STATEMENTS'!T139</f>
        <v>0.2506716944</v>
      </c>
      <c r="U67" s="14">
        <f>'FINANCIAL STATEMENTS'!U67/'FINANCIAL STATEMENTS'!U139</f>
        <v>0.2434699</v>
      </c>
      <c r="V67" s="14">
        <f>'FINANCIAL STATEMENTS'!V67/'FINANCIAL STATEMENTS'!V139</f>
        <v>0.1837572212</v>
      </c>
    </row>
    <row r="68">
      <c r="A68" s="15" t="s">
        <v>68</v>
      </c>
      <c r="B68" s="13">
        <f>'FINANCIAL STATEMENTS'!B68/'FINANCIAL STATEMENTS'!B176</f>
        <v>0.00007191751715</v>
      </c>
      <c r="C68" s="13">
        <f>'FINANCIAL STATEMENTS'!C68/'FINANCIAL STATEMENTS'!C176</f>
        <v>0.0002897953892</v>
      </c>
      <c r="D68" s="13">
        <f>'FINANCIAL STATEMENTS'!D68/'FINANCIAL STATEMENTS'!D176</f>
        <v>0.0002423185034</v>
      </c>
      <c r="E68" s="13">
        <f>'FINANCIAL STATEMENTS'!E68/'FINANCIAL STATEMENTS'!E176</f>
        <v>0.0002871394349</v>
      </c>
      <c r="F68" s="13">
        <f>'FINANCIAL STATEMENTS'!F68/'FINANCIAL STATEMENTS'!F176</f>
        <v>0.0001742899579</v>
      </c>
      <c r="I68" s="14" t="s">
        <v>53</v>
      </c>
      <c r="J68" s="14">
        <f>'FINANCIAL STATEMENTS'!J68/'FINANCIAL STATEMENTS'!J176</f>
        <v>0</v>
      </c>
      <c r="K68" s="14">
        <f>'FINANCIAL STATEMENTS'!K68/'FINANCIAL STATEMENTS'!K176</f>
        <v>0</v>
      </c>
      <c r="L68" s="14">
        <f>'FINANCIAL STATEMENTS'!L68/'FINANCIAL STATEMENTS'!L176</f>
        <v>0.0001594344463</v>
      </c>
      <c r="M68" s="14">
        <f>'FINANCIAL STATEMENTS'!M68/'FINANCIAL STATEMENTS'!M176</f>
        <v>0.0002467170163</v>
      </c>
      <c r="N68" s="14">
        <f>'FINANCIAL STATEMENTS'!N68/'FINANCIAL STATEMENTS'!N176</f>
        <v>0.0003388106359</v>
      </c>
      <c r="Q68" s="12" t="s">
        <v>78</v>
      </c>
      <c r="R68" s="14">
        <f>'FINANCIAL STATEMENTS'!R68/'FINANCIAL STATEMENTS'!R139</f>
        <v>0.2377156985</v>
      </c>
      <c r="S68" s="14">
        <f>'FINANCIAL STATEMENTS'!S68/'FINANCIAL STATEMENTS'!S139</f>
        <v>0.2147188494</v>
      </c>
      <c r="T68" s="14">
        <f>'FINANCIAL STATEMENTS'!T68/'FINANCIAL STATEMENTS'!T139</f>
        <v>0.170015298</v>
      </c>
      <c r="U68" s="14">
        <f>'FINANCIAL STATEMENTS'!U68/'FINANCIAL STATEMENTS'!U139</f>
        <v>0.1874875893</v>
      </c>
      <c r="V68" s="14">
        <f>'FINANCIAL STATEMENTS'!V68/'FINANCIAL STATEMENTS'!V139</f>
        <v>0.2661635859</v>
      </c>
    </row>
    <row r="69">
      <c r="A69" s="15" t="s">
        <v>69</v>
      </c>
      <c r="B69" s="13">
        <f>'FINANCIAL STATEMENTS'!B69/'FINANCIAL STATEMENTS'!B176</f>
        <v>0</v>
      </c>
      <c r="C69" s="13">
        <f>'FINANCIAL STATEMENTS'!C69/'FINANCIAL STATEMENTS'!C176</f>
        <v>0</v>
      </c>
      <c r="D69" s="13">
        <f>'FINANCIAL STATEMENTS'!D69/'FINANCIAL STATEMENTS'!D176</f>
        <v>0</v>
      </c>
      <c r="E69" s="13">
        <f>'FINANCIAL STATEMENTS'!E69/'FINANCIAL STATEMENTS'!E176</f>
        <v>0</v>
      </c>
      <c r="F69" s="13">
        <f>'FINANCIAL STATEMENTS'!F69/'FINANCIAL STATEMENTS'!F176</f>
        <v>0</v>
      </c>
      <c r="I69" s="14" t="s">
        <v>52</v>
      </c>
      <c r="J69" s="14">
        <f>'FINANCIAL STATEMENTS'!J69/'FINANCIAL STATEMENTS'!J176</f>
        <v>0.009255717632</v>
      </c>
      <c r="K69" s="14">
        <f>'FINANCIAL STATEMENTS'!K69/'FINANCIAL STATEMENTS'!K176</f>
        <v>0.004177939753</v>
      </c>
      <c r="L69" s="14">
        <f>'FINANCIAL STATEMENTS'!L69/'FINANCIAL STATEMENTS'!L176</f>
        <v>0.00394060684</v>
      </c>
      <c r="M69" s="14">
        <f>'FINANCIAL STATEMENTS'!M69/'FINANCIAL STATEMENTS'!M176</f>
        <v>0.001822794354</v>
      </c>
      <c r="N69" s="14">
        <f>'FINANCIAL STATEMENTS'!N69/'FINANCIAL STATEMENTS'!N176</f>
        <v>0.002455764802</v>
      </c>
      <c r="Q69" s="14" t="s">
        <v>79</v>
      </c>
      <c r="R69" s="14">
        <f>'FINANCIAL STATEMENTS'!R69/'FINANCIAL STATEMENTS'!R139</f>
        <v>0.06821257672</v>
      </c>
      <c r="S69" s="14">
        <f>'FINANCIAL STATEMENTS'!S69/'FINANCIAL STATEMENTS'!S139</f>
        <v>0.0661128217</v>
      </c>
      <c r="T69" s="14">
        <f>'FINANCIAL STATEMENTS'!T69/'FINANCIAL STATEMENTS'!T139</f>
        <v>0.05125575335</v>
      </c>
      <c r="U69" s="14">
        <f>'FINANCIAL STATEMENTS'!U69/'FINANCIAL STATEMENTS'!U139</f>
        <v>0.05703041134</v>
      </c>
      <c r="V69" s="14">
        <f>'FINANCIAL STATEMENTS'!V69/'FINANCIAL STATEMENTS'!V139</f>
        <v>0.07535453688</v>
      </c>
    </row>
    <row r="70">
      <c r="A70" s="15" t="s">
        <v>70</v>
      </c>
      <c r="B70" s="13">
        <f>'FINANCIAL STATEMENTS'!B70/'FINANCIAL STATEMENTS'!B176</f>
        <v>0</v>
      </c>
      <c r="C70" s="13">
        <f>'FINANCIAL STATEMENTS'!C70/'FINANCIAL STATEMENTS'!C176</f>
        <v>0</v>
      </c>
      <c r="D70" s="13">
        <f>'FINANCIAL STATEMENTS'!D70/'FINANCIAL STATEMENTS'!D176</f>
        <v>0</v>
      </c>
      <c r="E70" s="13">
        <f>'FINANCIAL STATEMENTS'!E70/'FINANCIAL STATEMENTS'!E176</f>
        <v>0</v>
      </c>
      <c r="F70" s="13">
        <f>'FINANCIAL STATEMENTS'!F70/'FINANCIAL STATEMENTS'!F176</f>
        <v>0</v>
      </c>
      <c r="I70" s="14" t="s">
        <v>63</v>
      </c>
      <c r="J70" s="14">
        <f>'FINANCIAL STATEMENTS'!J70/'FINANCIAL STATEMENTS'!J176</f>
        <v>0.01809102946</v>
      </c>
      <c r="K70" s="14">
        <f>'FINANCIAL STATEMENTS'!K70/'FINANCIAL STATEMENTS'!K176</f>
        <v>0.01857396571</v>
      </c>
      <c r="L70" s="14">
        <f>'FINANCIAL STATEMENTS'!L70/'FINANCIAL STATEMENTS'!L176</f>
        <v>0.0322071506</v>
      </c>
      <c r="M70" s="14">
        <f>'FINANCIAL STATEMENTS'!M70/'FINANCIAL STATEMENTS'!M176</f>
        <v>0.04258320378</v>
      </c>
      <c r="N70" s="14">
        <f>'FINANCIAL STATEMENTS'!N70/'FINANCIAL STATEMENTS'!N176</f>
        <v>0.044961396</v>
      </c>
      <c r="Q70" s="14" t="s">
        <v>80</v>
      </c>
      <c r="R70" s="14">
        <f>'FINANCIAL STATEMENTS'!R70/'FINANCIAL STATEMENTS'!R139</f>
        <v>0.1336897813</v>
      </c>
      <c r="S70" s="14">
        <f>'FINANCIAL STATEMENTS'!S70/'FINANCIAL STATEMENTS'!S139</f>
        <v>0.1198693494</v>
      </c>
      <c r="T70" s="14">
        <f>'FINANCIAL STATEMENTS'!T70/'FINANCIAL STATEMENTS'!T139</f>
        <v>0.09343218905</v>
      </c>
      <c r="U70" s="14">
        <f>'FINANCIAL STATEMENTS'!U70/'FINANCIAL STATEMENTS'!U139</f>
        <v>0.1036066905</v>
      </c>
      <c r="V70" s="14">
        <f>'FINANCIAL STATEMENTS'!V70/'FINANCIAL STATEMENTS'!V139</f>
        <v>0.1557971014</v>
      </c>
    </row>
    <row r="71">
      <c r="A71" s="15" t="s">
        <v>81</v>
      </c>
      <c r="B71" s="13">
        <f>'FINANCIAL STATEMENTS'!B71/'FINANCIAL STATEMENTS'!B176</f>
        <v>0.00007191751715</v>
      </c>
      <c r="C71" s="13">
        <f>'FINANCIAL STATEMENTS'!C71/'FINANCIAL STATEMENTS'!C176</f>
        <v>0.0002897953892</v>
      </c>
      <c r="D71" s="13">
        <f>'FINANCIAL STATEMENTS'!D71/'FINANCIAL STATEMENTS'!D176</f>
        <v>0.0002423185034</v>
      </c>
      <c r="E71" s="13">
        <f>'FINANCIAL STATEMENTS'!E71/'FINANCIAL STATEMENTS'!E176</f>
        <v>0.0002871394349</v>
      </c>
      <c r="F71" s="13">
        <f>'FINANCIAL STATEMENTS'!F71/'FINANCIAL STATEMENTS'!F176</f>
        <v>0.0001742899579</v>
      </c>
      <c r="I71" s="12" t="s">
        <v>66</v>
      </c>
      <c r="J71" s="14">
        <f>'FINANCIAL STATEMENTS'!J71/'FINANCIAL STATEMENTS'!J176</f>
        <v>0.4452318173</v>
      </c>
      <c r="K71" s="14">
        <v>6526.95</v>
      </c>
      <c r="L71" s="14">
        <v>5367.11</v>
      </c>
      <c r="M71" s="14">
        <v>5049.49</v>
      </c>
      <c r="N71" s="14">
        <v>4934.37</v>
      </c>
      <c r="Q71" s="14" t="s">
        <v>82</v>
      </c>
      <c r="R71" s="14">
        <f>'FINANCIAL STATEMENTS'!R71/'FINANCIAL STATEMENTS'!R139</f>
        <v>0.02113337358</v>
      </c>
      <c r="S71" s="14">
        <f>'FINANCIAL STATEMENTS'!S71/'FINANCIAL STATEMENTS'!S139</f>
        <v>0.01463751557</v>
      </c>
      <c r="T71" s="14">
        <f>'FINANCIAL STATEMENTS'!T71/'FINANCIAL STATEMENTS'!T139</f>
        <v>0.005049814845</v>
      </c>
      <c r="U71" s="14">
        <f>'FINANCIAL STATEMENTS'!U71/'FINANCIAL STATEMENTS'!U139</f>
        <v>0.01259064503</v>
      </c>
      <c r="V71" s="14">
        <f>'FINANCIAL STATEMENTS'!V71/'FINANCIAL STATEMENTS'!V139</f>
        <v>0.01738810001</v>
      </c>
    </row>
    <row r="72">
      <c r="A72" s="15" t="s">
        <v>83</v>
      </c>
      <c r="B72" s="13">
        <f>'FINANCIAL STATEMENTS'!B72/'FINANCIAL STATEMENTS'!B176</f>
        <v>0</v>
      </c>
      <c r="C72" s="13">
        <f>'FINANCIAL STATEMENTS'!C72/'FINANCIAL STATEMENTS'!C176</f>
        <v>0</v>
      </c>
      <c r="D72" s="13">
        <f>'FINANCIAL STATEMENTS'!D72/'FINANCIAL STATEMENTS'!D176</f>
        <v>0</v>
      </c>
      <c r="E72" s="13">
        <f>'FINANCIAL STATEMENTS'!E72/'FINANCIAL STATEMENTS'!E176</f>
        <v>0</v>
      </c>
      <c r="F72" s="13">
        <f>'FINANCIAL STATEMENTS'!F72/'FINANCIAL STATEMENTS'!F176</f>
        <v>0</v>
      </c>
      <c r="I72" s="14" t="s">
        <v>67</v>
      </c>
      <c r="J72" s="14">
        <f>'FINANCIAL STATEMENTS'!J72/'FINANCIAL STATEMENTS'!J176</f>
        <v>0.3980179252</v>
      </c>
      <c r="K72" s="14">
        <f>'FINANCIAL STATEMENTS'!K72/'FINANCIAL STATEMENTS'!K176</f>
        <v>0.2820715285</v>
      </c>
      <c r="L72" s="14">
        <f>'FINANCIAL STATEMENTS'!L72/'FINANCIAL STATEMENTS'!L176</f>
        <v>0.3012802795</v>
      </c>
      <c r="M72" s="14">
        <f>'FINANCIAL STATEMENTS'!M72/'FINANCIAL STATEMENTS'!M176</f>
        <v>0.3379954166</v>
      </c>
      <c r="N72" s="14">
        <f>'FINANCIAL STATEMENTS'!N72/'FINANCIAL STATEMENTS'!N176</f>
        <v>0.3588004634</v>
      </c>
      <c r="Q72" s="14" t="s">
        <v>84</v>
      </c>
      <c r="R72" s="14">
        <f>'FINANCIAL STATEMENTS'!R72/'FINANCIAL STATEMENTS'!R139</f>
        <v>0</v>
      </c>
      <c r="S72" s="14">
        <f>'FINANCIAL STATEMENTS'!S72/'FINANCIAL STATEMENTS'!S139</f>
        <v>0</v>
      </c>
      <c r="T72" s="14">
        <f>'FINANCIAL STATEMENTS'!T72/'FINANCIAL STATEMENTS'!T139</f>
        <v>0</v>
      </c>
      <c r="U72" s="14">
        <f>'FINANCIAL STATEMENTS'!U72/'FINANCIAL STATEMENTS'!U139</f>
        <v>0</v>
      </c>
      <c r="V72" s="14">
        <f>'FINANCIAL STATEMENTS'!V72/'FINANCIAL STATEMENTS'!V139</f>
        <v>0</v>
      </c>
    </row>
    <row r="73">
      <c r="A73" s="15" t="s">
        <v>85</v>
      </c>
      <c r="B73" s="13">
        <f>'FINANCIAL STATEMENTS'!B73/'FINANCIAL STATEMENTS'!B176</f>
        <v>0</v>
      </c>
      <c r="C73" s="13">
        <f>'FINANCIAL STATEMENTS'!C73/'FINANCIAL STATEMENTS'!C176</f>
        <v>0</v>
      </c>
      <c r="D73" s="13">
        <f>'FINANCIAL STATEMENTS'!D73/'FINANCIAL STATEMENTS'!D176</f>
        <v>0</v>
      </c>
      <c r="E73" s="13">
        <f>'FINANCIAL STATEMENTS'!E73/'FINANCIAL STATEMENTS'!E176</f>
        <v>0</v>
      </c>
      <c r="F73" s="13">
        <f>'FINANCIAL STATEMENTS'!F73/'FINANCIAL STATEMENTS'!F176</f>
        <v>0</v>
      </c>
      <c r="I73" s="14" t="s">
        <v>71</v>
      </c>
      <c r="J73" s="14">
        <f>'FINANCIAL STATEMENTS'!J73/'FINANCIAL STATEMENTS'!J176</f>
        <v>0.3667522944</v>
      </c>
      <c r="K73" s="14">
        <f>'FINANCIAL STATEMENTS'!K73/'FINANCIAL STATEMENTS'!K176</f>
        <v>0.241472174</v>
      </c>
      <c r="L73" s="14">
        <f>'FINANCIAL STATEMENTS'!L73/'FINANCIAL STATEMENTS'!L176</f>
        <v>0.2504694265</v>
      </c>
      <c r="M73" s="14">
        <f>'FINANCIAL STATEMENTS'!M73/'FINANCIAL STATEMENTS'!M176</f>
        <v>0.2795127569</v>
      </c>
      <c r="N73" s="14">
        <f>'FINANCIAL STATEMENTS'!N73/'FINANCIAL STATEMENTS'!N176</f>
        <v>0.3034265593</v>
      </c>
      <c r="Q73" s="14" t="s">
        <v>86</v>
      </c>
      <c r="R73" s="14">
        <f>'FINANCIAL STATEMENTS'!R73/'FINANCIAL STATEMENTS'!R139</f>
        <v>0</v>
      </c>
      <c r="S73" s="14">
        <f>'FINANCIAL STATEMENTS'!S73/'FINANCIAL STATEMENTS'!S139</f>
        <v>0</v>
      </c>
      <c r="T73" s="14">
        <f>'FINANCIAL STATEMENTS'!T73/'FINANCIAL STATEMENTS'!T139</f>
        <v>0</v>
      </c>
      <c r="U73" s="14">
        <f>'FINANCIAL STATEMENTS'!U73/'FINANCIAL STATEMENTS'!U139</f>
        <v>0</v>
      </c>
      <c r="V73" s="14">
        <f>'FINANCIAL STATEMENTS'!V73/'FINANCIAL STATEMENTS'!V139</f>
        <v>0</v>
      </c>
    </row>
    <row r="74">
      <c r="A74" s="15" t="s">
        <v>74</v>
      </c>
      <c r="B74" s="13">
        <f>'FINANCIAL STATEMENTS'!B74/'FINANCIAL STATEMENTS'!B176</f>
        <v>0</v>
      </c>
      <c r="C74" s="13">
        <f>'FINANCIAL STATEMENTS'!C74/'FINANCIAL STATEMENTS'!C176</f>
        <v>0</v>
      </c>
      <c r="D74" s="13">
        <f>'FINANCIAL STATEMENTS'!D74/'FINANCIAL STATEMENTS'!D176</f>
        <v>0</v>
      </c>
      <c r="E74" s="13">
        <f>'FINANCIAL STATEMENTS'!E74/'FINANCIAL STATEMENTS'!E176</f>
        <v>0</v>
      </c>
      <c r="F74" s="13">
        <f>'FINANCIAL STATEMENTS'!F74/'FINANCIAL STATEMENTS'!F176</f>
        <v>0</v>
      </c>
      <c r="I74" s="14" t="s">
        <v>74</v>
      </c>
      <c r="J74" s="14">
        <f>'FINANCIAL STATEMENTS'!J74/'FINANCIAL STATEMENTS'!J176</f>
        <v>0.359566354</v>
      </c>
      <c r="K74" s="14">
        <f>'FINANCIAL STATEMENTS'!K74/'FINANCIAL STATEMENTS'!K176</f>
        <v>0.2376084543</v>
      </c>
      <c r="L74" s="14">
        <f>'FINANCIAL STATEMENTS'!L74/'FINANCIAL STATEMENTS'!L176</f>
        <v>0.2504471475</v>
      </c>
      <c r="M74" s="14">
        <f>'FINANCIAL STATEMENTS'!M74/'FINANCIAL STATEMENTS'!M176</f>
        <v>0.2794882384</v>
      </c>
      <c r="N74" s="14">
        <f>'FINANCIAL STATEMENTS'!N74/'FINANCIAL STATEMENTS'!N176</f>
        <v>0.3033996178</v>
      </c>
      <c r="Q74" s="14" t="s">
        <v>87</v>
      </c>
      <c r="R74" s="14">
        <f>'FINANCIAL STATEMENTS'!R74/'FINANCIAL STATEMENTS'!R139</f>
        <v>0.01467996691</v>
      </c>
      <c r="S74" s="14">
        <f>'FINANCIAL STATEMENTS'!S74/'FINANCIAL STATEMENTS'!S139</f>
        <v>0.01409916278</v>
      </c>
      <c r="T74" s="14">
        <f>'FINANCIAL STATEMENTS'!T74/'FINANCIAL STATEMENTS'!T139</f>
        <v>0.01292704835</v>
      </c>
      <c r="U74" s="14">
        <f>'FINANCIAL STATEMENTS'!U74/'FINANCIAL STATEMENTS'!U139</f>
        <v>0.01425984237</v>
      </c>
      <c r="V74" s="14">
        <f>'FINANCIAL STATEMENTS'!V74/'FINANCIAL STATEMENTS'!V139</f>
        <v>0.01726679301</v>
      </c>
    </row>
    <row r="75">
      <c r="A75" s="15" t="s">
        <v>75</v>
      </c>
      <c r="B75" s="13">
        <f>'FINANCIAL STATEMENTS'!B75/'FINANCIAL STATEMENTS'!B176</f>
        <v>0</v>
      </c>
      <c r="C75" s="13">
        <f>'FINANCIAL STATEMENTS'!C75/'FINANCIAL STATEMENTS'!C176</f>
        <v>0</v>
      </c>
      <c r="D75" s="13">
        <f>'FINANCIAL STATEMENTS'!D75/'FINANCIAL STATEMENTS'!D176</f>
        <v>0</v>
      </c>
      <c r="E75" s="13">
        <f>'FINANCIAL STATEMENTS'!E75/'FINANCIAL STATEMENTS'!E176</f>
        <v>0</v>
      </c>
      <c r="F75" s="13">
        <f>'FINANCIAL STATEMENTS'!F75/'FINANCIAL STATEMENTS'!F176</f>
        <v>0</v>
      </c>
      <c r="I75" s="14" t="s">
        <v>75</v>
      </c>
      <c r="J75" s="14">
        <f>'FINANCIAL STATEMENTS'!J75/'FINANCIAL STATEMENTS'!J176</f>
        <v>0.339797662</v>
      </c>
      <c r="K75" s="14">
        <f>'FINANCIAL STATEMENTS'!K75/'FINANCIAL STATEMENTS'!K176</f>
        <v>0.2376084543</v>
      </c>
      <c r="L75" s="14">
        <f>'FINANCIAL STATEMENTS'!L75/'FINANCIAL STATEMENTS'!L176</f>
        <v>0.2504471475</v>
      </c>
      <c r="M75" s="14">
        <f>'FINANCIAL STATEMENTS'!M75/'FINANCIAL STATEMENTS'!M176</f>
        <v>0.2794882384</v>
      </c>
      <c r="N75" s="14">
        <f>'FINANCIAL STATEMENTS'!N75/'FINANCIAL STATEMENTS'!N176</f>
        <v>0.3033996178</v>
      </c>
      <c r="Q75" s="14" t="s">
        <v>88</v>
      </c>
      <c r="R75" s="14">
        <f>'FINANCIAL STATEMENTS'!R75/'FINANCIAL STATEMENTS'!R139</f>
        <v>0</v>
      </c>
      <c r="S75" s="14">
        <f>'FINANCIAL STATEMENTS'!S75/'FINANCIAL STATEMENTS'!S139</f>
        <v>0</v>
      </c>
      <c r="T75" s="14">
        <f>'FINANCIAL STATEMENTS'!T75/'FINANCIAL STATEMENTS'!T139</f>
        <v>0.007350492443</v>
      </c>
      <c r="U75" s="14">
        <f>'FINANCIAL STATEMENTS'!U75/'FINANCIAL STATEMENTS'!U139</f>
        <v>0</v>
      </c>
      <c r="V75" s="14">
        <f>'FINANCIAL STATEMENTS'!V75/'FINANCIAL STATEMENTS'!V139</f>
        <v>0.0003593433858</v>
      </c>
    </row>
    <row r="76">
      <c r="A76" s="15" t="s">
        <v>89</v>
      </c>
      <c r="B76" s="13">
        <f>'FINANCIAL STATEMENTS'!B76/'FINANCIAL STATEMENTS'!B176</f>
        <v>0</v>
      </c>
      <c r="C76" s="13">
        <f>'FINANCIAL STATEMENTS'!C76/'FINANCIAL STATEMENTS'!C176</f>
        <v>0</v>
      </c>
      <c r="D76" s="13">
        <f>'FINANCIAL STATEMENTS'!D76/'FINANCIAL STATEMENTS'!D176</f>
        <v>0</v>
      </c>
      <c r="E76" s="13">
        <f>'FINANCIAL STATEMENTS'!E76/'FINANCIAL STATEMENTS'!E176</f>
        <v>0</v>
      </c>
      <c r="F76" s="13">
        <f>'FINANCIAL STATEMENTS'!F76/'FINANCIAL STATEMENTS'!F176</f>
        <v>0</v>
      </c>
      <c r="I76" s="14" t="s">
        <v>89</v>
      </c>
      <c r="J76" s="14">
        <f>'FINANCIAL STATEMENTS'!J76/'FINANCIAL STATEMENTS'!J176</f>
        <v>0.01976869193</v>
      </c>
      <c r="K76" s="14">
        <f>'FINANCIAL STATEMENTS'!K76/'FINANCIAL STATEMENTS'!K176</f>
        <v>0</v>
      </c>
      <c r="L76" s="14">
        <f>'FINANCIAL STATEMENTS'!L76/'FINANCIAL STATEMENTS'!L176</f>
        <v>0</v>
      </c>
      <c r="M76" s="14">
        <f>'FINANCIAL STATEMENTS'!M76/'FINANCIAL STATEMENTS'!M176</f>
        <v>0</v>
      </c>
      <c r="N76" s="14">
        <f>'FINANCIAL STATEMENTS'!N76/'FINANCIAL STATEMENTS'!N176</f>
        <v>0</v>
      </c>
      <c r="Q76" s="12" t="s">
        <v>90</v>
      </c>
      <c r="R76" s="14">
        <f>'FINANCIAL STATEMENTS'!R76/'FINANCIAL STATEMENTS'!R139</f>
        <v>0.2089636251</v>
      </c>
      <c r="S76" s="14">
        <f>'FINANCIAL STATEMENTS'!S76/'FINANCIAL STATEMENTS'!S139</f>
        <v>0.165538966</v>
      </c>
      <c r="T76" s="14">
        <f>'FINANCIAL STATEMENTS'!T76/'FINANCIAL STATEMENTS'!T139</f>
        <v>0.1475551652</v>
      </c>
      <c r="U76" s="14">
        <f>'FINANCIAL STATEMENTS'!U76/'FINANCIAL STATEMENTS'!U139</f>
        <v>0.1497335704</v>
      </c>
      <c r="V76" s="14">
        <f>'FINANCIAL STATEMENTS'!V76/'FINANCIAL STATEMENTS'!V139</f>
        <v>0.2211266445</v>
      </c>
    </row>
    <row r="77">
      <c r="A77" s="15" t="s">
        <v>91</v>
      </c>
      <c r="B77" s="13">
        <f>'FINANCIAL STATEMENTS'!B77/'FINANCIAL STATEMENTS'!B176</f>
        <v>0</v>
      </c>
      <c r="C77" s="13">
        <f>'FINANCIAL STATEMENTS'!C77/'FINANCIAL STATEMENTS'!C176</f>
        <v>0</v>
      </c>
      <c r="D77" s="13">
        <f>'FINANCIAL STATEMENTS'!D77/'FINANCIAL STATEMENTS'!D176</f>
        <v>0</v>
      </c>
      <c r="E77" s="13">
        <f>'FINANCIAL STATEMENTS'!E77/'FINANCIAL STATEMENTS'!E176</f>
        <v>0</v>
      </c>
      <c r="F77" s="13">
        <f>'FINANCIAL STATEMENTS'!F77/'FINANCIAL STATEMENTS'!F176</f>
        <v>0</v>
      </c>
      <c r="I77" s="14" t="s">
        <v>91</v>
      </c>
      <c r="J77" s="14">
        <f>'FINANCIAL STATEMENTS'!J77/'FINANCIAL STATEMENTS'!J176</f>
        <v>0</v>
      </c>
      <c r="K77" s="14">
        <f>'FINANCIAL STATEMENTS'!K77/'FINANCIAL STATEMENTS'!K176</f>
        <v>0</v>
      </c>
      <c r="L77" s="14">
        <f>'FINANCIAL STATEMENTS'!L77/'FINANCIAL STATEMENTS'!L176</f>
        <v>0</v>
      </c>
      <c r="M77" s="14">
        <f>'FINANCIAL STATEMENTS'!M77/'FINANCIAL STATEMENTS'!M176</f>
        <v>0</v>
      </c>
      <c r="N77" s="14">
        <f>'FINANCIAL STATEMENTS'!N77/'FINANCIAL STATEMENTS'!N176</f>
        <v>0</v>
      </c>
      <c r="Q77" s="14" t="s">
        <v>92</v>
      </c>
      <c r="R77" s="14">
        <f>'FINANCIAL STATEMENTS'!R77/'FINANCIAL STATEMENTS'!R139</f>
        <v>0.2103715172</v>
      </c>
      <c r="S77" s="14">
        <f>'FINANCIAL STATEMENTS'!S77/'FINANCIAL STATEMENTS'!S139</f>
        <v>0.1656603213</v>
      </c>
      <c r="T77" s="14">
        <f>'FINANCIAL STATEMENTS'!T77/'FINANCIAL STATEMENTS'!T139</f>
        <v>0.1477913362</v>
      </c>
      <c r="U77" s="14">
        <f>'FINANCIAL STATEMENTS'!U77/'FINANCIAL STATEMENTS'!U139</f>
        <v>0.149917212</v>
      </c>
      <c r="V77" s="14">
        <f>'FINANCIAL STATEMENTS'!V77/'FINANCIAL STATEMENTS'!V139</f>
        <v>0.2212067529</v>
      </c>
    </row>
    <row r="78">
      <c r="A78" s="15" t="s">
        <v>93</v>
      </c>
      <c r="B78" s="13">
        <f>'FINANCIAL STATEMENTS'!B78/'FINANCIAL STATEMENTS'!B176</f>
        <v>0</v>
      </c>
      <c r="C78" s="13">
        <f>'FINANCIAL STATEMENTS'!C78/'FINANCIAL STATEMENTS'!C176</f>
        <v>0</v>
      </c>
      <c r="D78" s="13">
        <f>'FINANCIAL STATEMENTS'!D78/'FINANCIAL STATEMENTS'!D176</f>
        <v>0</v>
      </c>
      <c r="E78" s="13">
        <f>'FINANCIAL STATEMENTS'!E78/'FINANCIAL STATEMENTS'!E176</f>
        <v>0</v>
      </c>
      <c r="F78" s="13">
        <f>'FINANCIAL STATEMENTS'!F78/'FINANCIAL STATEMENTS'!F176</f>
        <v>0</v>
      </c>
      <c r="I78" s="14" t="s">
        <v>93</v>
      </c>
      <c r="J78" s="14">
        <f>'FINANCIAL STATEMENTS'!J78/'FINANCIAL STATEMENTS'!J176</f>
        <v>0.00003168603664</v>
      </c>
      <c r="K78" s="14">
        <f>'FINANCIAL STATEMENTS'!K78/'FINANCIAL STATEMENTS'!K176</f>
        <v>0</v>
      </c>
      <c r="L78" s="14">
        <f>'FINANCIAL STATEMENTS'!L78/'FINANCIAL STATEMENTS'!L176</f>
        <v>0</v>
      </c>
      <c r="M78" s="14">
        <f>'FINANCIAL STATEMENTS'!M78/'FINANCIAL STATEMENTS'!M176</f>
        <v>0</v>
      </c>
      <c r="N78" s="14">
        <f>'FINANCIAL STATEMENTS'!N78/'FINANCIAL STATEMENTS'!N176</f>
        <v>0</v>
      </c>
      <c r="Q78" s="14" t="s">
        <v>94</v>
      </c>
      <c r="R78" s="14">
        <f>'FINANCIAL STATEMENTS'!R78/'FINANCIAL STATEMENTS'!R139</f>
        <v>0.2103715172</v>
      </c>
      <c r="S78" s="14">
        <f>'FINANCIAL STATEMENTS'!S78/'FINANCIAL STATEMENTS'!S139</f>
        <v>0.1656603213</v>
      </c>
      <c r="T78" s="14">
        <f>'FINANCIAL STATEMENTS'!T78/'FINANCIAL STATEMENTS'!T139</f>
        <v>0.1477913362</v>
      </c>
      <c r="U78" s="14">
        <f>'FINANCIAL STATEMENTS'!U78/'FINANCIAL STATEMENTS'!U139</f>
        <v>0.149917212</v>
      </c>
      <c r="V78" s="14">
        <f>'FINANCIAL STATEMENTS'!V78/'FINANCIAL STATEMENTS'!V139</f>
        <v>0.2212067529</v>
      </c>
    </row>
    <row r="79">
      <c r="A79" s="15" t="s">
        <v>95</v>
      </c>
      <c r="B79" s="13">
        <f>'FINANCIAL STATEMENTS'!B79/'FINANCIAL STATEMENTS'!B176</f>
        <v>0</v>
      </c>
      <c r="C79" s="13">
        <f>'FINANCIAL STATEMENTS'!C79/'FINANCIAL STATEMENTS'!C176</f>
        <v>0</v>
      </c>
      <c r="D79" s="13">
        <f>'FINANCIAL STATEMENTS'!D79/'FINANCIAL STATEMENTS'!D176</f>
        <v>0</v>
      </c>
      <c r="E79" s="13">
        <f>'FINANCIAL STATEMENTS'!E79/'FINANCIAL STATEMENTS'!E176</f>
        <v>0</v>
      </c>
      <c r="F79" s="13">
        <f>'FINANCIAL STATEMENTS'!F79/'FINANCIAL STATEMENTS'!F176</f>
        <v>0</v>
      </c>
      <c r="I79" s="14" t="s">
        <v>76</v>
      </c>
      <c r="J79" s="14">
        <f>'FINANCIAL STATEMENTS'!J79/'FINANCIAL STATEMENTS'!J176</f>
        <v>0.03841988525</v>
      </c>
      <c r="K79" s="14">
        <f>'FINANCIAL STATEMENTS'!K79/'FINANCIAL STATEMENTS'!K176</f>
        <v>0.04446307415</v>
      </c>
      <c r="L79" s="14">
        <f>'FINANCIAL STATEMENTS'!L79/'FINANCIAL STATEMENTS'!L176</f>
        <v>0.05083313201</v>
      </c>
      <c r="M79" s="14">
        <f>'FINANCIAL STATEMENTS'!M79/'FINANCIAL STATEMENTS'!M176</f>
        <v>0.05850717816</v>
      </c>
      <c r="N79" s="14">
        <f>'FINANCIAL STATEMENTS'!N79/'FINANCIAL STATEMENTS'!N176</f>
        <v>0.05540084564</v>
      </c>
      <c r="Q79" s="14" t="s">
        <v>96</v>
      </c>
      <c r="R79" s="14">
        <f>'FINANCIAL STATEMENTS'!R79/'FINANCIAL STATEMENTS'!R139</f>
        <v>0</v>
      </c>
      <c r="S79" s="14">
        <f>'FINANCIAL STATEMENTS'!S79/'FINANCIAL STATEMENTS'!S139</f>
        <v>0</v>
      </c>
      <c r="T79" s="14">
        <f>'FINANCIAL STATEMENTS'!T79/'FINANCIAL STATEMENTS'!T139</f>
        <v>0</v>
      </c>
      <c r="U79" s="14">
        <f>'FINANCIAL STATEMENTS'!U79/'FINANCIAL STATEMENTS'!U139</f>
        <v>0</v>
      </c>
      <c r="V79" s="14">
        <f>'FINANCIAL STATEMENTS'!V79/'FINANCIAL STATEMENTS'!V139</f>
        <v>0</v>
      </c>
    </row>
    <row r="80">
      <c r="A80" s="15" t="s">
        <v>71</v>
      </c>
      <c r="B80" s="13">
        <f>'FINANCIAL STATEMENTS'!B80/'FINANCIAL STATEMENTS'!B176</f>
        <v>0.2241342112</v>
      </c>
      <c r="C80" s="13">
        <f>'FINANCIAL STATEMENTS'!C80/'FINANCIAL STATEMENTS'!C176</f>
        <v>0.1463161668</v>
      </c>
      <c r="D80" s="13">
        <f>'FINANCIAL STATEMENTS'!D80/'FINANCIAL STATEMENTS'!D176</f>
        <v>0.1630076573</v>
      </c>
      <c r="E80" s="13">
        <f>'FINANCIAL STATEMENTS'!E80/'FINANCIAL STATEMENTS'!E176</f>
        <v>0.1574590621</v>
      </c>
      <c r="F80" s="13">
        <f>'FINANCIAL STATEMENTS'!F80/'FINANCIAL STATEMENTS'!F176</f>
        <v>0.1486617562</v>
      </c>
      <c r="I80" s="14" t="s">
        <v>77</v>
      </c>
      <c r="J80" s="14">
        <f>'FINANCIAL STATEMENTS'!J80/'FINANCIAL STATEMENTS'!J176</f>
        <v>0.04721389206</v>
      </c>
      <c r="K80" s="14">
        <f>'FINANCIAL STATEMENTS'!K80/'FINANCIAL STATEMENTS'!K176</f>
        <v>0.125661783</v>
      </c>
      <c r="L80" s="14">
        <f>'FINANCIAL STATEMENTS'!L80/'FINANCIAL STATEMENTS'!L176</f>
        <v>0.0723888084</v>
      </c>
      <c r="M80" s="14">
        <f>'FINANCIAL STATEMENTS'!M80/'FINANCIAL STATEMENTS'!M176</f>
        <v>0.04889747376</v>
      </c>
      <c r="N80" s="14">
        <f>'FINANCIAL STATEMENTS'!N80/'FINANCIAL STATEMENTS'!N176</f>
        <v>0.04404701549</v>
      </c>
      <c r="Q80" s="14" t="s">
        <v>97</v>
      </c>
      <c r="R80" s="14">
        <f>'FINANCIAL STATEMENTS'!R80/'FINANCIAL STATEMENTS'!R139</f>
        <v>0.001407892101</v>
      </c>
      <c r="S80" s="14">
        <f>'FINANCIAL STATEMENTS'!S80/'FINANCIAL STATEMENTS'!S139</f>
        <v>0.0001213553064</v>
      </c>
      <c r="T80" s="14">
        <f>'FINANCIAL STATEMENTS'!T80/'FINANCIAL STATEMENTS'!T139</f>
        <v>0.0002361710568</v>
      </c>
      <c r="U80" s="14">
        <f>'FINANCIAL STATEMENTS'!U80/'FINANCIAL STATEMENTS'!U139</f>
        <v>0.0001836415675</v>
      </c>
      <c r="V80" s="14">
        <f>'FINANCIAL STATEMENTS'!V80/'FINANCIAL STATEMENTS'!V139</f>
        <v>0.00007781958673</v>
      </c>
    </row>
    <row r="81">
      <c r="A81" s="15" t="s">
        <v>69</v>
      </c>
      <c r="B81" s="13">
        <f>'FINANCIAL STATEMENTS'!B81/'FINANCIAL STATEMENTS'!B176</f>
        <v>0</v>
      </c>
      <c r="C81" s="13">
        <f>'FINANCIAL STATEMENTS'!C81/'FINANCIAL STATEMENTS'!C176</f>
        <v>0</v>
      </c>
      <c r="D81" s="13">
        <f>'FINANCIAL STATEMENTS'!D81/'FINANCIAL STATEMENTS'!D176</f>
        <v>0</v>
      </c>
      <c r="E81" s="13">
        <f>'FINANCIAL STATEMENTS'!E81/'FINANCIAL STATEMENTS'!E176</f>
        <v>0</v>
      </c>
      <c r="F81" s="13">
        <f>'FINANCIAL STATEMENTS'!F81/'FINANCIAL STATEMENTS'!F176</f>
        <v>0</v>
      </c>
      <c r="I81" s="14" t="s">
        <v>68</v>
      </c>
      <c r="J81" s="14">
        <f>'FINANCIAL STATEMENTS'!J81/'FINANCIAL STATEMENTS'!J176</f>
        <v>0.04721389206</v>
      </c>
      <c r="K81" s="14">
        <f>'FINANCIAL STATEMENTS'!K81/'FINANCIAL STATEMENTS'!K176</f>
        <v>0.125661783</v>
      </c>
      <c r="L81" s="14">
        <f>'FINANCIAL STATEMENTS'!L81/'FINANCIAL STATEMENTS'!L176</f>
        <v>0</v>
      </c>
      <c r="M81" s="14">
        <f>'FINANCIAL STATEMENTS'!M81/'FINANCIAL STATEMENTS'!M176</f>
        <v>0</v>
      </c>
      <c r="N81" s="14">
        <f>'FINANCIAL STATEMENTS'!N81/'FINANCIAL STATEMENTS'!N176</f>
        <v>0</v>
      </c>
      <c r="Q81" s="12" t="s">
        <v>98</v>
      </c>
      <c r="R81" s="14">
        <f>'FINANCIAL STATEMENTS'!R81/'FINANCIAL STATEMENTS'!R139</f>
        <v>0.01463226485</v>
      </c>
      <c r="S81" s="14">
        <f>'FINANCIAL STATEMENTS'!S81/'FINANCIAL STATEMENTS'!S139</f>
        <v>0.0135814662</v>
      </c>
      <c r="T81" s="14">
        <f>'FINANCIAL STATEMENTS'!T81/'FINANCIAL STATEMENTS'!T139</f>
        <v>0.01213760016</v>
      </c>
      <c r="U81" s="14">
        <f>'FINANCIAL STATEMENTS'!U81/'FINANCIAL STATEMENTS'!U139</f>
        <v>0.009924109749</v>
      </c>
      <c r="V81" s="14">
        <f>'FINANCIAL STATEMENTS'!V81/'FINANCIAL STATEMENTS'!V139</f>
        <v>0.01359096194</v>
      </c>
    </row>
    <row r="82">
      <c r="A82" s="15" t="s">
        <v>70</v>
      </c>
      <c r="B82" s="13">
        <f>'FINANCIAL STATEMENTS'!B82/'FINANCIAL STATEMENTS'!B176</f>
        <v>0</v>
      </c>
      <c r="C82" s="13">
        <f>'FINANCIAL STATEMENTS'!C82/'FINANCIAL STATEMENTS'!C176</f>
        <v>0</v>
      </c>
      <c r="D82" s="13">
        <f>'FINANCIAL STATEMENTS'!D82/'FINANCIAL STATEMENTS'!D176</f>
        <v>0</v>
      </c>
      <c r="E82" s="13">
        <f>'FINANCIAL STATEMENTS'!E82/'FINANCIAL STATEMENTS'!E176</f>
        <v>0</v>
      </c>
      <c r="F82" s="13">
        <f>'FINANCIAL STATEMENTS'!F82/'FINANCIAL STATEMENTS'!F176</f>
        <v>0</v>
      </c>
      <c r="I82" s="14" t="s">
        <v>70</v>
      </c>
      <c r="J82" s="14">
        <f>'FINANCIAL STATEMENTS'!J82/'FINANCIAL STATEMENTS'!J176</f>
        <v>0.04721389206</v>
      </c>
      <c r="K82" s="14">
        <f>'FINANCIAL STATEMENTS'!K82/'FINANCIAL STATEMENTS'!K176</f>
        <v>0.125661783</v>
      </c>
      <c r="L82" s="14">
        <f>'FINANCIAL STATEMENTS'!L82/'FINANCIAL STATEMENTS'!L176</f>
        <v>0</v>
      </c>
      <c r="M82" s="14">
        <f>'FINANCIAL STATEMENTS'!M82/'FINANCIAL STATEMENTS'!M176</f>
        <v>0</v>
      </c>
      <c r="N82" s="14">
        <f>'FINANCIAL STATEMENTS'!N82/'FINANCIAL STATEMENTS'!N176</f>
        <v>0</v>
      </c>
      <c r="Q82" s="14" t="s">
        <v>99</v>
      </c>
      <c r="R82" s="14">
        <f>'FINANCIAL STATEMENTS'!R82/'FINANCIAL STATEMENTS'!R139</f>
        <v>0.00008586370023</v>
      </c>
      <c r="S82" s="14">
        <f>'FINANCIAL STATEMENTS'!S82/'FINANCIAL STATEMENTS'!S139</f>
        <v>0.00007875184776</v>
      </c>
      <c r="T82" s="14">
        <f>'FINANCIAL STATEMENTS'!T82/'FINANCIAL STATEMENTS'!T139</f>
        <v>0.0000132680369</v>
      </c>
      <c r="U82" s="14">
        <f>'FINANCIAL STATEMENTS'!U82/'FINANCIAL STATEMENTS'!U139</f>
        <v>0.00002687437573</v>
      </c>
      <c r="V82" s="14">
        <f>'FINANCIAL STATEMENTS'!V82/'FINANCIAL STATEMENTS'!V139</f>
        <v>0.00002517692512</v>
      </c>
    </row>
    <row r="83">
      <c r="A83" s="15" t="s">
        <v>72</v>
      </c>
      <c r="B83" s="13">
        <f>'FINANCIAL STATEMENTS'!B83/'FINANCIAL STATEMENTS'!B176</f>
        <v>0.000006537956104</v>
      </c>
      <c r="C83" s="13">
        <f>'FINANCIAL STATEMENTS'!C83/'FINANCIAL STATEMENTS'!C176</f>
        <v>0.000007626194453</v>
      </c>
      <c r="D83" s="13">
        <f>'FINANCIAL STATEMENTS'!D83/'FINANCIAL STATEMENTS'!D176</f>
        <v>0.000008077283448</v>
      </c>
      <c r="E83" s="13">
        <f>'FINANCIAL STATEMENTS'!E83/'FINANCIAL STATEMENTS'!E176</f>
        <v>0.000008203983855</v>
      </c>
      <c r="F83" s="13">
        <f>'FINANCIAL STATEMENTS'!F83/'FINANCIAL STATEMENTS'!F176</f>
        <v>0.000007577824255</v>
      </c>
      <c r="I83" s="14" t="s">
        <v>81</v>
      </c>
      <c r="J83" s="14">
        <f>'FINANCIAL STATEMENTS'!J83/'FINANCIAL STATEMENTS'!J176</f>
        <v>0</v>
      </c>
      <c r="K83" s="14">
        <f>'FINANCIAL STATEMENTS'!K83/'FINANCIAL STATEMENTS'!K176</f>
        <v>0</v>
      </c>
      <c r="L83" s="14">
        <f>'FINANCIAL STATEMENTS'!L83/'FINANCIAL STATEMENTS'!L176</f>
        <v>0</v>
      </c>
      <c r="M83" s="14">
        <f>'FINANCIAL STATEMENTS'!M83/'FINANCIAL STATEMENTS'!M176</f>
        <v>0</v>
      </c>
      <c r="N83" s="14">
        <f>'FINANCIAL STATEMENTS'!N83/'FINANCIAL STATEMENTS'!N176</f>
        <v>0</v>
      </c>
      <c r="Q83" s="14" t="s">
        <v>100</v>
      </c>
      <c r="R83" s="14">
        <f>'FINANCIAL STATEMENTS'!R83/'FINANCIAL STATEMENTS'!R139</f>
        <v>0.01454640115</v>
      </c>
      <c r="S83" s="14">
        <f>'FINANCIAL STATEMENTS'!S83/'FINANCIAL STATEMENTS'!S139</f>
        <v>0.01350271436</v>
      </c>
      <c r="T83" s="14">
        <f>'FINANCIAL STATEMENTS'!T83/'FINANCIAL STATEMENTS'!T139</f>
        <v>0.01212433212</v>
      </c>
      <c r="U83" s="14">
        <f>'FINANCIAL STATEMENTS'!U83/'FINANCIAL STATEMENTS'!U139</f>
        <v>0.009897235373</v>
      </c>
      <c r="V83" s="14">
        <f>'FINANCIAL STATEMENTS'!V83/'FINANCIAL STATEMENTS'!V139</f>
        <v>0.01356578502</v>
      </c>
    </row>
    <row r="84">
      <c r="A84" s="15" t="s">
        <v>73</v>
      </c>
      <c r="B84" s="13">
        <f>'FINANCIAL STATEMENTS'!B84/'FINANCIAL STATEMENTS'!B176</f>
        <v>0.1023713167</v>
      </c>
      <c r="C84" s="13">
        <f>'FINANCIAL STATEMENTS'!C84/'FINANCIAL STATEMENTS'!C176</f>
        <v>0</v>
      </c>
      <c r="D84" s="13">
        <f>'FINANCIAL STATEMENTS'!D84/'FINANCIAL STATEMENTS'!D176</f>
        <v>0</v>
      </c>
      <c r="E84" s="13">
        <f>'FINANCIAL STATEMENTS'!E84/'FINANCIAL STATEMENTS'!E176</f>
        <v>0</v>
      </c>
      <c r="F84" s="13">
        <f>'FINANCIAL STATEMENTS'!F84/'FINANCIAL STATEMENTS'!F176</f>
        <v>0</v>
      </c>
      <c r="I84" s="14" t="s">
        <v>71</v>
      </c>
      <c r="J84" s="14">
        <f>'FINANCIAL STATEMENTS'!J84/'FINANCIAL STATEMENTS'!J176</f>
        <v>0</v>
      </c>
      <c r="K84" s="14">
        <f>'FINANCIAL STATEMENTS'!K84/'FINANCIAL STATEMENTS'!K176</f>
        <v>0</v>
      </c>
      <c r="L84" s="14">
        <f>'FINANCIAL STATEMENTS'!L84/'FINANCIAL STATEMENTS'!L176</f>
        <v>0.0723888084</v>
      </c>
      <c r="M84" s="14">
        <f>'FINANCIAL STATEMENTS'!M84/'FINANCIAL STATEMENTS'!M176</f>
        <v>0.04889747376</v>
      </c>
      <c r="N84" s="14">
        <f>'FINANCIAL STATEMENTS'!N84/'FINANCIAL STATEMENTS'!N176</f>
        <v>0.04404701549</v>
      </c>
      <c r="Q84" s="14" t="s">
        <v>101</v>
      </c>
      <c r="R84" s="14">
        <f>'FINANCIAL STATEMENTS'!R84/'FINANCIAL STATEMENTS'!R139</f>
        <v>0.01454640115</v>
      </c>
      <c r="S84" s="14">
        <f>'FINANCIAL STATEMENTS'!S84/'FINANCIAL STATEMENTS'!S139</f>
        <v>0.01350271436</v>
      </c>
      <c r="T84" s="14">
        <f>'FINANCIAL STATEMENTS'!T84/'FINANCIAL STATEMENTS'!T139</f>
        <v>0.01212433212</v>
      </c>
      <c r="U84" s="14">
        <f>'FINANCIAL STATEMENTS'!U84/'FINANCIAL STATEMENTS'!U139</f>
        <v>0.009897235373</v>
      </c>
      <c r="V84" s="14">
        <f>'FINANCIAL STATEMENTS'!V84/'FINANCIAL STATEMENTS'!V139</f>
        <v>0.01356578502</v>
      </c>
    </row>
    <row r="85">
      <c r="A85" s="15" t="s">
        <v>102</v>
      </c>
      <c r="B85" s="13">
        <f>'FINANCIAL STATEMENTS'!B85/'FINANCIAL STATEMENTS'!B176</f>
        <v>0</v>
      </c>
      <c r="C85" s="13">
        <f>'FINANCIAL STATEMENTS'!C85/'FINANCIAL STATEMENTS'!C176</f>
        <v>0</v>
      </c>
      <c r="D85" s="13">
        <f>'FINANCIAL STATEMENTS'!D85/'FINANCIAL STATEMENTS'!D176</f>
        <v>0.01093664179</v>
      </c>
      <c r="E85" s="13">
        <f>'FINANCIAL STATEMENTS'!E85/'FINANCIAL STATEMENTS'!E176</f>
        <v>0</v>
      </c>
      <c r="F85" s="13">
        <f>'FINANCIAL STATEMENTS'!F85/'FINANCIAL STATEMENTS'!F176</f>
        <v>0</v>
      </c>
      <c r="I85" s="14" t="s">
        <v>70</v>
      </c>
      <c r="J85" s="14">
        <f>'FINANCIAL STATEMENTS'!J85/'FINANCIAL STATEMENTS'!J176</f>
        <v>0</v>
      </c>
      <c r="K85" s="14">
        <f>'FINANCIAL STATEMENTS'!K85/'FINANCIAL STATEMENTS'!K176</f>
        <v>0</v>
      </c>
      <c r="L85" s="14">
        <f>'FINANCIAL STATEMENTS'!L85/'FINANCIAL STATEMENTS'!L176</f>
        <v>0.0723888084</v>
      </c>
      <c r="M85" s="14">
        <f>'FINANCIAL STATEMENTS'!M85/'FINANCIAL STATEMENTS'!M176</f>
        <v>0.04889747376</v>
      </c>
      <c r="N85" s="14">
        <f>'FINANCIAL STATEMENTS'!N85/'FINANCIAL STATEMENTS'!N176</f>
        <v>0.04404701549</v>
      </c>
      <c r="Q85" s="14" t="s">
        <v>103</v>
      </c>
      <c r="R85" s="14">
        <f>'FINANCIAL STATEMENTS'!R85/'FINANCIAL STATEMENTS'!R139</f>
        <v>0</v>
      </c>
      <c r="S85" s="14">
        <f>'FINANCIAL STATEMENTS'!S85/'FINANCIAL STATEMENTS'!S139</f>
        <v>0</v>
      </c>
      <c r="T85" s="14">
        <f>'FINANCIAL STATEMENTS'!T85/'FINANCIAL STATEMENTS'!T139</f>
        <v>0</v>
      </c>
      <c r="U85" s="14">
        <f>'FINANCIAL STATEMENTS'!U85/'FINANCIAL STATEMENTS'!U139</f>
        <v>0</v>
      </c>
      <c r="V85" s="14">
        <f>'FINANCIAL STATEMENTS'!V85/'FINANCIAL STATEMENTS'!V139</f>
        <v>0</v>
      </c>
    </row>
    <row r="86">
      <c r="A86" s="15" t="s">
        <v>74</v>
      </c>
      <c r="B86" s="13">
        <f>'FINANCIAL STATEMENTS'!B86/'FINANCIAL STATEMENTS'!B176</f>
        <v>0.1183893091</v>
      </c>
      <c r="C86" s="13">
        <f>'FINANCIAL STATEMENTS'!C86/'FINANCIAL STATEMENTS'!C176</f>
        <v>0.1423810504</v>
      </c>
      <c r="D86" s="13">
        <f>'FINANCIAL STATEMENTS'!D86/'FINANCIAL STATEMENTS'!D176</f>
        <v>0.1479031372</v>
      </c>
      <c r="E86" s="13">
        <f>'FINANCIAL STATEMENTS'!E86/'FINANCIAL STATEMENTS'!E176</f>
        <v>0.1532258065</v>
      </c>
      <c r="F86" s="13">
        <f>'FINANCIAL STATEMENTS'!F86/'FINANCIAL STATEMENTS'!F176</f>
        <v>0.1453805583</v>
      </c>
      <c r="I86" s="12" t="s">
        <v>78</v>
      </c>
      <c r="J86" s="14">
        <f>'FINANCIAL STATEMENTS'!J86/'FINANCIAL STATEMENTS'!J176</f>
        <v>0.1709552208</v>
      </c>
      <c r="K86" s="14">
        <f>'FINANCIAL STATEMENTS'!K86/'FINANCIAL STATEMENTS'!K257</f>
        <v>66.89388993</v>
      </c>
      <c r="L86" s="14">
        <f>'FINANCIAL STATEMENTS'!L86/'FINANCIAL STATEMENTS'!L257</f>
        <v>92.81943171</v>
      </c>
      <c r="M86" s="14">
        <f>'FINANCIAL STATEMENTS'!M86/'FINANCIAL STATEMENTS'!M176</f>
        <v>0.2033116779</v>
      </c>
      <c r="N86" s="14">
        <f>'FINANCIAL STATEMENTS'!N86/'FINANCIAL STATEMENTS'!N176</f>
        <v>0.238267151</v>
      </c>
      <c r="Q86" s="14" t="s">
        <v>104</v>
      </c>
      <c r="R86" s="14">
        <f>'FINANCIAL STATEMENTS'!R86/'FINANCIAL STATEMENTS'!R139</f>
        <v>0</v>
      </c>
      <c r="S86" s="14">
        <f>'FINANCIAL STATEMENTS'!S86/'FINANCIAL STATEMENTS'!S139</f>
        <v>0</v>
      </c>
      <c r="T86" s="14">
        <f>'FINANCIAL STATEMENTS'!T86/'FINANCIAL STATEMENTS'!T139</f>
        <v>0</v>
      </c>
      <c r="U86" s="14">
        <f>'FINANCIAL STATEMENTS'!U86/'FINANCIAL STATEMENTS'!U139</f>
        <v>0</v>
      </c>
      <c r="V86" s="14">
        <f>'FINANCIAL STATEMENTS'!V86/'FINANCIAL STATEMENTS'!V139</f>
        <v>0</v>
      </c>
    </row>
    <row r="87">
      <c r="A87" s="15" t="s">
        <v>75</v>
      </c>
      <c r="B87" s="13">
        <f>'FINANCIAL STATEMENTS'!B87/'FINANCIAL STATEMENTS'!B176</f>
        <v>0.1183893091</v>
      </c>
      <c r="C87" s="13">
        <f>'FINANCIAL STATEMENTS'!C87/'FINANCIAL STATEMENTS'!C176</f>
        <v>0.1423810504</v>
      </c>
      <c r="D87" s="13">
        <f>'FINANCIAL STATEMENTS'!D87/'FINANCIAL STATEMENTS'!D176</f>
        <v>0.1479031372</v>
      </c>
      <c r="E87" s="13">
        <f>'FINANCIAL STATEMENTS'!E87/'FINANCIAL STATEMENTS'!E176</f>
        <v>0.1532258065</v>
      </c>
      <c r="F87" s="13">
        <f>'FINANCIAL STATEMENTS'!F87/'FINANCIAL STATEMENTS'!F176</f>
        <v>0.1453805583</v>
      </c>
      <c r="I87" s="14" t="s">
        <v>79</v>
      </c>
      <c r="J87" s="14">
        <f>'FINANCIAL STATEMENTS'!J87/'FINANCIAL STATEMENTS'!J176</f>
        <v>0.07377640975</v>
      </c>
      <c r="K87" s="14">
        <f>'FINANCIAL STATEMENTS'!K87/'FINANCIAL STATEMENTS'!K176</f>
        <v>0.07282408862</v>
      </c>
      <c r="L87" s="14">
        <f>'FINANCIAL STATEMENTS'!L87/'FINANCIAL STATEMENTS'!L176</f>
        <v>0.0869175334</v>
      </c>
      <c r="M87" s="14">
        <f>'FINANCIAL STATEMENTS'!M87/'FINANCIAL STATEMENTS'!M176</f>
        <v>0.08519782184</v>
      </c>
      <c r="N87" s="14">
        <f>'FINANCIAL STATEMENTS'!N87/'FINANCIAL STATEMENTS'!N176</f>
        <v>0.1063449027</v>
      </c>
      <c r="Q87" s="14" t="s">
        <v>105</v>
      </c>
      <c r="R87" s="14">
        <f>'FINANCIAL STATEMENTS'!R87/'FINANCIAL STATEMENTS'!R139</f>
        <v>0</v>
      </c>
      <c r="S87" s="14">
        <f>'FINANCIAL STATEMENTS'!S87/'FINANCIAL STATEMENTS'!S139</f>
        <v>0</v>
      </c>
      <c r="T87" s="14">
        <f>'FINANCIAL STATEMENTS'!T87/'FINANCIAL STATEMENTS'!T139</f>
        <v>0</v>
      </c>
      <c r="U87" s="14">
        <f>'FINANCIAL STATEMENTS'!U87/'FINANCIAL STATEMENTS'!U139</f>
        <v>0</v>
      </c>
      <c r="V87" s="14">
        <f>'FINANCIAL STATEMENTS'!V87/'FINANCIAL STATEMENTS'!V139</f>
        <v>0</v>
      </c>
    </row>
    <row r="88">
      <c r="A88" s="15" t="s">
        <v>89</v>
      </c>
      <c r="B88" s="13">
        <f>'FINANCIAL STATEMENTS'!B88/'FINANCIAL STATEMENTS'!B176</f>
        <v>0</v>
      </c>
      <c r="C88" s="13">
        <f>'FINANCIAL STATEMENTS'!C88/'FINANCIAL STATEMENTS'!C176</f>
        <v>0</v>
      </c>
      <c r="D88" s="13">
        <f>'FINANCIAL STATEMENTS'!D88/'FINANCIAL STATEMENTS'!D176</f>
        <v>0</v>
      </c>
      <c r="E88" s="13">
        <f>'FINANCIAL STATEMENTS'!E88/'FINANCIAL STATEMENTS'!E176</f>
        <v>0</v>
      </c>
      <c r="F88" s="13">
        <f>'FINANCIAL STATEMENTS'!F88/'FINANCIAL STATEMENTS'!F176</f>
        <v>0</v>
      </c>
      <c r="I88" s="14" t="s">
        <v>80</v>
      </c>
      <c r="J88" s="14">
        <f>'FINANCIAL STATEMENTS'!J88/'FINANCIAL STATEMENTS'!J176</f>
        <v>0.03778163794</v>
      </c>
      <c r="K88" s="14">
        <f>'FINANCIAL STATEMENTS'!K88/'FINANCIAL STATEMENTS'!K176</f>
        <v>0.04519833657</v>
      </c>
      <c r="L88" s="14">
        <f>'FINANCIAL STATEMENTS'!L88/'FINANCIAL STATEMENTS'!L176</f>
        <v>0.04944417253</v>
      </c>
      <c r="M88" s="14">
        <f>'FINANCIAL STATEMENTS'!M88/'FINANCIAL STATEMENTS'!M176</f>
        <v>0.04076730524</v>
      </c>
      <c r="N88" s="14">
        <f>'FINANCIAL STATEMENTS'!N88/'FINANCIAL STATEMENTS'!N176</f>
        <v>0.06158516026</v>
      </c>
      <c r="Q88" s="14" t="s">
        <v>106</v>
      </c>
      <c r="R88" s="14">
        <f>'FINANCIAL STATEMENTS'!R88/'FINANCIAL STATEMENTS'!R139</f>
        <v>0</v>
      </c>
      <c r="S88" s="14">
        <f>'FINANCIAL STATEMENTS'!S88/'FINANCIAL STATEMENTS'!S139</f>
        <v>0</v>
      </c>
      <c r="T88" s="14">
        <f>'FINANCIAL STATEMENTS'!T88/'FINANCIAL STATEMENTS'!T139</f>
        <v>0</v>
      </c>
      <c r="U88" s="14">
        <f>'FINANCIAL STATEMENTS'!U88/'FINANCIAL STATEMENTS'!U139</f>
        <v>0</v>
      </c>
      <c r="V88" s="14">
        <f>'FINANCIAL STATEMENTS'!V88/'FINANCIAL STATEMENTS'!V139</f>
        <v>0</v>
      </c>
    </row>
    <row r="89">
      <c r="A89" s="15" t="s">
        <v>91</v>
      </c>
      <c r="B89" s="13">
        <f>'FINANCIAL STATEMENTS'!B89/'FINANCIAL STATEMENTS'!B176</f>
        <v>0</v>
      </c>
      <c r="C89" s="13">
        <f>'FINANCIAL STATEMENTS'!C89/'FINANCIAL STATEMENTS'!C176</f>
        <v>0</v>
      </c>
      <c r="D89" s="13">
        <f>'FINANCIAL STATEMENTS'!D89/'FINANCIAL STATEMENTS'!D176</f>
        <v>0</v>
      </c>
      <c r="E89" s="13">
        <f>'FINANCIAL STATEMENTS'!E89/'FINANCIAL STATEMENTS'!E176</f>
        <v>0</v>
      </c>
      <c r="F89" s="13">
        <f>'FINANCIAL STATEMENTS'!F89/'FINANCIAL STATEMENTS'!F176</f>
        <v>0</v>
      </c>
      <c r="I89" s="14" t="s">
        <v>82</v>
      </c>
      <c r="J89" s="14">
        <f>'FINANCIAL STATEMENTS'!J89/'FINANCIAL STATEMENTS'!J176</f>
        <v>0.03076487829</v>
      </c>
      <c r="K89" s="14">
        <f>'FINANCIAL STATEMENTS'!K89/'FINANCIAL STATEMENTS'!K176</f>
        <v>0.03022447056</v>
      </c>
      <c r="L89" s="14">
        <f>'FINANCIAL STATEMENTS'!L89/'FINANCIAL STATEMENTS'!L176</f>
        <v>0.0448484224</v>
      </c>
      <c r="M89" s="14">
        <f>'FINANCIAL STATEMENTS'!M89/'FINANCIAL STATEMENTS'!M176</f>
        <v>0.0449116914</v>
      </c>
      <c r="N89" s="14">
        <f>'FINANCIAL STATEMENTS'!N89/'FINANCIAL STATEMENTS'!N176</f>
        <v>0.04387638555</v>
      </c>
      <c r="Q89" s="12" t="s">
        <v>107</v>
      </c>
      <c r="R89" s="14">
        <f>'FINANCIAL STATEMENTS'!R89/'FINANCIAL STATEMENTS'!R139</f>
        <v>0.006627859909</v>
      </c>
      <c r="S89" s="14">
        <f>'FINANCIAL STATEMENTS'!S89/'FINANCIAL STATEMENTS'!S139</f>
        <v>0.001492412066</v>
      </c>
      <c r="T89" s="14">
        <f>'FINANCIAL STATEMENTS'!T89/'FINANCIAL STATEMENTS'!T139</f>
        <v>0.002585940392</v>
      </c>
      <c r="U89" s="14">
        <f>'FINANCIAL STATEMENTS'!U89/'FINANCIAL STATEMENTS'!U139</f>
        <v>0.003011423103</v>
      </c>
      <c r="V89" s="14">
        <f>'FINANCIAL STATEMENTS'!V89/'FINANCIAL STATEMENTS'!V139</f>
        <v>0.004273210836</v>
      </c>
    </row>
    <row r="90">
      <c r="A90" s="15" t="s">
        <v>93</v>
      </c>
      <c r="B90" s="13">
        <f>'FINANCIAL STATEMENTS'!B90/'FINANCIAL STATEMENTS'!B176</f>
        <v>0.003367047394</v>
      </c>
      <c r="C90" s="13">
        <f>'FINANCIAL STATEMENTS'!C90/'FINANCIAL STATEMENTS'!C176</f>
        <v>0.003927490143</v>
      </c>
      <c r="D90" s="13">
        <f>'FINANCIAL STATEMENTS'!D90/'FINANCIAL STATEMENTS'!D176</f>
        <v>0.004159800976</v>
      </c>
      <c r="E90" s="13">
        <f>'FINANCIAL STATEMENTS'!E90/'FINANCIAL STATEMENTS'!E176</f>
        <v>0.004225051685</v>
      </c>
      <c r="F90" s="13">
        <f>'FINANCIAL STATEMENTS'!F90/'FINANCIAL STATEMENTS'!F176</f>
        <v>0.003273620078</v>
      </c>
      <c r="I90" s="14" t="s">
        <v>84</v>
      </c>
      <c r="J90" s="14">
        <f>'FINANCIAL STATEMENTS'!J90/'FINANCIAL STATEMENTS'!J176</f>
        <v>0</v>
      </c>
      <c r="K90" s="14">
        <f>'FINANCIAL STATEMENTS'!K90/'FINANCIAL STATEMENTS'!K176</f>
        <v>0</v>
      </c>
      <c r="L90" s="14">
        <f>'FINANCIAL STATEMENTS'!L90/'FINANCIAL STATEMENTS'!L176</f>
        <v>0</v>
      </c>
      <c r="M90" s="14">
        <f>'FINANCIAL STATEMENTS'!M90/'FINANCIAL STATEMENTS'!M176</f>
        <v>0</v>
      </c>
      <c r="N90" s="14">
        <f>'FINANCIAL STATEMENTS'!N90/'FINANCIAL STATEMENTS'!N176</f>
        <v>0</v>
      </c>
      <c r="Q90" s="14" t="s">
        <v>108</v>
      </c>
      <c r="R90" s="14">
        <f>'FINANCIAL STATEMENTS'!R90/'FINANCIAL STATEMENTS'!R139</f>
        <v>0</v>
      </c>
      <c r="S90" s="14">
        <f>'FINANCIAL STATEMENTS'!S90/'FINANCIAL STATEMENTS'!S139</f>
        <v>0</v>
      </c>
      <c r="T90" s="14">
        <f>'FINANCIAL STATEMENTS'!T90/'FINANCIAL STATEMENTS'!T139</f>
        <v>0</v>
      </c>
      <c r="U90" s="14">
        <f>'FINANCIAL STATEMENTS'!U90/'FINANCIAL STATEMENTS'!U139</f>
        <v>0</v>
      </c>
      <c r="V90" s="14">
        <f>'FINANCIAL STATEMENTS'!V90/'FINANCIAL STATEMENTS'!V139</f>
        <v>0</v>
      </c>
    </row>
    <row r="91">
      <c r="A91" s="15" t="s">
        <v>109</v>
      </c>
      <c r="B91" s="13">
        <f>'FINANCIAL STATEMENTS'!B91/'FINANCIAL STATEMENTS'!B176</f>
        <v>0</v>
      </c>
      <c r="C91" s="13">
        <f>'FINANCIAL STATEMENTS'!C91/'FINANCIAL STATEMENTS'!C176</f>
        <v>0</v>
      </c>
      <c r="D91" s="13">
        <f>'FINANCIAL STATEMENTS'!D91/'FINANCIAL STATEMENTS'!D176</f>
        <v>0</v>
      </c>
      <c r="E91" s="13">
        <f>'FINANCIAL STATEMENTS'!E91/'FINANCIAL STATEMENTS'!E176</f>
        <v>0</v>
      </c>
      <c r="F91" s="13">
        <f>'FINANCIAL STATEMENTS'!F91/'FINANCIAL STATEMENTS'!F176</f>
        <v>0</v>
      </c>
      <c r="I91" s="14" t="s">
        <v>86</v>
      </c>
      <c r="J91" s="14">
        <f>'FINANCIAL STATEMENTS'!J91/'FINANCIAL STATEMENTS'!J176</f>
        <v>0</v>
      </c>
      <c r="K91" s="14">
        <f>'FINANCIAL STATEMENTS'!K91/'FINANCIAL STATEMENTS'!K176</f>
        <v>0</v>
      </c>
      <c r="L91" s="14">
        <f>'FINANCIAL STATEMENTS'!L91/'FINANCIAL STATEMENTS'!L176</f>
        <v>0</v>
      </c>
      <c r="M91" s="14">
        <f>'FINANCIAL STATEMENTS'!M91/'FINANCIAL STATEMENTS'!M176</f>
        <v>0</v>
      </c>
      <c r="N91" s="14">
        <f>'FINANCIAL STATEMENTS'!N91/'FINANCIAL STATEMENTS'!N176</f>
        <v>0</v>
      </c>
      <c r="Q91" s="14" t="s">
        <v>110</v>
      </c>
      <c r="R91" s="14">
        <f>'FINANCIAL STATEMENTS'!R91/'FINANCIAL STATEMENTS'!R139</f>
        <v>0</v>
      </c>
      <c r="S91" s="14">
        <f>'FINANCIAL STATEMENTS'!S91/'FINANCIAL STATEMENTS'!S139</f>
        <v>0</v>
      </c>
      <c r="T91" s="14">
        <f>'FINANCIAL STATEMENTS'!T91/'FINANCIAL STATEMENTS'!T139</f>
        <v>0</v>
      </c>
      <c r="U91" s="14">
        <f>'FINANCIAL STATEMENTS'!U91/'FINANCIAL STATEMENTS'!U139</f>
        <v>0</v>
      </c>
      <c r="V91" s="14">
        <f>'FINANCIAL STATEMENTS'!V91/'FINANCIAL STATEMENTS'!V139</f>
        <v>0</v>
      </c>
    </row>
    <row r="92">
      <c r="A92" s="15" t="s">
        <v>111</v>
      </c>
      <c r="B92" s="13">
        <f>'FINANCIAL STATEMENTS'!B92/'FINANCIAL STATEMENTS'!B176</f>
        <v>0</v>
      </c>
      <c r="C92" s="13">
        <f>'FINANCIAL STATEMENTS'!C92/'FINANCIAL STATEMENTS'!C176</f>
        <v>0</v>
      </c>
      <c r="D92" s="13">
        <f>'FINANCIAL STATEMENTS'!D92/'FINANCIAL STATEMENTS'!D176</f>
        <v>0</v>
      </c>
      <c r="E92" s="13">
        <f>'FINANCIAL STATEMENTS'!E92/'FINANCIAL STATEMENTS'!E176</f>
        <v>0</v>
      </c>
      <c r="F92" s="13">
        <f>'FINANCIAL STATEMENTS'!F92/'FINANCIAL STATEMENTS'!F176</f>
        <v>0</v>
      </c>
      <c r="I92" s="14" t="s">
        <v>87</v>
      </c>
      <c r="J92" s="14">
        <f>'FINANCIAL STATEMENTS'!J92/'FINANCIAL STATEMENTS'!J176</f>
        <v>0.002642954949</v>
      </c>
      <c r="K92" s="14">
        <f>'FINANCIAL STATEMENTS'!K92/'FINANCIAL STATEMENTS'!K176</f>
        <v>0.002542496232</v>
      </c>
      <c r="L92" s="14">
        <f>'FINANCIAL STATEMENTS'!L92/'FINANCIAL STATEMENTS'!L176</f>
        <v>0.002353224579</v>
      </c>
      <c r="M92" s="14">
        <f>'FINANCIAL STATEMENTS'!M92/'FINANCIAL STATEMENTS'!M176</f>
        <v>0.002641097998</v>
      </c>
      <c r="N92" s="14">
        <f>'FINANCIAL STATEMENTS'!N92/'FINANCIAL STATEMENTS'!N176</f>
        <v>0.00428860788</v>
      </c>
      <c r="Q92" s="14" t="s">
        <v>112</v>
      </c>
      <c r="R92" s="14">
        <f>'FINANCIAL STATEMENTS'!R92/'FINANCIAL STATEMENTS'!R139</f>
        <v>0</v>
      </c>
      <c r="S92" s="14">
        <f>'FINANCIAL STATEMENTS'!S92/'FINANCIAL STATEMENTS'!S139</f>
        <v>0</v>
      </c>
      <c r="T92" s="14">
        <f>'FINANCIAL STATEMENTS'!T92/'FINANCIAL STATEMENTS'!T139</f>
        <v>0</v>
      </c>
      <c r="U92" s="14">
        <f>'FINANCIAL STATEMENTS'!U92/'FINANCIAL STATEMENTS'!U139</f>
        <v>0</v>
      </c>
      <c r="V92" s="14">
        <f>'FINANCIAL STATEMENTS'!V92/'FINANCIAL STATEMENTS'!V139</f>
        <v>0</v>
      </c>
    </row>
    <row r="93">
      <c r="A93" s="15" t="s">
        <v>76</v>
      </c>
      <c r="B93" s="13">
        <f>'FINANCIAL STATEMENTS'!B93/'FINANCIAL STATEMENTS'!B176</f>
        <v>0.03552725347</v>
      </c>
      <c r="C93" s="13">
        <f>'FINANCIAL STATEMENTS'!C93/'FINANCIAL STATEMENTS'!C176</f>
        <v>0.03145042592</v>
      </c>
      <c r="D93" s="13">
        <f>'FINANCIAL STATEMENTS'!D93/'FINANCIAL STATEMENTS'!D176</f>
        <v>0.05029724403</v>
      </c>
      <c r="E93" s="13">
        <f>'FINANCIAL STATEMENTS'!E93/'FINANCIAL STATEMENTS'!E176</f>
        <v>0.04810816132</v>
      </c>
      <c r="F93" s="13">
        <f>'FINANCIAL STATEMENTS'!F93/'FINANCIAL STATEMENTS'!F176</f>
        <v>0.03624473341</v>
      </c>
      <c r="I93" s="14" t="s">
        <v>113</v>
      </c>
      <c r="J93" s="14">
        <f>'FINANCIAL STATEMENTS'!J93/'FINANCIAL STATEMENTS'!J176</f>
        <v>0</v>
      </c>
      <c r="K93" s="14">
        <f>'FINANCIAL STATEMENTS'!K93/'FINANCIAL STATEMENTS'!K176</f>
        <v>0</v>
      </c>
      <c r="L93" s="14">
        <f>'FINANCIAL STATEMENTS'!L93/'FINANCIAL STATEMENTS'!L176</f>
        <v>0</v>
      </c>
      <c r="M93" s="14">
        <f>'FINANCIAL STATEMENTS'!M93/'FINANCIAL STATEMENTS'!M176</f>
        <v>0</v>
      </c>
      <c r="N93" s="14">
        <f>'FINANCIAL STATEMENTS'!N93/'FINANCIAL STATEMENTS'!N176</f>
        <v>0</v>
      </c>
      <c r="Q93" s="14" t="s">
        <v>114</v>
      </c>
      <c r="R93" s="14">
        <f>'FINANCIAL STATEMENTS'!R93/'FINANCIAL STATEMENTS'!R139</f>
        <v>0</v>
      </c>
      <c r="S93" s="14">
        <f>'FINANCIAL STATEMENTS'!S93/'FINANCIAL STATEMENTS'!S139</f>
        <v>0</v>
      </c>
      <c r="T93" s="14">
        <f>'FINANCIAL STATEMENTS'!T93/'FINANCIAL STATEMENTS'!T139</f>
        <v>0</v>
      </c>
      <c r="U93" s="14">
        <f>'FINANCIAL STATEMENTS'!U93/'FINANCIAL STATEMENTS'!U139</f>
        <v>0</v>
      </c>
      <c r="V93" s="14">
        <f>'FINANCIAL STATEMENTS'!V93/'FINANCIAL STATEMENTS'!V139</f>
        <v>0</v>
      </c>
    </row>
    <row r="94">
      <c r="A94" s="15" t="s">
        <v>77</v>
      </c>
      <c r="B94" s="13">
        <f>'FINANCIAL STATEMENTS'!B94/'FINANCIAL STATEMENTS'!B176</f>
        <v>0.1385000621</v>
      </c>
      <c r="C94" s="13">
        <f>'FINANCIAL STATEMENTS'!C94/'FINANCIAL STATEMENTS'!C176</f>
        <v>0.1612482555</v>
      </c>
      <c r="D94" s="13">
        <f>'FINANCIAL STATEMENTS'!D94/'FINANCIAL STATEMENTS'!D176</f>
        <v>0.1359245259</v>
      </c>
      <c r="E94" s="13">
        <f>'FINANCIAL STATEMENTS'!E94/'FINANCIAL STATEMENTS'!E176</f>
        <v>0.1065779543</v>
      </c>
      <c r="F94" s="13">
        <f>'FINANCIAL STATEMENTS'!F94/'FINANCIAL STATEMENTS'!F176</f>
        <v>0.2499166439</v>
      </c>
      <c r="I94" s="14" t="s">
        <v>88</v>
      </c>
      <c r="J94" s="14">
        <f>'FINANCIAL STATEMENTS'!J94/'FINANCIAL STATEMENTS'!J176</f>
        <v>0.008090124141</v>
      </c>
      <c r="K94" s="14">
        <f>'FINANCIAL STATEMENTS'!K94/'FINANCIAL STATEMENTS'!K176</f>
        <v>0.009781426534</v>
      </c>
      <c r="L94" s="14">
        <f>'FINANCIAL STATEMENTS'!L94/'FINANCIAL STATEMENTS'!L176</f>
        <v>0.008430531488</v>
      </c>
      <c r="M94" s="14">
        <f>'FINANCIAL STATEMENTS'!M94/'FINANCIAL STATEMENTS'!M176</f>
        <v>0.009624262243</v>
      </c>
      <c r="N94" s="14">
        <f>'FINANCIAL STATEMENTS'!N94/'FINANCIAL STATEMENTS'!N176</f>
        <v>0.006288815249</v>
      </c>
      <c r="Q94" s="14" t="s">
        <v>115</v>
      </c>
      <c r="R94" s="14">
        <f>'FINANCIAL STATEMENTS'!R94/'FINANCIAL STATEMENTS'!R139</f>
        <v>0.00005451663507</v>
      </c>
      <c r="S94" s="14">
        <f>'FINANCIAL STATEMENTS'!S94/'FINANCIAL STATEMENTS'!S139</f>
        <v>0.00003227534744</v>
      </c>
      <c r="T94" s="14">
        <f>'FINANCIAL STATEMENTS'!T94/'FINANCIAL STATEMENTS'!T139</f>
        <v>0.00002786287749</v>
      </c>
      <c r="U94" s="14">
        <f>'FINANCIAL STATEMENTS'!U94/'FINANCIAL STATEMENTS'!U139</f>
        <v>0.0001582602126</v>
      </c>
      <c r="V94" s="14">
        <f>'FINANCIAL STATEMENTS'!V94/'FINANCIAL STATEMENTS'!V139</f>
        <v>0.0003868091223</v>
      </c>
    </row>
    <row r="95">
      <c r="A95" s="15" t="s">
        <v>68</v>
      </c>
      <c r="B95" s="13">
        <f>'FINANCIAL STATEMENTS'!B95/'FINANCIAL STATEMENTS'!B176</f>
        <v>0</v>
      </c>
      <c r="C95" s="13">
        <f>'FINANCIAL STATEMENTS'!C95/'FINANCIAL STATEMENTS'!C176</f>
        <v>0</v>
      </c>
      <c r="D95" s="13">
        <f>'FINANCIAL STATEMENTS'!D95/'FINANCIAL STATEMENTS'!D176</f>
        <v>0</v>
      </c>
      <c r="E95" s="13">
        <f>'FINANCIAL STATEMENTS'!E95/'FINANCIAL STATEMENTS'!E176</f>
        <v>0</v>
      </c>
      <c r="F95" s="13">
        <f>'FINANCIAL STATEMENTS'!F95/'FINANCIAL STATEMENTS'!F176</f>
        <v>0</v>
      </c>
      <c r="I95" s="14" t="s">
        <v>116</v>
      </c>
      <c r="J95" s="14">
        <f>'FINANCIAL STATEMENTS'!J95/'FINANCIAL STATEMENTS'!J176</f>
        <v>0.01789921577</v>
      </c>
      <c r="K95" s="14">
        <f>'FINANCIAL STATEMENTS'!K95/'FINANCIAL STATEMENTS'!K176</f>
        <v>0.01861644477</v>
      </c>
      <c r="L95" s="14">
        <f>'FINANCIAL STATEMENTS'!L95/'FINANCIAL STATEMENTS'!L176</f>
        <v>0.01951644716</v>
      </c>
      <c r="M95" s="14">
        <f>'FINANCIAL STATEMENTS'!M95/'FINANCIAL STATEMENTS'!M176</f>
        <v>0.02016949919</v>
      </c>
      <c r="N95" s="14">
        <f>'FINANCIAL STATEMENTS'!N95/'FINANCIAL STATEMENTS'!N176</f>
        <v>0.01588327933</v>
      </c>
      <c r="Q95" s="14" t="s">
        <v>117</v>
      </c>
      <c r="R95" s="14">
        <f>'FINANCIAL STATEMENTS'!R95/'FINANCIAL STATEMENTS'!R139</f>
        <v>0</v>
      </c>
      <c r="S95" s="14">
        <f>'FINANCIAL STATEMENTS'!S95/'FINANCIAL STATEMENTS'!S139</f>
        <v>0</v>
      </c>
      <c r="T95" s="14">
        <f>'FINANCIAL STATEMENTS'!T95/'FINANCIAL STATEMENTS'!T139</f>
        <v>0</v>
      </c>
      <c r="U95" s="14">
        <f>'FINANCIAL STATEMENTS'!U95/'FINANCIAL STATEMENTS'!U139</f>
        <v>0</v>
      </c>
      <c r="V95" s="14">
        <f>'FINANCIAL STATEMENTS'!V95/'FINANCIAL STATEMENTS'!V139</f>
        <v>0</v>
      </c>
    </row>
    <row r="96">
      <c r="A96" s="15" t="s">
        <v>69</v>
      </c>
      <c r="B96" s="13">
        <f>'FINANCIAL STATEMENTS'!B96/'FINANCIAL STATEMENTS'!B176</f>
        <v>0</v>
      </c>
      <c r="C96" s="13">
        <f>'FINANCIAL STATEMENTS'!C96/'FINANCIAL STATEMENTS'!C176</f>
        <v>0</v>
      </c>
      <c r="D96" s="13">
        <f>'FINANCIAL STATEMENTS'!D96/'FINANCIAL STATEMENTS'!D176</f>
        <v>0</v>
      </c>
      <c r="E96" s="13">
        <f>'FINANCIAL STATEMENTS'!E96/'FINANCIAL STATEMENTS'!E176</f>
        <v>0</v>
      </c>
      <c r="F96" s="13">
        <f>'FINANCIAL STATEMENTS'!F96/'FINANCIAL STATEMENTS'!F176</f>
        <v>0</v>
      </c>
      <c r="I96" s="14" t="s">
        <v>118</v>
      </c>
      <c r="J96" s="14">
        <f>'FINANCIAL STATEMENTS'!J96/'FINANCIAL STATEMENTS'!J176</f>
        <v>0</v>
      </c>
      <c r="K96" s="14">
        <f>'FINANCIAL STATEMENTS'!K96/'FINANCIAL STATEMENTS'!K176</f>
        <v>0</v>
      </c>
      <c r="L96" s="14">
        <f>'FINANCIAL STATEMENTS'!L96/'FINANCIAL STATEMENTS'!L176</f>
        <v>0</v>
      </c>
      <c r="M96" s="14">
        <f>'FINANCIAL STATEMENTS'!M96/'FINANCIAL STATEMENTS'!M176</f>
        <v>0</v>
      </c>
      <c r="N96" s="14">
        <f>'FINANCIAL STATEMENTS'!N96/'FINANCIAL STATEMENTS'!N176</f>
        <v>0</v>
      </c>
      <c r="Q96" s="14" t="s">
        <v>119</v>
      </c>
      <c r="R96" s="14">
        <f>'FINANCIAL STATEMENTS'!R96/'FINANCIAL STATEMENTS'!R139</f>
        <v>0.002229730374</v>
      </c>
      <c r="S96" s="14">
        <f>'FINANCIAL STATEMENTS'!S96/'FINANCIAL STATEMENTS'!S139</f>
        <v>0.001130928174</v>
      </c>
      <c r="T96" s="14">
        <f>'FINANCIAL STATEMENTS'!T96/'FINANCIAL STATEMENTS'!T139</f>
        <v>0.0007655657292</v>
      </c>
      <c r="U96" s="14">
        <f>'FINANCIAL STATEMENTS'!U96/'FINANCIAL STATEMENTS'!U139</f>
        <v>0.0007823429379</v>
      </c>
      <c r="V96" s="14">
        <f>'FINANCIAL STATEMENTS'!V96/'FINANCIAL STATEMENTS'!V139</f>
        <v>0.001231380519</v>
      </c>
    </row>
    <row r="97">
      <c r="A97" s="15" t="s">
        <v>120</v>
      </c>
      <c r="B97" s="13">
        <f>'FINANCIAL STATEMENTS'!B97/'FINANCIAL STATEMENTS'!B176</f>
        <v>0</v>
      </c>
      <c r="C97" s="13">
        <f>'FINANCIAL STATEMENTS'!C97/'FINANCIAL STATEMENTS'!C176</f>
        <v>0</v>
      </c>
      <c r="D97" s="13">
        <f>'FINANCIAL STATEMENTS'!D97/'FINANCIAL STATEMENTS'!D176</f>
        <v>0</v>
      </c>
      <c r="E97" s="13">
        <f>'FINANCIAL STATEMENTS'!E97/'FINANCIAL STATEMENTS'!E176</f>
        <v>0</v>
      </c>
      <c r="F97" s="13">
        <f>'FINANCIAL STATEMENTS'!F97/'FINANCIAL STATEMENTS'!F176</f>
        <v>0</v>
      </c>
      <c r="I97" s="14" t="s">
        <v>121</v>
      </c>
      <c r="J97" s="14">
        <f>'FINANCIAL STATEMENTS'!J97/'FINANCIAL STATEMENTS'!J176</f>
        <v>0</v>
      </c>
      <c r="K97" s="14">
        <f>'FINANCIAL STATEMENTS'!K97/'FINANCIAL STATEMENTS'!K176</f>
        <v>0</v>
      </c>
      <c r="L97" s="14">
        <f>'FINANCIAL STATEMENTS'!L97/'FINANCIAL STATEMENTS'!L176</f>
        <v>0</v>
      </c>
      <c r="M97" s="14">
        <f>'FINANCIAL STATEMENTS'!M97/'FINANCIAL STATEMENTS'!M176</f>
        <v>0</v>
      </c>
      <c r="N97" s="14">
        <f>'FINANCIAL STATEMENTS'!N97/'FINANCIAL STATEMENTS'!N176</f>
        <v>0</v>
      </c>
      <c r="Q97" s="14" t="s">
        <v>122</v>
      </c>
      <c r="R97" s="14">
        <f>'FINANCIAL STATEMENTS'!R97/'FINANCIAL STATEMENTS'!R139</f>
        <v>0.00004906497156</v>
      </c>
      <c r="S97" s="14">
        <f>'FINANCIAL STATEMENTS'!S97/'FINANCIAL STATEMENTS'!S139</f>
        <v>0.0001420115288</v>
      </c>
      <c r="T97" s="14">
        <f>'FINANCIAL STATEMENTS'!T97/'FINANCIAL STATEMENTS'!T139</f>
        <v>0.001229947021</v>
      </c>
      <c r="U97" s="14">
        <f>'FINANCIAL STATEMENTS'!U97/'FINANCIAL STATEMENTS'!U139</f>
        <v>0.0006360268923</v>
      </c>
      <c r="V97" s="14">
        <f>'FINANCIAL STATEMENTS'!V97/'FINANCIAL STATEMENTS'!V139</f>
        <v>0.002506248455</v>
      </c>
    </row>
    <row r="98">
      <c r="A98" s="15" t="s">
        <v>70</v>
      </c>
      <c r="B98" s="13">
        <f>'FINANCIAL STATEMENTS'!B98/'FINANCIAL STATEMENTS'!B176</f>
        <v>0</v>
      </c>
      <c r="C98" s="13">
        <f>'FINANCIAL STATEMENTS'!C98/'FINANCIAL STATEMENTS'!C176</f>
        <v>0</v>
      </c>
      <c r="D98" s="13">
        <f>'FINANCIAL STATEMENTS'!D98/'FINANCIAL STATEMENTS'!D176</f>
        <v>0</v>
      </c>
      <c r="E98" s="13">
        <f>'FINANCIAL STATEMENTS'!E98/'FINANCIAL STATEMENTS'!E176</f>
        <v>0</v>
      </c>
      <c r="F98" s="13">
        <f>'FINANCIAL STATEMENTS'!F98/'FINANCIAL STATEMENTS'!F176</f>
        <v>0</v>
      </c>
      <c r="I98" s="14" t="s">
        <v>123</v>
      </c>
      <c r="J98" s="14">
        <f>'FINANCIAL STATEMENTS'!J98/'FINANCIAL STATEMENTS'!J176</f>
        <v>0</v>
      </c>
      <c r="K98" s="14">
        <f>'FINANCIAL STATEMENTS'!K98/'FINANCIAL STATEMENTS'!K176</f>
        <v>0</v>
      </c>
      <c r="L98" s="14">
        <f>'FINANCIAL STATEMENTS'!L98/'FINANCIAL STATEMENTS'!L176</f>
        <v>0</v>
      </c>
      <c r="M98" s="14">
        <f>'FINANCIAL STATEMENTS'!M98/'FINANCIAL STATEMENTS'!M176</f>
        <v>0</v>
      </c>
      <c r="N98" s="14">
        <f>'FINANCIAL STATEMENTS'!N98/'FINANCIAL STATEMENTS'!N176</f>
        <v>0</v>
      </c>
      <c r="Q98" s="14" t="s">
        <v>124</v>
      </c>
      <c r="R98" s="14">
        <f>'FINANCIAL STATEMENTS'!R98/'FINANCIAL STATEMENTS'!R139</f>
        <v>0.004294547928</v>
      </c>
      <c r="S98" s="14">
        <f>'FINANCIAL STATEMENTS'!S98/'FINANCIAL STATEMENTS'!S139</f>
        <v>0.0001871970152</v>
      </c>
      <c r="T98" s="14">
        <f>'FINANCIAL STATEMENTS'!T98/'FINANCIAL STATEMENTS'!T139</f>
        <v>0.0005625647646</v>
      </c>
      <c r="U98" s="14">
        <f>'FINANCIAL STATEMENTS'!U98/'FINANCIAL STATEMENTS'!U139</f>
        <v>0.00143479306</v>
      </c>
      <c r="V98" s="14">
        <f>'FINANCIAL STATEMENTS'!V98/'FINANCIAL STATEMENTS'!V139</f>
        <v>0.0001487727393</v>
      </c>
    </row>
    <row r="99">
      <c r="A99" s="15" t="s">
        <v>81</v>
      </c>
      <c r="B99" s="13">
        <f>'FINANCIAL STATEMENTS'!B99/'FINANCIAL STATEMENTS'!B176</f>
        <v>0</v>
      </c>
      <c r="C99" s="13">
        <f>'FINANCIAL STATEMENTS'!C99/'FINANCIAL STATEMENTS'!C176</f>
        <v>0</v>
      </c>
      <c r="D99" s="13">
        <f>'FINANCIAL STATEMENTS'!D99/'FINANCIAL STATEMENTS'!D176</f>
        <v>0</v>
      </c>
      <c r="E99" s="13">
        <f>'FINANCIAL STATEMENTS'!E99/'FINANCIAL STATEMENTS'!E176</f>
        <v>0</v>
      </c>
      <c r="F99" s="13">
        <f>'FINANCIAL STATEMENTS'!F99/'FINANCIAL STATEMENTS'!F176</f>
        <v>0</v>
      </c>
      <c r="I99" s="12" t="s">
        <v>90</v>
      </c>
      <c r="J99" s="14">
        <f>'FINANCIAL STATEMENTS'!J99/'FINANCIAL STATEMENTS'!J176</f>
        <v>0.2014479387</v>
      </c>
      <c r="K99" s="14">
        <f>'FINANCIAL STATEMENTS'!K99/'FINANCIAL STATEMENTS'!K176</f>
        <v>0.1979480119</v>
      </c>
      <c r="L99" s="14">
        <f>'FINANCIAL STATEMENTS'!L99/'FINANCIAL STATEMENTS'!L176</f>
        <v>0.1626593387</v>
      </c>
      <c r="M99" s="14">
        <f>'FINANCIAL STATEMENTS'!M99/'FINANCIAL STATEMENTS'!M176</f>
        <v>0.1485504609</v>
      </c>
      <c r="N99" s="14">
        <f>'FINANCIAL STATEMENTS'!N99/'FINANCIAL STATEMENTS'!N176</f>
        <v>0.1548250308</v>
      </c>
      <c r="Q99" s="12" t="s">
        <v>125</v>
      </c>
      <c r="R99" s="14">
        <f>'FINANCIAL STATEMENTS'!R99/'FINANCIAL STATEMENTS'!R139</f>
        <v>0.1567557696</v>
      </c>
      <c r="S99" s="14">
        <f>'FINANCIAL STATEMENTS'!S99/'FINANCIAL STATEMENTS'!S139</f>
        <v>0.02413808685</v>
      </c>
      <c r="T99" s="14">
        <f>'FINANCIAL STATEMENTS'!T99/'FINANCIAL STATEMENTS'!T139</f>
        <v>0.0212487611</v>
      </c>
      <c r="U99" s="14">
        <f>'FINANCIAL STATEMENTS'!U99/'FINANCIAL STATEMENTS'!U139</f>
        <v>0.009426933798</v>
      </c>
      <c r="V99" s="14">
        <f>'FINANCIAL STATEMENTS'!V99/'FINANCIAL STATEMENTS'!V139</f>
        <v>0.01102978201</v>
      </c>
    </row>
    <row r="100">
      <c r="A100" s="15" t="s">
        <v>83</v>
      </c>
      <c r="B100" s="13">
        <f>'FINANCIAL STATEMENTS'!B100/'FINANCIAL STATEMENTS'!B176</f>
        <v>0</v>
      </c>
      <c r="C100" s="13">
        <f>'FINANCIAL STATEMENTS'!C100/'FINANCIAL STATEMENTS'!C176</f>
        <v>0</v>
      </c>
      <c r="D100" s="13">
        <f>'FINANCIAL STATEMENTS'!D100/'FINANCIAL STATEMENTS'!D176</f>
        <v>0</v>
      </c>
      <c r="E100" s="13">
        <f>'FINANCIAL STATEMENTS'!E100/'FINANCIAL STATEMENTS'!E176</f>
        <v>0</v>
      </c>
      <c r="F100" s="13">
        <f>'FINANCIAL STATEMENTS'!F100/'FINANCIAL STATEMENTS'!F176</f>
        <v>0</v>
      </c>
      <c r="I100" s="14" t="s">
        <v>92</v>
      </c>
      <c r="J100" s="14">
        <f>'FINANCIAL STATEMENTS'!J100/'FINANCIAL STATEMENTS'!J176</f>
        <v>0.2107166703</v>
      </c>
      <c r="K100" s="14">
        <f>'FINANCIAL STATEMENTS'!K100/'FINANCIAL STATEMENTS'!K176</f>
        <v>0.2037076717</v>
      </c>
      <c r="L100" s="14">
        <f>'FINANCIAL STATEMENTS'!L100/'FINANCIAL STATEMENTS'!L176</f>
        <v>0.1726257322</v>
      </c>
      <c r="M100" s="14">
        <f>'FINANCIAL STATEMENTS'!M100/'FINANCIAL STATEMENTS'!M176</f>
        <v>0.1585294746</v>
      </c>
      <c r="N100" s="14">
        <f>'FINANCIAL STATEMENTS'!N100/'FINANCIAL STATEMENTS'!N176</f>
        <v>0.1627768756</v>
      </c>
      <c r="Q100" s="14" t="s">
        <v>126</v>
      </c>
      <c r="R100" s="14">
        <f>'FINANCIAL STATEMENTS'!R100/'FINANCIAL STATEMENTS'!R139</f>
        <v>0.003239651039</v>
      </c>
      <c r="S100" s="14">
        <f>'FINANCIAL STATEMENTS'!S100/'FINANCIAL STATEMENTS'!S139</f>
        <v>0.007313593731</v>
      </c>
      <c r="T100" s="14">
        <f>'FINANCIAL STATEMENTS'!T100/'FINANCIAL STATEMENTS'!T139</f>
        <v>0.005341711656</v>
      </c>
      <c r="U100" s="14">
        <f>'FINANCIAL STATEMENTS'!U100/'FINANCIAL STATEMENTS'!U139</f>
        <v>0.00514196389</v>
      </c>
      <c r="V100" s="14">
        <f>'FINANCIAL STATEMENTS'!V100/'FINANCIAL STATEMENTS'!V139</f>
        <v>0.005554945206</v>
      </c>
    </row>
    <row r="101">
      <c r="A101" s="15" t="s">
        <v>85</v>
      </c>
      <c r="B101" s="13">
        <f>'FINANCIAL STATEMENTS'!B101/'FINANCIAL STATEMENTS'!B176</f>
        <v>0</v>
      </c>
      <c r="C101" s="13">
        <f>'FINANCIAL STATEMENTS'!C101/'FINANCIAL STATEMENTS'!C176</f>
        <v>0</v>
      </c>
      <c r="D101" s="13">
        <f>'FINANCIAL STATEMENTS'!D101/'FINANCIAL STATEMENTS'!D176</f>
        <v>0</v>
      </c>
      <c r="E101" s="13">
        <f>'FINANCIAL STATEMENTS'!E101/'FINANCIAL STATEMENTS'!E176</f>
        <v>0</v>
      </c>
      <c r="F101" s="13">
        <f>'FINANCIAL STATEMENTS'!F101/'FINANCIAL STATEMENTS'!F176</f>
        <v>0</v>
      </c>
      <c r="I101" s="14" t="s">
        <v>94</v>
      </c>
      <c r="J101" s="14">
        <f>'FINANCIAL STATEMENTS'!J101/'FINANCIAL STATEMENTS'!J176</f>
        <v>0.2014479387</v>
      </c>
      <c r="K101" s="14">
        <f>'FINANCIAL STATEMENTS'!K101/'FINANCIAL STATEMENTS'!K176</f>
        <v>0.1979480119</v>
      </c>
      <c r="L101" s="14">
        <f>'FINANCIAL STATEMENTS'!L101/'FINANCIAL STATEMENTS'!L176</f>
        <v>0.1626593387</v>
      </c>
      <c r="M101" s="14">
        <f>'FINANCIAL STATEMENTS'!M101/'FINANCIAL STATEMENTS'!M176</f>
        <v>0.1485504609</v>
      </c>
      <c r="N101" s="14">
        <f>'FINANCIAL STATEMENTS'!N101/'FINANCIAL STATEMENTS'!N176</f>
        <v>0.1548250308</v>
      </c>
      <c r="Q101" s="14" t="s">
        <v>127</v>
      </c>
      <c r="R101" s="14">
        <f>'FINANCIAL STATEMENTS'!R101/'FINANCIAL STATEMENTS'!R139</f>
        <v>0</v>
      </c>
      <c r="S101" s="14">
        <f>'FINANCIAL STATEMENTS'!S101/'FINANCIAL STATEMENTS'!S139</f>
        <v>0</v>
      </c>
      <c r="T101" s="14">
        <f>'FINANCIAL STATEMENTS'!T101/'FINANCIAL STATEMENTS'!T139</f>
        <v>0</v>
      </c>
      <c r="U101" s="14">
        <f>'FINANCIAL STATEMENTS'!U101/'FINANCIAL STATEMENTS'!U139</f>
        <v>0</v>
      </c>
      <c r="V101" s="14">
        <f>'FINANCIAL STATEMENTS'!V101/'FINANCIAL STATEMENTS'!V139</f>
        <v>0</v>
      </c>
    </row>
    <row r="102">
      <c r="A102" s="15" t="s">
        <v>128</v>
      </c>
      <c r="B102" s="13">
        <f>'FINANCIAL STATEMENTS'!B102/'FINANCIAL STATEMENTS'!B176</f>
        <v>0</v>
      </c>
      <c r="C102" s="13">
        <f>'FINANCIAL STATEMENTS'!C102/'FINANCIAL STATEMENTS'!C176</f>
        <v>0</v>
      </c>
      <c r="D102" s="13">
        <f>'FINANCIAL STATEMENTS'!D102/'FINANCIAL STATEMENTS'!D176</f>
        <v>0</v>
      </c>
      <c r="E102" s="13">
        <f>'FINANCIAL STATEMENTS'!E102/'FINANCIAL STATEMENTS'!E176</f>
        <v>0</v>
      </c>
      <c r="F102" s="13">
        <f>'FINANCIAL STATEMENTS'!F102/'FINANCIAL STATEMENTS'!F176</f>
        <v>0</v>
      </c>
      <c r="I102" s="14" t="s">
        <v>96</v>
      </c>
      <c r="J102" s="14">
        <f>'FINANCIAL STATEMENTS'!J102/'FINANCIAL STATEMENTS'!J176</f>
        <v>0.00926873154</v>
      </c>
      <c r="K102" s="14">
        <f>'FINANCIAL STATEMENTS'!K102/'FINANCIAL STATEMENTS'!K176</f>
        <v>0.005759659768</v>
      </c>
      <c r="L102" s="14">
        <f>'FINANCIAL STATEMENTS'!L102/'FINANCIAL STATEMENTS'!L176</f>
        <v>0.009966393447</v>
      </c>
      <c r="M102" s="14">
        <f>'FINANCIAL STATEMENTS'!M102/'FINANCIAL STATEMENTS'!M176</f>
        <v>0.00997901373</v>
      </c>
      <c r="N102" s="14">
        <f>'FINANCIAL STATEMENTS'!N102/'FINANCIAL STATEMENTS'!N176</f>
        <v>0.007951844804</v>
      </c>
      <c r="Q102" s="14" t="s">
        <v>129</v>
      </c>
      <c r="R102" s="14">
        <f>'FINANCIAL STATEMENTS'!R102/'FINANCIAL STATEMENTS'!R139</f>
        <v>0.003239651039</v>
      </c>
      <c r="S102" s="14">
        <f>'FINANCIAL STATEMENTS'!S102/'FINANCIAL STATEMENTS'!S139</f>
        <v>0.007313593731</v>
      </c>
      <c r="T102" s="14">
        <f>'FINANCIAL STATEMENTS'!T102/'FINANCIAL STATEMENTS'!T139</f>
        <v>0.005341711656</v>
      </c>
      <c r="U102" s="14">
        <f>'FINANCIAL STATEMENTS'!U102/'FINANCIAL STATEMENTS'!U139</f>
        <v>0.00514196389</v>
      </c>
      <c r="V102" s="14">
        <f>'FINANCIAL STATEMENTS'!V102/'FINANCIAL STATEMENTS'!V139</f>
        <v>0.00291365688</v>
      </c>
    </row>
    <row r="103">
      <c r="A103" s="15" t="s">
        <v>71</v>
      </c>
      <c r="B103" s="13">
        <f>'FINANCIAL STATEMENTS'!B103/'FINANCIAL STATEMENTS'!B176</f>
        <v>0.1385000621</v>
      </c>
      <c r="C103" s="13">
        <f>'FINANCIAL STATEMENTS'!C103/'FINANCIAL STATEMENTS'!C176</f>
        <v>0.1612482555</v>
      </c>
      <c r="D103" s="13">
        <f>'FINANCIAL STATEMENTS'!D103/'FINANCIAL STATEMENTS'!D176</f>
        <v>0.1359245259</v>
      </c>
      <c r="E103" s="13">
        <f>'FINANCIAL STATEMENTS'!E103/'FINANCIAL STATEMENTS'!E176</f>
        <v>0.1065779543</v>
      </c>
      <c r="F103" s="13">
        <f>'FINANCIAL STATEMENTS'!F103/'FINANCIAL STATEMENTS'!F176</f>
        <v>0.2499166439</v>
      </c>
      <c r="I103" s="14" t="s">
        <v>97</v>
      </c>
      <c r="J103" s="14">
        <f>'FINANCIAL STATEMENTS'!J103/'FINANCIAL STATEMENTS'!J176</f>
        <v>0.00926873154</v>
      </c>
      <c r="K103" s="14">
        <f>'FINANCIAL STATEMENTS'!K103/'FINANCIAL STATEMENTS'!K176</f>
        <v>0.005759659768</v>
      </c>
      <c r="L103" s="14">
        <f>'FINANCIAL STATEMENTS'!L103/'FINANCIAL STATEMENTS'!L176</f>
        <v>0.009966393447</v>
      </c>
      <c r="M103" s="14">
        <f>'FINANCIAL STATEMENTS'!M103/'FINANCIAL STATEMENTS'!M176</f>
        <v>0.00997901373</v>
      </c>
      <c r="N103" s="14">
        <f>'FINANCIAL STATEMENTS'!N103/'FINANCIAL STATEMENTS'!N176</f>
        <v>0.007951844804</v>
      </c>
      <c r="Q103" s="14" t="s">
        <v>130</v>
      </c>
      <c r="R103" s="14">
        <f>'FINANCIAL STATEMENTS'!R103/'FINANCIAL STATEMENTS'!R139</f>
        <v>0</v>
      </c>
      <c r="S103" s="14">
        <f>'FINANCIAL STATEMENTS'!S103/'FINANCIAL STATEMENTS'!S139</f>
        <v>0</v>
      </c>
      <c r="T103" s="14">
        <f>'FINANCIAL STATEMENTS'!T103/'FINANCIAL STATEMENTS'!T139</f>
        <v>0</v>
      </c>
      <c r="U103" s="14">
        <f>'FINANCIAL STATEMENTS'!U103/'FINANCIAL STATEMENTS'!U139</f>
        <v>0</v>
      </c>
      <c r="V103" s="14">
        <f>'FINANCIAL STATEMENTS'!V103/'FINANCIAL STATEMENTS'!V139</f>
        <v>0</v>
      </c>
    </row>
    <row r="104">
      <c r="A104" s="15" t="s">
        <v>69</v>
      </c>
      <c r="B104" s="13">
        <f>'FINANCIAL STATEMENTS'!B104/'FINANCIAL STATEMENTS'!B176</f>
        <v>0</v>
      </c>
      <c r="C104" s="13">
        <f>'FINANCIAL STATEMENTS'!C104/'FINANCIAL STATEMENTS'!C176</f>
        <v>0</v>
      </c>
      <c r="D104" s="13">
        <f>'FINANCIAL STATEMENTS'!D104/'FINANCIAL STATEMENTS'!D176</f>
        <v>0</v>
      </c>
      <c r="E104" s="13">
        <f>'FINANCIAL STATEMENTS'!E104/'FINANCIAL STATEMENTS'!E176</f>
        <v>0</v>
      </c>
      <c r="F104" s="13">
        <f>'FINANCIAL STATEMENTS'!F104/'FINANCIAL STATEMENTS'!F176</f>
        <v>0</v>
      </c>
      <c r="I104" s="12" t="s">
        <v>98</v>
      </c>
      <c r="J104" s="14">
        <f>'FINANCIAL STATEMENTS'!J104/'FINANCIAL STATEMENTS'!J176</f>
        <v>0.02959645569</v>
      </c>
      <c r="K104" s="14">
        <f>'FINANCIAL STATEMENTS'!K104/'FINANCIAL STATEMENTS'!K176</f>
        <v>0.01090462266</v>
      </c>
      <c r="L104" s="14">
        <f>'FINANCIAL STATEMENTS'!L104/'FINANCIAL STATEMENTS'!L176</f>
        <v>0.01584110025</v>
      </c>
      <c r="M104" s="14">
        <f>'FINANCIAL STATEMENTS'!M104/'FINANCIAL STATEMENTS'!M176</f>
        <v>0.00447921639</v>
      </c>
      <c r="N104" s="14">
        <f>'FINANCIAL STATEMENTS'!N104/'FINANCIAL STATEMENTS'!N176</f>
        <v>0.004327795616</v>
      </c>
      <c r="Q104" s="14" t="s">
        <v>131</v>
      </c>
      <c r="R104" s="14">
        <f>'FINANCIAL STATEMENTS'!R104/'FINANCIAL STATEMENTS'!R139</f>
        <v>0</v>
      </c>
      <c r="S104" s="14">
        <f>'FINANCIAL STATEMENTS'!S104/'FINANCIAL STATEMENTS'!S139</f>
        <v>0</v>
      </c>
      <c r="T104" s="14">
        <f>'FINANCIAL STATEMENTS'!T104/'FINANCIAL STATEMENTS'!T139</f>
        <v>0</v>
      </c>
      <c r="U104" s="14">
        <f>'FINANCIAL STATEMENTS'!U104/'FINANCIAL STATEMENTS'!U139</f>
        <v>0</v>
      </c>
      <c r="V104" s="14">
        <f>'FINANCIAL STATEMENTS'!V104/'FINANCIAL STATEMENTS'!V139</f>
        <v>0.002641288326</v>
      </c>
    </row>
    <row r="105">
      <c r="A105" s="15" t="s">
        <v>120</v>
      </c>
      <c r="B105" s="13">
        <f>'FINANCIAL STATEMENTS'!B105/'FINANCIAL STATEMENTS'!B176</f>
        <v>0</v>
      </c>
      <c r="C105" s="13">
        <f>'FINANCIAL STATEMENTS'!C105/'FINANCIAL STATEMENTS'!C176</f>
        <v>0</v>
      </c>
      <c r="D105" s="13">
        <f>'FINANCIAL STATEMENTS'!D105/'FINANCIAL STATEMENTS'!D176</f>
        <v>0</v>
      </c>
      <c r="E105" s="13">
        <f>'FINANCIAL STATEMENTS'!E105/'FINANCIAL STATEMENTS'!E176</f>
        <v>0</v>
      </c>
      <c r="F105" s="13">
        <f>'FINANCIAL STATEMENTS'!F105/'FINANCIAL STATEMENTS'!F176</f>
        <v>0</v>
      </c>
      <c r="I105" s="14" t="s">
        <v>99</v>
      </c>
      <c r="J105" s="14">
        <f>'FINANCIAL STATEMENTS'!J105/'FINANCIAL STATEMENTS'!J176</f>
        <v>0.00003281768081</v>
      </c>
      <c r="K105" s="14">
        <f>'FINANCIAL STATEMENTS'!K105/'FINANCIAL STATEMENTS'!K176</f>
        <v>0.0000256123699</v>
      </c>
      <c r="L105" s="14">
        <f>'FINANCIAL STATEMENTS'!L105/'FINANCIAL STATEMENTS'!L176</f>
        <v>0.00003620345506</v>
      </c>
      <c r="M105" s="14">
        <f>'FINANCIAL STATEMENTS'!M105/'FINANCIAL STATEMENTS'!M176</f>
        <v>0.00004827072059</v>
      </c>
      <c r="N105" s="14">
        <f>'FINANCIAL STATEMENTS'!N105/'FINANCIAL STATEMENTS'!N176</f>
        <v>0.00009307087347</v>
      </c>
      <c r="Q105" s="14" t="s">
        <v>132</v>
      </c>
      <c r="R105" s="14">
        <f>'FINANCIAL STATEMENTS'!R105/'FINANCIAL STATEMENTS'!R139</f>
        <v>0.1325776419</v>
      </c>
      <c r="S105" s="14">
        <f>'FINANCIAL STATEMENTS'!S105/'FINANCIAL STATEMENTS'!S139</f>
        <v>0</v>
      </c>
      <c r="T105" s="14">
        <f>'FINANCIAL STATEMENTS'!T105/'FINANCIAL STATEMENTS'!T139</f>
        <v>0</v>
      </c>
      <c r="U105" s="14">
        <f>'FINANCIAL STATEMENTS'!U105/'FINANCIAL STATEMENTS'!U139</f>
        <v>0</v>
      </c>
      <c r="V105" s="14">
        <f>'FINANCIAL STATEMENTS'!V105/'FINANCIAL STATEMENTS'!V139</f>
        <v>0</v>
      </c>
    </row>
    <row r="106">
      <c r="A106" s="15" t="s">
        <v>133</v>
      </c>
      <c r="B106" s="13">
        <f>'FINANCIAL STATEMENTS'!B106/'FINANCIAL STATEMENTS'!B176</f>
        <v>0</v>
      </c>
      <c r="C106" s="13">
        <f>'FINANCIAL STATEMENTS'!C106/'FINANCIAL STATEMENTS'!C176</f>
        <v>0</v>
      </c>
      <c r="D106" s="13">
        <f>'FINANCIAL STATEMENTS'!D106/'FINANCIAL STATEMENTS'!D176</f>
        <v>0</v>
      </c>
      <c r="E106" s="13">
        <f>'FINANCIAL STATEMENTS'!E106/'FINANCIAL STATEMENTS'!E176</f>
        <v>0</v>
      </c>
      <c r="F106" s="13">
        <f>'FINANCIAL STATEMENTS'!F106/'FINANCIAL STATEMENTS'!F176</f>
        <v>0</v>
      </c>
      <c r="I106" s="14" t="s">
        <v>100</v>
      </c>
      <c r="J106" s="14">
        <f>'FINANCIAL STATEMENTS'!J106/'FINANCIAL STATEMENTS'!J176</f>
        <v>0.02795613747</v>
      </c>
      <c r="K106" s="14">
        <f>'FINANCIAL STATEMENTS'!K106/'FINANCIAL STATEMENTS'!K176</f>
        <v>0.01087901029</v>
      </c>
      <c r="L106" s="14">
        <f>'FINANCIAL STATEMENTS'!L106/'FINANCIAL STATEMENTS'!L176</f>
        <v>0.01518943806</v>
      </c>
      <c r="M106" s="14">
        <f>'FINANCIAL STATEMENTS'!M106/'FINANCIAL STATEMENTS'!M176</f>
        <v>0.004430945669</v>
      </c>
      <c r="N106" s="14">
        <f>'FINANCIAL STATEMENTS'!N106/'FINANCIAL STATEMENTS'!N176</f>
        <v>0.004234724743</v>
      </c>
      <c r="Q106" s="14" t="s">
        <v>134</v>
      </c>
      <c r="R106" s="14">
        <f>'FINANCIAL STATEMENTS'!R106/'FINANCIAL STATEMENTS'!R139</f>
        <v>0.00001226624289</v>
      </c>
      <c r="S106" s="14">
        <f>'FINANCIAL STATEMENTS'!S106/'FINANCIAL STATEMENTS'!S139</f>
        <v>0.00001420115288</v>
      </c>
      <c r="T106" s="14">
        <f>'FINANCIAL STATEMENTS'!T106/'FINANCIAL STATEMENTS'!T139</f>
        <v>0.001971630283</v>
      </c>
      <c r="U106" s="14">
        <f>'FINANCIAL STATEMENTS'!U106/'FINANCIAL STATEMENTS'!U139</f>
        <v>0.0008256405433</v>
      </c>
      <c r="V106" s="14">
        <f>'FINANCIAL STATEMENTS'!V106/'FINANCIAL STATEMENTS'!V139</f>
        <v>0.001535792432</v>
      </c>
    </row>
    <row r="107">
      <c r="A107" s="15" t="s">
        <v>70</v>
      </c>
      <c r="B107" s="13">
        <f>'FINANCIAL STATEMENTS'!B107/'FINANCIAL STATEMENTS'!B176</f>
        <v>0.0743365609</v>
      </c>
      <c r="C107" s="13">
        <f>'FINANCIAL STATEMENTS'!C107/'FINANCIAL STATEMENTS'!C176</f>
        <v>0.1136302973</v>
      </c>
      <c r="D107" s="13">
        <f>'FINANCIAL STATEMENTS'!D107/'FINANCIAL STATEMENTS'!D176</f>
        <v>0.1075651837</v>
      </c>
      <c r="E107" s="13">
        <f>'FINANCIAL STATEMENTS'!E107/'FINANCIAL STATEMENTS'!E176</f>
        <v>0.08926754832</v>
      </c>
      <c r="F107" s="13">
        <f>'FINANCIAL STATEMENTS'!F107/'FINANCIAL STATEMENTS'!F176</f>
        <v>0.1691370374</v>
      </c>
      <c r="I107" s="14" t="s">
        <v>101</v>
      </c>
      <c r="J107" s="14">
        <f>'FINANCIAL STATEMENTS'!J107/'FINANCIAL STATEMENTS'!J176</f>
        <v>0.02795613747</v>
      </c>
      <c r="K107" s="14">
        <f>'FINANCIAL STATEMENTS'!K107/'FINANCIAL STATEMENTS'!K176</f>
        <v>0.01087901029</v>
      </c>
      <c r="L107" s="14">
        <f>'FINANCIAL STATEMENTS'!L107/'FINANCIAL STATEMENTS'!L176</f>
        <v>0.01518943806</v>
      </c>
      <c r="M107" s="14">
        <f>'FINANCIAL STATEMENTS'!M107/'FINANCIAL STATEMENTS'!M176</f>
        <v>0.004430945669</v>
      </c>
      <c r="N107" s="14">
        <f>'FINANCIAL STATEMENTS'!N107/'FINANCIAL STATEMENTS'!N176</f>
        <v>0.004234724743</v>
      </c>
      <c r="Q107" s="14" t="s">
        <v>135</v>
      </c>
      <c r="R107" s="14">
        <f>'FINANCIAL STATEMENTS'!R107/'FINANCIAL STATEMENTS'!R139</f>
        <v>0</v>
      </c>
      <c r="S107" s="14">
        <f>'FINANCIAL STATEMENTS'!S107/'FINANCIAL STATEMENTS'!S139</f>
        <v>0</v>
      </c>
      <c r="T107" s="14">
        <f>'FINANCIAL STATEMENTS'!T107/'FINANCIAL STATEMENTS'!T139</f>
        <v>0.001949074621</v>
      </c>
      <c r="U107" s="14">
        <f>'FINANCIAL STATEMENTS'!U107/'FINANCIAL STATEMENTS'!U139</f>
        <v>0.0007853289797</v>
      </c>
      <c r="V107" s="14">
        <f>'FINANCIAL STATEMENTS'!V107/'FINANCIAL STATEMENTS'!V139</f>
        <v>0.001506037884</v>
      </c>
    </row>
    <row r="108">
      <c r="A108" s="15" t="s">
        <v>72</v>
      </c>
      <c r="B108" s="13">
        <f>'FINANCIAL STATEMENTS'!B108/'FINANCIAL STATEMENTS'!B176</f>
        <v>0</v>
      </c>
      <c r="C108" s="13">
        <f>'FINANCIAL STATEMENTS'!C108/'FINANCIAL STATEMENTS'!C176</f>
        <v>0</v>
      </c>
      <c r="D108" s="13">
        <f>'FINANCIAL STATEMENTS'!D108/'FINANCIAL STATEMENTS'!D176</f>
        <v>0</v>
      </c>
      <c r="E108" s="13">
        <f>'FINANCIAL STATEMENTS'!E108/'FINANCIAL STATEMENTS'!E176</f>
        <v>0</v>
      </c>
      <c r="F108" s="13">
        <f>'FINANCIAL STATEMENTS'!F108/'FINANCIAL STATEMENTS'!F176</f>
        <v>0</v>
      </c>
      <c r="I108" s="14" t="s">
        <v>105</v>
      </c>
      <c r="J108" s="14">
        <f>'FINANCIAL STATEMENTS'!J108/'FINANCIAL STATEMENTS'!J176</f>
        <v>0.001607500538</v>
      </c>
      <c r="K108" s="14">
        <f>'FINANCIAL STATEMENTS'!K108/'FINANCIAL STATEMENTS'!K176</f>
        <v>0</v>
      </c>
      <c r="L108" s="14">
        <f>'FINANCIAL STATEMENTS'!L108/'FINANCIAL STATEMENTS'!L176</f>
        <v>0.0006154587361</v>
      </c>
      <c r="M108" s="14">
        <f>'FINANCIAL STATEMENTS'!M108/'FINANCIAL STATEMENTS'!M176</f>
        <v>0</v>
      </c>
      <c r="N108" s="14">
        <f>'FINANCIAL STATEMENTS'!N108/'FINANCIAL STATEMENTS'!N176</f>
        <v>0</v>
      </c>
      <c r="Q108" s="14" t="s">
        <v>127</v>
      </c>
      <c r="R108" s="14">
        <f>'FINANCIAL STATEMENTS'!R108/'FINANCIAL STATEMENTS'!R139</f>
        <v>0.00001226624289</v>
      </c>
      <c r="S108" s="14">
        <f>'FINANCIAL STATEMENTS'!S108/'FINANCIAL STATEMENTS'!S139</f>
        <v>0.00001420115288</v>
      </c>
      <c r="T108" s="14">
        <f>'FINANCIAL STATEMENTS'!T108/'FINANCIAL STATEMENTS'!T139</f>
        <v>0.00002255566273</v>
      </c>
      <c r="U108" s="14">
        <f>'FINANCIAL STATEMENTS'!U108/'FINANCIAL STATEMENTS'!U139</f>
        <v>0.0000403115636</v>
      </c>
      <c r="V108" s="14">
        <f>'FINANCIAL STATEMENTS'!V108/'FINANCIAL STATEMENTS'!V139</f>
        <v>0.00002975454787</v>
      </c>
    </row>
    <row r="109">
      <c r="A109" s="15" t="s">
        <v>73</v>
      </c>
      <c r="B109" s="13">
        <f>'FINANCIAL STATEMENTS'!B109/'FINANCIAL STATEMENTS'!B176</f>
        <v>0</v>
      </c>
      <c r="C109" s="13">
        <f>'FINANCIAL STATEMENTS'!C109/'FINANCIAL STATEMENTS'!C176</f>
        <v>0</v>
      </c>
      <c r="D109" s="13">
        <f>'FINANCIAL STATEMENTS'!D109/'FINANCIAL STATEMENTS'!D176</f>
        <v>0</v>
      </c>
      <c r="E109" s="13">
        <f>'FINANCIAL STATEMENTS'!E109/'FINANCIAL STATEMENTS'!E176</f>
        <v>0</v>
      </c>
      <c r="F109" s="13">
        <f>'FINANCIAL STATEMENTS'!F109/'FINANCIAL STATEMENTS'!F176</f>
        <v>0</v>
      </c>
      <c r="I109" s="14" t="s">
        <v>106</v>
      </c>
      <c r="J109" s="14">
        <f>'FINANCIAL STATEMENTS'!J109/'FINANCIAL STATEMENTS'!J176</f>
        <v>0</v>
      </c>
      <c r="K109" s="14">
        <f>'FINANCIAL STATEMENTS'!K109/'FINANCIAL STATEMENTS'!K176</f>
        <v>0</v>
      </c>
      <c r="L109" s="14">
        <f>'FINANCIAL STATEMENTS'!L109/'FINANCIAL STATEMENTS'!L176</f>
        <v>0</v>
      </c>
      <c r="M109" s="14">
        <f>'FINANCIAL STATEMENTS'!M109/'FINANCIAL STATEMENTS'!M176</f>
        <v>0</v>
      </c>
      <c r="N109" s="14">
        <f>'FINANCIAL STATEMENTS'!N109/'FINANCIAL STATEMENTS'!N176</f>
        <v>0</v>
      </c>
      <c r="Q109" s="14" t="s">
        <v>131</v>
      </c>
      <c r="R109" s="14">
        <f>'FINANCIAL STATEMENTS'!R109/'FINANCIAL STATEMENTS'!R139</f>
        <v>0</v>
      </c>
      <c r="S109" s="14">
        <f>'FINANCIAL STATEMENTS'!S109/'FINANCIAL STATEMENTS'!S139</f>
        <v>0</v>
      </c>
      <c r="T109" s="14">
        <f>'FINANCIAL STATEMENTS'!T109/'FINANCIAL STATEMENTS'!T139</f>
        <v>0</v>
      </c>
      <c r="U109" s="14">
        <f>'FINANCIAL STATEMENTS'!U109/'FINANCIAL STATEMENTS'!U139</f>
        <v>0</v>
      </c>
      <c r="V109" s="14">
        <f>'FINANCIAL STATEMENTS'!V109/'FINANCIAL STATEMENTS'!V139</f>
        <v>0</v>
      </c>
    </row>
    <row r="110">
      <c r="A110" s="15" t="s">
        <v>102</v>
      </c>
      <c r="B110" s="13">
        <f>'FINANCIAL STATEMENTS'!B110/'FINANCIAL STATEMENTS'!B176</f>
        <v>0.02513190326</v>
      </c>
      <c r="C110" s="13">
        <f>'FINANCIAL STATEMENTS'!C110/'FINANCIAL STATEMENTS'!C176</f>
        <v>0.04020529715</v>
      </c>
      <c r="D110" s="13">
        <f>'FINANCIAL STATEMENTS'!D110/'FINANCIAL STATEMENTS'!D176</f>
        <v>0.02648541243</v>
      </c>
      <c r="E110" s="13">
        <f>'FINANCIAL STATEMENTS'!E110/'FINANCIAL STATEMENTS'!E176</f>
        <v>0</v>
      </c>
      <c r="F110" s="13">
        <f>'FINANCIAL STATEMENTS'!F110/'FINANCIAL STATEMENTS'!F176</f>
        <v>0</v>
      </c>
      <c r="I110" s="12" t="s">
        <v>107</v>
      </c>
      <c r="J110" s="14">
        <f>'FINANCIAL STATEMENTS'!J110/'FINANCIAL STATEMENTS'!J176</f>
        <v>0.01479511582</v>
      </c>
      <c r="K110" s="14">
        <f>'FINANCIAL STATEMENTS'!K110/'FINANCIAL STATEMENTS'!K176</f>
        <v>0.01641752911</v>
      </c>
      <c r="L110" s="14">
        <f>'FINANCIAL STATEMENTS'!L110/'FINANCIAL STATEMENTS'!L176</f>
        <v>0.02354129665</v>
      </c>
      <c r="M110" s="14">
        <f>'FINANCIAL STATEMENTS'!M110/'FINANCIAL STATEMENTS'!M176</f>
        <v>0.02158773893</v>
      </c>
      <c r="N110" s="14">
        <f>'FINANCIAL STATEMENTS'!N110/'FINANCIAL STATEMENTS'!N176</f>
        <v>0.02732528189</v>
      </c>
      <c r="Q110" s="14" t="s">
        <v>136</v>
      </c>
      <c r="R110" s="14">
        <f>'FINANCIAL STATEMENTS'!R110/'FINANCIAL STATEMENTS'!R139</f>
        <v>0.0204996177</v>
      </c>
      <c r="S110" s="14">
        <f>'FINANCIAL STATEMENTS'!S110/'FINANCIAL STATEMENTS'!S139</f>
        <v>0.01681029196</v>
      </c>
      <c r="T110" s="14">
        <f>'FINANCIAL STATEMENTS'!T110/'FINANCIAL STATEMENTS'!T139</f>
        <v>0.01393541916</v>
      </c>
      <c r="U110" s="14">
        <f>'FINANCIAL STATEMENTS'!U110/'FINANCIAL STATEMENTS'!U139</f>
        <v>0.003459329365</v>
      </c>
      <c r="V110" s="14">
        <f>'FINANCIAL STATEMENTS'!V110/'FINANCIAL STATEMENTS'!V139</f>
        <v>0.003941333187</v>
      </c>
    </row>
    <row r="111">
      <c r="A111" s="15" t="s">
        <v>137</v>
      </c>
      <c r="B111" s="13">
        <f>'FINANCIAL STATEMENTS'!B111/'FINANCIAL STATEMENTS'!B176</f>
        <v>0.03903159794</v>
      </c>
      <c r="C111" s="13">
        <v>97.2</v>
      </c>
      <c r="D111" s="13">
        <v>23.2</v>
      </c>
      <c r="E111" s="13">
        <v>211.0</v>
      </c>
      <c r="F111" s="13">
        <v>1066.0</v>
      </c>
      <c r="I111" s="14" t="s">
        <v>115</v>
      </c>
      <c r="J111" s="14">
        <f>'FINANCIAL STATEMENTS'!J111/'FINANCIAL STATEMENTS'!J176</f>
        <v>0.01027589485</v>
      </c>
      <c r="K111" s="14">
        <f>'FINANCIAL STATEMENTS'!K111/'FINANCIAL STATEMENTS'!K176</f>
        <v>0.006478680201</v>
      </c>
      <c r="L111" s="14">
        <f>'FINANCIAL STATEMENTS'!L111/'FINANCIAL STATEMENTS'!L176</f>
        <v>0.01419593171</v>
      </c>
      <c r="M111" s="14">
        <f>'FINANCIAL STATEMENTS'!M111/'FINANCIAL STATEMENTS'!M176</f>
        <v>0.01659210245</v>
      </c>
      <c r="N111" s="14">
        <f>'FINANCIAL STATEMENTS'!N111/'FINANCIAL STATEMENTS'!N176</f>
        <v>0.02113933445</v>
      </c>
      <c r="Q111" s="14" t="s">
        <v>138</v>
      </c>
      <c r="R111" s="14">
        <f>'FINANCIAL STATEMENTS'!R111/'FINANCIAL STATEMENTS'!R139</f>
        <v>0</v>
      </c>
      <c r="S111" s="14">
        <f>'FINANCIAL STATEMENTS'!S111/'FINANCIAL STATEMENTS'!S139</f>
        <v>0</v>
      </c>
      <c r="T111" s="14">
        <f>'FINANCIAL STATEMENTS'!T111/'FINANCIAL STATEMENTS'!T139</f>
        <v>0</v>
      </c>
      <c r="U111" s="14">
        <f>'FINANCIAL STATEMENTS'!U111/'FINANCIAL STATEMENTS'!U139</f>
        <v>0</v>
      </c>
      <c r="V111" s="14">
        <f>'FINANCIAL STATEMENTS'!V111/'FINANCIAL STATEMENTS'!V139</f>
        <v>0</v>
      </c>
    </row>
    <row r="112">
      <c r="A112" s="15" t="s">
        <v>139</v>
      </c>
      <c r="B112" s="13">
        <f>'FINANCIAL STATEMENTS'!B112/'FINANCIAL STATEMENTS'!B176</f>
        <v>0.004066608697</v>
      </c>
      <c r="C112" s="13">
        <f>'FINANCIAL STATEMENTS'!C112/'FINANCIAL STATEMENTS'!C176</f>
        <v>0.00787785887</v>
      </c>
      <c r="D112" s="13">
        <f>'FINANCIAL STATEMENTS'!D112/'FINANCIAL STATEMENTS'!D176</f>
        <v>0.005444089044</v>
      </c>
      <c r="E112" s="13">
        <f>'FINANCIAL STATEMENTS'!E112/'FINANCIAL STATEMENTS'!E176</f>
        <v>0.009844780625</v>
      </c>
      <c r="F112" s="13">
        <f>'FINANCIAL STATEMENTS'!F112/'FINANCIAL STATEMENTS'!F176</f>
        <v>0.01409475311</v>
      </c>
      <c r="I112" s="14" t="s">
        <v>117</v>
      </c>
      <c r="J112" s="14">
        <f>'FINANCIAL STATEMENTS'!J112/'FINANCIAL STATEMENTS'!J176</f>
        <v>0</v>
      </c>
      <c r="K112" s="14">
        <f>'FINANCIAL STATEMENTS'!K112/'FINANCIAL STATEMENTS'!K176</f>
        <v>0</v>
      </c>
      <c r="L112" s="14">
        <f>'FINANCIAL STATEMENTS'!L112/'FINANCIAL STATEMENTS'!L176</f>
        <v>0</v>
      </c>
      <c r="M112" s="14">
        <f>'FINANCIAL STATEMENTS'!M112/'FINANCIAL STATEMENTS'!M176</f>
        <v>0</v>
      </c>
      <c r="N112" s="14">
        <f>'FINANCIAL STATEMENTS'!N112/'FINANCIAL STATEMENTS'!N176</f>
        <v>0</v>
      </c>
      <c r="Q112" s="14" t="s">
        <v>140</v>
      </c>
      <c r="R112" s="14">
        <f>'FINANCIAL STATEMENTS'!R112/'FINANCIAL STATEMENTS'!R139</f>
        <v>0</v>
      </c>
      <c r="S112" s="14">
        <f>'FINANCIAL STATEMENTS'!S112/'FINANCIAL STATEMENTS'!S139</f>
        <v>0</v>
      </c>
      <c r="T112" s="14">
        <f>'FINANCIAL STATEMENTS'!T112/'FINANCIAL STATEMENTS'!T139</f>
        <v>0</v>
      </c>
      <c r="U112" s="14">
        <f>'FINANCIAL STATEMENTS'!U112/'FINANCIAL STATEMENTS'!U139</f>
        <v>0</v>
      </c>
      <c r="V112" s="14">
        <f>'FINANCIAL STATEMENTS'!V112/'FINANCIAL STATEMENTS'!V139</f>
        <v>0</v>
      </c>
    </row>
    <row r="113">
      <c r="A113" s="15" t="s">
        <v>141</v>
      </c>
      <c r="B113" s="13">
        <f>'FINANCIAL STATEMENTS'!B113/'FINANCIAL STATEMENTS'!B176</f>
        <v>0</v>
      </c>
      <c r="C113" s="13">
        <f>'FINANCIAL STATEMENTS'!C113/'FINANCIAL STATEMENTS'!C176</f>
        <v>0</v>
      </c>
      <c r="D113" s="13">
        <f>'FINANCIAL STATEMENTS'!D113/'FINANCIAL STATEMENTS'!D176</f>
        <v>0</v>
      </c>
      <c r="E113" s="13">
        <f>'FINANCIAL STATEMENTS'!E113/'FINANCIAL STATEMENTS'!E176</f>
        <v>0</v>
      </c>
      <c r="F113" s="13">
        <f>'FINANCIAL STATEMENTS'!F113/'FINANCIAL STATEMENTS'!F176</f>
        <v>0</v>
      </c>
      <c r="I113" s="14" t="s">
        <v>119</v>
      </c>
      <c r="J113" s="14">
        <f>'FINANCIAL STATEMENTS'!J113/'FINANCIAL STATEMENTS'!J176</f>
        <v>0.003052044315</v>
      </c>
      <c r="K113" s="14">
        <f>'FINANCIAL STATEMENTS'!K113/'FINANCIAL STATEMENTS'!K176</f>
        <v>0.003563242876</v>
      </c>
      <c r="L113" s="14">
        <f>'FINANCIAL STATEMENTS'!L113/'FINANCIAL STATEMENTS'!L176</f>
        <v>0.002923428996</v>
      </c>
      <c r="M113" s="14">
        <f>'FINANCIAL STATEMENTS'!M113/'FINANCIAL STATEMENTS'!M176</f>
        <v>0.002558348191</v>
      </c>
      <c r="N113" s="14">
        <f>'FINANCIAL STATEMENTS'!N113/'FINANCIAL STATEMENTS'!N176</f>
        <v>0.0041000169</v>
      </c>
      <c r="Q113" s="14" t="s">
        <v>142</v>
      </c>
      <c r="R113" s="14">
        <f>'FINANCIAL STATEMENTS'!R113/'FINANCIAL STATEMENTS'!R139</f>
        <v>0.0004265926694</v>
      </c>
      <c r="S113" s="14">
        <f>'FINANCIAL STATEMENTS'!S113/'FINANCIAL STATEMENTS'!S139</f>
        <v>0</v>
      </c>
      <c r="T113" s="14">
        <f>'FINANCIAL STATEMENTS'!T113/'FINANCIAL STATEMENTS'!T139</f>
        <v>0</v>
      </c>
      <c r="U113" s="14">
        <f>'FINANCIAL STATEMENTS'!U113/'FINANCIAL STATEMENTS'!U139</f>
        <v>0</v>
      </c>
      <c r="V113" s="14">
        <f>'FINANCIAL STATEMENTS'!V113/'FINANCIAL STATEMENTS'!V139</f>
        <v>0</v>
      </c>
    </row>
    <row r="114">
      <c r="A114" s="12" t="s">
        <v>78</v>
      </c>
      <c r="B114" s="13">
        <f>'FINANCIAL STATEMENTS'!B114/'FINANCIAL STATEMENTS'!B176</f>
        <v>0.1432073905</v>
      </c>
      <c r="C114" s="13">
        <f>'FINANCIAL STATEMENTS'!C114/'FINANCIAL STATEMENTS'!C176</f>
        <v>0.1537135754</v>
      </c>
      <c r="D114" s="13">
        <f>'FINANCIAL STATEMENTS'!D114/'FINANCIAL STATEMENTS'!D176</f>
        <v>0.1499789991</v>
      </c>
      <c r="E114" s="13">
        <f>'FINANCIAL STATEMENTS'!E114/'FINANCIAL STATEMENTS'!E176</f>
        <v>0.1484674958</v>
      </c>
      <c r="F114" s="13">
        <f>'FINANCIAL STATEMENTS'!F114/'FINANCIAL STATEMENTS'!F176</f>
        <v>0.128792701</v>
      </c>
      <c r="I114" s="14" t="s">
        <v>122</v>
      </c>
      <c r="J114" s="14">
        <f>'FINANCIAL STATEMENTS'!J114/'FINANCIAL STATEMENTS'!J176</f>
        <v>0</v>
      </c>
      <c r="K114" s="14">
        <f>'FINANCIAL STATEMENTS'!K114/'FINANCIAL STATEMENTS'!K176</f>
        <v>0</v>
      </c>
      <c r="L114" s="14">
        <f>'FINANCIAL STATEMENTS'!L114/'FINANCIAL STATEMENTS'!L176</f>
        <v>0</v>
      </c>
      <c r="M114" s="14">
        <f>'FINANCIAL STATEMENTS'!M114/'FINANCIAL STATEMENTS'!M176</f>
        <v>0</v>
      </c>
      <c r="N114" s="14">
        <f>'FINANCIAL STATEMENTS'!N114/'FINANCIAL STATEMENTS'!N176</f>
        <v>0.002085930541</v>
      </c>
      <c r="Q114" s="14" t="s">
        <v>143</v>
      </c>
      <c r="R114" s="14">
        <f>'FINANCIAL STATEMENTS'!R114/'FINANCIAL STATEMENTS'!R139</f>
        <v>0.6246952179</v>
      </c>
      <c r="S114" s="14">
        <f>'FINANCIAL STATEMENTS'!S114/'FINANCIAL STATEMENTS'!S139</f>
        <v>0.4194697806</v>
      </c>
      <c r="T114" s="14">
        <f>'FINANCIAL STATEMENTS'!T114/'FINANCIAL STATEMENTS'!T139</f>
        <v>0.3535427649</v>
      </c>
      <c r="U114" s="14">
        <f>'FINANCIAL STATEMENTS'!U114/'FINANCIAL STATEMENTS'!U139</f>
        <v>0.3595836263</v>
      </c>
      <c r="V114" s="14">
        <f>'FINANCIAL STATEMENTS'!V114/'FINANCIAL STATEMENTS'!V139</f>
        <v>0.5161841852</v>
      </c>
    </row>
    <row r="115">
      <c r="A115" s="15" t="s">
        <v>79</v>
      </c>
      <c r="B115" s="13">
        <f>'FINANCIAL STATEMENTS'!B115/'FINANCIAL STATEMENTS'!B176</f>
        <v>0.05544186776</v>
      </c>
      <c r="C115" s="13">
        <f>'FINANCIAL STATEMENTS'!C115/'FINANCIAL STATEMENTS'!C176</f>
        <v>0.05937755001</v>
      </c>
      <c r="D115" s="13">
        <f>'FINANCIAL STATEMENTS'!D115/'FINANCIAL STATEMENTS'!D176</f>
        <v>0.04586281542</v>
      </c>
      <c r="E115" s="13">
        <f>'FINANCIAL STATEMENTS'!E115/'FINANCIAL STATEMENTS'!E176</f>
        <v>0.04760771831</v>
      </c>
      <c r="F115" s="13">
        <f>'FINANCIAL STATEMENTS'!F115/'FINANCIAL STATEMENTS'!F176</f>
        <v>0.03801036646</v>
      </c>
      <c r="I115" s="14" t="s">
        <v>124</v>
      </c>
      <c r="J115" s="14">
        <f>'FINANCIAL STATEMENTS'!J115/'FINANCIAL STATEMENTS'!J176</f>
        <v>0.001467176661</v>
      </c>
      <c r="K115" s="14">
        <f>'FINANCIAL STATEMENTS'!K115/'FINANCIAL STATEMENTS'!K176</f>
        <v>0.006375606029</v>
      </c>
      <c r="L115" s="14">
        <f>'FINANCIAL STATEMENTS'!L115/'FINANCIAL STATEMENTS'!L176</f>
        <v>0.006421935952</v>
      </c>
      <c r="M115" s="14">
        <f>'FINANCIAL STATEMENTS'!M115/'FINANCIAL STATEMENTS'!M176</f>
        <v>0.002437288289</v>
      </c>
      <c r="N115" s="14">
        <f>'FINANCIAL STATEMENTS'!N115/'FINANCIAL STATEMENTS'!N176</f>
        <v>0</v>
      </c>
      <c r="Q115" s="14" t="s">
        <v>144</v>
      </c>
      <c r="R115" s="14">
        <f>'FINANCIAL STATEMENTS'!R115/'FINANCIAL STATEMENTS'!R139</f>
        <v>0</v>
      </c>
      <c r="S115" s="14">
        <f>'FINANCIAL STATEMENTS'!S115/'FINANCIAL STATEMENTS'!S139</f>
        <v>0</v>
      </c>
      <c r="T115" s="14">
        <f>'FINANCIAL STATEMENTS'!T115/'FINANCIAL STATEMENTS'!T139</f>
        <v>0</v>
      </c>
      <c r="U115" s="14">
        <f>'FINANCIAL STATEMENTS'!U115/'FINANCIAL STATEMENTS'!U139</f>
        <v>0</v>
      </c>
      <c r="V115" s="14">
        <f>'FINANCIAL STATEMENTS'!V115/'FINANCIAL STATEMENTS'!V139</f>
        <v>0</v>
      </c>
    </row>
    <row r="116">
      <c r="A116" s="15" t="s">
        <v>80</v>
      </c>
      <c r="B116" s="13">
        <f>'FINANCIAL STATEMENTS'!B116/'FINANCIAL STATEMENTS'!B176</f>
        <v>0.03896621838</v>
      </c>
      <c r="C116" s="13">
        <f>'FINANCIAL STATEMENTS'!C116/'FINANCIAL STATEMENTS'!C176</f>
        <v>0.04293547477</v>
      </c>
      <c r="D116" s="13">
        <f>'FINANCIAL STATEMENTS'!D116/'FINANCIAL STATEMENTS'!D176</f>
        <v>0.05070918549</v>
      </c>
      <c r="E116" s="13">
        <f>'FINANCIAL STATEMENTS'!E116/'FINANCIAL STATEMENTS'!E176</f>
        <v>0.0495438585</v>
      </c>
      <c r="F116" s="13">
        <f>'FINANCIAL STATEMENTS'!F116/'FINANCIAL STATEMENTS'!F176</f>
        <v>0.04851323088</v>
      </c>
      <c r="I116" s="12" t="s">
        <v>125</v>
      </c>
      <c r="J116" s="14">
        <f>'FINANCIAL STATEMENTS'!J116/'FINANCIAL STATEMENTS'!J176</f>
        <v>0.04676236604</v>
      </c>
      <c r="K116" s="14">
        <f>'FINANCIAL STATEMENTS'!K116/'FINANCIAL STATEMENTS'!K176</f>
        <v>0.06200442407</v>
      </c>
      <c r="L116" s="14">
        <f>'FINANCIAL STATEMENTS'!L116/'FINANCIAL STATEMENTS'!L176</f>
        <v>0.0667306261</v>
      </c>
      <c r="M116" s="14">
        <f>'FINANCIAL STATEMENTS'!M116/'FINANCIAL STATEMENTS'!M176</f>
        <v>0.05935459748</v>
      </c>
      <c r="N116" s="14">
        <f>'FINANCIAL STATEMENTS'!N116/'FINANCIAL STATEMENTS'!N176</f>
        <v>0.05921103657</v>
      </c>
      <c r="Q116" s="12" t="s">
        <v>145</v>
      </c>
      <c r="R116" s="14">
        <f>'FINANCIAL STATEMENTS'!R116/'FINANCIAL STATEMENTS'!R139</f>
        <v>0.7551330819</v>
      </c>
      <c r="S116" s="14">
        <f>'FINANCIAL STATEMENTS'!S116/'FINANCIAL STATEMENTS'!S139</f>
        <v>0.892520511</v>
      </c>
      <c r="T116" s="14">
        <f>'FINANCIAL STATEMENTS'!T116/'FINANCIAL STATEMENTS'!T139</f>
        <v>0.9150195505</v>
      </c>
      <c r="U116" s="14">
        <f>'FINANCIAL STATEMENTS'!U116/'FINANCIAL STATEMENTS'!U139</f>
        <v>0.902081719</v>
      </c>
      <c r="V116" s="14">
        <f>'FINANCIAL STATEMENTS'!V116/'FINANCIAL STATEMENTS'!V139</f>
        <v>0.8818698673</v>
      </c>
    </row>
    <row r="117">
      <c r="A117" s="15" t="s">
        <v>82</v>
      </c>
      <c r="B117" s="13">
        <f>'FINANCIAL STATEMENTS'!B117/'FINANCIAL STATEMENTS'!B176</f>
        <v>0.02273247337</v>
      </c>
      <c r="C117" s="13">
        <f>'FINANCIAL STATEMENTS'!C117/'FINANCIAL STATEMENTS'!C176</f>
        <v>0.02341241697</v>
      </c>
      <c r="D117" s="13">
        <f>'FINANCIAL STATEMENTS'!D117/'FINANCIAL STATEMENTS'!D176</f>
        <v>0.0235210494</v>
      </c>
      <c r="E117" s="13">
        <f>'FINANCIAL STATEMENTS'!E117/'FINANCIAL STATEMENTS'!E176</f>
        <v>0.0199192728</v>
      </c>
      <c r="F117" s="13">
        <f>'FINANCIAL STATEMENTS'!F117/'FINANCIAL STATEMENTS'!F176</f>
        <v>0.01852020248</v>
      </c>
      <c r="I117" s="14" t="s">
        <v>126</v>
      </c>
      <c r="J117" s="14">
        <f>'FINANCIAL STATEMENTS'!J117/'FINANCIAL STATEMENTS'!J176</f>
        <v>0.006778548553</v>
      </c>
      <c r="K117" s="14">
        <f>'FINANCIAL STATEMENTS'!K117/'FINANCIAL STATEMENTS'!K176</f>
        <v>0.008097881732</v>
      </c>
      <c r="L117" s="14">
        <f>'FINANCIAL STATEMENTS'!L117/'FINANCIAL STATEMENTS'!L176</f>
        <v>0.008806490444</v>
      </c>
      <c r="M117" s="14">
        <f>'FINANCIAL STATEMENTS'!M117/'FINANCIAL STATEMENTS'!M176</f>
        <v>0.008522463891</v>
      </c>
      <c r="N117" s="14">
        <f>'FINANCIAL STATEMENTS'!N117/'FINANCIAL STATEMENTS'!N176</f>
        <v>0.015362409</v>
      </c>
      <c r="Q117" s="12" t="s">
        <v>146</v>
      </c>
      <c r="R117" s="14">
        <f>'FINANCIAL STATEMENTS'!R117/'FINANCIAL STATEMENTS'!R139</f>
        <v>0.1227278489</v>
      </c>
      <c r="S117" s="14">
        <f>'FINANCIAL STATEMENTS'!S117/'FINANCIAL STATEMENTS'!S139</f>
        <v>0.1073361865</v>
      </c>
      <c r="T117" s="14">
        <f>'FINANCIAL STATEMENTS'!T117/'FINANCIAL STATEMENTS'!T139</f>
        <v>0.08485573</v>
      </c>
      <c r="U117" s="14">
        <f>'FINANCIAL STATEMENTS'!U117/'FINANCIAL STATEMENTS'!U139</f>
        <v>0.09772717432</v>
      </c>
      <c r="V117" s="14">
        <f>'FINANCIAL STATEMENTS'!V117/'FINANCIAL STATEMENTS'!V139</f>
        <v>0.1170292144</v>
      </c>
    </row>
    <row r="118">
      <c r="A118" s="15" t="s">
        <v>84</v>
      </c>
      <c r="B118" s="13">
        <f>'FINANCIAL STATEMENTS'!B118/'FINANCIAL STATEMENTS'!B176</f>
        <v>0.01494576765</v>
      </c>
      <c r="C118" s="13">
        <f>'FINANCIAL STATEMENTS'!C118/'FINANCIAL STATEMENTS'!C176</f>
        <v>0.01731146141</v>
      </c>
      <c r="D118" s="13">
        <f>'FINANCIAL STATEMENTS'!D118/'FINANCIAL STATEMENTS'!D176</f>
        <v>0.01743885496</v>
      </c>
      <c r="E118" s="13">
        <f>'FINANCIAL STATEMENTS'!E118/'FINANCIAL STATEMENTS'!E176</f>
        <v>0.01701506251</v>
      </c>
      <c r="F118" s="13">
        <f>'FINANCIAL STATEMENTS'!F118/'FINANCIAL STATEMENTS'!F176</f>
        <v>0.0129656573</v>
      </c>
      <c r="I118" s="14" t="s">
        <v>127</v>
      </c>
      <c r="J118" s="14">
        <f>'FINANCIAL STATEMENTS'!J118/'FINANCIAL STATEMENTS'!J176</f>
        <v>0</v>
      </c>
      <c r="K118" s="14">
        <f>'FINANCIAL STATEMENTS'!K118/'FINANCIAL STATEMENTS'!K176</f>
        <v>0</v>
      </c>
      <c r="L118" s="14">
        <f>'FINANCIAL STATEMENTS'!L118/'FINANCIAL STATEMENTS'!L176</f>
        <v>0</v>
      </c>
      <c r="M118" s="14">
        <f>'FINANCIAL STATEMENTS'!M118/'FINANCIAL STATEMENTS'!M176</f>
        <v>0</v>
      </c>
      <c r="N118" s="14">
        <f>'FINANCIAL STATEMENTS'!N118/'FINANCIAL STATEMENTS'!N176</f>
        <v>0</v>
      </c>
      <c r="Q118" s="14" t="s">
        <v>147</v>
      </c>
      <c r="R118" s="14">
        <f>'FINANCIAL STATEMENTS'!R118/'FINANCIAL STATEMENTS'!R139</f>
        <v>0.07909545999</v>
      </c>
      <c r="S118" s="14">
        <f>'FINANCIAL STATEMENTS'!S118/'FINANCIAL STATEMENTS'!S139</f>
        <v>0.06239599269</v>
      </c>
      <c r="T118" s="14">
        <f>'FINANCIAL STATEMENTS'!T118/'FINANCIAL STATEMENTS'!T139</f>
        <v>0.05382179169</v>
      </c>
      <c r="U118" s="14">
        <f>'FINANCIAL STATEMENTS'!U118/'FINANCIAL STATEMENTS'!U139</f>
        <v>0.06603631325</v>
      </c>
      <c r="V118" s="14">
        <f>'FINANCIAL STATEMENTS'!V118/'FINANCIAL STATEMENTS'!V139</f>
        <v>0.05273879169</v>
      </c>
    </row>
    <row r="119">
      <c r="A119" s="15" t="s">
        <v>88</v>
      </c>
      <c r="B119" s="13">
        <f>'FINANCIAL STATEMENTS'!B119/'FINANCIAL STATEMENTS'!B176</f>
        <v>0.0005361124005</v>
      </c>
      <c r="C119" s="13">
        <f>'FINANCIAL STATEMENTS'!C119/'FINANCIAL STATEMENTS'!C176</f>
        <v>0.0003279263615</v>
      </c>
      <c r="D119" s="13">
        <f>'FINANCIAL STATEMENTS'!D119/'FINANCIAL STATEMENTS'!D176</f>
        <v>0.0001130819683</v>
      </c>
      <c r="E119" s="13">
        <f>'FINANCIAL STATEMENTS'!E119/'FINANCIAL STATEMENTS'!E176</f>
        <v>0.0001558756932</v>
      </c>
      <c r="F119" s="13">
        <f>'FINANCIAL STATEMENTS'!F119/'FINANCIAL STATEMENTS'!F176</f>
        <v>0.0003713133885</v>
      </c>
      <c r="I119" s="14" t="s">
        <v>129</v>
      </c>
      <c r="J119" s="14">
        <f>'FINANCIAL STATEMENTS'!J119/'FINANCIAL STATEMENTS'!J176</f>
        <v>0.006778548553</v>
      </c>
      <c r="K119" s="14">
        <f>'FINANCIAL STATEMENTS'!K119/'FINANCIAL STATEMENTS'!K176</f>
        <v>0.008097881732</v>
      </c>
      <c r="L119" s="14">
        <f>'FINANCIAL STATEMENTS'!L119/'FINANCIAL STATEMENTS'!L176</f>
        <v>0.008806490444</v>
      </c>
      <c r="M119" s="14">
        <f>'FINANCIAL STATEMENTS'!M119/'FINANCIAL STATEMENTS'!M176</f>
        <v>0.008522463891</v>
      </c>
      <c r="N119" s="14">
        <f>'FINANCIAL STATEMENTS'!N119/'FINANCIAL STATEMENTS'!N176</f>
        <v>0.015362409</v>
      </c>
      <c r="Q119" s="14" t="s">
        <v>148</v>
      </c>
      <c r="R119" s="14">
        <f>'FINANCIAL STATEMENTS'!R119/'FINANCIAL STATEMENTS'!R139</f>
        <v>0</v>
      </c>
      <c r="S119" s="14">
        <f>'FINANCIAL STATEMENTS'!S119/'FINANCIAL STATEMENTS'!S139</f>
        <v>0</v>
      </c>
      <c r="T119" s="14">
        <f>'FINANCIAL STATEMENTS'!T119/'FINANCIAL STATEMENTS'!T139</f>
        <v>0</v>
      </c>
      <c r="U119" s="14">
        <f>'FINANCIAL STATEMENTS'!U119/'FINANCIAL STATEMENTS'!U139</f>
        <v>0</v>
      </c>
      <c r="V119" s="14">
        <f>'FINANCIAL STATEMENTS'!V119/'FINANCIAL STATEMENTS'!V139</f>
        <v>0</v>
      </c>
    </row>
    <row r="120">
      <c r="A120" s="15" t="s">
        <v>116</v>
      </c>
      <c r="B120" s="13">
        <f>'FINANCIAL STATEMENTS'!B120/'FINANCIAL STATEMENTS'!B176</f>
        <v>0.01058495093</v>
      </c>
      <c r="C120" s="13">
        <f>'FINANCIAL STATEMENTS'!C120/'FINANCIAL STATEMENTS'!C176</f>
        <v>0.01034874587</v>
      </c>
      <c r="D120" s="13">
        <f>'FINANCIAL STATEMENTS'!D120/'FINANCIAL STATEMENTS'!D176</f>
        <v>0.01233401183</v>
      </c>
      <c r="E120" s="13">
        <f>'FINANCIAL STATEMENTS'!E120/'FINANCIAL STATEMENTS'!E176</f>
        <v>0.014225708</v>
      </c>
      <c r="F120" s="13">
        <f>'FINANCIAL STATEMENTS'!F120/'FINANCIAL STATEMENTS'!F176</f>
        <v>0.01041193053</v>
      </c>
      <c r="I120" s="14" t="s">
        <v>130</v>
      </c>
      <c r="J120" s="14">
        <f>'FINANCIAL STATEMENTS'!J120/'FINANCIAL STATEMENTS'!J176</f>
        <v>0</v>
      </c>
      <c r="K120" s="14">
        <f>'FINANCIAL STATEMENTS'!K120/'FINANCIAL STATEMENTS'!K176</f>
        <v>0</v>
      </c>
      <c r="L120" s="14">
        <f>'FINANCIAL STATEMENTS'!L120/'FINANCIAL STATEMENTS'!L176</f>
        <v>0</v>
      </c>
      <c r="M120" s="14">
        <f>'FINANCIAL STATEMENTS'!M120/'FINANCIAL STATEMENTS'!M176</f>
        <v>0</v>
      </c>
      <c r="N120" s="14">
        <f>'FINANCIAL STATEMENTS'!N120/'FINANCIAL STATEMENTS'!N176</f>
        <v>0</v>
      </c>
      <c r="Q120" s="14" t="s">
        <v>129</v>
      </c>
      <c r="R120" s="14">
        <f>'FINANCIAL STATEMENTS'!R120/'FINANCIAL STATEMENTS'!R139</f>
        <v>0.07909545999</v>
      </c>
      <c r="S120" s="14">
        <f>'FINANCIAL STATEMENTS'!S120/'FINANCIAL STATEMENTS'!S139</f>
        <v>0.06239599269</v>
      </c>
      <c r="T120" s="14">
        <f>'FINANCIAL STATEMENTS'!T120/'FINANCIAL STATEMENTS'!T139</f>
        <v>0.05382179169</v>
      </c>
      <c r="U120" s="14">
        <f>'FINANCIAL STATEMENTS'!U120/'FINANCIAL STATEMENTS'!U139</f>
        <v>0.06603631325</v>
      </c>
      <c r="V120" s="14">
        <f>'FINANCIAL STATEMENTS'!V120/'FINANCIAL STATEMENTS'!V139</f>
        <v>0.05273879169</v>
      </c>
    </row>
    <row r="121">
      <c r="A121" s="12" t="s">
        <v>90</v>
      </c>
      <c r="B121" s="13">
        <f>'FINANCIAL STATEMENTS'!B121/'FINANCIAL STATEMENTS'!B176</f>
        <v>0.3032761698</v>
      </c>
      <c r="C121" s="13">
        <f>'FINANCIAL STATEMENTS'!C121/'FINANCIAL STATEMENTS'!C176</f>
        <v>0.2835190312</v>
      </c>
      <c r="D121" s="13">
        <f>'FINANCIAL STATEMENTS'!D121/'FINANCIAL STATEMENTS'!D176</f>
        <v>0.3395528416</v>
      </c>
      <c r="E121" s="13">
        <f>'FINANCIAL STATEMENTS'!E121/'FINANCIAL STATEMENTS'!E176</f>
        <v>0.3614183047</v>
      </c>
      <c r="F121" s="13">
        <f>'FINANCIAL STATEMENTS'!F121/'FINANCIAL STATEMENTS'!F176</f>
        <v>0.2947394744</v>
      </c>
      <c r="I121" s="14" t="s">
        <v>131</v>
      </c>
      <c r="J121" s="14">
        <f>'FINANCIAL STATEMENTS'!J121/'FINANCIAL STATEMENTS'!J176</f>
        <v>0</v>
      </c>
      <c r="K121" s="14">
        <f>'FINANCIAL STATEMENTS'!K121/'FINANCIAL STATEMENTS'!K176</f>
        <v>0</v>
      </c>
      <c r="L121" s="14">
        <f>'FINANCIAL STATEMENTS'!L121/'FINANCIAL STATEMENTS'!L176</f>
        <v>0</v>
      </c>
      <c r="M121" s="14">
        <f>'FINANCIAL STATEMENTS'!M121/'FINANCIAL STATEMENTS'!M176</f>
        <v>0</v>
      </c>
      <c r="N121" s="14">
        <f>'FINANCIAL STATEMENTS'!N121/'FINANCIAL STATEMENTS'!N176</f>
        <v>0</v>
      </c>
      <c r="Q121" s="14" t="s">
        <v>149</v>
      </c>
      <c r="R121" s="14">
        <f>'FINANCIAL STATEMENTS'!R121/'FINANCIAL STATEMENTS'!R139</f>
        <v>0.0001485578306</v>
      </c>
      <c r="S121" s="14">
        <f>'FINANCIAL STATEMENTS'!S121/'FINANCIAL STATEMENTS'!S139</f>
        <v>0.0001252283481</v>
      </c>
      <c r="T121" s="14">
        <f>'FINANCIAL STATEMENTS'!T121/'FINANCIAL STATEMENTS'!T139</f>
        <v>0.0001101247063</v>
      </c>
      <c r="U121" s="14">
        <f>'FINANCIAL STATEMENTS'!U121/'FINANCIAL STATEMENTS'!U139</f>
        <v>0.00008510218981</v>
      </c>
      <c r="V121" s="14">
        <f>'FINANCIAL STATEMENTS'!V121/'FINANCIAL STATEMENTS'!V139</f>
        <v>0.000336455272</v>
      </c>
    </row>
    <row r="122">
      <c r="A122" s="15" t="s">
        <v>92</v>
      </c>
      <c r="B122" s="13">
        <f>'FINANCIAL STATEMENTS'!B122/'FINANCIAL STATEMENTS'!B176</f>
        <v>0.3061920982</v>
      </c>
      <c r="C122" s="13">
        <f>'FINANCIAL STATEMENTS'!C122/'FINANCIAL STATEMENTS'!C176</f>
        <v>0.287080464</v>
      </c>
      <c r="D122" s="13">
        <f>'FINANCIAL STATEMENTS'!D122/'FINANCIAL STATEMENTS'!D176</f>
        <v>0.3714015702</v>
      </c>
      <c r="E122" s="13">
        <f>'FINANCIAL STATEMENTS'!E122/'FINANCIAL STATEMENTS'!E176</f>
        <v>0.3937255931</v>
      </c>
      <c r="F122" s="13">
        <f>'FINANCIAL STATEMENTS'!F122/'FINANCIAL STATEMENTS'!F176</f>
        <v>0.324724925</v>
      </c>
      <c r="I122" s="14" t="s">
        <v>132</v>
      </c>
      <c r="J122" s="14">
        <f>'FINANCIAL STATEMENTS'!J122/'FINANCIAL STATEMENTS'!J176</f>
        <v>0</v>
      </c>
      <c r="K122" s="14">
        <f>'FINANCIAL STATEMENTS'!K122/'FINANCIAL STATEMENTS'!K176</f>
        <v>0</v>
      </c>
      <c r="L122" s="14">
        <f>'FINANCIAL STATEMENTS'!L122/'FINANCIAL STATEMENTS'!L176</f>
        <v>0</v>
      </c>
      <c r="M122" s="14">
        <f>'FINANCIAL STATEMENTS'!M122/'FINANCIAL STATEMENTS'!M176</f>
        <v>0</v>
      </c>
      <c r="N122" s="14">
        <f>'FINANCIAL STATEMENTS'!N122/'FINANCIAL STATEMENTS'!N176</f>
        <v>0</v>
      </c>
      <c r="Q122" s="14" t="s">
        <v>150</v>
      </c>
      <c r="R122" s="14">
        <f>'FINANCIAL STATEMENTS'!R122/'FINANCIAL STATEMENTS'!R139</f>
        <v>0</v>
      </c>
      <c r="S122" s="14">
        <f>'FINANCIAL STATEMENTS'!S122/'FINANCIAL STATEMENTS'!S139</f>
        <v>0</v>
      </c>
      <c r="T122" s="14">
        <f>'FINANCIAL STATEMENTS'!T122/'FINANCIAL STATEMENTS'!T139</f>
        <v>0</v>
      </c>
      <c r="U122" s="14">
        <f>'FINANCIAL STATEMENTS'!U122/'FINANCIAL STATEMENTS'!U139</f>
        <v>0</v>
      </c>
      <c r="V122" s="14">
        <f>'FINANCIAL STATEMENTS'!V122/'FINANCIAL STATEMENTS'!V139</f>
        <v>0</v>
      </c>
    </row>
    <row r="123">
      <c r="A123" s="15" t="s">
        <v>94</v>
      </c>
      <c r="B123" s="13">
        <f>'FINANCIAL STATEMENTS'!B123/'FINANCIAL STATEMENTS'!B176</f>
        <v>0.30413918</v>
      </c>
      <c r="C123" s="13">
        <f>'FINANCIAL STATEMENTS'!C123/'FINANCIAL STATEMENTS'!C176</f>
        <v>0.2841138743</v>
      </c>
      <c r="D123" s="13">
        <f>'FINANCIAL STATEMENTS'!D123/'FINANCIAL STATEMENTS'!D176</f>
        <v>0.3395528416</v>
      </c>
      <c r="E123" s="13">
        <f>'FINANCIAL STATEMENTS'!E123/'FINANCIAL STATEMENTS'!E176</f>
        <v>0.3614183047</v>
      </c>
      <c r="F123" s="13">
        <f>'FINANCIAL STATEMENTS'!F123/'FINANCIAL STATEMENTS'!F176</f>
        <v>0.2947394744</v>
      </c>
      <c r="I123" s="14" t="s">
        <v>151</v>
      </c>
      <c r="J123" s="14">
        <f>'FINANCIAL STATEMENTS'!J123/'FINANCIAL STATEMENTS'!J176</f>
        <v>0</v>
      </c>
      <c r="K123" s="14">
        <f>'FINANCIAL STATEMENTS'!K123/'FINANCIAL STATEMENTS'!K176</f>
        <v>0</v>
      </c>
      <c r="L123" s="14">
        <f>'FINANCIAL STATEMENTS'!L123/'FINANCIAL STATEMENTS'!L176</f>
        <v>0</v>
      </c>
      <c r="M123" s="14">
        <f>'FINANCIAL STATEMENTS'!M123/'FINANCIAL STATEMENTS'!M176</f>
        <v>0</v>
      </c>
      <c r="N123" s="14">
        <f>'FINANCIAL STATEMENTS'!N123/'FINANCIAL STATEMENTS'!N176</f>
        <v>0</v>
      </c>
      <c r="Q123" s="14" t="s">
        <v>152</v>
      </c>
      <c r="R123" s="14">
        <f>'FINANCIAL STATEMENTS'!R123/'FINANCIAL STATEMENTS'!R139</f>
        <v>0.003998795182</v>
      </c>
      <c r="S123" s="14">
        <f>'FINANCIAL STATEMENTS'!S123/'FINANCIAL STATEMENTS'!S139</f>
        <v>0.003754268415</v>
      </c>
      <c r="T123" s="14">
        <f>'FINANCIAL STATEMENTS'!T123/'FINANCIAL STATEMENTS'!T139</f>
        <v>0.005010010734</v>
      </c>
      <c r="U123" s="14">
        <f>'FINANCIAL STATEMENTS'!U123/'FINANCIAL STATEMENTS'!U139</f>
        <v>0.004567150853</v>
      </c>
      <c r="V123" s="14">
        <f>'FINANCIAL STATEMENTS'!V123/'FINANCIAL STATEMENTS'!V139</f>
        <v>0.009102602836</v>
      </c>
    </row>
    <row r="124">
      <c r="A124" s="15" t="s">
        <v>96</v>
      </c>
      <c r="B124" s="13">
        <f>'FINANCIAL STATEMENTS'!B124/'FINANCIAL STATEMENTS'!B176</f>
        <v>0.002052918217</v>
      </c>
      <c r="C124" s="13">
        <f>'FINANCIAL STATEMENTS'!C124/'FINANCIAL STATEMENTS'!C176</f>
        <v>0.002966589642</v>
      </c>
      <c r="D124" s="13">
        <f>'FINANCIAL STATEMENTS'!D124/'FINANCIAL STATEMENTS'!D176</f>
        <v>0.03184872864</v>
      </c>
      <c r="E124" s="13">
        <f>'FINANCIAL STATEMENTS'!E124/'FINANCIAL STATEMENTS'!E176</f>
        <v>0.03230728842</v>
      </c>
      <c r="F124" s="13">
        <f>'FINANCIAL STATEMENTS'!F124/'FINANCIAL STATEMENTS'!F176</f>
        <v>0.02998545058</v>
      </c>
      <c r="I124" s="14" t="s">
        <v>153</v>
      </c>
      <c r="J124" s="14">
        <f>'FINANCIAL STATEMENTS'!J124/'FINANCIAL STATEMENTS'!J176</f>
        <v>0</v>
      </c>
      <c r="K124" s="14">
        <v>0.0</v>
      </c>
      <c r="L124" s="14">
        <v>0.0</v>
      </c>
      <c r="M124" s="14">
        <v>0.0</v>
      </c>
      <c r="N124" s="14">
        <v>0.0</v>
      </c>
      <c r="Q124" s="14" t="s">
        <v>154</v>
      </c>
      <c r="R124" s="14">
        <f>'FINANCIAL STATEMENTS'!R124/'FINANCIAL STATEMENTS'!R139</f>
        <v>0.001083518122</v>
      </c>
      <c r="S124" s="14">
        <f>'FINANCIAL STATEMENTS'!S124/'FINANCIAL STATEMENTS'!S139</f>
        <v>0.0008017196305</v>
      </c>
      <c r="T124" s="14">
        <f>'FINANCIAL STATEMENTS'!T124/'FINANCIAL STATEMENTS'!T139</f>
        <v>0.0005240874576</v>
      </c>
      <c r="U124" s="14">
        <f>'FINANCIAL STATEMENTS'!U124/'FINANCIAL STATEMENTS'!U139</f>
        <v>0.001300421181</v>
      </c>
      <c r="V124" s="14">
        <f>'FINANCIAL STATEMENTS'!V124/'FINANCIAL STATEMENTS'!V139</f>
        <v>0.001538081244</v>
      </c>
    </row>
    <row r="125">
      <c r="A125" s="15" t="s">
        <v>97</v>
      </c>
      <c r="B125" s="13">
        <f>'FINANCIAL STATEMENTS'!B125/'FINANCIAL STATEMENTS'!B176</f>
        <v>0.002915928422</v>
      </c>
      <c r="C125" s="13">
        <f>'FINANCIAL STATEMENTS'!C125/'FINANCIAL STATEMENTS'!C176</f>
        <v>0.003561432809</v>
      </c>
      <c r="D125" s="13">
        <f>'FINANCIAL STATEMENTS'!D125/'FINANCIAL STATEMENTS'!D176</f>
        <v>0.03184872864</v>
      </c>
      <c r="E125" s="13">
        <f>'FINANCIAL STATEMENTS'!E125/'FINANCIAL STATEMENTS'!E176</f>
        <v>0.03230728842</v>
      </c>
      <c r="F125" s="13">
        <f>'FINANCIAL STATEMENTS'!F125/'FINANCIAL STATEMENTS'!F176</f>
        <v>0.02998545058</v>
      </c>
      <c r="I125" s="14" t="s">
        <v>134</v>
      </c>
      <c r="J125" s="14" t="s">
        <v>456</v>
      </c>
      <c r="K125" s="14">
        <v>4.1</v>
      </c>
      <c r="L125" s="14">
        <v>6.29</v>
      </c>
      <c r="M125" s="14">
        <v>9.53</v>
      </c>
      <c r="N125" s="14">
        <v>10.42</v>
      </c>
      <c r="Q125" s="14" t="s">
        <v>155</v>
      </c>
      <c r="R125" s="14">
        <f>'FINANCIAL STATEMENTS'!R125/'FINANCIAL STATEMENTS'!R139</f>
        <v>0.03840151774</v>
      </c>
      <c r="S125" s="14">
        <f>'FINANCIAL STATEMENTS'!S125/'FINANCIAL STATEMENTS'!S139</f>
        <v>0.04025897739</v>
      </c>
      <c r="T125" s="14">
        <f>'FINANCIAL STATEMENTS'!T125/'FINANCIAL STATEMENTS'!T139</f>
        <v>0.02538971541</v>
      </c>
      <c r="U125" s="14">
        <f>'FINANCIAL STATEMENTS'!U125/'FINANCIAL STATEMENTS'!U139</f>
        <v>0.02573818685</v>
      </c>
      <c r="V125" s="14">
        <f>'FINANCIAL STATEMENTS'!V125/'FINANCIAL STATEMENTS'!V139</f>
        <v>0.05317824347</v>
      </c>
    </row>
    <row r="126">
      <c r="A126" s="12" t="s">
        <v>98</v>
      </c>
      <c r="B126" s="13">
        <f>'FINANCIAL STATEMENTS'!B126/'FINANCIAL STATEMENTS'!B176</f>
        <v>0.002562878793</v>
      </c>
      <c r="C126" s="13">
        <f>'FINANCIAL STATEMENTS'!C126/'FINANCIAL STATEMENTS'!C176</f>
        <v>0.00863285212</v>
      </c>
      <c r="D126" s="13">
        <f>'FINANCIAL STATEMENTS'!D126/'FINANCIAL STATEMENTS'!D176</f>
        <v>0.009749281122</v>
      </c>
      <c r="E126" s="13">
        <f>'FINANCIAL STATEMENTS'!E126/'FINANCIAL STATEMENTS'!E176</f>
        <v>0.005480261215</v>
      </c>
      <c r="F126" s="13">
        <f>'FINANCIAL STATEMENTS'!F126/'FINANCIAL STATEMENTS'!F176</f>
        <v>0.01531478282</v>
      </c>
      <c r="I126" s="14" t="s">
        <v>135</v>
      </c>
      <c r="J126" s="14">
        <f>'FINANCIAL STATEMENTS'!J126/'FINANCIAL STATEMENTS'!J176</f>
        <v>0</v>
      </c>
      <c r="K126" s="14">
        <f>'FINANCIAL STATEMENTS'!K126/'FINANCIAL STATEMENTS'!K176</f>
        <v>0</v>
      </c>
      <c r="L126" s="14">
        <f>'FINANCIAL STATEMENTS'!L126/'FINANCIAL STATEMENTS'!L176</f>
        <v>0</v>
      </c>
      <c r="M126" s="14">
        <f>'FINANCIAL STATEMENTS'!M126/'FINANCIAL STATEMENTS'!M176</f>
        <v>0</v>
      </c>
      <c r="N126" s="14">
        <f>'FINANCIAL STATEMENTS'!N126/'FINANCIAL STATEMENTS'!N176</f>
        <v>0</v>
      </c>
      <c r="Q126" s="12" t="s">
        <v>156</v>
      </c>
      <c r="R126" s="14">
        <f>'FINANCIAL STATEMENTS'!R126/'FINANCIAL STATEMENTS'!R139</f>
        <v>0.1221390692</v>
      </c>
      <c r="S126" s="14">
        <f>'FINANCIAL STATEMENTS'!S126/'FINANCIAL STATEMENTS'!S139</f>
        <v>0.0001433025427</v>
      </c>
      <c r="T126" s="14">
        <f>'FINANCIAL STATEMENTS'!T126/'FINANCIAL STATEMENTS'!T139</f>
        <v>0.0001247195469</v>
      </c>
      <c r="U126" s="14">
        <f>'FINANCIAL STATEMENTS'!U126/'FINANCIAL STATEMENTS'!U139</f>
        <v>0.0001911066719</v>
      </c>
      <c r="V126" s="14">
        <f>'FINANCIAL STATEMENTS'!V126/'FINANCIAL STATEMENTS'!V139</f>
        <v>0.001100918271</v>
      </c>
    </row>
    <row r="127">
      <c r="A127" s="15" t="s">
        <v>99</v>
      </c>
      <c r="B127" s="13">
        <f>'FINANCIAL STATEMENTS'!B127/'FINANCIAL STATEMENTS'!B176</f>
        <v>0.000006537956104</v>
      </c>
      <c r="C127" s="13">
        <f>'FINANCIAL STATEMENTS'!C127/'FINANCIAL STATEMENTS'!C176</f>
        <v>0.000007626194453</v>
      </c>
      <c r="D127" s="13">
        <f>'FINANCIAL STATEMENTS'!D127/'FINANCIAL STATEMENTS'!D176</f>
        <v>0.000008077283448</v>
      </c>
      <c r="E127" s="13">
        <f>'FINANCIAL STATEMENTS'!E127/'FINANCIAL STATEMENTS'!E176</f>
        <v>0.00001640796771</v>
      </c>
      <c r="F127" s="13">
        <f>'FINANCIAL STATEMENTS'!F127/'FINANCIAL STATEMENTS'!F176</f>
        <v>0.000007577824255</v>
      </c>
      <c r="I127" s="14" t="s">
        <v>127</v>
      </c>
      <c r="J127" s="14">
        <f>'FINANCIAL STATEMENTS'!J127/'FINANCIAL STATEMENTS'!J176</f>
        <v>0.0002008668394</v>
      </c>
      <c r="K127" s="14">
        <f>'FINANCIAL STATEMENTS'!K127/'FINANCIAL STATEMENTS'!K176</f>
        <v>0.000256123699</v>
      </c>
      <c r="L127" s="14">
        <f>'FINANCIAL STATEMENTS'!L127/'FINANCIAL STATEMENTS'!L176</f>
        <v>0.0004379225622</v>
      </c>
      <c r="M127" s="14">
        <f>'FINANCIAL STATEMENTS'!M127/'FINANCIAL STATEMENTS'!M176</f>
        <v>0.0007301904242</v>
      </c>
      <c r="N127" s="14">
        <f>'FINANCIAL STATEMENTS'!N127/'FINANCIAL STATEMENTS'!N176</f>
        <v>0.00085070044</v>
      </c>
      <c r="Q127" s="14" t="s">
        <v>157</v>
      </c>
      <c r="R127" s="14">
        <f>'FINANCIAL STATEMENTS'!R127/'FINANCIAL STATEMENTS'!R139</f>
        <v>0.1218037919</v>
      </c>
      <c r="S127" s="14">
        <f>'FINANCIAL STATEMENTS'!S127/'FINANCIAL STATEMENTS'!S139</f>
        <v>0</v>
      </c>
      <c r="T127" s="14">
        <f>'FINANCIAL STATEMENTS'!T127/'FINANCIAL STATEMENTS'!T139</f>
        <v>0</v>
      </c>
      <c r="U127" s="14">
        <f>'FINANCIAL STATEMENTS'!U127/'FINANCIAL STATEMENTS'!U139</f>
        <v>0</v>
      </c>
      <c r="V127" s="14">
        <f>'FINANCIAL STATEMENTS'!V127/'FINANCIAL STATEMENTS'!V139</f>
        <v>0.0006042462029</v>
      </c>
    </row>
    <row r="128">
      <c r="A128" s="15" t="s">
        <v>100</v>
      </c>
      <c r="B128" s="13">
        <f>'FINANCIAL STATEMENTS'!B128/'FINANCIAL STATEMENTS'!B176</f>
        <v>0.002556340837</v>
      </c>
      <c r="C128" s="13">
        <f>'FINANCIAL STATEMENTS'!C128/'FINANCIAL STATEMENTS'!C176</f>
        <v>0.008625225926</v>
      </c>
      <c r="D128" s="13">
        <f>'FINANCIAL STATEMENTS'!D128/'FINANCIAL STATEMENTS'!D176</f>
        <v>0.009741203838</v>
      </c>
      <c r="E128" s="13">
        <f>'FINANCIAL STATEMENTS'!E128/'FINANCIAL STATEMENTS'!E176</f>
        <v>0.005463853247</v>
      </c>
      <c r="F128" s="13">
        <f>'FINANCIAL STATEMENTS'!F128/'FINANCIAL STATEMENTS'!F176</f>
        <v>0.015307205</v>
      </c>
      <c r="I128" s="14" t="s">
        <v>131</v>
      </c>
      <c r="J128" s="14">
        <f>'FINANCIAL STATEMENTS'!J128/'FINANCIAL STATEMENTS'!J176</f>
        <v>0</v>
      </c>
      <c r="K128" s="14">
        <f>'FINANCIAL STATEMENTS'!K128/'FINANCIAL STATEMENTS'!K176</f>
        <v>0</v>
      </c>
      <c r="L128" s="14">
        <f>'FINANCIAL STATEMENTS'!L128/'FINANCIAL STATEMENTS'!L176</f>
        <v>0</v>
      </c>
      <c r="M128" s="14">
        <f>'FINANCIAL STATEMENTS'!M128/'FINANCIAL STATEMENTS'!M176</f>
        <v>0</v>
      </c>
      <c r="N128" s="14">
        <f>'FINANCIAL STATEMENTS'!N128/'FINANCIAL STATEMENTS'!N176</f>
        <v>0</v>
      </c>
      <c r="Q128" s="14" t="s">
        <v>158</v>
      </c>
      <c r="R128" s="14">
        <f>'FINANCIAL STATEMENTS'!R128/'FINANCIAL STATEMENTS'!R139</f>
        <v>0</v>
      </c>
      <c r="S128" s="14">
        <f>'FINANCIAL STATEMENTS'!S128/'FINANCIAL STATEMENTS'!S139</f>
        <v>0</v>
      </c>
      <c r="T128" s="14">
        <f>'FINANCIAL STATEMENTS'!T128/'FINANCIAL STATEMENTS'!T139</f>
        <v>0</v>
      </c>
      <c r="U128" s="14">
        <f>'FINANCIAL STATEMENTS'!U128/'FINANCIAL STATEMENTS'!U139</f>
        <v>0.00005822781408</v>
      </c>
      <c r="V128" s="14">
        <f>'FINANCIAL STATEMENTS'!V128/'FINANCIAL STATEMENTS'!V139</f>
        <v>0.0003295888379</v>
      </c>
    </row>
    <row r="129">
      <c r="A129" s="15" t="s">
        <v>101</v>
      </c>
      <c r="B129" s="13">
        <f>'FINANCIAL STATEMENTS'!B129/'FINANCIAL STATEMENTS'!B176</f>
        <v>0.002556340837</v>
      </c>
      <c r="C129" s="13">
        <f>'FINANCIAL STATEMENTS'!C129/'FINANCIAL STATEMENTS'!C176</f>
        <v>0.008625225926</v>
      </c>
      <c r="D129" s="13">
        <f>'FINANCIAL STATEMENTS'!D129/'FINANCIAL STATEMENTS'!D176</f>
        <v>0.009741203838</v>
      </c>
      <c r="E129" s="13">
        <f>'FINANCIAL STATEMENTS'!E129/'FINANCIAL STATEMENTS'!E176</f>
        <v>0.005463853247</v>
      </c>
      <c r="F129" s="13">
        <f>'FINANCIAL STATEMENTS'!F129/'FINANCIAL STATEMENTS'!F176</f>
        <v>0.015307205</v>
      </c>
      <c r="I129" s="14" t="s">
        <v>136</v>
      </c>
      <c r="J129" s="14">
        <f>'FINANCIAL STATEMENTS'!J129/'FINANCIAL STATEMENTS'!J176</f>
        <v>0.02961625946</v>
      </c>
      <c r="K129" s="14">
        <f>'FINANCIAL STATEMENTS'!K129/'FINANCIAL STATEMENTS'!K176</f>
        <v>0.04243782285</v>
      </c>
      <c r="L129" s="14">
        <f>'FINANCIAL STATEMENTS'!L129/'FINANCIAL STATEMENTS'!L176</f>
        <v>0.04452816107</v>
      </c>
      <c r="M129" s="14">
        <f>'FINANCIAL STATEMENTS'!M129/'FINANCIAL STATEMENTS'!M176</f>
        <v>0.03668728005</v>
      </c>
      <c r="N129" s="14">
        <f>'FINANCIAL STATEMENTS'!N129/'FINANCIAL STATEMENTS'!N176</f>
        <v>0.04294159476</v>
      </c>
      <c r="Q129" s="14" t="s">
        <v>159</v>
      </c>
      <c r="R129" s="14">
        <f>'FINANCIAL STATEMENTS'!R129/'FINANCIAL STATEMENTS'!R139</f>
        <v>0.0003352773057</v>
      </c>
      <c r="S129" s="14">
        <f>'FINANCIAL STATEMENTS'!S129/'FINANCIAL STATEMENTS'!S139</f>
        <v>0.0001433025427</v>
      </c>
      <c r="T129" s="14">
        <f>'FINANCIAL STATEMENTS'!T129/'FINANCIAL STATEMENTS'!T139</f>
        <v>0.0001247195469</v>
      </c>
      <c r="U129" s="14">
        <f>'FINANCIAL STATEMENTS'!U129/'FINANCIAL STATEMENTS'!U139</f>
        <v>0.0001328788578</v>
      </c>
      <c r="V129" s="14">
        <f>'FINANCIAL STATEMENTS'!V129/'FINANCIAL STATEMENTS'!V139</f>
        <v>0.0001670832303</v>
      </c>
    </row>
    <row r="130">
      <c r="A130" s="12" t="s">
        <v>107</v>
      </c>
      <c r="B130" s="13">
        <f>'FINANCIAL STATEMENTS'!B130/'FINANCIAL STATEMENTS'!B176</f>
        <v>0.04475230953</v>
      </c>
      <c r="C130" s="13">
        <f>'FINANCIAL STATEMENTS'!C130/'FINANCIAL STATEMENTS'!C176</f>
        <v>0.03913000374</v>
      </c>
      <c r="D130" s="13">
        <f>'FINANCIAL STATEMENTS'!D130/'FINANCIAL STATEMENTS'!D176</f>
        <v>0.03537042422</v>
      </c>
      <c r="E130" s="13">
        <f>'FINANCIAL STATEMENTS'!E130/'FINANCIAL STATEMENTS'!E176</f>
        <v>0.01530042989</v>
      </c>
      <c r="F130" s="13">
        <f>'FINANCIAL STATEMENTS'!F130/'FINANCIAL STATEMENTS'!F176</f>
        <v>0.01277621169</v>
      </c>
      <c r="I130" s="14" t="s">
        <v>138</v>
      </c>
      <c r="J130" s="14">
        <f>'FINANCIAL STATEMENTS'!J130/'FINANCIAL STATEMENTS'!J176</f>
        <v>0</v>
      </c>
      <c r="K130" s="14">
        <f>'FINANCIAL STATEMENTS'!K130/'FINANCIAL STATEMENTS'!K176</f>
        <v>0</v>
      </c>
      <c r="L130" s="14">
        <f>'FINANCIAL STATEMENTS'!L130/'FINANCIAL STATEMENTS'!L176</f>
        <v>0</v>
      </c>
      <c r="M130" s="14">
        <f>'FINANCIAL STATEMENTS'!M130/'FINANCIAL STATEMENTS'!M176</f>
        <v>0</v>
      </c>
      <c r="N130" s="14">
        <f>'FINANCIAL STATEMENTS'!N130/'FINANCIAL STATEMENTS'!N176</f>
        <v>0</v>
      </c>
      <c r="Q130" s="14" t="s">
        <v>160</v>
      </c>
      <c r="R130" s="14">
        <f>'FINANCIAL STATEMENTS'!R130/'FINANCIAL STATEMENTS'!R139</f>
        <v>0.2448669181</v>
      </c>
      <c r="S130" s="14">
        <f>'FINANCIAL STATEMENTS'!S130/'FINANCIAL STATEMENTS'!S139</f>
        <v>0.107479489</v>
      </c>
      <c r="T130" s="14">
        <f>'FINANCIAL STATEMENTS'!T130/'FINANCIAL STATEMENTS'!T139</f>
        <v>0.08498044955</v>
      </c>
      <c r="U130" s="14">
        <f>'FINANCIAL STATEMENTS'!U130/'FINANCIAL STATEMENTS'!U139</f>
        <v>0.097918281</v>
      </c>
      <c r="V130" s="14">
        <f>'FINANCIAL STATEMENTS'!V130/'FINANCIAL STATEMENTS'!V139</f>
        <v>0.1181301327</v>
      </c>
    </row>
    <row r="131">
      <c r="A131" s="15" t="s">
        <v>108</v>
      </c>
      <c r="B131" s="13">
        <f>'FINANCIAL STATEMENTS'!B131/'FINANCIAL STATEMENTS'!B176</f>
        <v>0.003419351042</v>
      </c>
      <c r="C131" s="13">
        <f>'FINANCIAL STATEMENTS'!C131/'FINANCIAL STATEMENTS'!C176</f>
        <v>0.00222684878</v>
      </c>
      <c r="D131" s="13">
        <f>'FINANCIAL STATEMENTS'!D131/'FINANCIAL STATEMENTS'!D176</f>
        <v>0.0009127330296</v>
      </c>
      <c r="E131" s="13">
        <f>'FINANCIAL STATEMENTS'!E131/'FINANCIAL STATEMENTS'!E176</f>
        <v>0.000566074886</v>
      </c>
      <c r="F131" s="13">
        <f>'FINANCIAL STATEMENTS'!F131/'FINANCIAL STATEMENTS'!F176</f>
        <v>0.0004092025098</v>
      </c>
      <c r="I131" s="14" t="s">
        <v>140</v>
      </c>
      <c r="J131" s="14">
        <f>'FINANCIAL STATEMENTS'!J131/'FINANCIAL STATEMENTS'!J176</f>
        <v>0</v>
      </c>
      <c r="K131" s="14">
        <f>'FINANCIAL STATEMENTS'!K131/'FINANCIAL STATEMENTS'!K176</f>
        <v>0</v>
      </c>
      <c r="L131" s="14">
        <f>'FINANCIAL STATEMENTS'!L131/'FINANCIAL STATEMENTS'!L176</f>
        <v>0</v>
      </c>
      <c r="M131" s="14">
        <f>'FINANCIAL STATEMENTS'!M131/'FINANCIAL STATEMENTS'!M176</f>
        <v>0.0001723954307</v>
      </c>
      <c r="N131" s="14">
        <f>'FINANCIAL STATEMENTS'!N131/'FINANCIAL STATEMENTS'!N176</f>
        <v>0.000224513072</v>
      </c>
      <c r="Q131" s="14" t="s">
        <v>161</v>
      </c>
      <c r="R131" s="14">
        <f>'FINANCIAL STATEMENTS'!R131/'FINANCIAL STATEMENTS'!R139</f>
        <v>0.3798282999</v>
      </c>
      <c r="S131" s="14">
        <f>'FINANCIAL STATEMENTS'!S131/'FINANCIAL STATEMENTS'!S139</f>
        <v>0.3119902916</v>
      </c>
      <c r="T131" s="14">
        <f>'FINANCIAL STATEMENTS'!T131/'FINANCIAL STATEMENTS'!T139</f>
        <v>0.2685623153</v>
      </c>
      <c r="U131" s="14">
        <f>'FINANCIAL STATEMENTS'!U131/'FINANCIAL STATEMENTS'!U139</f>
        <v>0.2616653453</v>
      </c>
      <c r="V131" s="14">
        <f>'FINANCIAL STATEMENTS'!V131/'FINANCIAL STATEMENTS'!V139</f>
        <v>0.3980540526</v>
      </c>
    </row>
    <row r="132">
      <c r="A132" s="15" t="s">
        <v>115</v>
      </c>
      <c r="B132" s="13">
        <f>'FINANCIAL STATEMENTS'!B132/'FINANCIAL STATEMENTS'!B176</f>
        <v>0.01733865959</v>
      </c>
      <c r="C132" s="13">
        <f>'FINANCIAL STATEMENTS'!C132/'FINANCIAL STATEMENTS'!C176</f>
        <v>0.01802069749</v>
      </c>
      <c r="D132" s="13">
        <f>'FINANCIAL STATEMENTS'!D132/'FINANCIAL STATEMENTS'!D176</f>
        <v>0.02295563956</v>
      </c>
      <c r="E132" s="13">
        <f>'FINANCIAL STATEMENTS'!E132/'FINANCIAL STATEMENTS'!E176</f>
        <v>0</v>
      </c>
      <c r="F132" s="13">
        <f>'FINANCIAL STATEMENTS'!F132/'FINANCIAL STATEMENTS'!F176</f>
        <v>0</v>
      </c>
      <c r="I132" s="14" t="s">
        <v>142</v>
      </c>
      <c r="J132" s="14">
        <f>'FINANCIAL STATEMENTS'!J132/'FINANCIAL STATEMENTS'!J176</f>
        <v>0.0003875881268</v>
      </c>
      <c r="K132" s="14">
        <f>'FINANCIAL STATEMENTS'!K132/'FINANCIAL STATEMENTS'!K176</f>
        <v>0.0004160448379</v>
      </c>
      <c r="L132" s="14">
        <f>'FINANCIAL STATEMENTS'!L132/'FINANCIAL STATEMENTS'!L176</f>
        <v>0.001198891339</v>
      </c>
      <c r="M132" s="14">
        <f>'FINANCIAL STATEMENTS'!M132/'FINANCIAL STATEMENTS'!M176</f>
        <v>0</v>
      </c>
      <c r="N132" s="14">
        <f>'FINANCIAL STATEMENTS'!N132/'FINANCIAL STATEMENTS'!N176</f>
        <v>0</v>
      </c>
      <c r="Q132" s="12" t="s">
        <v>162</v>
      </c>
      <c r="R132" s="14">
        <f>'FINANCIAL STATEMENTS'!R132/'FINANCIAL STATEMENTS'!R139</f>
        <v>-0.03733844336</v>
      </c>
      <c r="S132" s="14">
        <f>'FINANCIAL STATEMENTS'!S132/'FINANCIAL STATEMENTS'!S139</f>
        <v>-0.02855464539</v>
      </c>
      <c r="T132" s="14">
        <f>'FINANCIAL STATEMENTS'!T132/'FINANCIAL STATEMENTS'!T139</f>
        <v>-0.0255661803</v>
      </c>
      <c r="U132" s="14">
        <f>'FINANCIAL STATEMENTS'!U132/'FINANCIAL STATEMENTS'!U139</f>
        <v>-0.01941375042</v>
      </c>
      <c r="V132" s="14">
        <f>'FINANCIAL STATEMENTS'!V132/'FINANCIAL STATEMENTS'!V139</f>
        <v>-0.01837686653</v>
      </c>
    </row>
    <row r="133">
      <c r="A133" s="15" t="s">
        <v>117</v>
      </c>
      <c r="B133" s="13">
        <f>'FINANCIAL STATEMENTS'!B133/'FINANCIAL STATEMENTS'!B176</f>
        <v>0</v>
      </c>
      <c r="C133" s="13">
        <f>'FINANCIAL STATEMENTS'!C133/'FINANCIAL STATEMENTS'!C176</f>
        <v>0</v>
      </c>
      <c r="D133" s="13">
        <f>'FINANCIAL STATEMENTS'!D133/'FINANCIAL STATEMENTS'!D176</f>
        <v>0</v>
      </c>
      <c r="E133" s="13">
        <f>'FINANCIAL STATEMENTS'!E133/'FINANCIAL STATEMENTS'!E176</f>
        <v>0</v>
      </c>
      <c r="F133" s="13">
        <f>'FINANCIAL STATEMENTS'!F133/'FINANCIAL STATEMENTS'!F176</f>
        <v>0</v>
      </c>
      <c r="I133" s="14" t="s">
        <v>163</v>
      </c>
      <c r="J133" s="14">
        <f>'FINANCIAL STATEMENTS'!J133/'FINANCIAL STATEMENTS'!J176</f>
        <v>0.009906413027</v>
      </c>
      <c r="K133" s="14">
        <f>'FINANCIAL STATEMENTS'!K133/'FINANCIAL STATEMENTS'!K176</f>
        <v>0.01093710664</v>
      </c>
      <c r="L133" s="14">
        <f>'FINANCIAL STATEMENTS'!L133/'FINANCIAL STATEMENTS'!L176</f>
        <v>0.01218942483</v>
      </c>
      <c r="M133" s="14">
        <f>'FINANCIAL STATEMENTS'!M133/'FINANCIAL STATEMENTS'!M176</f>
        <v>0.01341466311</v>
      </c>
      <c r="N133" s="14">
        <f>'FINANCIAL STATEMENTS'!N133/'FINANCIAL STATEMENTS'!N176</f>
        <v>0</v>
      </c>
      <c r="Q133" s="14" t="s">
        <v>164</v>
      </c>
      <c r="R133" s="14">
        <f>'FINANCIAL STATEMENTS'!R133/'FINANCIAL STATEMENTS'!R139</f>
        <v>-0.001544183688</v>
      </c>
      <c r="S133" s="14">
        <f>'FINANCIAL STATEMENTS'!S133/'FINANCIAL STATEMENTS'!S139</f>
        <v>0.001489830038</v>
      </c>
      <c r="T133" s="14">
        <f>'FINANCIAL STATEMENTS'!T133/'FINANCIAL STATEMENTS'!T139</f>
        <v>0.001758014889</v>
      </c>
      <c r="U133" s="14">
        <f>'FINANCIAL STATEMENTS'!U133/'FINANCIAL STATEMENTS'!U139</f>
        <v>0.006225897044</v>
      </c>
      <c r="V133" s="14">
        <f>'FINANCIAL STATEMENTS'!V133/'FINANCIAL STATEMENTS'!V139</f>
        <v>0.01694178179</v>
      </c>
    </row>
    <row r="134">
      <c r="A134" s="15" t="s">
        <v>119</v>
      </c>
      <c r="B134" s="13">
        <f>'FINANCIAL STATEMENTS'!B134/'FINANCIAL STATEMENTS'!B176</f>
        <v>0.003465116735</v>
      </c>
      <c r="C134" s="13">
        <f>'FINANCIAL STATEMENTS'!C134/'FINANCIAL STATEMENTS'!C176</f>
        <v>0.003675825726</v>
      </c>
      <c r="D134" s="13">
        <f>'FINANCIAL STATEMENTS'!D134/'FINANCIAL STATEMENTS'!D176</f>
        <v>0.003093599561</v>
      </c>
      <c r="E134" s="13">
        <f>'FINANCIAL STATEMENTS'!E134/'FINANCIAL STATEMENTS'!E176</f>
        <v>0.002846782398</v>
      </c>
      <c r="F134" s="13">
        <f>'FINANCIAL STATEMENTS'!F134/'FINANCIAL STATEMENTS'!F176</f>
        <v>0.002644660665</v>
      </c>
      <c r="I134" s="14" t="s">
        <v>41</v>
      </c>
      <c r="J134" s="14">
        <f>'FINANCIAL STATEMENTS'!J134/'FINANCIAL STATEMENTS'!J176</f>
        <v>0</v>
      </c>
      <c r="K134" s="14">
        <f>'FINANCIAL STATEMENTS'!K134/'FINANCIAL STATEMENTS'!K176</f>
        <v>0</v>
      </c>
      <c r="L134" s="14">
        <f>'FINANCIAL STATEMENTS'!L134/'FINANCIAL STATEMENTS'!L176</f>
        <v>0</v>
      </c>
      <c r="M134" s="14">
        <f>'FINANCIAL STATEMENTS'!M134/'FINANCIAL STATEMENTS'!M176</f>
        <v>0</v>
      </c>
      <c r="N134" s="14">
        <f>'FINANCIAL STATEMENTS'!N134/'FINANCIAL STATEMENTS'!N176</f>
        <v>0.00001551181225</v>
      </c>
      <c r="Q134" s="14" t="s">
        <v>165</v>
      </c>
      <c r="R134" s="14">
        <f>'FINANCIAL STATEMENTS'!R134/'FINANCIAL STATEMENTS'!R139</f>
        <v>0.001388811278</v>
      </c>
      <c r="S134" s="14">
        <f>'FINANCIAL STATEMENTS'!S134/'FINANCIAL STATEMENTS'!S139</f>
        <v>0.001245828411</v>
      </c>
      <c r="T134" s="14">
        <f>'FINANCIAL STATEMENTS'!T134/'FINANCIAL STATEMENTS'!T139</f>
        <v>0.001350686157</v>
      </c>
      <c r="U134" s="14">
        <f>'FINANCIAL STATEMENTS'!U134/'FINANCIAL STATEMENTS'!U139</f>
        <v>0.001175007428</v>
      </c>
      <c r="V134" s="14">
        <f>'FINANCIAL STATEMENTS'!V134/'FINANCIAL STATEMENTS'!V139</f>
        <v>0</v>
      </c>
    </row>
    <row r="135">
      <c r="A135" s="15" t="s">
        <v>122</v>
      </c>
      <c r="B135" s="13">
        <f>'FINANCIAL STATEMENTS'!B135/'FINANCIAL STATEMENTS'!B176</f>
        <v>0.006832164129</v>
      </c>
      <c r="C135" s="13">
        <f>'FINANCIAL STATEMENTS'!C135/'FINANCIAL STATEMENTS'!C176</f>
        <v>0.0006939836952</v>
      </c>
      <c r="D135" s="13">
        <f>'FINANCIAL STATEMENTS'!D135/'FINANCIAL STATEMENTS'!D176</f>
        <v>0.001801234209</v>
      </c>
      <c r="E135" s="13">
        <f>'FINANCIAL STATEMENTS'!E135/'FINANCIAL STATEMENTS'!E176</f>
        <v>0.004766514619</v>
      </c>
      <c r="F135" s="13">
        <f>'FINANCIAL STATEMENTS'!F135/'FINANCIAL STATEMENTS'!F176</f>
        <v>0.002500682004</v>
      </c>
      <c r="I135" s="14" t="s">
        <v>166</v>
      </c>
      <c r="J135" s="14">
        <f>'FINANCIAL STATEMENTS'!J135/'FINANCIAL STATEMENTS'!J176</f>
        <v>0.0001273099687</v>
      </c>
      <c r="K135" s="14">
        <f>'FINANCIAL STATEMENTS'!K135/'FINANCIAL STATEMENTS'!K176</f>
        <v>0.0001405556885</v>
      </c>
      <c r="L135" s="14">
        <f>'FINANCIAL STATEMENTS'!L135/'FINANCIAL STATEMENTS'!L176</f>
        <v>0.000430264139</v>
      </c>
      <c r="M135" s="14">
        <f>'FINANCIAL STATEMENTS'!M135/'FINANCIAL STATEMENTS'!M176</f>
        <v>0.0001723954307</v>
      </c>
      <c r="N135" s="14">
        <f>'FINANCIAL STATEMENTS'!N135/'FINANCIAL STATEMENTS'!N176</f>
        <v>0.0001836925134</v>
      </c>
      <c r="Q135" s="14" t="s">
        <v>167</v>
      </c>
      <c r="R135" s="14">
        <f>'FINANCIAL STATEMENTS'!R135/'FINANCIAL STATEMENTS'!R139</f>
        <v>0</v>
      </c>
      <c r="S135" s="14">
        <f>'FINANCIAL STATEMENTS'!S135/'FINANCIAL STATEMENTS'!S139</f>
        <v>0</v>
      </c>
      <c r="T135" s="14">
        <f>'FINANCIAL STATEMENTS'!T135/'FINANCIAL STATEMENTS'!T139</f>
        <v>0</v>
      </c>
      <c r="U135" s="14">
        <f>'FINANCIAL STATEMENTS'!U135/'FINANCIAL STATEMENTS'!U139</f>
        <v>0</v>
      </c>
      <c r="V135" s="14">
        <f>'FINANCIAL STATEMENTS'!V135/'FINANCIAL STATEMENTS'!V139</f>
        <v>0.001169582612</v>
      </c>
    </row>
    <row r="136">
      <c r="A136" s="15" t="s">
        <v>124</v>
      </c>
      <c r="B136" s="13">
        <f>'FINANCIAL STATEMENTS'!B136/'FINANCIAL STATEMENTS'!B176</f>
        <v>0.01369701804</v>
      </c>
      <c r="C136" s="13">
        <f>'FINANCIAL STATEMENTS'!C136/'FINANCIAL STATEMENTS'!C176</f>
        <v>0.01451264804</v>
      </c>
      <c r="D136" s="13">
        <f>'FINANCIAL STATEMENTS'!D136/'FINANCIAL STATEMENTS'!D176</f>
        <v>0.00660721786</v>
      </c>
      <c r="E136" s="13">
        <f>'FINANCIAL STATEMENTS'!E136/'FINANCIAL STATEMENTS'!E176</f>
        <v>0.007121057986</v>
      </c>
      <c r="F136" s="13">
        <f>'FINANCIAL STATEMENTS'!F136/'FINANCIAL STATEMENTS'!F176</f>
        <v>0.007221666515</v>
      </c>
      <c r="I136" s="14" t="s">
        <v>143</v>
      </c>
      <c r="J136" s="14">
        <f>'FINANCIAL STATEMENTS'!J136/'FINANCIAL STATEMENTS'!J176</f>
        <v>0.4635570971</v>
      </c>
      <c r="K136" s="14">
        <f>'FINANCIAL STATEMENTS'!K136/'FINANCIAL STATEMENTS'!K176</f>
        <v>0.466461851</v>
      </c>
      <c r="L136" s="14">
        <f>'FINANCIAL STATEMENTS'!L136/'FINANCIAL STATEMENTS'!L176</f>
        <v>0.4802826933</v>
      </c>
      <c r="M136" s="14">
        <f>'FINANCIAL STATEMENTS'!M136/'FINANCIAL STATEMENTS'!M176</f>
        <v>0.4372836916</v>
      </c>
      <c r="N136" s="14">
        <f>'FINANCIAL STATEMENTS'!N136/'FINANCIAL STATEMENTS'!N176</f>
        <v>0.4839562959</v>
      </c>
      <c r="Q136" s="14" t="s">
        <v>168</v>
      </c>
      <c r="R136" s="14">
        <f>'FINANCIAL STATEMENTS'!R136/'FINANCIAL STATEMENTS'!R139</f>
        <v>-0.002932994967</v>
      </c>
      <c r="S136" s="14">
        <f>'FINANCIAL STATEMENTS'!S136/'FINANCIAL STATEMENTS'!S139</f>
        <v>0.0002440016267</v>
      </c>
      <c r="T136" s="14">
        <f>'FINANCIAL STATEMENTS'!T136/'FINANCIAL STATEMENTS'!T139</f>
        <v>0.0004073287329</v>
      </c>
      <c r="U136" s="14">
        <f>'FINANCIAL STATEMENTS'!U136/'FINANCIAL STATEMENTS'!U139</f>
        <v>0.005050889616</v>
      </c>
      <c r="V136" s="14">
        <f>'FINANCIAL STATEMENTS'!V136/'FINANCIAL STATEMENTS'!V139</f>
        <v>0.01577219918</v>
      </c>
    </row>
    <row r="137">
      <c r="A137" s="12" t="s">
        <v>125</v>
      </c>
      <c r="B137" s="13">
        <f>'FINANCIAL STATEMENTS'!B137/'FINANCIAL STATEMENTS'!B176</f>
        <v>0.02847279883</v>
      </c>
      <c r="C137" s="13">
        <f>'FINANCIAL STATEMENTS'!C137/'FINANCIAL STATEMENTS'!C176</f>
        <v>0.03501948493</v>
      </c>
      <c r="D137" s="13">
        <f>'FINANCIAL STATEMENTS'!D137/'FINANCIAL STATEMENTS'!D176</f>
        <v>0.05948919259</v>
      </c>
      <c r="E137" s="13">
        <f>'FINANCIAL STATEMENTS'!E137/'FINANCIAL STATEMENTS'!E176</f>
        <v>0.06778951859</v>
      </c>
      <c r="F137" s="13">
        <f>'FINANCIAL STATEMENTS'!F137/'FINANCIAL STATEMENTS'!F176</f>
        <v>0.07223939862</v>
      </c>
      <c r="I137" s="14" t="s">
        <v>144</v>
      </c>
      <c r="J137" s="14">
        <f>'FINANCIAL STATEMENTS'!J137/'FINANCIAL STATEMENTS'!J176</f>
        <v>0</v>
      </c>
      <c r="K137" s="14">
        <f>'FINANCIAL STATEMENTS'!K137/'FINANCIAL STATEMENTS'!K176</f>
        <v>0</v>
      </c>
      <c r="L137" s="14">
        <f>'FINANCIAL STATEMENTS'!L137/'FINANCIAL STATEMENTS'!L176</f>
        <v>0</v>
      </c>
      <c r="M137" s="14">
        <f>'FINANCIAL STATEMENTS'!M137/'FINANCIAL STATEMENTS'!M176</f>
        <v>0</v>
      </c>
      <c r="N137" s="14">
        <f>'FINANCIAL STATEMENTS'!N137/'FINANCIAL STATEMENTS'!N176</f>
        <v>0</v>
      </c>
      <c r="Q137" s="14" t="s">
        <v>169</v>
      </c>
      <c r="R137" s="14">
        <f>'FINANCIAL STATEMENTS'!R137/'FINANCIAL STATEMENTS'!R139</f>
        <v>0.03579425967</v>
      </c>
      <c r="S137" s="14">
        <f>'FINANCIAL STATEMENTS'!S137/'FINANCIAL STATEMENTS'!S139</f>
        <v>0.03004447543</v>
      </c>
      <c r="T137" s="14">
        <f>'FINANCIAL STATEMENTS'!T137/'FINANCIAL STATEMENTS'!T139</f>
        <v>0.02732419519</v>
      </c>
      <c r="U137" s="14">
        <f>'FINANCIAL STATEMENTS'!U137/'FINANCIAL STATEMENTS'!U139</f>
        <v>0.02563964747</v>
      </c>
      <c r="V137" s="14">
        <f>'FINANCIAL STATEMENTS'!V137/'FINANCIAL STATEMENTS'!V139</f>
        <v>0.03531864832</v>
      </c>
    </row>
    <row r="138">
      <c r="A138" s="15" t="s">
        <v>126</v>
      </c>
      <c r="B138" s="13">
        <f>'FINANCIAL STATEMENTS'!B138/'FINANCIAL STATEMENTS'!B176</f>
        <v>0.004236595555</v>
      </c>
      <c r="C138" s="13">
        <f>'FINANCIAL STATEMENTS'!C138/'FINANCIAL STATEMENTS'!C176</f>
        <v>0.005246821783</v>
      </c>
      <c r="D138" s="13">
        <f>'FINANCIAL STATEMENTS'!D138/'FINANCIAL STATEMENTS'!D176</f>
        <v>0.009967367775</v>
      </c>
      <c r="E138" s="13">
        <f>'FINANCIAL STATEMENTS'!E138/'FINANCIAL STATEMENTS'!E176</f>
        <v>0.00712926197</v>
      </c>
      <c r="F138" s="13">
        <f>'FINANCIAL STATEMENTS'!F138/'FINANCIAL STATEMENTS'!F176</f>
        <v>0.00564547907</v>
      </c>
      <c r="I138" s="12" t="s">
        <v>145</v>
      </c>
      <c r="J138" s="14">
        <f>'FINANCIAL STATEMENTS'!J138/'FINANCIAL STATEMENTS'!J176</f>
        <v>0.8517947876</v>
      </c>
      <c r="K138" s="14">
        <f>'FINANCIAL STATEMENTS'!K138/'FINANCIAL STATEMENTS'!K176</f>
        <v>0.852067949</v>
      </c>
      <c r="L138" s="14">
        <f>'FINANCIAL STATEMENTS'!L138/'FINANCIAL STATEMENTS'!L176</f>
        <v>0.8098135035</v>
      </c>
      <c r="M138" s="14">
        <f>'FINANCIAL STATEMENTS'!M138/'FINANCIAL STATEMENTS'!M176</f>
        <v>0.8041718162</v>
      </c>
      <c r="N138" s="14">
        <f>'FINANCIAL STATEMENTS'!N138/'FINANCIAL STATEMENTS'!N176</f>
        <v>0.7587937688</v>
      </c>
      <c r="Q138" s="14" t="s">
        <v>170</v>
      </c>
      <c r="R138" s="14">
        <f>'FINANCIAL STATEMENTS'!R138/'FINANCIAL STATEMENTS'!R139</f>
        <v>0.03579425967</v>
      </c>
      <c r="S138" s="14">
        <f>'FINANCIAL STATEMENTS'!S138/'FINANCIAL STATEMENTS'!S139</f>
        <v>0.03004447543</v>
      </c>
      <c r="T138" s="14">
        <f>'FINANCIAL STATEMENTS'!T138/'FINANCIAL STATEMENTS'!T139</f>
        <v>0.02732419519</v>
      </c>
      <c r="U138" s="14">
        <f>'FINANCIAL STATEMENTS'!U138/'FINANCIAL STATEMENTS'!U139</f>
        <v>0.02563964747</v>
      </c>
      <c r="V138" s="14">
        <f>'FINANCIAL STATEMENTS'!V138/'FINANCIAL STATEMENTS'!V139</f>
        <v>0.03531864832</v>
      </c>
    </row>
    <row r="139">
      <c r="A139" s="15" t="s">
        <v>127</v>
      </c>
      <c r="B139" s="13">
        <f>'FINANCIAL STATEMENTS'!B139/'FINANCIAL STATEMENTS'!B176</f>
        <v>0</v>
      </c>
      <c r="C139" s="13">
        <f>'FINANCIAL STATEMENTS'!C139/'FINANCIAL STATEMENTS'!C176</f>
        <v>0</v>
      </c>
      <c r="D139" s="13">
        <f>'FINANCIAL STATEMENTS'!D139/'FINANCIAL STATEMENTS'!D176</f>
        <v>0</v>
      </c>
      <c r="E139" s="13">
        <f>'FINANCIAL STATEMENTS'!E139/'FINANCIAL STATEMENTS'!E176</f>
        <v>0</v>
      </c>
      <c r="F139" s="13">
        <f>'FINANCIAL STATEMENTS'!F139/'FINANCIAL STATEMENTS'!F176</f>
        <v>0</v>
      </c>
      <c r="I139" s="12" t="s">
        <v>146</v>
      </c>
      <c r="J139" s="14">
        <f>'FINANCIAL STATEMENTS'!J139/'FINANCIAL STATEMENTS'!J176</f>
        <v>0.1173073659</v>
      </c>
      <c r="K139" s="14">
        <f>'FINANCIAL STATEMENTS'!K139/'FINANCIAL STATEMENTS'!K176</f>
        <v>0.1179380918</v>
      </c>
      <c r="L139" s="14">
        <f>'FINANCIAL STATEMENTS'!L139/'FINANCIAL STATEMENTS'!L176</f>
        <v>0.162464397</v>
      </c>
      <c r="M139" s="14">
        <f>'FINANCIAL STATEMENTS'!M139/'FINANCIAL STATEMENTS'!M176</f>
        <v>0.1756939299</v>
      </c>
      <c r="N139" s="14">
        <f>'FINANCIAL STATEMENTS'!N139/'FINANCIAL STATEMENTS'!N176</f>
        <v>0.220859632</v>
      </c>
      <c r="Q139" s="14" t="s">
        <v>171</v>
      </c>
      <c r="R139" s="14">
        <f>'FINANCIAL STATEMENTS'!R139/'FINANCIAL STATEMENTS'!R139</f>
        <v>1</v>
      </c>
      <c r="S139" s="14">
        <f>'FINANCIAL STATEMENTS'!S139/'FINANCIAL STATEMENTS'!S139</f>
        <v>1</v>
      </c>
      <c r="T139" s="14">
        <f>'FINANCIAL STATEMENTS'!T139/'FINANCIAL STATEMENTS'!T139</f>
        <v>1</v>
      </c>
      <c r="U139" s="14">
        <f>'FINANCIAL STATEMENTS'!U139/'FINANCIAL STATEMENTS'!U139</f>
        <v>1</v>
      </c>
      <c r="V139" s="14">
        <f>'FINANCIAL STATEMENTS'!V139/'FINANCIAL STATEMENTS'!V139</f>
        <v>1</v>
      </c>
    </row>
    <row r="140">
      <c r="A140" s="15" t="s">
        <v>129</v>
      </c>
      <c r="B140" s="13">
        <f>'FINANCIAL STATEMENTS'!B140/'FINANCIAL STATEMENTS'!B176</f>
        <v>0.003556648121</v>
      </c>
      <c r="C140" s="13">
        <f>'FINANCIAL STATEMENTS'!C140/'FINANCIAL STATEMENTS'!C176</f>
        <v>0.004545211894</v>
      </c>
      <c r="D140" s="13">
        <f>'FINANCIAL STATEMENTS'!D140/'FINANCIAL STATEMENTS'!D176</f>
        <v>0.009305030532</v>
      </c>
      <c r="E140" s="13">
        <f>'FINANCIAL STATEMENTS'!E140/'FINANCIAL STATEMENTS'!E176</f>
        <v>0.006546779116</v>
      </c>
      <c r="F140" s="13">
        <f>'FINANCIAL STATEMENTS'!F140/'FINANCIAL STATEMENTS'!F176</f>
        <v>0.005175653966</v>
      </c>
      <c r="I140" s="14" t="s">
        <v>147</v>
      </c>
      <c r="J140" s="14">
        <f>'FINANCIAL STATEMENTS'!J140/'FINANCIAL STATEMENTS'!J176</f>
        <v>0.09121730963</v>
      </c>
      <c r="K140" s="14">
        <f>'FINANCIAL STATEMENTS'!K140/'FINANCIAL STATEMENTS'!K176</f>
        <v>0.09253874183</v>
      </c>
      <c r="L140" s="14">
        <f>'FINANCIAL STATEMENTS'!L140/'FINANCIAL STATEMENTS'!L176</f>
        <v>0.1100041982</v>
      </c>
      <c r="M140" s="14">
        <f>'FINANCIAL STATEMENTS'!M140/'FINANCIAL STATEMENTS'!M176</f>
        <v>0.09946909869</v>
      </c>
      <c r="N140" s="14">
        <f>'FINANCIAL STATEMENTS'!N140/'FINANCIAL STATEMENTS'!N176</f>
        <v>0.08089328445</v>
      </c>
      <c r="Q140" s="12" t="s">
        <v>172</v>
      </c>
      <c r="R140" s="14">
        <f>'FINANCIAL STATEMENTS'!R140/'FINANCIAL STATEMENTS'!R139</f>
        <v>0.03080871339</v>
      </c>
      <c r="S140" s="14">
        <f>'FINANCIAL STATEMENTS'!S140/'FINANCIAL STATEMENTS'!S139</f>
        <v>0.01507516928</v>
      </c>
      <c r="T140" s="14">
        <f>'FINANCIAL STATEMENTS'!T140/'FINANCIAL STATEMENTS'!T139</f>
        <v>0.01673232134</v>
      </c>
      <c r="U140" s="14">
        <f>'FINANCIAL STATEMENTS'!U140/'FINANCIAL STATEMENTS'!U139</f>
        <v>0.01854182623</v>
      </c>
      <c r="V140" s="14">
        <f>'FINANCIAL STATEMENTS'!V140/'FINANCIAL STATEMENTS'!V139</f>
        <v>0.01780237487</v>
      </c>
    </row>
    <row r="141">
      <c r="A141" s="15" t="s">
        <v>130</v>
      </c>
      <c r="B141" s="13">
        <f>'FINANCIAL STATEMENTS'!B141/'FINANCIAL STATEMENTS'!B176</f>
        <v>0</v>
      </c>
      <c r="C141" s="13">
        <f>'FINANCIAL STATEMENTS'!C141/'FINANCIAL STATEMENTS'!C176</f>
        <v>0</v>
      </c>
      <c r="D141" s="13">
        <f>'FINANCIAL STATEMENTS'!D141/'FINANCIAL STATEMENTS'!D176</f>
        <v>0</v>
      </c>
      <c r="E141" s="13">
        <f>'FINANCIAL STATEMENTS'!E141/'FINANCIAL STATEMENTS'!E176</f>
        <v>0</v>
      </c>
      <c r="F141" s="13">
        <f>'FINANCIAL STATEMENTS'!F141/'FINANCIAL STATEMENTS'!F176</f>
        <v>0</v>
      </c>
      <c r="I141" s="14" t="s">
        <v>148</v>
      </c>
      <c r="J141" s="14">
        <f>'FINANCIAL STATEMENTS'!J141/'FINANCIAL STATEMENTS'!J176</f>
        <v>0</v>
      </c>
      <c r="K141" s="14">
        <f>'FINANCIAL STATEMENTS'!K141/'FINANCIAL STATEMENTS'!K176</f>
        <v>0</v>
      </c>
      <c r="L141" s="14">
        <f>'FINANCIAL STATEMENTS'!L141/'FINANCIAL STATEMENTS'!L176</f>
        <v>0</v>
      </c>
      <c r="M141" s="14">
        <f>'FINANCIAL STATEMENTS'!M141/'FINANCIAL STATEMENTS'!M176</f>
        <v>0</v>
      </c>
      <c r="N141" s="14">
        <f>'FINANCIAL STATEMENTS'!N141/'FINANCIAL STATEMENTS'!N176</f>
        <v>0</v>
      </c>
      <c r="Q141" s="14" t="s">
        <v>173</v>
      </c>
      <c r="R141" s="14">
        <f>'FINANCIAL STATEMENTS'!R141/'FINANCIAL STATEMENTS'!R139</f>
        <v>0.001050808141</v>
      </c>
      <c r="S141" s="14">
        <f>'FINANCIAL STATEMENTS'!S141/'FINANCIAL STATEMENTS'!S139</f>
        <v>0.001032811118</v>
      </c>
      <c r="T141" s="14">
        <f>'FINANCIAL STATEMENTS'!T141/'FINANCIAL STATEMENTS'!T139</f>
        <v>0.001068076971</v>
      </c>
      <c r="U141" s="14">
        <f>'FINANCIAL STATEMENTS'!U141/'FINANCIAL STATEMENTS'!U139</f>
        <v>0.00117948649</v>
      </c>
      <c r="V141" s="14">
        <f>'FINANCIAL STATEMENTS'!V141/'FINANCIAL STATEMENTS'!V139</f>
        <v>0.001750940701</v>
      </c>
    </row>
    <row r="142">
      <c r="A142" s="15" t="s">
        <v>131</v>
      </c>
      <c r="B142" s="13">
        <f>'FINANCIAL STATEMENTS'!B142/'FINANCIAL STATEMENTS'!B176</f>
        <v>0.0006799474348</v>
      </c>
      <c r="C142" s="13">
        <f>'FINANCIAL STATEMENTS'!C142/'FINANCIAL STATEMENTS'!C176</f>
        <v>0.0007016098896</v>
      </c>
      <c r="D142" s="13">
        <f>'FINANCIAL STATEMENTS'!D142/'FINANCIAL STATEMENTS'!D176</f>
        <v>0.0006623372427</v>
      </c>
      <c r="E142" s="13">
        <f>'FINANCIAL STATEMENTS'!E142/'FINANCIAL STATEMENTS'!E176</f>
        <v>0.0005824828537</v>
      </c>
      <c r="F142" s="13">
        <f>'FINANCIAL STATEMENTS'!F142/'FINANCIAL STATEMENTS'!F176</f>
        <v>0.0004698251038</v>
      </c>
      <c r="I142" s="14" t="s">
        <v>129</v>
      </c>
      <c r="J142" s="14"/>
      <c r="K142" s="14"/>
      <c r="L142" s="14"/>
      <c r="M142" s="14"/>
      <c r="N142" s="14"/>
      <c r="Q142" s="14" t="s">
        <v>174</v>
      </c>
      <c r="R142" s="14">
        <f>'FINANCIAL STATEMENTS'!R142/'FINANCIAL STATEMENTS'!R139</f>
        <v>0</v>
      </c>
      <c r="S142" s="14">
        <f>'FINANCIAL STATEMENTS'!S142/'FINANCIAL STATEMENTS'!S139</f>
        <v>0</v>
      </c>
      <c r="T142" s="14">
        <f>'FINANCIAL STATEMENTS'!T142/'FINANCIAL STATEMENTS'!T139</f>
        <v>0</v>
      </c>
      <c r="U142" s="14">
        <f>'FINANCIAL STATEMENTS'!U142/'FINANCIAL STATEMENTS'!U139</f>
        <v>0</v>
      </c>
      <c r="V142" s="14">
        <f>'FINANCIAL STATEMENTS'!V142/'FINANCIAL STATEMENTS'!V139</f>
        <v>0</v>
      </c>
    </row>
    <row r="143">
      <c r="A143" s="15" t="s">
        <v>153</v>
      </c>
      <c r="B143" s="13">
        <f>'FINANCIAL STATEMENTS'!B143/'FINANCIAL STATEMENTS'!B176</f>
        <v>0.0005099605761</v>
      </c>
      <c r="C143" s="13">
        <f>'FINANCIAL STATEMENTS'!C143/'FINANCIAL STATEMENTS'!C176</f>
        <v>0.001075293418</v>
      </c>
      <c r="D143" s="13">
        <f>'FINANCIAL STATEMENTS'!D143/'FINANCIAL STATEMENTS'!D176</f>
        <v>0.001082355982</v>
      </c>
      <c r="E143" s="13">
        <f>'FINANCIAL STATEMENTS'!E143/'FINANCIAL STATEMENTS'!E176</f>
        <v>0.001435697175</v>
      </c>
      <c r="F143" s="13">
        <f>'FINANCIAL STATEMENTS'!F143/'FINANCIAL STATEMENTS'!F176</f>
        <v>0.0160270983</v>
      </c>
      <c r="I143" s="14" t="s">
        <v>175</v>
      </c>
      <c r="J143" s="14">
        <f>'FINANCIAL STATEMENTS'!J143/'FINANCIAL STATEMENTS'!J176</f>
        <v>0</v>
      </c>
      <c r="K143" s="14">
        <f>'FINANCIAL STATEMENTS'!K143/'FINANCIAL STATEMENTS'!K176</f>
        <v>0</v>
      </c>
      <c r="L143" s="14">
        <f>'FINANCIAL STATEMENTS'!L143/'FINANCIAL STATEMENTS'!L176</f>
        <v>0</v>
      </c>
      <c r="M143" s="14">
        <f>'FINANCIAL STATEMENTS'!M143/'FINANCIAL STATEMENTS'!M176</f>
        <v>0</v>
      </c>
      <c r="N143" s="14">
        <f>'FINANCIAL STATEMENTS'!N143/'FINANCIAL STATEMENTS'!N176</f>
        <v>0</v>
      </c>
      <c r="Q143" s="14" t="s">
        <v>176</v>
      </c>
      <c r="R143" s="14">
        <f>'FINANCIAL STATEMENTS'!R143/'FINANCIAL STATEMENTS'!R139</f>
        <v>0.02975790525</v>
      </c>
      <c r="S143" s="14">
        <f>'FINANCIAL STATEMENTS'!S143/'FINANCIAL STATEMENTS'!S139</f>
        <v>0.01404235817</v>
      </c>
      <c r="T143" s="14">
        <f>'FINANCIAL STATEMENTS'!T143/'FINANCIAL STATEMENTS'!T139</f>
        <v>0.01566424437</v>
      </c>
      <c r="U143" s="14">
        <f>'FINANCIAL STATEMENTS'!U143/'FINANCIAL STATEMENTS'!U139</f>
        <v>0.01736233974</v>
      </c>
      <c r="V143" s="14">
        <f>'FINANCIAL STATEMENTS'!V143/'FINANCIAL STATEMENTS'!V139</f>
        <v>0.01605143417</v>
      </c>
    </row>
    <row r="144">
      <c r="A144" s="15" t="s">
        <v>136</v>
      </c>
      <c r="B144" s="13">
        <f>'FINANCIAL STATEMENTS'!B144/'FINANCIAL STATEMENTS'!B176</f>
        <v>0.02440619014</v>
      </c>
      <c r="C144" s="13">
        <f>'FINANCIAL STATEMENTS'!C144/'FINANCIAL STATEMENTS'!C176</f>
        <v>0.029414232</v>
      </c>
      <c r="D144" s="13">
        <f>'FINANCIAL STATEMENTS'!D144/'FINANCIAL STATEMENTS'!D176</f>
        <v>0.04925527447</v>
      </c>
      <c r="E144" s="13">
        <f>'FINANCIAL STATEMENTS'!E144/'FINANCIAL STATEMENTS'!E176</f>
        <v>0.0598070423</v>
      </c>
      <c r="F144" s="13">
        <f>'FINANCIAL STATEMENTS'!F144/'FINANCIAL STATEMENTS'!F176</f>
        <v>0.05103664636</v>
      </c>
      <c r="I144" s="14" t="s">
        <v>177</v>
      </c>
      <c r="J144" s="14">
        <f>'FINANCIAL STATEMENTS'!J144/'FINANCIAL STATEMENTS'!J176</f>
        <v>0</v>
      </c>
      <c r="K144" s="14">
        <f>'FINANCIAL STATEMENTS'!K144/'FINANCIAL STATEMENTS'!K176</f>
        <v>0</v>
      </c>
      <c r="L144" s="14">
        <f>'FINANCIAL STATEMENTS'!L144/'FINANCIAL STATEMENTS'!L176</f>
        <v>0</v>
      </c>
      <c r="M144" s="14">
        <f>'FINANCIAL STATEMENTS'!M144/'FINANCIAL STATEMENTS'!M176</f>
        <v>0</v>
      </c>
      <c r="N144" s="14">
        <f>'FINANCIAL STATEMENTS'!N144/'FINANCIAL STATEMENTS'!N176</f>
        <v>0</v>
      </c>
      <c r="Q144" s="19" t="s">
        <v>178</v>
      </c>
      <c r="R144" s="5"/>
      <c r="S144" s="5"/>
      <c r="T144" s="5"/>
      <c r="U144" s="5"/>
      <c r="V144" s="6"/>
    </row>
    <row r="145">
      <c r="A145" s="15" t="s">
        <v>166</v>
      </c>
      <c r="B145" s="13">
        <f>'FINANCIAL STATEMENTS'!B145/'FINANCIAL STATEMENTS'!B176</f>
        <v>0.0006799474348</v>
      </c>
      <c r="C145" s="13">
        <f>'FINANCIAL STATEMENTS'!C145/'FINANCIAL STATEMENTS'!C176</f>
        <v>0.0007168622786</v>
      </c>
      <c r="D145" s="13">
        <f>'FINANCIAL STATEMENTS'!D145/'FINANCIAL STATEMENTS'!D176</f>
        <v>0.0008158056283</v>
      </c>
      <c r="E145" s="13">
        <f>'FINANCIAL STATEMENTS'!E145/'FINANCIAL STATEMENTS'!E176</f>
        <v>0.0005824828537</v>
      </c>
      <c r="F145" s="13">
        <f>'FINANCIAL STATEMENTS'!F145/'FINANCIAL STATEMENTS'!F176</f>
        <v>0.0004698251038</v>
      </c>
      <c r="I145" s="14" t="s">
        <v>179</v>
      </c>
      <c r="J145" s="14">
        <f>'FINANCIAL STATEMENTS'!J145/'FINANCIAL STATEMENTS'!J176</f>
        <v>0.0001397580545</v>
      </c>
      <c r="K145" s="14">
        <f>'FINANCIAL STATEMENTS'!K145/'FINANCIAL STATEMENTS'!K176</f>
        <v>0</v>
      </c>
      <c r="L145" s="14">
        <f>'FINANCIAL STATEMENTS'!L145/'FINANCIAL STATEMENTS'!L176</f>
        <v>0</v>
      </c>
      <c r="M145" s="14">
        <f>'FINANCIAL STATEMENTS'!M145/'FINANCIAL STATEMENTS'!M176</f>
        <v>0</v>
      </c>
      <c r="N145" s="14">
        <f>'FINANCIAL STATEMENTS'!N145/'FINANCIAL STATEMENTS'!N176</f>
        <v>0.0005420970174</v>
      </c>
      <c r="Q145" s="20"/>
      <c r="V145" s="21"/>
    </row>
    <row r="146">
      <c r="A146" s="15" t="s">
        <v>143</v>
      </c>
      <c r="B146" s="13">
        <f>'FINANCIAL STATEMENTS'!B146/'FINANCIAL STATEMENTS'!B176</f>
        <v>0.5222715475</v>
      </c>
      <c r="C146" s="13">
        <f>'FINANCIAL STATEMENTS'!C146/'FINANCIAL STATEMENTS'!C176</f>
        <v>0.5200149473</v>
      </c>
      <c r="D146" s="13">
        <f>'FINANCIAL STATEMENTS'!D146/'FINANCIAL STATEMENTS'!D176</f>
        <v>0.5941407386</v>
      </c>
      <c r="E146" s="13">
        <f>'FINANCIAL STATEMENTS'!E146/'FINANCIAL STATEMENTS'!E176</f>
        <v>0.5984560102</v>
      </c>
      <c r="F146" s="13">
        <f>'FINANCIAL STATEMENTS'!F146/'FINANCIAL STATEMENTS'!F176</f>
        <v>0.5238625686</v>
      </c>
      <c r="I146" s="14" t="s">
        <v>149</v>
      </c>
      <c r="J146" s="14">
        <f>'FINANCIAL STATEMENTS'!J146/'FINANCIAL STATEMENTS'!J176</f>
        <v>0.0006478662849</v>
      </c>
      <c r="K146" s="14">
        <f>'FINANCIAL STATEMENTS'!K146/'FINANCIAL STATEMENTS'!K176</f>
        <v>0.0006022030386</v>
      </c>
      <c r="L146" s="14">
        <f>'FINANCIAL STATEMENTS'!L146/'FINANCIAL STATEMENTS'!L176</f>
        <v>0.000701790052</v>
      </c>
      <c r="M146" s="14">
        <f>'FINANCIAL STATEMENTS'!M146/'FINANCIAL STATEMENTS'!M176</f>
        <v>0.0007723315294</v>
      </c>
      <c r="N146" s="14">
        <f>'FINANCIAL STATEMENTS'!N146/'FINANCIAL STATEMENTS'!N176</f>
        <v>0.0009723457044</v>
      </c>
      <c r="Q146" s="7"/>
      <c r="R146" s="8"/>
      <c r="S146" s="8"/>
      <c r="T146" s="8"/>
      <c r="U146" s="8"/>
      <c r="V146" s="9"/>
    </row>
    <row r="147">
      <c r="A147" s="15" t="s">
        <v>144</v>
      </c>
      <c r="B147" s="13">
        <f>'FINANCIAL STATEMENTS'!B147/'FINANCIAL STATEMENTS'!B176</f>
        <v>0</v>
      </c>
      <c r="C147" s="13">
        <f>'FINANCIAL STATEMENTS'!C147/'FINANCIAL STATEMENTS'!C176</f>
        <v>0</v>
      </c>
      <c r="D147" s="13">
        <f>'FINANCIAL STATEMENTS'!D147/'FINANCIAL STATEMENTS'!D176</f>
        <v>0</v>
      </c>
      <c r="E147" s="13">
        <f>'FINANCIAL STATEMENTS'!E147/'FINANCIAL STATEMENTS'!E176</f>
        <v>0</v>
      </c>
      <c r="F147" s="13">
        <f>'FINANCIAL STATEMENTS'!F147/'FINANCIAL STATEMENTS'!F176</f>
        <v>0</v>
      </c>
      <c r="I147" s="14" t="s">
        <v>150</v>
      </c>
      <c r="J147" s="14">
        <f>'FINANCIAL STATEMENTS'!J147/'FINANCIAL STATEMENTS'!J176</f>
        <v>0</v>
      </c>
      <c r="K147" s="14">
        <f>'FINANCIAL STATEMENTS'!K147/'FINANCIAL STATEMENTS'!K176</f>
        <v>0</v>
      </c>
      <c r="L147" s="14">
        <f>'FINANCIAL STATEMENTS'!L147/'FINANCIAL STATEMENTS'!L176</f>
        <v>0</v>
      </c>
      <c r="M147" s="14">
        <f>'FINANCIAL STATEMENTS'!M147/'FINANCIAL STATEMENTS'!M176</f>
        <v>0</v>
      </c>
      <c r="N147" s="14">
        <f>'FINANCIAL STATEMENTS'!N147/'FINANCIAL STATEMENTS'!N176</f>
        <v>0</v>
      </c>
      <c r="Q147" s="10" t="s">
        <v>4</v>
      </c>
      <c r="R147" s="11">
        <v>43910.0</v>
      </c>
      <c r="S147" s="11">
        <v>43543.0</v>
      </c>
      <c r="T147" s="11">
        <v>43177.0</v>
      </c>
      <c r="U147" s="11">
        <v>43907.0</v>
      </c>
      <c r="V147" s="11">
        <v>43540.0</v>
      </c>
    </row>
    <row r="148">
      <c r="A148" s="12" t="s">
        <v>145</v>
      </c>
      <c r="B148" s="13">
        <f>'FINANCIAL STATEMENTS'!B148/'FINANCIAL STATEMENTS'!B176</f>
        <v>0.7266807451</v>
      </c>
      <c r="C148" s="13">
        <f>'FINANCIAL STATEMENTS'!C148/'FINANCIAL STATEMENTS'!C176</f>
        <v>0.7651665942</v>
      </c>
      <c r="D148" s="13">
        <f>'FINANCIAL STATEMENTS'!D148/'FINANCIAL STATEMENTS'!D176</f>
        <v>0.6187602985</v>
      </c>
      <c r="E148" s="13">
        <f>'FINANCIAL STATEMENTS'!E148/'FINANCIAL STATEMENTS'!E176</f>
        <v>0.6506743675</v>
      </c>
      <c r="F148" s="13">
        <f>'FINANCIAL STATEMENTS'!F148/'FINANCIAL STATEMENTS'!F176</f>
        <v>0.6674244491</v>
      </c>
      <c r="I148" s="14" t="s">
        <v>152</v>
      </c>
      <c r="J148" s="14">
        <f>'FINANCIAL STATEMENTS'!J148/'FINANCIAL STATEMENTS'!J176</f>
        <v>0.00213258343</v>
      </c>
      <c r="K148" s="14">
        <f>'FINANCIAL STATEMENTS'!K148/'FINANCIAL STATEMENTS'!K176</f>
        <v>0.007846755569</v>
      </c>
      <c r="L148" s="14">
        <f>'FINANCIAL STATEMENTS'!L148/'FINANCIAL STATEMENTS'!L176</f>
        <v>0.01425859153</v>
      </c>
      <c r="M148" s="14">
        <f>'FINANCIAL STATEMENTS'!M148/'FINANCIAL STATEMENTS'!M176</f>
        <v>0.01298712244</v>
      </c>
      <c r="N148" s="14">
        <f>'FINANCIAL STATEMENTS'!N148/'FINANCIAL STATEMENTS'!N176</f>
        <v>0.002090829008</v>
      </c>
      <c r="Q148" s="14" t="s">
        <v>180</v>
      </c>
      <c r="R148" s="14">
        <v>12.0</v>
      </c>
      <c r="S148" s="14">
        <v>12.0</v>
      </c>
      <c r="T148" s="14">
        <v>12.0</v>
      </c>
      <c r="U148" s="14">
        <v>12.0</v>
      </c>
      <c r="V148" s="14">
        <v>12.0</v>
      </c>
    </row>
    <row r="149">
      <c r="A149" s="12" t="s">
        <v>146</v>
      </c>
      <c r="B149" s="13">
        <f>'FINANCIAL STATEMENTS'!B149/'FINANCIAL STATEMENTS'!B176</f>
        <v>0.2597660719</v>
      </c>
      <c r="C149" s="13">
        <f>'FINANCIAL STATEMENTS'!C149/'FINANCIAL STATEMENTS'!C176</f>
        <v>0.2207478246</v>
      </c>
      <c r="D149" s="13">
        <f>'FINANCIAL STATEMENTS'!D149/'FINANCIAL STATEMENTS'!D176</f>
        <v>0.367233692</v>
      </c>
      <c r="E149" s="13">
        <f>'FINANCIAL STATEMENTS'!E149/'FINANCIAL STATEMENTS'!E176</f>
        <v>0.3322285302</v>
      </c>
      <c r="F149" s="13">
        <f>'FINANCIAL STATEMENTS'!F149/'FINANCIAL STATEMENTS'!F176</f>
        <v>0.3196477827</v>
      </c>
      <c r="I149" s="14" t="s">
        <v>181</v>
      </c>
      <c r="J149" s="14">
        <f>'FINANCIAL STATEMENTS'!J149/'FINANCIAL STATEMENTS'!J176</f>
        <v>0.0001838921769</v>
      </c>
      <c r="K149" s="14">
        <f>'FINANCIAL STATEMENTS'!K149/'FINANCIAL STATEMENTS'!K176</f>
        <v>0.00008308402919</v>
      </c>
      <c r="L149" s="14">
        <f>'FINANCIAL STATEMENTS'!L149/'FINANCIAL STATEMENTS'!L176</f>
        <v>0.0001148763478</v>
      </c>
      <c r="M149" s="14">
        <f>'FINANCIAL STATEMENTS'!M149/'FINANCIAL STATEMENTS'!M176</f>
        <v>0.0001233585082</v>
      </c>
      <c r="N149" s="14">
        <f>'FINANCIAL STATEMENTS'!N149/'FINANCIAL STATEMENTS'!N176</f>
        <v>0.0001518524778</v>
      </c>
      <c r="Q149" s="14" t="s">
        <v>457</v>
      </c>
      <c r="R149" s="14">
        <f>'FINANCIAL STATEMENTS'!R149/'FINANCIAL STATEMENTS'!R159</f>
        <v>1</v>
      </c>
      <c r="S149" s="14">
        <f>'FINANCIAL STATEMENTS'!S149/'FINANCIAL STATEMENTS'!S159</f>
        <v>1</v>
      </c>
      <c r="T149" s="14">
        <f>'FINANCIAL STATEMENTS'!T149/'FINANCIAL STATEMENTS'!T159</f>
        <v>1.005579228</v>
      </c>
      <c r="U149" s="14">
        <f>'FINANCIAL STATEMENTS'!U149/'FINANCIAL STATEMENTS'!U159</f>
        <v>1.010420369</v>
      </c>
      <c r="V149" s="14">
        <f>'FINANCIAL STATEMENTS'!V149/'FINANCIAL STATEMENTS'!V159</f>
        <v>1.007663927</v>
      </c>
    </row>
    <row r="150">
      <c r="A150" s="15" t="s">
        <v>147</v>
      </c>
      <c r="B150" s="13">
        <f>'FINANCIAL STATEMENTS'!B150/'FINANCIAL STATEMENTS'!B176</f>
        <v>0.06985152302</v>
      </c>
      <c r="C150" s="13">
        <f>'FINANCIAL STATEMENTS'!C150/'FINANCIAL STATEMENTS'!C176</f>
        <v>0.07867182197</v>
      </c>
      <c r="D150" s="13">
        <f>'FINANCIAL STATEMENTS'!D150/'FINANCIAL STATEMENTS'!D176</f>
        <v>0.08569997738</v>
      </c>
      <c r="E150" s="13">
        <f>'FINANCIAL STATEMENTS'!E150/'FINANCIAL STATEMENTS'!E176</f>
        <v>0.06388442228</v>
      </c>
      <c r="F150" s="13">
        <f>'FINANCIAL STATEMENTS'!F150/'FINANCIAL STATEMENTS'!F176</f>
        <v>0.05449971204</v>
      </c>
      <c r="I150" s="14" t="s">
        <v>183</v>
      </c>
      <c r="J150" s="14">
        <f>'FINANCIAL STATEMENTS'!J150/'FINANCIAL STATEMENTS'!J176</f>
        <v>0</v>
      </c>
      <c r="K150" s="14">
        <f>'FINANCIAL STATEMENTS'!K150/'FINANCIAL STATEMENTS'!K176</f>
        <v>0</v>
      </c>
      <c r="L150" s="14">
        <f>'FINANCIAL STATEMENTS'!L150/'FINANCIAL STATEMENTS'!L176</f>
        <v>0</v>
      </c>
      <c r="M150" s="14">
        <f>'FINANCIAL STATEMENTS'!M150/'FINANCIAL STATEMENTS'!M176</f>
        <v>0</v>
      </c>
      <c r="N150" s="14">
        <f>'FINANCIAL STATEMENTS'!N150/'FINANCIAL STATEMENTS'!N176</f>
        <v>0</v>
      </c>
      <c r="Q150" s="14" t="s">
        <v>184</v>
      </c>
      <c r="R150" s="14">
        <f>'FINANCIAL STATEMENTS'!R150/'FINANCIAL STATEMENTS'!R159</f>
        <v>0.9788610262</v>
      </c>
      <c r="S150" s="14">
        <f>'FINANCIAL STATEMENTS'!S150/'FINANCIAL STATEMENTS'!S159</f>
        <v>0.9688871766</v>
      </c>
      <c r="T150" s="14">
        <f>'FINANCIAL STATEMENTS'!T150/'FINANCIAL STATEMENTS'!T159</f>
        <v>0.9754346242</v>
      </c>
      <c r="U150" s="14">
        <f>'FINANCIAL STATEMENTS'!U150/'FINANCIAL STATEMENTS'!U159</f>
        <v>1.007137443</v>
      </c>
      <c r="V150" s="14">
        <f>'FINANCIAL STATEMENTS'!V150/'FINANCIAL STATEMENTS'!V159</f>
        <v>1.003737911</v>
      </c>
    </row>
    <row r="151">
      <c r="A151" s="15" t="s">
        <v>148</v>
      </c>
      <c r="B151" s="13">
        <f>'FINANCIAL STATEMENTS'!B151/'FINANCIAL STATEMENTS'!B176</f>
        <v>0</v>
      </c>
      <c r="C151" s="13">
        <f>'FINANCIAL STATEMENTS'!C151/'FINANCIAL STATEMENTS'!C176</f>
        <v>0</v>
      </c>
      <c r="D151" s="13">
        <f>'FINANCIAL STATEMENTS'!D151/'FINANCIAL STATEMENTS'!D176</f>
        <v>0</v>
      </c>
      <c r="E151" s="13">
        <f>'FINANCIAL STATEMENTS'!E151/'FINANCIAL STATEMENTS'!E176</f>
        <v>0</v>
      </c>
      <c r="F151" s="13">
        <f>'FINANCIAL STATEMENTS'!F151/'FINANCIAL STATEMENTS'!F176</f>
        <v>0</v>
      </c>
      <c r="I151" s="14" t="s">
        <v>154</v>
      </c>
      <c r="J151" s="14">
        <f>'FINANCIAL STATEMENTS'!J151/'FINANCIAL STATEMENTS'!J176</f>
        <v>0.005301187095</v>
      </c>
      <c r="K151" s="14">
        <f>'FINANCIAL STATEMENTS'!K151/'FINANCIAL STATEMENTS'!K176</f>
        <v>0.003165938796</v>
      </c>
      <c r="L151" s="14">
        <f>'FINANCIAL STATEMENTS'!L151/'FINANCIAL STATEMENTS'!L176</f>
        <v>0.006440037679</v>
      </c>
      <c r="M151" s="14">
        <f>'FINANCIAL STATEMENTS'!M151/'FINANCIAL STATEMENTS'!M176</f>
        <v>0.003962030098</v>
      </c>
      <c r="N151" s="14">
        <f>'FINANCIAL STATEMENTS'!N151/'FINANCIAL STATEMENTS'!N176</f>
        <v>0.004668239075</v>
      </c>
      <c r="Q151" s="14" t="s">
        <v>185</v>
      </c>
      <c r="R151" s="14">
        <f>'FINANCIAL STATEMENTS'!R151/'FINANCIAL STATEMENTS'!R159</f>
        <v>0</v>
      </c>
      <c r="S151" s="14">
        <f>'FINANCIAL STATEMENTS'!S151/'FINANCIAL STATEMENTS'!S159</f>
        <v>0</v>
      </c>
      <c r="T151" s="14">
        <f>'FINANCIAL STATEMENTS'!T151/'FINANCIAL STATEMENTS'!T159</f>
        <v>0</v>
      </c>
      <c r="U151" s="14">
        <f>'FINANCIAL STATEMENTS'!U151/'FINANCIAL STATEMENTS'!U159</f>
        <v>0</v>
      </c>
      <c r="V151" s="14">
        <f>'FINANCIAL STATEMENTS'!V151/'FINANCIAL STATEMENTS'!V159</f>
        <v>0</v>
      </c>
    </row>
    <row r="152">
      <c r="A152" s="15" t="s">
        <v>129</v>
      </c>
      <c r="B152" s="13">
        <f>'FINANCIAL STATEMENTS'!B152/'FINANCIAL STATEMENTS'!B176</f>
        <v>0.06985152302</v>
      </c>
      <c r="C152" s="13">
        <f>'FINANCIAL STATEMENTS'!C152/'FINANCIAL STATEMENTS'!C176</f>
        <v>0.07867182197</v>
      </c>
      <c r="D152" s="13">
        <f>'FINANCIAL STATEMENTS'!D152/'FINANCIAL STATEMENTS'!D176</f>
        <v>0.08569997738</v>
      </c>
      <c r="E152" s="13">
        <f>'FINANCIAL STATEMENTS'!E152/'FINANCIAL STATEMENTS'!E176</f>
        <v>0.06388442228</v>
      </c>
      <c r="F152" s="13">
        <f>'FINANCIAL STATEMENTS'!F152/'FINANCIAL STATEMENTS'!F176</f>
        <v>0.05449971204</v>
      </c>
      <c r="I152" s="14" t="s">
        <v>155</v>
      </c>
      <c r="J152" s="14">
        <f>'FINANCIAL STATEMENTS'!J152/'FINANCIAL STATEMENTS'!J176</f>
        <v>0.0176847692</v>
      </c>
      <c r="K152" s="14">
        <f>'FINANCIAL STATEMENTS'!K152/'FINANCIAL STATEMENTS'!K176</f>
        <v>0.01370136851</v>
      </c>
      <c r="L152" s="14">
        <f>'FINANCIAL STATEMENTS'!L152/'FINANCIAL STATEMENTS'!L176</f>
        <v>0.03094002967</v>
      </c>
      <c r="M152" s="14">
        <f>'FINANCIAL STATEMENTS'!M152/'FINANCIAL STATEMENTS'!M176</f>
        <v>0.05837462523</v>
      </c>
      <c r="N152" s="14">
        <f>'FINANCIAL STATEMENTS'!N152/'FINANCIAL STATEMENTS'!N176</f>
        <v>0.1314683237</v>
      </c>
      <c r="Q152" s="14" t="s">
        <v>186</v>
      </c>
      <c r="R152" s="14">
        <f>'FINANCIAL STATEMENTS'!R152/'FINANCIAL STATEMENTS'!R159</f>
        <v>0.003157853112</v>
      </c>
      <c r="S152" s="14">
        <f>'FINANCIAL STATEMENTS'!S152/'FINANCIAL STATEMENTS'!S159</f>
        <v>0.005231921896</v>
      </c>
      <c r="T152" s="14">
        <f>'FINANCIAL STATEMENTS'!T152/'FINANCIAL STATEMENTS'!T159</f>
        <v>0.004942425719</v>
      </c>
      <c r="U152" s="14">
        <f>'FINANCIAL STATEMENTS'!U152/'FINANCIAL STATEMENTS'!U159</f>
        <v>0.002231693527</v>
      </c>
      <c r="V152" s="14">
        <f>'FINANCIAL STATEMENTS'!V152/'FINANCIAL STATEMENTS'!V159</f>
        <v>0.001437658042</v>
      </c>
    </row>
    <row r="153">
      <c r="A153" s="15" t="s">
        <v>149</v>
      </c>
      <c r="B153" s="13">
        <f>'FINANCIAL STATEMENTS'!B153/'FINANCIAL STATEMENTS'!B176</f>
        <v>0.0007257131276</v>
      </c>
      <c r="C153" s="13">
        <f>'FINANCIAL STATEMENTS'!C153/'FINANCIAL STATEMENTS'!C176</f>
        <v>0.0008465075843</v>
      </c>
      <c r="D153" s="13">
        <f>'FINANCIAL STATEMENTS'!D153/'FINANCIAL STATEMENTS'!D176</f>
        <v>0.0005734871248</v>
      </c>
      <c r="E153" s="13">
        <f>'FINANCIAL STATEMENTS'!E153/'FINANCIAL STATEMENTS'!E176</f>
        <v>0.0005168509828</v>
      </c>
      <c r="F153" s="13">
        <f>'FINANCIAL STATEMENTS'!F153/'FINANCIAL STATEMENTS'!F176</f>
        <v>0.0004622472796</v>
      </c>
      <c r="I153" s="12" t="s">
        <v>156</v>
      </c>
      <c r="J153" s="14">
        <f>'FINANCIAL STATEMENTS'!J153/'FINANCIAL STATEMENTS'!J176</f>
        <v>0.03089784648</v>
      </c>
      <c r="K153" s="14">
        <f>'FINANCIAL STATEMENTS'!K153/'FINANCIAL STATEMENTS'!K176</f>
        <v>0.02999395923</v>
      </c>
      <c r="L153" s="14">
        <f>'FINANCIAL STATEMENTS'!L153/'FINANCIAL STATEMENTS'!L176</f>
        <v>0.02772209949</v>
      </c>
      <c r="M153" s="14">
        <f>'FINANCIAL STATEMENTS'!M153/'FINANCIAL STATEMENTS'!M176</f>
        <v>0.0201342539</v>
      </c>
      <c r="N153" s="14">
        <f>'FINANCIAL STATEMENTS'!N153/'FINANCIAL STATEMENTS'!N176</f>
        <v>0.0203465992</v>
      </c>
      <c r="Q153" s="14" t="s">
        <v>187</v>
      </c>
      <c r="R153" s="14">
        <f>'FINANCIAL STATEMENTS'!R153/'FINANCIAL STATEMENTS'!R159</f>
        <v>0</v>
      </c>
      <c r="S153" s="14">
        <f>'FINANCIAL STATEMENTS'!S153/'FINANCIAL STATEMENTS'!S159</f>
        <v>0</v>
      </c>
      <c r="T153" s="14">
        <f>'FINANCIAL STATEMENTS'!T153/'FINANCIAL STATEMENTS'!T159</f>
        <v>0</v>
      </c>
      <c r="U153" s="14">
        <f>'FINANCIAL STATEMENTS'!U153/'FINANCIAL STATEMENTS'!U159</f>
        <v>0</v>
      </c>
      <c r="V153" s="14">
        <f>'FINANCIAL STATEMENTS'!V153/'FINANCIAL STATEMENTS'!V159</f>
        <v>0</v>
      </c>
    </row>
    <row r="154">
      <c r="A154" s="15" t="s">
        <v>152</v>
      </c>
      <c r="B154" s="13">
        <f>'FINANCIAL STATEMENTS'!B154/'FINANCIAL STATEMENTS'!B176</f>
        <v>0.003183984623</v>
      </c>
      <c r="C154" s="13">
        <f>'FINANCIAL STATEMENTS'!C154/'FINANCIAL STATEMENTS'!C176</f>
        <v>0.003942742532</v>
      </c>
      <c r="D154" s="13">
        <f>'FINANCIAL STATEMENTS'!D154/'FINANCIAL STATEMENTS'!D176</f>
        <v>0.001550838422</v>
      </c>
      <c r="E154" s="13">
        <f>'FINANCIAL STATEMENTS'!E154/'FINANCIAL STATEMENTS'!E176</f>
        <v>0.001952548157</v>
      </c>
      <c r="F154" s="13">
        <f>'FINANCIAL STATEMENTS'!F154/'FINANCIAL STATEMENTS'!F176</f>
        <v>0.001742899579</v>
      </c>
      <c r="I154" s="14" t="s">
        <v>188</v>
      </c>
      <c r="J154" s="14">
        <f>'FINANCIAL STATEMENTS'!J154/'FINANCIAL STATEMENTS'!J176</f>
        <v>0</v>
      </c>
      <c r="K154" s="14">
        <f>'FINANCIAL STATEMENTS'!K154/'FINANCIAL STATEMENTS'!K176</f>
        <v>0</v>
      </c>
      <c r="L154" s="14">
        <f>'FINANCIAL STATEMENTS'!L154/'FINANCIAL STATEMENTS'!L176</f>
        <v>0</v>
      </c>
      <c r="M154" s="14">
        <f>'FINANCIAL STATEMENTS'!M154/'FINANCIAL STATEMENTS'!M176</f>
        <v>0</v>
      </c>
      <c r="N154" s="14">
        <f>'FINANCIAL STATEMENTS'!N154/'FINANCIAL STATEMENTS'!N176</f>
        <v>0</v>
      </c>
      <c r="Q154" s="14" t="s">
        <v>189</v>
      </c>
      <c r="R154" s="14">
        <f>'FINANCIAL STATEMENTS'!R154/'FINANCIAL STATEMENTS'!R159</f>
        <v>0.9820188793</v>
      </c>
      <c r="S154" s="14">
        <f>'FINANCIAL STATEMENTS'!S154/'FINANCIAL STATEMENTS'!S159</f>
        <v>0.9741190985</v>
      </c>
      <c r="T154" s="14">
        <f>'FINANCIAL STATEMENTS'!T154/'FINANCIAL STATEMENTS'!T159</f>
        <v>0.98037705</v>
      </c>
      <c r="U154" s="14">
        <f>'FINANCIAL STATEMENTS'!U154/'FINANCIAL STATEMENTS'!U159</f>
        <v>1.009369137</v>
      </c>
      <c r="V154" s="14">
        <f>'FINANCIAL STATEMENTS'!V154/'FINANCIAL STATEMENTS'!V159</f>
        <v>1.005175569</v>
      </c>
    </row>
    <row r="155">
      <c r="A155" s="15" t="s">
        <v>190</v>
      </c>
      <c r="B155" s="13">
        <f>'FINANCIAL STATEMENTS'!B155/'FINANCIAL STATEMENTS'!B176</f>
        <v>0.00001307591221</v>
      </c>
      <c r="C155" s="13">
        <f>'FINANCIAL STATEMENTS'!C155/'FINANCIAL STATEMENTS'!C176</f>
        <v>0.00001525238891</v>
      </c>
      <c r="D155" s="13">
        <f>'FINANCIAL STATEMENTS'!D155/'FINANCIAL STATEMENTS'!D176</f>
        <v>0.00006461826758</v>
      </c>
      <c r="E155" s="13">
        <f>'FINANCIAL STATEMENTS'!E155/'FINANCIAL STATEMENTS'!E176</f>
        <v>0.0001640796771</v>
      </c>
      <c r="F155" s="13">
        <f>'FINANCIAL STATEMENTS'!F155/'FINANCIAL STATEMENTS'!F176</f>
        <v>0.00005304476979</v>
      </c>
      <c r="I155" s="14" t="s">
        <v>191</v>
      </c>
      <c r="J155" s="14">
        <f>'FINANCIAL STATEMENTS'!J155/'FINANCIAL STATEMENTS'!J176</f>
        <v>0</v>
      </c>
      <c r="K155" s="14">
        <f>'FINANCIAL STATEMENTS'!K155/'FINANCIAL STATEMENTS'!K176</f>
        <v>0</v>
      </c>
      <c r="L155" s="14">
        <f>'FINANCIAL STATEMENTS'!L155/'FINANCIAL STATEMENTS'!L176</f>
        <v>0</v>
      </c>
      <c r="M155" s="14">
        <f>'FINANCIAL STATEMENTS'!M155/'FINANCIAL STATEMENTS'!M176</f>
        <v>0</v>
      </c>
      <c r="N155" s="14">
        <f>'FINANCIAL STATEMENTS'!N155/'FINANCIAL STATEMENTS'!N176</f>
        <v>0</v>
      </c>
      <c r="Q155" s="14" t="s">
        <v>192</v>
      </c>
      <c r="R155" s="14">
        <f>'FINANCIAL STATEMENTS'!R155/'FINANCIAL STATEMENTS'!R159</f>
        <v>0</v>
      </c>
      <c r="S155" s="14">
        <f>'FINANCIAL STATEMENTS'!S155/'FINANCIAL STATEMENTS'!S159</f>
        <v>0</v>
      </c>
      <c r="T155" s="14">
        <f>'FINANCIAL STATEMENTS'!T155/'FINANCIAL STATEMENTS'!T159</f>
        <v>0</v>
      </c>
      <c r="U155" s="14">
        <f>'FINANCIAL STATEMENTS'!U155/'FINANCIAL STATEMENTS'!U159</f>
        <v>0</v>
      </c>
      <c r="V155" s="14">
        <f>'FINANCIAL STATEMENTS'!V155/'FINANCIAL STATEMENTS'!V159</f>
        <v>0</v>
      </c>
    </row>
    <row r="156">
      <c r="A156" s="15" t="s">
        <v>193</v>
      </c>
      <c r="B156" s="13">
        <f>'FINANCIAL STATEMENTS'!B156/'FINANCIAL STATEMENTS'!B176</f>
        <v>0.01381470125</v>
      </c>
      <c r="C156" s="13">
        <f>'FINANCIAL STATEMENTS'!C156/'FINANCIAL STATEMENTS'!C176</f>
        <v>0.01613702746</v>
      </c>
      <c r="D156" s="13">
        <f>'FINANCIAL STATEMENTS'!D156/'FINANCIAL STATEMENTS'!D176</f>
        <v>0.029522471</v>
      </c>
      <c r="E156" s="13">
        <f>'FINANCIAL STATEMENTS'!E156/'FINANCIAL STATEMENTS'!E176</f>
        <v>0.03014143668</v>
      </c>
      <c r="F156" s="13">
        <f>'FINANCIAL STATEMENTS'!F156/'FINANCIAL STATEMENTS'!F176</f>
        <v>0.02149070959</v>
      </c>
      <c r="I156" s="14" t="s">
        <v>157</v>
      </c>
      <c r="J156" s="14">
        <f>'FINANCIAL STATEMENTS'!J156/'FINANCIAL STATEMENTS'!J176</f>
        <v>0.0002585806919</v>
      </c>
      <c r="K156" s="14">
        <f>'FINANCIAL STATEMENTS'!K156/'FINANCIAL STATEMENTS'!K176</f>
        <v>0.003222785764</v>
      </c>
      <c r="L156" s="14">
        <f>'FINANCIAL STATEMENTS'!L156/'FINANCIAL STATEMENTS'!L176</f>
        <v>0</v>
      </c>
      <c r="M156" s="14">
        <f>'FINANCIAL STATEMENTS'!M156/'FINANCIAL STATEMENTS'!M176</f>
        <v>0</v>
      </c>
      <c r="N156" s="14">
        <f>'FINANCIAL STATEMENTS'!N156/'FINANCIAL STATEMENTS'!N176</f>
        <v>0</v>
      </c>
      <c r="Q156" s="14" t="s">
        <v>194</v>
      </c>
      <c r="R156" s="14">
        <f>'FINANCIAL STATEMENTS'!R156/'FINANCIAL STATEMENTS'!R159</f>
        <v>0.01798112067</v>
      </c>
      <c r="S156" s="14">
        <f>'FINANCIAL STATEMENTS'!S156/'FINANCIAL STATEMENTS'!S159</f>
        <v>0.02588090154</v>
      </c>
      <c r="T156" s="14">
        <f>'FINANCIAL STATEMENTS'!T156/'FINANCIAL STATEMENTS'!T159</f>
        <v>0.02520217823</v>
      </c>
      <c r="U156" s="14">
        <f>'FINANCIAL STATEMENTS'!U156/'FINANCIAL STATEMENTS'!U159</f>
        <v>0.001051232029</v>
      </c>
      <c r="V156" s="14">
        <f>'FINANCIAL STATEMENTS'!V156/'FINANCIAL STATEMENTS'!V159</f>
        <v>0.002488357657</v>
      </c>
    </row>
    <row r="157">
      <c r="A157" s="15" t="s">
        <v>181</v>
      </c>
      <c r="B157" s="13">
        <f>'FINANCIAL STATEMENTS'!B157/'FINANCIAL STATEMENTS'!B176</f>
        <v>0.0003922773662</v>
      </c>
      <c r="C157" s="13">
        <f>'FINANCIAL STATEMENTS'!C157/'FINANCIAL STATEMENTS'!C176</f>
        <v>0.0005490860006</v>
      </c>
      <c r="D157" s="13">
        <f>'FINANCIAL STATEMENTS'!D157/'FINANCIAL STATEMENTS'!D176</f>
        <v>0.0005977189752</v>
      </c>
      <c r="E157" s="13">
        <f>'FINANCIAL STATEMENTS'!E157/'FINANCIAL STATEMENTS'!E176</f>
        <v>0.0005988908214</v>
      </c>
      <c r="F157" s="13">
        <f>'FINANCIAL STATEMENTS'!F157/'FINANCIAL STATEMENTS'!F176</f>
        <v>0.0005607589949</v>
      </c>
      <c r="I157" s="14" t="s">
        <v>158</v>
      </c>
      <c r="J157" s="14">
        <f>'FINANCIAL STATEMENTS'!J157/'FINANCIAL STATEMENTS'!J176</f>
        <v>0</v>
      </c>
      <c r="K157" s="14">
        <f>'FINANCIAL STATEMENTS'!K157/'FINANCIAL STATEMENTS'!K176</f>
        <v>0</v>
      </c>
      <c r="L157" s="14">
        <f>'FINANCIAL STATEMENTS'!L157/'FINANCIAL STATEMENTS'!L176</f>
        <v>0</v>
      </c>
      <c r="M157" s="14">
        <f>'FINANCIAL STATEMENTS'!M157/'FINANCIAL STATEMENTS'!M176</f>
        <v>0</v>
      </c>
      <c r="N157" s="14">
        <f>'FINANCIAL STATEMENTS'!N157/'FINANCIAL STATEMENTS'!N176</f>
        <v>0.003038682378</v>
      </c>
      <c r="Q157" s="14" t="s">
        <v>195</v>
      </c>
      <c r="R157" s="14">
        <f>'FINANCIAL STATEMENTS'!R157/'FINANCIAL STATEMENTS'!R159</f>
        <v>0</v>
      </c>
      <c r="S157" s="14">
        <f>'FINANCIAL STATEMENTS'!S157/'FINANCIAL STATEMENTS'!S159</f>
        <v>0</v>
      </c>
      <c r="T157" s="14">
        <f>'FINANCIAL STATEMENTS'!T157/'FINANCIAL STATEMENTS'!T159</f>
        <v>0</v>
      </c>
      <c r="U157" s="14">
        <f>'FINANCIAL STATEMENTS'!U157/'FINANCIAL STATEMENTS'!U159</f>
        <v>0</v>
      </c>
      <c r="V157" s="14">
        <f>'FINANCIAL STATEMENTS'!V157/'FINANCIAL STATEMENTS'!V159</f>
        <v>0</v>
      </c>
    </row>
    <row r="158">
      <c r="A158" s="15" t="s">
        <v>154</v>
      </c>
      <c r="B158" s="13">
        <f>'FINANCIAL STATEMENTS'!B158/'FINANCIAL STATEMENTS'!B176</f>
        <v>0.004138526214</v>
      </c>
      <c r="C158" s="13">
        <f>'FINANCIAL STATEMENTS'!C158/'FINANCIAL STATEMENTS'!C176</f>
        <v>0.003302142198</v>
      </c>
      <c r="D158" s="13">
        <f>'FINANCIAL STATEMENTS'!D158/'FINANCIAL STATEMENTS'!D176</f>
        <v>0.005290620658</v>
      </c>
      <c r="E158" s="13">
        <f>'FINANCIAL STATEMENTS'!E158/'FINANCIAL STATEMENTS'!E176</f>
        <v>0.001886916287</v>
      </c>
      <c r="F158" s="13">
        <f>'FINANCIAL STATEMENTS'!F158/'FINANCIAL STATEMENTS'!F176</f>
        <v>0.002023279076</v>
      </c>
      <c r="I158" s="14" t="s">
        <v>196</v>
      </c>
      <c r="J158" s="14">
        <f>'FINANCIAL STATEMENTS'!J158/'FINANCIAL STATEMENTS'!J176</f>
        <v>0</v>
      </c>
      <c r="K158" s="14">
        <f>'FINANCIAL STATEMENTS'!K158/'FINANCIAL STATEMENTS'!K176</f>
        <v>0</v>
      </c>
      <c r="L158" s="14">
        <f>'FINANCIAL STATEMENTS'!L158/'FINANCIAL STATEMENTS'!L176</f>
        <v>0.007890960763</v>
      </c>
      <c r="M158" s="14">
        <f>'FINANCIAL STATEMENTS'!M158/'FINANCIAL STATEMENTS'!M176</f>
        <v>0.007582334142</v>
      </c>
      <c r="N158" s="14">
        <f>'FINANCIAL STATEMENTS'!N158/'FINANCIAL STATEMENTS'!N176</f>
        <v>0</v>
      </c>
      <c r="Q158" s="14" t="s">
        <v>197</v>
      </c>
      <c r="R158" s="14">
        <f>'FINANCIAL STATEMENTS'!R158/'FINANCIAL STATEMENTS'!R159</f>
        <v>0</v>
      </c>
      <c r="S158" s="14">
        <f>'FINANCIAL STATEMENTS'!S158/'FINANCIAL STATEMENTS'!S159</f>
        <v>0</v>
      </c>
      <c r="T158" s="14">
        <f>'FINANCIAL STATEMENTS'!T158/'FINANCIAL STATEMENTS'!T159</f>
        <v>0.005579228185</v>
      </c>
      <c r="U158" s="14">
        <f>'FINANCIAL STATEMENTS'!U158/'FINANCIAL STATEMENTS'!U159</f>
        <v>0.01042036855</v>
      </c>
      <c r="V158" s="14">
        <f>'FINANCIAL STATEMENTS'!V158/'FINANCIAL STATEMENTS'!V159</f>
        <v>0.007663926607</v>
      </c>
    </row>
    <row r="159">
      <c r="A159" s="15" t="s">
        <v>155</v>
      </c>
      <c r="B159" s="13">
        <f>'FINANCIAL STATEMENTS'!B159/'FINANCIAL STATEMENTS'!B176</f>
        <v>0.1676462704</v>
      </c>
      <c r="C159" s="13">
        <f>'FINANCIAL STATEMENTS'!C159/'FINANCIAL STATEMENTS'!C176</f>
        <v>0.1172832445</v>
      </c>
      <c r="D159" s="13">
        <f>'FINANCIAL STATEMENTS'!D159/'FINANCIAL STATEMENTS'!D176</f>
        <v>0.2439339601</v>
      </c>
      <c r="E159" s="13">
        <f>'FINANCIAL STATEMENTS'!E159/'FINANCIAL STATEMENTS'!E176</f>
        <v>0.2330833853</v>
      </c>
      <c r="F159" s="13">
        <f>'FINANCIAL STATEMENTS'!F159/'FINANCIAL STATEMENTS'!F176</f>
        <v>0.2388151314</v>
      </c>
      <c r="I159" s="14" t="s">
        <v>159</v>
      </c>
      <c r="J159" s="14">
        <f>'FINANCIAL STATEMENTS'!J159/'FINANCIAL STATEMENTS'!J176</f>
        <v>0.007213099913</v>
      </c>
      <c r="K159" s="14">
        <f>'FINANCIAL STATEMENTS'!K159/'FINANCIAL STATEMENTS'!K176</f>
        <v>0.005552262041</v>
      </c>
      <c r="L159" s="14">
        <f>'FINANCIAL STATEMENTS'!L159/'FINANCIAL STATEMENTS'!L176</f>
        <v>0</v>
      </c>
      <c r="M159" s="14">
        <f>'FINANCIAL STATEMENTS'!M159/'FINANCIAL STATEMENTS'!M176</f>
        <v>0</v>
      </c>
      <c r="N159" s="14">
        <f>'FINANCIAL STATEMENTS'!N159/'FINANCIAL STATEMENTS'!N176</f>
        <v>0.001831210256</v>
      </c>
      <c r="Q159" s="14" t="s">
        <v>198</v>
      </c>
      <c r="R159" s="14">
        <f>'FINANCIAL STATEMENTS'!R159/'FINANCIAL STATEMENTS'!R159</f>
        <v>1</v>
      </c>
      <c r="S159" s="14">
        <f>'FINANCIAL STATEMENTS'!S159/'FINANCIAL STATEMENTS'!S159</f>
        <v>1</v>
      </c>
      <c r="T159" s="14">
        <f>'FINANCIAL STATEMENTS'!T159/'FINANCIAL STATEMENTS'!T159</f>
        <v>1</v>
      </c>
      <c r="U159" s="14">
        <f>'FINANCIAL STATEMENTS'!U159/'FINANCIAL STATEMENTS'!U159</f>
        <v>1</v>
      </c>
      <c r="V159" s="14">
        <f>'FINANCIAL STATEMENTS'!V159/'FINANCIAL STATEMENTS'!V159</f>
        <v>1</v>
      </c>
    </row>
    <row r="160">
      <c r="A160" s="12" t="s">
        <v>156</v>
      </c>
      <c r="B160" s="13">
        <f>'FINANCIAL STATEMENTS'!B160/'FINANCIAL STATEMENTS'!B176</f>
        <v>0.013553183</v>
      </c>
      <c r="C160" s="13">
        <f>'FINANCIAL STATEMENTS'!C160/'FINANCIAL STATEMENTS'!C176</f>
        <v>0.01408558115</v>
      </c>
      <c r="D160" s="13">
        <f>'FINANCIAL STATEMENTS'!D160/'FINANCIAL STATEMENTS'!D176</f>
        <v>0.0140060095</v>
      </c>
      <c r="E160" s="13">
        <f>'FINANCIAL STATEMENTS'!E160/'FINANCIAL STATEMENTS'!E176</f>
        <v>0.01709710235</v>
      </c>
      <c r="F160" s="13">
        <f>'FINANCIAL STATEMENTS'!F160/'FINANCIAL STATEMENTS'!F176</f>
        <v>0.01292776818</v>
      </c>
      <c r="I160" s="14" t="s">
        <v>199</v>
      </c>
      <c r="J160" s="14">
        <f>'FINANCIAL STATEMENTS'!J160/'FINANCIAL STATEMENTS'!J176</f>
        <v>0</v>
      </c>
      <c r="K160" s="14">
        <f>'FINANCIAL STATEMENTS'!K160/'FINANCIAL STATEMENTS'!K176</f>
        <v>0</v>
      </c>
      <c r="L160" s="14">
        <f>'FINANCIAL STATEMENTS'!L160/'FINANCIAL STATEMENTS'!L176</f>
        <v>0</v>
      </c>
      <c r="M160" s="14">
        <f>'FINANCIAL STATEMENTS'!M160/'FINANCIAL STATEMENTS'!M176</f>
        <v>0</v>
      </c>
      <c r="N160" s="14">
        <f>'FINANCIAL STATEMENTS'!N160/'FINANCIAL STATEMENTS'!N176</f>
        <v>0</v>
      </c>
      <c r="Q160" s="14" t="s">
        <v>458</v>
      </c>
      <c r="R160" s="14">
        <f>'FINANCIAL STATEMENTS'!R160/'FINANCIAL STATEMENTS'!R159</f>
        <v>0</v>
      </c>
      <c r="S160" s="14">
        <f>'FINANCIAL STATEMENTS'!S160/'FINANCIAL STATEMENTS'!S159</f>
        <v>0</v>
      </c>
      <c r="T160" s="14">
        <f>'FINANCIAL STATEMENTS'!T160/'FINANCIAL STATEMENTS'!T159</f>
        <v>0</v>
      </c>
      <c r="U160" s="14">
        <f>'FINANCIAL STATEMENTS'!U160/'FINANCIAL STATEMENTS'!U159</f>
        <v>0</v>
      </c>
      <c r="V160" s="14">
        <f>'FINANCIAL STATEMENTS'!V160/'FINANCIAL STATEMENTS'!V159</f>
        <v>0</v>
      </c>
    </row>
    <row r="161">
      <c r="A161" s="15" t="s">
        <v>158</v>
      </c>
      <c r="B161" s="13">
        <f>'FINANCIAL STATEMENTS'!B161/'FINANCIAL STATEMENTS'!B176</f>
        <v>0.001235673704</v>
      </c>
      <c r="C161" s="13">
        <f>'FINANCIAL STATEMENTS'!C161/'FINANCIAL STATEMENTS'!C176</f>
        <v>0.0001982810558</v>
      </c>
      <c r="D161" s="13">
        <f>'FINANCIAL STATEMENTS'!D161/'FINANCIAL STATEMENTS'!D176</f>
        <v>0.000395786889</v>
      </c>
      <c r="E161" s="13">
        <f>'FINANCIAL STATEMENTS'!E161/'FINANCIAL STATEMENTS'!E176</f>
        <v>0.00125520953</v>
      </c>
      <c r="F161" s="13">
        <f>'FINANCIAL STATEMENTS'!F161/'FINANCIAL STATEMENTS'!F176</f>
        <v>0.001795944348</v>
      </c>
      <c r="I161" s="14" t="s">
        <v>201</v>
      </c>
      <c r="J161" s="14">
        <f>'FINANCIAL STATEMENTS'!J161/'FINANCIAL STATEMENTS'!J176</f>
        <v>0.02342616588</v>
      </c>
      <c r="K161" s="14">
        <f>'FINANCIAL STATEMENTS'!K161/'FINANCIAL STATEMENTS'!K176</f>
        <v>0.02121891142</v>
      </c>
      <c r="L161" s="14">
        <f>'FINANCIAL STATEMENTS'!L161/'FINANCIAL STATEMENTS'!L176</f>
        <v>0.01983113873</v>
      </c>
      <c r="M161" s="14">
        <f>'FINANCIAL STATEMENTS'!M161/'FINANCIAL STATEMENTS'!M176</f>
        <v>0.01255191976</v>
      </c>
      <c r="N161" s="14">
        <f>'FINANCIAL STATEMENTS'!N161/'FINANCIAL STATEMENTS'!N176</f>
        <v>0.01547670656</v>
      </c>
      <c r="Q161" s="14" t="s">
        <v>202</v>
      </c>
      <c r="R161" s="14">
        <f>'FINANCIAL STATEMENTS'!R161/'FINANCIAL STATEMENTS'!R159</f>
        <v>-0.01771937852</v>
      </c>
      <c r="S161" s="14">
        <f>'FINANCIAL STATEMENTS'!S161/'FINANCIAL STATEMENTS'!S159</f>
        <v>-0.05004856896</v>
      </c>
      <c r="T161" s="14">
        <f>'FINANCIAL STATEMENTS'!T161/'FINANCIAL STATEMENTS'!T159</f>
        <v>-0.005078696206</v>
      </c>
      <c r="U161" s="14">
        <f>'FINANCIAL STATEMENTS'!U161/'FINANCIAL STATEMENTS'!U159</f>
        <v>-0.005370478522</v>
      </c>
      <c r="V161" s="14">
        <f>'FINANCIAL STATEMENTS'!V161/'FINANCIAL STATEMENTS'!V159</f>
        <v>0.006253140678</v>
      </c>
    </row>
    <row r="162">
      <c r="A162" s="15" t="s">
        <v>196</v>
      </c>
      <c r="B162" s="13">
        <f>'FINANCIAL STATEMENTS'!B162/'FINANCIAL STATEMENTS'!B176</f>
        <v>0.00009153138546</v>
      </c>
      <c r="C162" s="13">
        <f>'FINANCIAL STATEMENTS'!C162/'FINANCIAL STATEMENTS'!C176</f>
        <v>0.0001067667223</v>
      </c>
      <c r="D162" s="13">
        <f>'FINANCIAL STATEMENTS'!D162/'FINANCIAL STATEMENTS'!D176</f>
        <v>0.0001050046848</v>
      </c>
      <c r="E162" s="13">
        <f>'FINANCIAL STATEMENTS'!E162/'FINANCIAL STATEMENTS'!E176</f>
        <v>0.0001804876448</v>
      </c>
      <c r="F162" s="13">
        <f>'FINANCIAL STATEMENTS'!F162/'FINANCIAL STATEMENTS'!F176</f>
        <v>0.0001439786608</v>
      </c>
      <c r="I162" s="14" t="s">
        <v>160</v>
      </c>
      <c r="J162" s="14">
        <f>'FINANCIAL STATEMENTS'!J162/'FINANCIAL STATEMENTS'!J176</f>
        <v>0.1482052124</v>
      </c>
      <c r="K162" s="14">
        <f>'FINANCIAL STATEMENTS'!K162/'FINANCIAL STATEMENTS'!K176</f>
        <v>0.147932051</v>
      </c>
      <c r="L162" s="14">
        <f>'FINANCIAL STATEMENTS'!L162/'FINANCIAL STATEMENTS'!L176</f>
        <v>0.1901864965</v>
      </c>
      <c r="M162" s="14">
        <f>'FINANCIAL STATEMENTS'!M162/'FINANCIAL STATEMENTS'!M176</f>
        <v>0.1958281838</v>
      </c>
      <c r="N162" s="14">
        <f>'FINANCIAL STATEMENTS'!N162/'FINANCIAL STATEMENTS'!N176</f>
        <v>0.2412062312</v>
      </c>
      <c r="Q162" s="14" t="s">
        <v>203</v>
      </c>
      <c r="R162" s="14">
        <f>'FINANCIAL STATEMENTS'!R162/'FINANCIAL STATEMENTS'!R159</f>
        <v>0.1748381059</v>
      </c>
      <c r="S162" s="14">
        <f>'FINANCIAL STATEMENTS'!S162/'FINANCIAL STATEMENTS'!S159</f>
        <v>0.144311284</v>
      </c>
      <c r="T162" s="14">
        <f>'FINANCIAL STATEMENTS'!T162/'FINANCIAL STATEMENTS'!T159</f>
        <v>0.1818529641</v>
      </c>
      <c r="U162" s="14">
        <f>'FINANCIAL STATEMENTS'!U162/'FINANCIAL STATEMENTS'!U159</f>
        <v>0.1691638605</v>
      </c>
      <c r="V162" s="14">
        <f>'FINANCIAL STATEMENTS'!V162/'FINANCIAL STATEMENTS'!V159</f>
        <v>0.1887927166</v>
      </c>
    </row>
    <row r="163">
      <c r="A163" s="15" t="s">
        <v>159</v>
      </c>
      <c r="B163" s="13">
        <f>'FINANCIAL STATEMENTS'!B163/'FINANCIAL STATEMENTS'!B176</f>
        <v>0.002674024047</v>
      </c>
      <c r="C163" s="13">
        <f>'FINANCIAL STATEMENTS'!C163/'FINANCIAL STATEMENTS'!C176</f>
        <v>0.002463260808</v>
      </c>
      <c r="D163" s="13">
        <f>'FINANCIAL STATEMENTS'!D163/'FINANCIAL STATEMENTS'!D176</f>
        <v>0.002528189719</v>
      </c>
      <c r="E163" s="13">
        <f>'FINANCIAL STATEMENTS'!E163/'FINANCIAL STATEMENTS'!E176</f>
        <v>0.002502215076</v>
      </c>
      <c r="F163" s="13">
        <f>'FINANCIAL STATEMENTS'!F163/'FINANCIAL STATEMENTS'!F176</f>
        <v>0.0015307205</v>
      </c>
      <c r="I163" s="14" t="s">
        <v>161</v>
      </c>
      <c r="J163" s="14">
        <f>'FINANCIAL STATEMENTS'!J163/'FINANCIAL STATEMENTS'!J176</f>
        <v>0.3153518848</v>
      </c>
      <c r="K163" s="14">
        <f>'FINANCIAL STATEMENTS'!K163/'FINANCIAL STATEMENTS'!K176</f>
        <v>0.3185298</v>
      </c>
      <c r="L163" s="14">
        <f>'FINANCIAL STATEMENTS'!L163/'FINANCIAL STATEMENTS'!L176</f>
        <v>0.2900961968</v>
      </c>
      <c r="M163" s="14">
        <f>'FINANCIAL STATEMENTS'!M163/'FINANCIAL STATEMENTS'!M176</f>
        <v>0.2414555078</v>
      </c>
      <c r="N163" s="14">
        <f>'FINANCIAL STATEMENTS'!N163/'FINANCIAL STATEMENTS'!N176</f>
        <v>0.2427500647</v>
      </c>
      <c r="Q163" s="14" t="s">
        <v>82</v>
      </c>
      <c r="R163" s="14">
        <f>'FINANCIAL STATEMENTS'!R163/'FINANCIAL STATEMENTS'!R159</f>
        <v>0.02134987393</v>
      </c>
      <c r="S163" s="14">
        <f>'FINANCIAL STATEMENTS'!S163/'FINANCIAL STATEMENTS'!S159</f>
        <v>0.007799723751</v>
      </c>
      <c r="T163" s="14">
        <f>'FINANCIAL STATEMENTS'!T163/'FINANCIAL STATEMENTS'!T159</f>
        <v>0.02209940408</v>
      </c>
      <c r="U163" s="14">
        <f>'FINANCIAL STATEMENTS'!U163/'FINANCIAL STATEMENTS'!U159</f>
        <v>0.01887992843</v>
      </c>
      <c r="V163" s="14">
        <f>'FINANCIAL STATEMENTS'!V163/'FINANCIAL STATEMENTS'!V159</f>
        <v>0.02045505236</v>
      </c>
    </row>
    <row r="164">
      <c r="A164" s="15" t="s">
        <v>201</v>
      </c>
      <c r="B164" s="13">
        <f>'FINANCIAL STATEMENTS'!B164/'FINANCIAL STATEMENTS'!B176</f>
        <v>0.009551953868</v>
      </c>
      <c r="C164" s="13">
        <f>'FINANCIAL STATEMENTS'!C164/'FINANCIAL STATEMENTS'!C176</f>
        <v>0.01131727257</v>
      </c>
      <c r="D164" s="13">
        <f>'FINANCIAL STATEMENTS'!D164/'FINANCIAL STATEMENTS'!D176</f>
        <v>0.01097702821</v>
      </c>
      <c r="E164" s="13">
        <f>'FINANCIAL STATEMENTS'!E164/'FINANCIAL STATEMENTS'!E176</f>
        <v>0.0131591901</v>
      </c>
      <c r="F164" s="13">
        <f>'FINANCIAL STATEMENTS'!F164/'FINANCIAL STATEMENTS'!F176</f>
        <v>0.00945712467</v>
      </c>
      <c r="I164" s="12" t="s">
        <v>162</v>
      </c>
      <c r="J164" s="14">
        <f>'FINANCIAL STATEMENTS'!J164/'FINANCIAL STATEMENTS'!J176</f>
        <v>-0.006392092071</v>
      </c>
      <c r="K164" s="14">
        <f>'FINANCIAL STATEMENTS'!K164/'FINANCIAL STATEMENTS'!K176</f>
        <v>-0.002676180309</v>
      </c>
      <c r="L164" s="14">
        <f>'FINANCIAL STATEMENTS'!L164/'FINANCIAL STATEMENTS'!L176</f>
        <v>0.003258310956</v>
      </c>
      <c r="M164" s="14">
        <f>'FINANCIAL STATEMENTS'!M164/'FINANCIAL STATEMENTS'!M176</f>
        <v>0.004561966197</v>
      </c>
      <c r="N164" s="14">
        <f>'FINANCIAL STATEMENTS'!N164/'FINANCIAL STATEMENTS'!N176</f>
        <v>-0.002926834047</v>
      </c>
      <c r="Q164" s="14" t="s">
        <v>204</v>
      </c>
      <c r="R164" s="14">
        <f>'FINANCIAL STATEMENTS'!R164/'FINANCIAL STATEMENTS'!R159</f>
        <v>0</v>
      </c>
      <c r="S164" s="14">
        <f>'FINANCIAL STATEMENTS'!S164/'FINANCIAL STATEMENTS'!S159</f>
        <v>0.01135325002</v>
      </c>
      <c r="T164" s="14">
        <f>'FINANCIAL STATEMENTS'!T164/'FINANCIAL STATEMENTS'!T159</f>
        <v>0</v>
      </c>
      <c r="U164" s="14">
        <f>'FINANCIAL STATEMENTS'!U164/'FINANCIAL STATEMENTS'!U159</f>
        <v>0</v>
      </c>
      <c r="V164" s="14">
        <f>'FINANCIAL STATEMENTS'!V164/'FINANCIAL STATEMENTS'!V159</f>
        <v>0.000002687211293</v>
      </c>
    </row>
    <row r="165">
      <c r="A165" s="16" t="s">
        <v>160</v>
      </c>
      <c r="B165" s="13">
        <f>'FINANCIAL STATEMENTS'!B165/'FINANCIAL STATEMENTS'!B176</f>
        <v>0.2733192549</v>
      </c>
      <c r="C165" s="13">
        <f>'FINANCIAL STATEMENTS'!C165/'FINANCIAL STATEMENTS'!C176</f>
        <v>0.2348334058</v>
      </c>
      <c r="D165" s="13">
        <f>'FINANCIAL STATEMENTS'!D165/'FINANCIAL STATEMENTS'!D176</f>
        <v>0.3812397015</v>
      </c>
      <c r="E165" s="13">
        <f>'FINANCIAL STATEMENTS'!E165/'FINANCIAL STATEMENTS'!E176</f>
        <v>0.3493256325</v>
      </c>
      <c r="F165" s="13">
        <f>'FINANCIAL STATEMENTS'!F165/'FINANCIAL STATEMENTS'!F176</f>
        <v>0.3325755509</v>
      </c>
      <c r="I165" s="14" t="s">
        <v>164</v>
      </c>
      <c r="J165" s="14">
        <f>'FINANCIAL STATEMENTS'!J165/'FINANCIAL STATEMENTS'!J176</f>
        <v>0.01361650843</v>
      </c>
      <c r="K165" s="14">
        <f>'FINANCIAL STATEMENTS'!K165/'FINANCIAL STATEMENTS'!K176</f>
        <v>0.02823170324</v>
      </c>
      <c r="L165" s="14">
        <f>'FINANCIAL STATEMENTS'!L165/'FINANCIAL STATEMENTS'!L176</f>
        <v>0.03911922564</v>
      </c>
      <c r="M165" s="14">
        <f>'FINANCIAL STATEMENTS'!M165/'FINANCIAL STATEMENTS'!M176</f>
        <v>0.04217635056</v>
      </c>
      <c r="N165" s="14">
        <f>'FINANCIAL STATEMENTS'!N165/'FINANCIAL STATEMENTS'!N176</f>
        <v>0.0321788463</v>
      </c>
      <c r="Q165" s="14" t="s">
        <v>459</v>
      </c>
      <c r="R165" s="14">
        <f>'FINANCIAL STATEMENTS'!R165/'FINANCIAL STATEMENTS'!R159</f>
        <v>0</v>
      </c>
      <c r="S165" s="14">
        <f>'FINANCIAL STATEMENTS'!S165/'FINANCIAL STATEMENTS'!S159</f>
        <v>0</v>
      </c>
      <c r="T165" s="14">
        <f>'FINANCIAL STATEMENTS'!T165/'FINANCIAL STATEMENTS'!T159</f>
        <v>0</v>
      </c>
      <c r="U165" s="14">
        <f>'FINANCIAL STATEMENTS'!U165/'FINANCIAL STATEMENTS'!U159</f>
        <v>0</v>
      </c>
      <c r="V165" s="14">
        <f>'FINANCIAL STATEMENTS'!V165/'FINANCIAL STATEMENTS'!V159</f>
        <v>0</v>
      </c>
    </row>
    <row r="166">
      <c r="A166" s="16" t="s">
        <v>161</v>
      </c>
      <c r="B166" s="13">
        <f>'FINANCIAL STATEMENTS'!B166/'FINANCIAL STATEMENTS'!B176</f>
        <v>0.2489522925</v>
      </c>
      <c r="C166" s="13">
        <f>'FINANCIAL STATEMENTS'!C166/'FINANCIAL STATEMENTS'!C176</f>
        <v>0.2851815416</v>
      </c>
      <c r="D166" s="13">
        <f>'FINANCIAL STATEMENTS'!D166/'FINANCIAL STATEMENTS'!D176</f>
        <v>0.2129010371</v>
      </c>
      <c r="E166" s="13">
        <f>'FINANCIAL STATEMENTS'!E166/'FINANCIAL STATEMENTS'!E176</f>
        <v>0.2491303777</v>
      </c>
      <c r="F166" s="13">
        <f>'FINANCIAL STATEMENTS'!F166/'FINANCIAL STATEMENTS'!F176</f>
        <v>0.1912870177</v>
      </c>
      <c r="I166" s="14" t="s">
        <v>206</v>
      </c>
      <c r="J166" s="14">
        <f>'FINANCIAL STATEMENTS'!J166/'FINANCIAL STATEMENTS'!J176</f>
        <v>0</v>
      </c>
      <c r="K166" s="14">
        <f>'FINANCIAL STATEMENTS'!K166/'FINANCIAL STATEMENTS'!K176</f>
        <v>0</v>
      </c>
      <c r="L166" s="14">
        <f>'FINANCIAL STATEMENTS'!L166/'FINANCIAL STATEMENTS'!L176</f>
        <v>0</v>
      </c>
      <c r="M166" s="14">
        <f>'FINANCIAL STATEMENTS'!M166/'FINANCIAL STATEMENTS'!M176</f>
        <v>0</v>
      </c>
      <c r="N166" s="14">
        <f>'FINANCIAL STATEMENTS'!N166/'FINANCIAL STATEMENTS'!N176</f>
        <v>0</v>
      </c>
      <c r="Q166" s="14" t="s">
        <v>207</v>
      </c>
      <c r="R166" s="14">
        <f>'FINANCIAL STATEMENTS'!R166/'FINANCIAL STATEMENTS'!R159</f>
        <v>0.184708986</v>
      </c>
      <c r="S166" s="14">
        <f>'FINANCIAL STATEMENTS'!S166/'FINANCIAL STATEMENTS'!S159</f>
        <v>0.1902776013</v>
      </c>
      <c r="T166" s="14">
        <f>'FINANCIAL STATEMENTS'!T166/'FINANCIAL STATEMENTS'!T159</f>
        <v>0.1845390651</v>
      </c>
      <c r="U166" s="14">
        <f>'FINANCIAL STATEMENTS'!U166/'FINANCIAL STATEMENTS'!U159</f>
        <v>0.1724567268</v>
      </c>
      <c r="V166" s="14">
        <f>'FINANCIAL STATEMENTS'!V166/'FINANCIAL STATEMENTS'!V159</f>
        <v>0.1829157855</v>
      </c>
    </row>
    <row r="167">
      <c r="A167" s="12" t="s">
        <v>208</v>
      </c>
      <c r="B167" s="13">
        <f>'FINANCIAL STATEMENTS'!B167/'FINANCIAL STATEMENTS'!B176</f>
        <v>0.7510477075</v>
      </c>
      <c r="C167" s="13">
        <f>'FINANCIAL STATEMENTS'!C167/'FINANCIAL STATEMENTS'!C176</f>
        <v>0.7148184584</v>
      </c>
      <c r="D167" s="13">
        <f>'FINANCIAL STATEMENTS'!D167/'FINANCIAL STATEMENTS'!D176</f>
        <v>0.7870989629</v>
      </c>
      <c r="E167" s="13">
        <f>'FINANCIAL STATEMENTS'!E167/'FINANCIAL STATEMENTS'!E176</f>
        <v>0.7508696223</v>
      </c>
      <c r="F167" s="13">
        <f>'FINANCIAL STATEMENTS'!F167/'FINANCIAL STATEMENTS'!F176</f>
        <v>0.8087129823</v>
      </c>
      <c r="I167" s="14" t="s">
        <v>209</v>
      </c>
      <c r="J167" s="14">
        <f>'FINANCIAL STATEMENTS'!J167/'FINANCIAL STATEMENTS'!J176</f>
        <v>0.003710095398</v>
      </c>
      <c r="K167" s="14">
        <f>'FINANCIAL STATEMENTS'!K167/'FINANCIAL STATEMENTS'!K176</f>
        <v>0.005264903744</v>
      </c>
      <c r="L167" s="14">
        <f>'FINANCIAL STATEMENTS'!L167/'FINANCIAL STATEMENTS'!L176</f>
        <v>0.004644485552</v>
      </c>
      <c r="M167" s="14">
        <f>'FINANCIAL STATEMENTS'!M167/'FINANCIAL STATEMENTS'!M176</f>
        <v>0.003950537069</v>
      </c>
      <c r="N167" s="14">
        <f>'FINANCIAL STATEMENTS'!N167/'FINANCIAL STATEMENTS'!N176</f>
        <v>0.004475566038</v>
      </c>
      <c r="Q167" s="14" t="s">
        <v>210</v>
      </c>
      <c r="R167" s="14">
        <f>'FINANCIAL STATEMENTS'!R167/'FINANCIAL STATEMENTS'!R159</f>
        <v>0.0291983723</v>
      </c>
      <c r="S167" s="14">
        <f>'FINANCIAL STATEMENTS'!S167/'FINANCIAL STATEMENTS'!S159</f>
        <v>0.02323522541</v>
      </c>
      <c r="T167" s="14">
        <f>'FINANCIAL STATEMENTS'!T167/'FINANCIAL STATEMENTS'!T159</f>
        <v>0.009973951372</v>
      </c>
      <c r="U167" s="14">
        <f>'FINANCIAL STATEMENTS'!U167/'FINANCIAL STATEMENTS'!U159</f>
        <v>0.02095754066</v>
      </c>
      <c r="V167" s="14">
        <f>'FINANCIAL STATEMENTS'!V167/'FINANCIAL STATEMENTS'!V159</f>
        <v>0.02041474419</v>
      </c>
    </row>
    <row r="168">
      <c r="A168" s="12" t="s">
        <v>162</v>
      </c>
      <c r="B168" s="13">
        <f>'FINANCIAL STATEMENTS'!B168/'FINANCIAL STATEMENTS'!B176</f>
        <v>0.04007113296</v>
      </c>
      <c r="C168" s="13">
        <f>'FINANCIAL STATEMENTS'!C168/'FINANCIAL STATEMENTS'!C176</f>
        <v>-0.004232537921</v>
      </c>
      <c r="D168" s="13">
        <f>'FINANCIAL STATEMENTS'!D168/'FINANCIAL STATEMENTS'!D176</f>
        <v>0.00751995089</v>
      </c>
      <c r="E168" s="13">
        <f>'FINANCIAL STATEMENTS'!E168/'FINANCIAL STATEMENTS'!E176</f>
        <v>0.006735470745</v>
      </c>
      <c r="F168" s="13">
        <f>'FINANCIAL STATEMENTS'!F168/'FINANCIAL STATEMENTS'!F176</f>
        <v>0.004811918402</v>
      </c>
      <c r="I168" s="14" t="s">
        <v>211</v>
      </c>
      <c r="J168" s="14">
        <f>'FINANCIAL STATEMENTS'!J168/'FINANCIAL STATEMENTS'!J176</f>
        <v>0</v>
      </c>
      <c r="K168" s="14">
        <f>'FINANCIAL STATEMENTS'!K168/'FINANCIAL STATEMENTS'!K176</f>
        <v>0</v>
      </c>
      <c r="L168" s="14">
        <f>'FINANCIAL STATEMENTS'!L168/'FINANCIAL STATEMENTS'!L176</f>
        <v>0</v>
      </c>
      <c r="M168" s="14">
        <f>'FINANCIAL STATEMENTS'!M168/'FINANCIAL STATEMENTS'!M176</f>
        <v>0</v>
      </c>
      <c r="N168" s="14">
        <f>'FINANCIAL STATEMENTS'!N168/'FINANCIAL STATEMENTS'!N176</f>
        <v>0</v>
      </c>
      <c r="Q168" s="14" t="s">
        <v>212</v>
      </c>
      <c r="R168" s="14">
        <f>'FINANCIAL STATEMENTS'!R168/'FINANCIAL STATEMENTS'!R159</f>
        <v>0</v>
      </c>
      <c r="S168" s="14">
        <f>'FINANCIAL STATEMENTS'!S168/'FINANCIAL STATEMENTS'!S159</f>
        <v>0</v>
      </c>
      <c r="T168" s="14">
        <f>'FINANCIAL STATEMENTS'!T168/'FINANCIAL STATEMENTS'!T159</f>
        <v>0.01451804798</v>
      </c>
      <c r="U168" s="14">
        <f>'FINANCIAL STATEMENTS'!U168/'FINANCIAL STATEMENTS'!U159</f>
        <v>0</v>
      </c>
      <c r="V168" s="14">
        <f>'FINANCIAL STATEMENTS'!V168/'FINANCIAL STATEMENTS'!V159</f>
        <v>0</v>
      </c>
    </row>
    <row r="169">
      <c r="A169" s="15" t="s">
        <v>164</v>
      </c>
      <c r="B169" s="13">
        <f>'FINANCIAL STATEMENTS'!B169/'FINANCIAL STATEMENTS'!B176</f>
        <v>0.05670369329</v>
      </c>
      <c r="C169" s="13">
        <f>'FINANCIAL STATEMENTS'!C169/'FINANCIAL STATEMENTS'!C176</f>
        <v>0.01583197968</v>
      </c>
      <c r="D169" s="13">
        <f>'FINANCIAL STATEMENTS'!D169/'FINANCIAL STATEMENTS'!D176</f>
        <v>0.02798778715</v>
      </c>
      <c r="E169" s="13">
        <f>'FINANCIAL STATEMENTS'!E169/'FINANCIAL STATEMENTS'!E176</f>
        <v>0.0314048502</v>
      </c>
      <c r="F169" s="13">
        <f>'FINANCIAL STATEMENTS'!F169/'FINANCIAL STATEMENTS'!F176</f>
        <v>0.02358218908</v>
      </c>
      <c r="I169" s="14" t="s">
        <v>213</v>
      </c>
      <c r="J169" s="14">
        <f>'FINANCIAL STATEMENTS'!J169/'FINANCIAL STATEMENTS'!J176</f>
        <v>0.002383808435</v>
      </c>
      <c r="K169" s="14">
        <f>'FINANCIAL STATEMENTS'!K169/'FINANCIAL STATEMENTS'!K176</f>
        <v>0.002090219261</v>
      </c>
      <c r="L169" s="14">
        <f>'FINANCIAL STATEMENTS'!L169/'FINANCIAL STATEMENTS'!L176</f>
        <v>0.0036544603</v>
      </c>
      <c r="M169" s="14">
        <f>'FINANCIAL STATEMENTS'!M169/'FINANCIAL STATEMENTS'!M176</f>
        <v>0.003453272027</v>
      </c>
      <c r="N169" s="14">
        <f>'FINANCIAL STATEMENTS'!N169/'FINANCIAL STATEMENTS'!N176</f>
        <v>0.002752122057</v>
      </c>
      <c r="Q169" s="14" t="s">
        <v>214</v>
      </c>
      <c r="R169" s="14">
        <f>'FINANCIAL STATEMENTS'!R169/'FINANCIAL STATEMENTS'!R159</f>
        <v>0.411002962</v>
      </c>
      <c r="S169" s="14">
        <f>'FINANCIAL STATEMENTS'!S169/'FINANCIAL STATEMENTS'!S159</f>
        <v>0.4266793178</v>
      </c>
      <c r="T169" s="14">
        <f>'FINANCIAL STATEMENTS'!T169/'FINANCIAL STATEMENTS'!T159</f>
        <v>0.3994507251</v>
      </c>
      <c r="U169" s="14">
        <f>'FINANCIAL STATEMENTS'!U169/'FINANCIAL STATEMENTS'!U159</f>
        <v>0.388481181</v>
      </c>
      <c r="V169" s="14">
        <f>'FINANCIAL STATEMENTS'!V169/'FINANCIAL STATEMENTS'!V159</f>
        <v>0.3956730524</v>
      </c>
    </row>
    <row r="170">
      <c r="A170" s="15" t="s">
        <v>209</v>
      </c>
      <c r="B170" s="13">
        <f>'FINANCIAL STATEMENTS'!B170/'FINANCIAL STATEMENTS'!B176</f>
        <v>0.003903159794</v>
      </c>
      <c r="C170" s="13">
        <f>'FINANCIAL STATEMENTS'!C170/'FINANCIAL STATEMENTS'!C176</f>
        <v>0.002028567724</v>
      </c>
      <c r="D170" s="13">
        <f>'FINANCIAL STATEMENTS'!D170/'FINANCIAL STATEMENTS'!D176</f>
        <v>0.002673580821</v>
      </c>
      <c r="E170" s="13">
        <f>'FINANCIAL STATEMENTS'!E170/'FINANCIAL STATEMENTS'!E176</f>
        <v>0.003585140944</v>
      </c>
      <c r="F170" s="13">
        <f>'FINANCIAL STATEMENTS'!F170/'FINANCIAL STATEMENTS'!F176</f>
        <v>0</v>
      </c>
      <c r="I170" s="14" t="s">
        <v>165</v>
      </c>
      <c r="J170" s="14">
        <f>'FINANCIAL STATEMENTS'!J170/'FINANCIAL STATEMENTS'!J176</f>
        <v>0.00293661661</v>
      </c>
      <c r="K170" s="14">
        <f>'FINANCIAL STATEMENTS'!K170/'FINANCIAL STATEMENTS'!K176</f>
        <v>0.003463292164</v>
      </c>
      <c r="L170" s="14">
        <f>'FINANCIAL STATEMENTS'!L170/'FINANCIAL STATEMENTS'!L176</f>
        <v>0.003547242376</v>
      </c>
      <c r="M170" s="14">
        <f>'FINANCIAL STATEMENTS'!M170/'FINANCIAL STATEMENTS'!M176</f>
        <v>0.003813386927</v>
      </c>
      <c r="N170" s="14">
        <f>'FINANCIAL STATEMENTS'!N170/'FINANCIAL STATEMENTS'!N176</f>
        <v>0.006296162949</v>
      </c>
      <c r="Q170" s="14" t="s">
        <v>215</v>
      </c>
      <c r="R170" s="14">
        <f>'FINANCIAL STATEMENTS'!R170/'FINANCIAL STATEMENTS'!R159</f>
        <v>0.09643032669</v>
      </c>
      <c r="S170" s="14">
        <f>'FINANCIAL STATEMENTS'!S170/'FINANCIAL STATEMENTS'!S159</f>
        <v>0.07916740101</v>
      </c>
      <c r="T170" s="14">
        <f>'FINANCIAL STATEMENTS'!T170/'FINANCIAL STATEMENTS'!T159</f>
        <v>0.1001011546</v>
      </c>
      <c r="U170" s="14">
        <f>'FINANCIAL STATEMENTS'!U170/'FINANCIAL STATEMENTS'!U159</f>
        <v>0.08181965033</v>
      </c>
      <c r="V170" s="14">
        <f>'FINANCIAL STATEMENTS'!V170/'FINANCIAL STATEMENTS'!V159</f>
        <v>0.07194202073</v>
      </c>
    </row>
    <row r="171">
      <c r="A171" s="15" t="s">
        <v>167</v>
      </c>
      <c r="B171" s="13">
        <f>'FINANCIAL STATEMENTS'!B171/'FINANCIAL STATEMENTS'!B176</f>
        <v>0.01079416553</v>
      </c>
      <c r="C171" s="13">
        <f>'FINANCIAL STATEMENTS'!C171/'FINANCIAL STATEMENTS'!C176</f>
        <v>0</v>
      </c>
      <c r="D171" s="13">
        <f>'FINANCIAL STATEMENTS'!D171/'FINANCIAL STATEMENTS'!D176</f>
        <v>0.00007269555103</v>
      </c>
      <c r="E171" s="13">
        <f>'FINANCIAL STATEMENTS'!E171/'FINANCIAL STATEMENTS'!E176</f>
        <v>0.002108423851</v>
      </c>
      <c r="F171" s="13">
        <f>'FINANCIAL STATEMENTS'!F171/'FINANCIAL STATEMENTS'!F176</f>
        <v>0.01239732048</v>
      </c>
      <c r="I171" s="14" t="s">
        <v>167</v>
      </c>
      <c r="J171" s="14">
        <f>'FINANCIAL STATEMENTS'!J171/'FINANCIAL STATEMENTS'!J176</f>
        <v>0</v>
      </c>
      <c r="K171" s="14">
        <f>'FINANCIAL STATEMENTS'!K171/'FINANCIAL STATEMENTS'!K176</f>
        <v>0.01418425539</v>
      </c>
      <c r="L171" s="14">
        <f>'FINANCIAL STATEMENTS'!L171/'FINANCIAL STATEMENTS'!L176</f>
        <v>0.02444429437</v>
      </c>
      <c r="M171" s="14">
        <f>'FINANCIAL STATEMENTS'!M171/'FINANCIAL STATEMENTS'!M176</f>
        <v>0.0279004765</v>
      </c>
      <c r="N171" s="14">
        <f>'FINANCIAL STATEMENTS'!N171/'FINANCIAL STATEMENTS'!N176</f>
        <v>0.01493297672</v>
      </c>
      <c r="Q171" s="14" t="s">
        <v>216</v>
      </c>
      <c r="R171" s="14">
        <f>'FINANCIAL STATEMENTS'!R171/'FINANCIAL STATEMENTS'!R159</f>
        <v>0.408816756</v>
      </c>
      <c r="S171" s="14">
        <f>'FINANCIAL STATEMENTS'!S171/'FINANCIAL STATEMENTS'!S159</f>
        <v>0.4524577532</v>
      </c>
      <c r="T171" s="14">
        <f>'FINANCIAL STATEMENTS'!T171/'FINANCIAL STATEMENTS'!T159</f>
        <v>0.400585439</v>
      </c>
      <c r="U171" s="14">
        <f>'FINANCIAL STATEMENTS'!U171/'FINANCIAL STATEMENTS'!U159</f>
        <v>0.4015905165</v>
      </c>
      <c r="V171" s="14">
        <f>'FINANCIAL STATEMENTS'!V171/'FINANCIAL STATEMENTS'!V159</f>
        <v>0.412202089</v>
      </c>
    </row>
    <row r="172">
      <c r="A172" s="15" t="s">
        <v>168</v>
      </c>
      <c r="B172" s="13">
        <f>'FINANCIAL STATEMENTS'!B172/'FINANCIAL STATEMENTS'!B176</f>
        <v>0.04200636797</v>
      </c>
      <c r="C172" s="13">
        <f>'FINANCIAL STATEMENTS'!C172/'FINANCIAL STATEMENTS'!C176</f>
        <v>0.01380341196</v>
      </c>
      <c r="D172" s="13">
        <f>'FINANCIAL STATEMENTS'!D172/'FINANCIAL STATEMENTS'!D176</f>
        <v>0.02524151078</v>
      </c>
      <c r="E172" s="13">
        <f>'FINANCIAL STATEMENTS'!E172/'FINANCIAL STATEMENTS'!E176</f>
        <v>0.0257112854</v>
      </c>
      <c r="F172" s="13">
        <f>'FINANCIAL STATEMENTS'!F172/'FINANCIAL STATEMENTS'!F176</f>
        <v>0.0111848686</v>
      </c>
      <c r="I172" s="14" t="s">
        <v>168</v>
      </c>
      <c r="J172" s="14">
        <f>'FINANCIAL STATEMENTS'!J172/'FINANCIAL STATEMENTS'!J176</f>
        <v>0.004585987982</v>
      </c>
      <c r="K172" s="14">
        <f>'FINANCIAL STATEMENTS'!K172/'FINANCIAL STATEMENTS'!K176</f>
        <v>0.003229032683</v>
      </c>
      <c r="L172" s="14">
        <f>'FINANCIAL STATEMENTS'!L172/'FINANCIAL STATEMENTS'!L176</f>
        <v>0.002828743037</v>
      </c>
      <c r="M172" s="14">
        <f>'FINANCIAL STATEMENTS'!M172/'FINANCIAL STATEMENTS'!M176</f>
        <v>0.003058678041</v>
      </c>
      <c r="N172" s="14">
        <f>'FINANCIAL STATEMENTS'!N172/'FINANCIAL STATEMENTS'!N176</f>
        <v>0.003722018528</v>
      </c>
      <c r="Q172" s="14" t="s">
        <v>217</v>
      </c>
      <c r="R172" s="14">
        <f>'FINANCIAL STATEMENTS'!R172/'FINANCIAL STATEMENTS'!R159</f>
        <v>0.09424412069</v>
      </c>
      <c r="S172" s="14">
        <f>'FINANCIAL STATEMENTS'!S172/'FINANCIAL STATEMENTS'!S159</f>
        <v>0.1049458364</v>
      </c>
      <c r="T172" s="14">
        <f>'FINANCIAL STATEMENTS'!T172/'FINANCIAL STATEMENTS'!T159</f>
        <v>0.1012358685</v>
      </c>
      <c r="U172" s="14">
        <f>'FINANCIAL STATEMENTS'!U172/'FINANCIAL STATEMENTS'!U159</f>
        <v>0.09492898592</v>
      </c>
      <c r="V172" s="14">
        <f>'FINANCIAL STATEMENTS'!V172/'FINANCIAL STATEMENTS'!V159</f>
        <v>0.08847105739</v>
      </c>
    </row>
    <row r="173">
      <c r="A173" s="15" t="s">
        <v>169</v>
      </c>
      <c r="B173" s="13">
        <f>'FINANCIAL STATEMENTS'!B173/'FINANCIAL STATEMENTS'!B176</f>
        <v>0.01663256033</v>
      </c>
      <c r="C173" s="13">
        <f>'FINANCIAL STATEMENTS'!C173/'FINANCIAL STATEMENTS'!C176</f>
        <v>0.02006451761</v>
      </c>
      <c r="D173" s="13">
        <f>'FINANCIAL STATEMENTS'!D173/'FINANCIAL STATEMENTS'!D176</f>
        <v>0.02046783626</v>
      </c>
      <c r="E173" s="13">
        <f>'FINANCIAL STATEMENTS'!E173/'FINANCIAL STATEMENTS'!E176</f>
        <v>0.02466937945</v>
      </c>
      <c r="F173" s="13">
        <f>'FINANCIAL STATEMENTS'!F173/'FINANCIAL STATEMENTS'!F176</f>
        <v>0.01877027068</v>
      </c>
      <c r="I173" s="14" t="s">
        <v>169</v>
      </c>
      <c r="J173" s="14">
        <f>'FINANCIAL STATEMENTS'!J173/'FINANCIAL STATEMENTS'!J176</f>
        <v>0.0200086005</v>
      </c>
      <c r="K173" s="14">
        <f>'FINANCIAL STATEMENTS'!K173/'FINANCIAL STATEMENTS'!K176</f>
        <v>0.03090788355</v>
      </c>
      <c r="L173" s="14">
        <f>'FINANCIAL STATEMENTS'!L173/'FINANCIAL STATEMENTS'!L176</f>
        <v>0.03586091468</v>
      </c>
      <c r="M173" s="14">
        <f>'FINANCIAL STATEMENTS'!M173/'FINANCIAL STATEMENTS'!M176</f>
        <v>0.03761438437</v>
      </c>
      <c r="N173" s="14">
        <f>'FINANCIAL STATEMENTS'!N173/'FINANCIAL STATEMENTS'!N176</f>
        <v>0.03510568034</v>
      </c>
      <c r="Q173" s="14" t="s">
        <v>218</v>
      </c>
      <c r="R173" s="14">
        <f>'FINANCIAL STATEMENTS'!R173/'FINANCIAL STATEMENTS'!R159</f>
        <v>0</v>
      </c>
      <c r="S173" s="14">
        <f>'FINANCIAL STATEMENTS'!S173/'FINANCIAL STATEMENTS'!S159</f>
        <v>0</v>
      </c>
      <c r="T173" s="14">
        <f>'FINANCIAL STATEMENTS'!T173/'FINANCIAL STATEMENTS'!T159</f>
        <v>0</v>
      </c>
      <c r="U173" s="14">
        <f>'FINANCIAL STATEMENTS'!U173/'FINANCIAL STATEMENTS'!U159</f>
        <v>0</v>
      </c>
      <c r="V173" s="14">
        <f>'FINANCIAL STATEMENTS'!V173/'FINANCIAL STATEMENTS'!V159</f>
        <v>0</v>
      </c>
    </row>
    <row r="174">
      <c r="A174" s="15" t="s">
        <v>170</v>
      </c>
      <c r="B174" s="13">
        <f>'FINANCIAL STATEMENTS'!B174/'FINANCIAL STATEMENTS'!B176</f>
        <v>0.01523997568</v>
      </c>
      <c r="C174" s="13">
        <f>'FINANCIAL STATEMENTS'!C174/'FINANCIAL STATEMENTS'!C176</f>
        <v>0.01943916966</v>
      </c>
      <c r="D174" s="13">
        <f>'FINANCIAL STATEMENTS'!D174/'FINANCIAL STATEMENTS'!D176</f>
        <v>0.02033859972</v>
      </c>
      <c r="E174" s="13">
        <f>'FINANCIAL STATEMENTS'!E174/'FINANCIAL STATEMENTS'!E176</f>
        <v>0.02064942736</v>
      </c>
      <c r="F174" s="13">
        <f>'FINANCIAL STATEMENTS'!F174/'FINANCIAL STATEMENTS'!F176</f>
        <v>0.01523900458</v>
      </c>
      <c r="I174" s="14" t="s">
        <v>170</v>
      </c>
      <c r="J174" s="14">
        <f>'FINANCIAL STATEMENTS'!J174/'FINANCIAL STATEMENTS'!J176</f>
        <v>0.0200086005</v>
      </c>
      <c r="K174" s="14">
        <f>'FINANCIAL STATEMENTS'!K174/'FINANCIAL STATEMENTS'!K176</f>
        <v>0.03090788355</v>
      </c>
      <c r="L174" s="14">
        <f>'FINANCIAL STATEMENTS'!L174/'FINANCIAL STATEMENTS'!L176</f>
        <v>0.03586091468</v>
      </c>
      <c r="M174" s="14">
        <f>'FINANCIAL STATEMENTS'!M174/'FINANCIAL STATEMENTS'!M176</f>
        <v>0.03761438437</v>
      </c>
      <c r="N174" s="14">
        <f>'FINANCIAL STATEMENTS'!N174/'FINANCIAL STATEMENTS'!N176</f>
        <v>0.03510568034</v>
      </c>
      <c r="Q174" s="14" t="s">
        <v>219</v>
      </c>
      <c r="R174" s="14">
        <f>'FINANCIAL STATEMENTS'!R174/'FINANCIAL STATEMENTS'!R159</f>
        <v>0.05286249875</v>
      </c>
      <c r="S174" s="14">
        <f>'FINANCIAL STATEMENTS'!S174/'FINANCIAL STATEMENTS'!S159</f>
        <v>0.0509830603</v>
      </c>
      <c r="T174" s="14">
        <f>'FINANCIAL STATEMENTS'!T174/'FINANCIAL STATEMENTS'!T159</f>
        <v>0.05994066993</v>
      </c>
      <c r="U174" s="14">
        <f>'FINANCIAL STATEMENTS'!U174/'FINANCIAL STATEMENTS'!U159</f>
        <v>0.04940542018</v>
      </c>
      <c r="V174" s="14">
        <f>'FINANCIAL STATEMENTS'!V174/'FINANCIAL STATEMENTS'!V159</f>
        <v>0.04846116845</v>
      </c>
    </row>
    <row r="175">
      <c r="A175" s="15" t="s">
        <v>220</v>
      </c>
      <c r="B175" s="13">
        <f>'FINANCIAL STATEMENTS'!B175/'FINANCIAL STATEMENTS'!B176</f>
        <v>0.00139258465</v>
      </c>
      <c r="C175" s="13">
        <f>'FINANCIAL STATEMENTS'!C175/'FINANCIAL STATEMENTS'!C176</f>
        <v>0.0006253479451</v>
      </c>
      <c r="D175" s="13">
        <f>'FINANCIAL STATEMENTS'!D175/'FINANCIAL STATEMENTS'!D176</f>
        <v>0.0001292365352</v>
      </c>
      <c r="E175" s="13">
        <f>'FINANCIAL STATEMENTS'!E175/'FINANCIAL STATEMENTS'!E176</f>
        <v>0.004019952089</v>
      </c>
      <c r="F175" s="13">
        <f>'FINANCIAL STATEMENTS'!F175/'FINANCIAL STATEMENTS'!F176</f>
        <v>0.003531266103</v>
      </c>
      <c r="I175" s="14" t="s">
        <v>221</v>
      </c>
      <c r="J175" s="14">
        <f>'FINANCIAL STATEMENTS'!J175/'FINANCIAL STATEMENTS'!J176</f>
        <v>0</v>
      </c>
      <c r="K175" s="14">
        <f>'FINANCIAL STATEMENTS'!K175/'FINANCIAL STATEMENTS'!K176</f>
        <v>0</v>
      </c>
      <c r="L175" s="14">
        <f>'FINANCIAL STATEMENTS'!L175/'FINANCIAL STATEMENTS'!L176</f>
        <v>0</v>
      </c>
      <c r="M175" s="14">
        <f>'FINANCIAL STATEMENTS'!M175/'FINANCIAL STATEMENTS'!M176</f>
        <v>0</v>
      </c>
      <c r="N175" s="14">
        <f>'FINANCIAL STATEMENTS'!N175/'FINANCIAL STATEMENTS'!N176</f>
        <v>0</v>
      </c>
      <c r="Q175" s="14" t="s">
        <v>222</v>
      </c>
      <c r="R175" s="14">
        <f>'FINANCIAL STATEMENTS'!R175/'FINANCIAL STATEMENTS'!R159</f>
        <v>0.05286249875</v>
      </c>
      <c r="S175" s="14">
        <f>'FINANCIAL STATEMENTS'!S175/'FINANCIAL STATEMENTS'!S159</f>
        <v>0.0509830603</v>
      </c>
      <c r="T175" s="14">
        <f>'FINANCIAL STATEMENTS'!T175/'FINANCIAL STATEMENTS'!T159</f>
        <v>0.05994066993</v>
      </c>
      <c r="U175" s="14">
        <f>'FINANCIAL STATEMENTS'!U175/'FINANCIAL STATEMENTS'!U159</f>
        <v>0.04940542018</v>
      </c>
      <c r="V175" s="14">
        <f>'FINANCIAL STATEMENTS'!V175/'FINANCIAL STATEMENTS'!V159</f>
        <v>0.04846116845</v>
      </c>
    </row>
    <row r="176">
      <c r="A176" s="15" t="s">
        <v>171</v>
      </c>
      <c r="B176" s="13">
        <f>'FINANCIAL STATEMENTS'!B176/'FINANCIAL STATEMENTS'!B176</f>
        <v>1</v>
      </c>
      <c r="C176" s="13">
        <f>'FINANCIAL STATEMENTS'!C176/'FINANCIAL STATEMENTS'!C176</f>
        <v>1</v>
      </c>
      <c r="D176" s="13">
        <f>'FINANCIAL STATEMENTS'!D176/'FINANCIAL STATEMENTS'!D176</f>
        <v>1</v>
      </c>
      <c r="E176" s="13">
        <f>'FINANCIAL STATEMENTS'!E176/'FINANCIAL STATEMENTS'!E176</f>
        <v>1</v>
      </c>
      <c r="F176" s="13">
        <f>'FINANCIAL STATEMENTS'!F176/'FINANCIAL STATEMENTS'!F176</f>
        <v>1</v>
      </c>
      <c r="I176" s="14" t="s">
        <v>171</v>
      </c>
      <c r="J176" s="14">
        <f>'FINANCIAL STATEMENTS'!J176/'FINANCIAL STATEMENTS'!J176</f>
        <v>1</v>
      </c>
      <c r="K176" s="14">
        <f>'FINANCIAL STATEMENTS'!K176/'FINANCIAL STATEMENTS'!K176</f>
        <v>1</v>
      </c>
      <c r="L176" s="14">
        <f>'FINANCIAL STATEMENTS'!L176/'FINANCIAL STATEMENTS'!L176</f>
        <v>1</v>
      </c>
      <c r="M176" s="14">
        <f>'FINANCIAL STATEMENTS'!M176/'FINANCIAL STATEMENTS'!M176</f>
        <v>1</v>
      </c>
      <c r="N176" s="14">
        <f>'FINANCIAL STATEMENTS'!N176/'FINANCIAL STATEMENTS'!N176</f>
        <v>1</v>
      </c>
      <c r="Q176" s="14" t="s">
        <v>223</v>
      </c>
      <c r="R176" s="14">
        <f>'FINANCIAL STATEMENTS'!R176/'FINANCIAL STATEMENTS'!R159</f>
        <v>0.1145564412</v>
      </c>
      <c r="S176" s="14">
        <f>'FINANCIAL STATEMENTS'!S176/'FINANCIAL STATEMENTS'!S159</f>
        <v>0.108761676</v>
      </c>
      <c r="T176" s="14">
        <f>'FINANCIAL STATEMENTS'!T176/'FINANCIAL STATEMENTS'!T159</f>
        <v>0.1169489038</v>
      </c>
      <c r="U176" s="14">
        <f>'FINANCIAL STATEMENTS'!U176/'FINANCIAL STATEMENTS'!U159</f>
        <v>0.121855934</v>
      </c>
      <c r="V176" s="14">
        <f>'FINANCIAL STATEMENTS'!V176/'FINANCIAL STATEMENTS'!V159</f>
        <v>0.09484512258</v>
      </c>
    </row>
    <row r="177">
      <c r="A177" s="12" t="s">
        <v>172</v>
      </c>
      <c r="B177" s="13">
        <f>'FINANCIAL STATEMENTS'!B177/'FINANCIAL STATEMENTS'!B176</f>
        <v>0.01115375311</v>
      </c>
      <c r="C177" s="13">
        <f>'FINANCIAL STATEMENTS'!C177/'FINANCIAL STATEMENTS'!C176</f>
        <v>0.01271286615</v>
      </c>
      <c r="D177" s="13">
        <f>'FINANCIAL STATEMENTS'!D177/'FINANCIAL STATEMENTS'!D176</f>
        <v>0.01309327647</v>
      </c>
      <c r="E177" s="13">
        <f>'FINANCIAL STATEMENTS'!E177/'FINANCIAL STATEMENTS'!E176</f>
        <v>0.008638794999</v>
      </c>
      <c r="F177" s="13">
        <f>'FINANCIAL STATEMENTS'!F177/'FINANCIAL STATEMENTS'!F176</f>
        <v>0.02843957443</v>
      </c>
      <c r="I177" s="12" t="s">
        <v>172</v>
      </c>
      <c r="J177" s="14">
        <f>'FINANCIAL STATEMENTS'!J177/'FINANCIAL STATEMENTS'!J176</f>
        <v>0.1601287811</v>
      </c>
      <c r="K177" s="14">
        <f>'FINANCIAL STATEMENTS'!K177/'FINANCIAL STATEMENTS'!K176</f>
        <v>0.2839805871</v>
      </c>
      <c r="L177" s="14">
        <f>'FINANCIAL STATEMENTS'!L177/'FINANCIAL STATEMENTS'!L176</f>
        <v>0.2990036391</v>
      </c>
      <c r="M177" s="14">
        <f>'FINANCIAL STATEMENTS'!M177/'FINANCIAL STATEMENTS'!M176</f>
        <v>0.3337751764</v>
      </c>
      <c r="N177" s="14">
        <f>'FINANCIAL STATEMENTS'!N177/'FINANCIAL STATEMENTS'!N176</f>
        <v>0.3361246431</v>
      </c>
      <c r="Q177" s="14" t="s">
        <v>224</v>
      </c>
      <c r="R177" s="14">
        <f>'FINANCIAL STATEMENTS'!R177/'FINANCIAL STATEMENTS'!R159</f>
        <v>0.1089431078</v>
      </c>
      <c r="S177" s="14">
        <f>'FINANCIAL STATEMENTS'!S177/'FINANCIAL STATEMENTS'!S159</f>
        <v>0.1039785559</v>
      </c>
      <c r="T177" s="14">
        <f>'FINANCIAL STATEMENTS'!T177/'FINANCIAL STATEMENTS'!T159</f>
        <v>0.110531088</v>
      </c>
      <c r="U177" s="14">
        <f>'FINANCIAL STATEMENTS'!U177/'FINANCIAL STATEMENTS'!U159</f>
        <v>0.1167687662</v>
      </c>
      <c r="V177" s="14">
        <f>'FINANCIAL STATEMENTS'!V177/'FINANCIAL STATEMENTS'!V159</f>
        <v>0.0906396369</v>
      </c>
    </row>
    <row r="178">
      <c r="A178" s="15" t="s">
        <v>173</v>
      </c>
      <c r="B178" s="13">
        <f>'FINANCIAL STATEMENTS'!B178/'FINANCIAL STATEMENTS'!B176</f>
        <v>0.01115375311</v>
      </c>
      <c r="C178" s="13">
        <f>'FINANCIAL STATEMENTS'!C178/'FINANCIAL STATEMENTS'!C176</f>
        <v>0.01271286615</v>
      </c>
      <c r="D178" s="13">
        <f>'FINANCIAL STATEMENTS'!D178/'FINANCIAL STATEMENTS'!D176</f>
        <v>0.01309327647</v>
      </c>
      <c r="E178" s="13">
        <f>'FINANCIAL STATEMENTS'!E178/'FINANCIAL STATEMENTS'!E176</f>
        <v>0.008638794999</v>
      </c>
      <c r="F178" s="13">
        <f>'FINANCIAL STATEMENTS'!F178/'FINANCIAL STATEMENTS'!F176</f>
        <v>0.02843957443</v>
      </c>
      <c r="I178" s="14" t="s">
        <v>173</v>
      </c>
      <c r="J178" s="14">
        <f>'FINANCIAL STATEMENTS'!J178/'FINANCIAL STATEMENTS'!J176</f>
        <v>0.0281055145</v>
      </c>
      <c r="K178" s="14">
        <f>'FINANCIAL STATEMENTS'!K178/'FINANCIAL STATEMENTS'!K176</f>
        <v>0.0304618535</v>
      </c>
      <c r="L178" s="14">
        <f>'FINANCIAL STATEMENTS'!L178/'FINANCIAL STATEMENTS'!L176</f>
        <v>0.03401036115</v>
      </c>
      <c r="M178" s="14">
        <f>'FINANCIAL STATEMENTS'!M178/'FINANCIAL STATEMENTS'!M176</f>
        <v>0.04098490659</v>
      </c>
      <c r="N178" s="14">
        <f>'FINANCIAL STATEMENTS'!N178/'FINANCIAL STATEMENTS'!N176</f>
        <v>0.02605412969</v>
      </c>
      <c r="Q178" s="14" t="s">
        <v>225</v>
      </c>
      <c r="R178" s="14">
        <f>'FINANCIAL STATEMENTS'!R178/'FINANCIAL STATEMENTS'!R159</f>
        <v>0.003221876371</v>
      </c>
      <c r="S178" s="14">
        <f>'FINANCIAL STATEMENTS'!S178/'FINANCIAL STATEMENTS'!S159</f>
        <v>0.002963321215</v>
      </c>
      <c r="T178" s="14">
        <f>'FINANCIAL STATEMENTS'!T178/'FINANCIAL STATEMENTS'!T159</f>
        <v>0.003338626918</v>
      </c>
      <c r="U178" s="14">
        <f>'FINANCIAL STATEMENTS'!U178/'FINANCIAL STATEMENTS'!U159</f>
        <v>0.002748611405</v>
      </c>
      <c r="V178" s="14">
        <f>'FINANCIAL STATEMENTS'!V178/'FINANCIAL STATEMENTS'!V159</f>
        <v>0.002023470103</v>
      </c>
    </row>
    <row r="179">
      <c r="I179" s="14" t="s">
        <v>174</v>
      </c>
      <c r="J179" s="14">
        <f>'FINANCIAL STATEMENTS'!J179/'FINANCIAL STATEMENTS'!J176</f>
        <v>0</v>
      </c>
      <c r="K179" s="14">
        <f>'FINANCIAL STATEMENTS'!K179/'FINANCIAL STATEMENTS'!K176</f>
        <v>0</v>
      </c>
      <c r="L179" s="14">
        <f>'FINANCIAL STATEMENTS'!L179/'FINANCIAL STATEMENTS'!L176</f>
        <v>0</v>
      </c>
      <c r="M179" s="14">
        <f>'FINANCIAL STATEMENTS'!M179/'FINANCIAL STATEMENTS'!M176</f>
        <v>0</v>
      </c>
      <c r="N179" s="14">
        <f>'FINANCIAL STATEMENTS'!N179/'FINANCIAL STATEMENTS'!N176</f>
        <v>0</v>
      </c>
      <c r="Q179" s="14" t="s">
        <v>226</v>
      </c>
      <c r="R179" s="14">
        <f>'FINANCIAL STATEMENTS'!R179/'FINANCIAL STATEMENTS'!R159</f>
        <v>0.002391457038</v>
      </c>
      <c r="S179" s="14">
        <f>'FINANCIAL STATEMENTS'!S179/'FINANCIAL STATEMENTS'!S159</f>
        <v>0.00181979892</v>
      </c>
      <c r="T179" s="14">
        <f>'FINANCIAL STATEMENTS'!T179/'FINANCIAL STATEMENTS'!T159</f>
        <v>0.003079188876</v>
      </c>
      <c r="U179" s="14">
        <f>'FINANCIAL STATEMENTS'!U179/'FINANCIAL STATEMENTS'!U159</f>
        <v>0.002338556358</v>
      </c>
      <c r="V179" s="14">
        <f>'FINANCIAL STATEMENTS'!V179/'FINANCIAL STATEMENTS'!V159</f>
        <v>0.00218201557</v>
      </c>
    </row>
    <row r="180">
      <c r="A180" s="19" t="s">
        <v>178</v>
      </c>
      <c r="B180" s="5"/>
      <c r="C180" s="5"/>
      <c r="D180" s="5"/>
      <c r="E180" s="5"/>
      <c r="F180" s="6"/>
      <c r="I180" s="14" t="s">
        <v>176</v>
      </c>
      <c r="J180" s="14">
        <f>'FINANCIAL STATEMENTS'!J180/'FINANCIAL STATEMENTS'!J176</f>
        <v>0.1320232666</v>
      </c>
      <c r="K180" s="14">
        <f>'FINANCIAL STATEMENTS'!K180/'FINANCIAL STATEMENTS'!K176</f>
        <v>0.2535187336</v>
      </c>
      <c r="L180" s="14">
        <f>'FINANCIAL STATEMENTS'!L180/'FINANCIAL STATEMENTS'!L176</f>
        <v>0.264993278</v>
      </c>
      <c r="M180" s="14">
        <f>'FINANCIAL STATEMENTS'!M180/'FINANCIAL STATEMENTS'!M176</f>
        <v>0.2907445107</v>
      </c>
      <c r="N180" s="14">
        <f>'FINANCIAL STATEMENTS'!N180/'FINANCIAL STATEMENTS'!N176</f>
        <v>0.3100705134</v>
      </c>
      <c r="Q180" s="14" t="s">
        <v>227</v>
      </c>
      <c r="R180" s="14">
        <f>'FINANCIAL STATEMENTS'!R180/'FINANCIAL STATEMENTS'!R159</f>
        <v>0</v>
      </c>
      <c r="S180" s="14">
        <f>'FINANCIAL STATEMENTS'!S180/'FINANCIAL STATEMENTS'!S159</f>
        <v>0</v>
      </c>
      <c r="T180" s="14">
        <f>'FINANCIAL STATEMENTS'!T180/'FINANCIAL STATEMENTS'!T159</f>
        <v>0</v>
      </c>
      <c r="U180" s="14">
        <f>'FINANCIAL STATEMENTS'!U180/'FINANCIAL STATEMENTS'!U159</f>
        <v>0</v>
      </c>
      <c r="V180" s="14">
        <f>'FINANCIAL STATEMENTS'!V180/'FINANCIAL STATEMENTS'!V159</f>
        <v>0</v>
      </c>
    </row>
    <row r="181">
      <c r="A181" s="20"/>
      <c r="F181" s="21"/>
      <c r="J181" s="14">
        <f>'FINANCIAL STATEMENTS'!J181/'FINANCIAL STATEMENTS'!J176</f>
        <v>0</v>
      </c>
      <c r="Q181" s="14" t="s">
        <v>228</v>
      </c>
      <c r="R181" s="14">
        <f>'FINANCIAL STATEMENTS'!R181/'FINANCIAL STATEMENTS'!R159</f>
        <v>0</v>
      </c>
      <c r="S181" s="14">
        <f>'FINANCIAL STATEMENTS'!S181/'FINANCIAL STATEMENTS'!S159</f>
        <v>0</v>
      </c>
      <c r="T181" s="14">
        <f>'FINANCIAL STATEMENTS'!T181/'FINANCIAL STATEMENTS'!T159</f>
        <v>0</v>
      </c>
      <c r="U181" s="14">
        <f>'FINANCIAL STATEMENTS'!U181/'FINANCIAL STATEMENTS'!U159</f>
        <v>0</v>
      </c>
      <c r="V181" s="14">
        <f>'FINANCIAL STATEMENTS'!V181/'FINANCIAL STATEMENTS'!V159</f>
        <v>0</v>
      </c>
    </row>
    <row r="182">
      <c r="A182" s="7"/>
      <c r="B182" s="8"/>
      <c r="C182" s="8"/>
      <c r="D182" s="8"/>
      <c r="E182" s="8"/>
      <c r="F182" s="9"/>
      <c r="I182" s="19" t="s">
        <v>178</v>
      </c>
      <c r="J182" s="5"/>
      <c r="K182" s="5"/>
      <c r="L182" s="5"/>
      <c r="M182" s="5"/>
      <c r="N182" s="6"/>
      <c r="Q182" s="14" t="s">
        <v>229</v>
      </c>
      <c r="R182" s="14">
        <f>'FINANCIAL STATEMENTS'!R182/'FINANCIAL STATEMENTS'!R159</f>
        <v>0.04482757971</v>
      </c>
      <c r="S182" s="14">
        <f>'FINANCIAL STATEMENTS'!S182/'FINANCIAL STATEMENTS'!S159</f>
        <v>0.03879778509</v>
      </c>
      <c r="T182" s="14">
        <f>'FINANCIAL STATEMENTS'!T182/'FINANCIAL STATEMENTS'!T159</f>
        <v>0.04432983747</v>
      </c>
      <c r="U182" s="14">
        <f>'FINANCIAL STATEMENTS'!U182/'FINANCIAL STATEMENTS'!U159</f>
        <v>0.03874647415</v>
      </c>
      <c r="V182" s="14">
        <f>'FINANCIAL STATEMENTS'!V182/'FINANCIAL STATEMENTS'!V159</f>
        <v>0.04290132829</v>
      </c>
    </row>
    <row r="183">
      <c r="A183" s="10" t="s">
        <v>4</v>
      </c>
      <c r="B183" s="11">
        <v>43910.0</v>
      </c>
      <c r="C183" s="11">
        <v>43543.0</v>
      </c>
      <c r="D183" s="11">
        <v>43177.0</v>
      </c>
      <c r="E183" s="11">
        <v>43907.0</v>
      </c>
      <c r="F183" s="11">
        <v>43540.0</v>
      </c>
      <c r="I183" s="20"/>
      <c r="N183" s="21"/>
      <c r="Q183" s="14" t="s">
        <v>230</v>
      </c>
      <c r="R183" s="14">
        <f>'FINANCIAL STATEMENTS'!R183/'FINANCIAL STATEMENTS'!R159</f>
        <v>0</v>
      </c>
      <c r="S183" s="14">
        <f>'FINANCIAL STATEMENTS'!S183/'FINANCIAL STATEMENTS'!S159</f>
        <v>0</v>
      </c>
      <c r="T183" s="14">
        <f>'FINANCIAL STATEMENTS'!T183/'FINANCIAL STATEMENTS'!T159</f>
        <v>0</v>
      </c>
      <c r="U183" s="14">
        <f>'FINANCIAL STATEMENTS'!U183/'FINANCIAL STATEMENTS'!U159</f>
        <v>0</v>
      </c>
      <c r="V183" s="14">
        <f>'FINANCIAL STATEMENTS'!V183/'FINANCIAL STATEMENTS'!V159</f>
        <v>0</v>
      </c>
    </row>
    <row r="184">
      <c r="A184" s="14" t="s">
        <v>180</v>
      </c>
      <c r="B184" s="14">
        <v>12.0</v>
      </c>
      <c r="C184" s="14">
        <v>12.0</v>
      </c>
      <c r="D184" s="14">
        <v>12.0</v>
      </c>
      <c r="E184" s="14">
        <v>12.0</v>
      </c>
      <c r="F184" s="14">
        <v>12.0</v>
      </c>
      <c r="I184" s="7"/>
      <c r="J184" s="8"/>
      <c r="K184" s="8"/>
      <c r="L184" s="8"/>
      <c r="M184" s="8"/>
      <c r="N184" s="9"/>
      <c r="Q184" s="14" t="s">
        <v>231</v>
      </c>
      <c r="R184" s="14">
        <f>'FINANCIAL STATEMENTS'!R184/'FINANCIAL STATEMENTS'!R159</f>
        <v>0</v>
      </c>
      <c r="S184" s="14">
        <f>'FINANCIAL STATEMENTS'!S184/'FINANCIAL STATEMENTS'!S159</f>
        <v>0</v>
      </c>
      <c r="T184" s="14">
        <f>'FINANCIAL STATEMENTS'!T184/'FINANCIAL STATEMENTS'!T159</f>
        <v>0</v>
      </c>
      <c r="U184" s="14">
        <f>'FINANCIAL STATEMENTS'!U184/'FINANCIAL STATEMENTS'!U159</f>
        <v>0</v>
      </c>
      <c r="V184" s="14">
        <f>'FINANCIAL STATEMENTS'!V184/'FINANCIAL STATEMENTS'!V159</f>
        <v>0</v>
      </c>
    </row>
    <row r="185">
      <c r="A185" s="14" t="s">
        <v>460</v>
      </c>
      <c r="B185" s="14">
        <f>'FINANCIAL STATEMENTS'!B185/'FINANCIAL STATEMENTS'!B195</f>
        <v>1</v>
      </c>
      <c r="C185" s="14">
        <f>'FINANCIAL STATEMENTS'!C185/'FINANCIAL STATEMENTS'!C195</f>
        <v>1</v>
      </c>
      <c r="D185" s="14">
        <f>'FINANCIAL STATEMENTS'!D185/'FINANCIAL STATEMENTS'!D195</f>
        <v>1</v>
      </c>
      <c r="E185" s="14">
        <f>'FINANCIAL STATEMENTS'!E185/'FINANCIAL STATEMENTS'!E195</f>
        <v>1</v>
      </c>
      <c r="F185" s="14">
        <f>'FINANCIAL STATEMENTS'!F185/'FINANCIAL STATEMENTS'!F195</f>
        <v>1</v>
      </c>
      <c r="I185" s="10" t="s">
        <v>4</v>
      </c>
      <c r="J185" s="11">
        <v>43910.0</v>
      </c>
      <c r="K185" s="11">
        <v>43543.0</v>
      </c>
      <c r="L185" s="11">
        <v>43177.0</v>
      </c>
      <c r="M185" s="11">
        <v>43907.0</v>
      </c>
      <c r="N185" s="11">
        <v>43540.0</v>
      </c>
      <c r="Q185" s="14" t="s">
        <v>233</v>
      </c>
      <c r="R185" s="14">
        <f>'FINANCIAL STATEMENTS'!R185/'FINANCIAL STATEMENTS'!R159</f>
        <v>0.02482031119</v>
      </c>
      <c r="S185" s="14">
        <f>'FINANCIAL STATEMENTS'!S185/'FINANCIAL STATEMENTS'!S159</f>
        <v>0.01943578036</v>
      </c>
      <c r="T185" s="14">
        <f>'FINANCIAL STATEMENTS'!T185/'FINANCIAL STATEMENTS'!T159</f>
        <v>0.02203651001</v>
      </c>
      <c r="U185" s="14">
        <f>'FINANCIAL STATEMENTS'!U185/'FINANCIAL STATEMENTS'!U159</f>
        <v>0.01758266337</v>
      </c>
      <c r="V185" s="14">
        <f>'FINANCIAL STATEMENTS'!V185/'FINANCIAL STATEMENTS'!V159</f>
        <v>0.01645379475</v>
      </c>
    </row>
    <row r="186">
      <c r="A186" s="14" t="s">
        <v>184</v>
      </c>
      <c r="B186" s="14">
        <f>'FINANCIAL STATEMENTS'!B186/'FINANCIAL STATEMENTS'!B195</f>
        <v>0.9301880105</v>
      </c>
      <c r="C186" s="14">
        <f>'FINANCIAL STATEMENTS'!C186/'FINANCIAL STATEMENTS'!C195</f>
        <v>0.9884052515</v>
      </c>
      <c r="D186" s="14">
        <f>'FINANCIAL STATEMENTS'!D186/'FINANCIAL STATEMENTS'!D195</f>
        <v>0.9911531845</v>
      </c>
      <c r="E186" s="14">
        <f>'FINANCIAL STATEMENTS'!E186/'FINANCIAL STATEMENTS'!E195</f>
        <v>0.988435976</v>
      </c>
      <c r="F186" s="14">
        <f>'FINANCIAL STATEMENTS'!F186/'FINANCIAL STATEMENTS'!F195</f>
        <v>0.9748540114</v>
      </c>
      <c r="I186" s="22" t="s">
        <v>180</v>
      </c>
      <c r="J186" s="23">
        <v>12.0</v>
      </c>
      <c r="K186" s="23">
        <v>12.0</v>
      </c>
      <c r="L186" s="23">
        <v>12.0</v>
      </c>
      <c r="M186" s="23">
        <v>12.0</v>
      </c>
      <c r="N186" s="23">
        <v>12.0</v>
      </c>
      <c r="Q186" s="14" t="s">
        <v>234</v>
      </c>
      <c r="R186" s="14">
        <f>'FINANCIAL STATEMENTS'!R186/'FINANCIAL STATEMENTS'!R159</f>
        <v>0.004020284075</v>
      </c>
      <c r="S186" s="14">
        <f>'FINANCIAL STATEMENTS'!S186/'FINANCIAL STATEMENTS'!S159</f>
        <v>0.003104724509</v>
      </c>
      <c r="T186" s="14">
        <f>'FINANCIAL STATEMENTS'!T186/'FINANCIAL STATEMENTS'!T159</f>
        <v>0.004777328784</v>
      </c>
      <c r="U186" s="14">
        <f>'FINANCIAL STATEMENTS'!U186/'FINANCIAL STATEMENTS'!U159</f>
        <v>0.003504106763</v>
      </c>
      <c r="V186" s="14">
        <f>'FINANCIAL STATEMENTS'!V186/'FINANCIAL STATEMENTS'!V159</f>
        <v>0.002426551797</v>
      </c>
    </row>
    <row r="187">
      <c r="A187" s="14" t="s">
        <v>185</v>
      </c>
      <c r="B187" s="14">
        <f>'FINANCIAL STATEMENTS'!B187/'FINANCIAL STATEMENTS'!B195</f>
        <v>0.0683943158</v>
      </c>
      <c r="C187" s="14">
        <f>'FINANCIAL STATEMENTS'!C187/'FINANCIAL STATEMENTS'!C195</f>
        <v>0.009994823773</v>
      </c>
      <c r="D187" s="14">
        <f>'FINANCIAL STATEMENTS'!D187/'FINANCIAL STATEMENTS'!D195</f>
        <v>0.005961984336</v>
      </c>
      <c r="E187" s="14">
        <f>'FINANCIAL STATEMENTS'!E187/'FINANCIAL STATEMENTS'!E195</f>
        <v>0.004249058623</v>
      </c>
      <c r="F187" s="14">
        <f>'FINANCIAL STATEMENTS'!F187/'FINANCIAL STATEMENTS'!F195</f>
        <v>0.02223107492</v>
      </c>
      <c r="I187" s="24" t="s">
        <v>461</v>
      </c>
      <c r="J187" s="23">
        <f>'FINANCIAL STATEMENTS'!J187/'FINANCIAL STATEMENTS'!J197</f>
        <v>1.070793853</v>
      </c>
      <c r="K187" s="23">
        <f>'FINANCIAL STATEMENTS'!K187/'FINANCIAL STATEMENTS'!K197</f>
        <v>1.054132007</v>
      </c>
      <c r="L187" s="23">
        <f>'FINANCIAL STATEMENTS'!L187/'FINANCIAL STATEMENTS'!L197</f>
        <v>1.004820938</v>
      </c>
      <c r="M187" s="23">
        <f>'FINANCIAL STATEMENTS'!M187/'FINANCIAL STATEMENTS'!M197</f>
        <v>1.019138245</v>
      </c>
      <c r="N187" s="23">
        <f>'FINANCIAL STATEMENTS'!N187/'FINANCIAL STATEMENTS'!N197</f>
        <v>1.013976599</v>
      </c>
      <c r="Q187" s="14" t="s">
        <v>236</v>
      </c>
      <c r="R187" s="14">
        <f>'FINANCIAL STATEMENTS'!R187/'FINANCIAL STATEMENTS'!R159</f>
        <v>0.02035751341</v>
      </c>
      <c r="S187" s="14">
        <f>'FINANCIAL STATEMENTS'!S187/'FINANCIAL STATEMENTS'!S159</f>
        <v>0.01609538369</v>
      </c>
      <c r="T187" s="14">
        <f>'FINANCIAL STATEMENTS'!T187/'FINANCIAL STATEMENTS'!T159</f>
        <v>0.01692374618</v>
      </c>
      <c r="U187" s="14">
        <f>'FINANCIAL STATEMENTS'!U187/'FINANCIAL STATEMENTS'!U159</f>
        <v>0.01382009767</v>
      </c>
      <c r="V187" s="14">
        <f>'FINANCIAL STATEMENTS'!V187/'FINANCIAL STATEMENTS'!V159</f>
        <v>0.01365103337</v>
      </c>
    </row>
    <row r="188">
      <c r="A188" s="14" t="s">
        <v>186</v>
      </c>
      <c r="B188" s="14">
        <f>'FINANCIAL STATEMENTS'!B188/'FINANCIAL STATEMENTS'!B195</f>
        <v>0.00115607912</v>
      </c>
      <c r="C188" s="14">
        <f>'FINANCIAL STATEMENTS'!C188/'FINANCIAL STATEMENTS'!C195</f>
        <v>0.001515222813</v>
      </c>
      <c r="D188" s="14">
        <f>'FINANCIAL STATEMENTS'!D188/'FINANCIAL STATEMENTS'!D195</f>
        <v>0.001709529559</v>
      </c>
      <c r="E188" s="14">
        <f>'FINANCIAL STATEMENTS'!E188/'FINANCIAL STATEMENTS'!E195</f>
        <v>0.00212967345</v>
      </c>
      <c r="F188" s="14">
        <f>'FINANCIAL STATEMENTS'!F188/'FINANCIAL STATEMENTS'!F195</f>
        <v>0.002001574053</v>
      </c>
      <c r="I188" s="22" t="s">
        <v>184</v>
      </c>
      <c r="J188" s="23">
        <f>'FINANCIAL STATEMENTS'!J188/'FINANCIAL STATEMENTS'!J197</f>
        <v>1.036120909</v>
      </c>
      <c r="K188" s="23">
        <f>'FINANCIAL STATEMENTS'!K188/'FINANCIAL STATEMENTS'!K197</f>
        <v>1.021356052</v>
      </c>
      <c r="L188" s="23">
        <f>'FINANCIAL STATEMENTS'!L188/'FINANCIAL STATEMENTS'!L197</f>
        <v>0.9661577362</v>
      </c>
      <c r="M188" s="23">
        <f>'FINANCIAL STATEMENTS'!M188/'FINANCIAL STATEMENTS'!M197</f>
        <v>0.9877968035</v>
      </c>
      <c r="N188" s="23">
        <f>'FINANCIAL STATEMENTS'!N188/'FINANCIAL STATEMENTS'!N197</f>
        <v>0.9897955683</v>
      </c>
      <c r="Q188" s="14" t="s">
        <v>124</v>
      </c>
      <c r="R188" s="14">
        <f>'FINANCIAL STATEMENTS'!R188/'FINANCIAL STATEMENTS'!R159</f>
        <v>0.0004425137038</v>
      </c>
      <c r="S188" s="14">
        <f>'FINANCIAL STATEMENTS'!S188/'FINANCIAL STATEMENTS'!S159</f>
        <v>0.0002356721575</v>
      </c>
      <c r="T188" s="14">
        <f>'FINANCIAL STATEMENTS'!T188/'FINANCIAL STATEMENTS'!T159</f>
        <v>0.0003354350435</v>
      </c>
      <c r="U188" s="14">
        <f>'FINANCIAL STATEMENTS'!U188/'FINANCIAL STATEMENTS'!U159</f>
        <v>0.0002584589386</v>
      </c>
      <c r="V188" s="14">
        <f>'FINANCIAL STATEMENTS'!V188/'FINANCIAL STATEMENTS'!V159</f>
        <v>0.0003735223697</v>
      </c>
    </row>
    <row r="189">
      <c r="A189" s="14" t="s">
        <v>187</v>
      </c>
      <c r="B189" s="14">
        <f>'FINANCIAL STATEMENTS'!B189/'FINANCIAL STATEMENTS'!B195</f>
        <v>0.0002615945453</v>
      </c>
      <c r="C189" s="14">
        <f>'FINANCIAL STATEMENTS'!C189/'FINANCIAL STATEMENTS'!C195</f>
        <v>0.00008470189638</v>
      </c>
      <c r="D189" s="14">
        <f>'FINANCIAL STATEMENTS'!D189/'FINANCIAL STATEMENTS'!D195</f>
        <v>0.001175301572</v>
      </c>
      <c r="E189" s="14">
        <f>'FINANCIAL STATEMENTS'!E189/'FINANCIAL STATEMENTS'!E195</f>
        <v>0.005185291878</v>
      </c>
      <c r="F189" s="14">
        <f>'FINANCIAL STATEMENTS'!F189/'FINANCIAL STATEMENTS'!F195</f>
        <v>0.0009133396166</v>
      </c>
      <c r="I189" s="22" t="s">
        <v>185</v>
      </c>
      <c r="J189" s="23">
        <f>'FINANCIAL STATEMENTS'!J189/'FINANCIAL STATEMENTS'!J197</f>
        <v>0.000216444232</v>
      </c>
      <c r="K189" s="23">
        <f>'FINANCIAL STATEMENTS'!K189/'FINANCIAL STATEMENTS'!K197</f>
        <v>0.0005236782579</v>
      </c>
      <c r="L189" s="23">
        <f>'FINANCIAL STATEMENTS'!L189/'FINANCIAL STATEMENTS'!L197</f>
        <v>0.005877136762</v>
      </c>
      <c r="M189" s="23">
        <f>'FINANCIAL STATEMENTS'!M189/'FINANCIAL STATEMENTS'!M197</f>
        <v>0.003383947053</v>
      </c>
      <c r="N189" s="23">
        <f>'FINANCIAL STATEMENTS'!N189/'FINANCIAL STATEMENTS'!N197</f>
        <v>0.003742043346</v>
      </c>
      <c r="Q189" s="14" t="s">
        <v>237</v>
      </c>
      <c r="R189" s="14">
        <f>'FINANCIAL STATEMENTS'!R189/'FINANCIAL STATEMENTS'!R159</f>
        <v>0.00209770326</v>
      </c>
      <c r="S189" s="14">
        <f>'FINANCIAL STATEMENTS'!S189/'FINANCIAL STATEMENTS'!S159</f>
        <v>0.002172282495</v>
      </c>
      <c r="T189" s="14">
        <f>'FINANCIAL STATEMENTS'!T189/'FINANCIAL STATEMENTS'!T159</f>
        <v>0.002649412727</v>
      </c>
      <c r="U189" s="14">
        <f>'FINANCIAL STATEMENTS'!U189/'FINANCIAL STATEMENTS'!U159</f>
        <v>0.002967307429</v>
      </c>
      <c r="V189" s="14">
        <f>'FINANCIAL STATEMENTS'!V189/'FINANCIAL STATEMENTS'!V159</f>
        <v>0.008308857317</v>
      </c>
    </row>
    <row r="190">
      <c r="A190" s="14" t="s">
        <v>189</v>
      </c>
      <c r="B190" s="14">
        <f>'FINANCIAL STATEMENTS'!B190/'FINANCIAL STATEMENTS'!B195</f>
        <v>0.9287618983</v>
      </c>
      <c r="C190" s="14">
        <f>'FINANCIAL STATEMENTS'!C190/'FINANCIAL STATEMENTS'!C195</f>
        <v>0.9865700438</v>
      </c>
      <c r="D190" s="14">
        <f>'FINANCIAL STATEMENTS'!D190/'FINANCIAL STATEMENTS'!D195</f>
        <v>0.9896893998</v>
      </c>
      <c r="E190" s="14">
        <f>'FINANCIAL STATEMENTS'!E190/'FINANCIAL STATEMENTS'!E195</f>
        <v>0.9884462643</v>
      </c>
      <c r="F190" s="14">
        <f>'FINANCIAL STATEMENTS'!F190/'FINANCIAL STATEMENTS'!F195</f>
        <v>0.9742224468</v>
      </c>
      <c r="I190" s="22" t="s">
        <v>186</v>
      </c>
      <c r="J190" s="23">
        <f>'FINANCIAL STATEMENTS'!J190/'FINANCIAL STATEMENTS'!J197</f>
        <v>0.002334279948</v>
      </c>
      <c r="K190" s="23">
        <f>'FINANCIAL STATEMENTS'!K190/'FINANCIAL STATEMENTS'!K197</f>
        <v>0.002577984016</v>
      </c>
      <c r="L190" s="23">
        <f>'FINANCIAL STATEMENTS'!L190/'FINANCIAL STATEMENTS'!L197</f>
        <v>0.002584746135</v>
      </c>
      <c r="M190" s="23">
        <f>'FINANCIAL STATEMENTS'!M190/'FINANCIAL STATEMENTS'!M197</f>
        <v>0.002463669465</v>
      </c>
      <c r="N190" s="23">
        <f>'FINANCIAL STATEMENTS'!N190/'FINANCIAL STATEMENTS'!N197</f>
        <v>0.003137057358</v>
      </c>
      <c r="Q190" s="14" t="s">
        <v>238</v>
      </c>
      <c r="R190" s="14">
        <f>'FINANCIAL STATEMENTS'!R190/'FINANCIAL STATEMENTS'!R159</f>
        <v>0.007775059928</v>
      </c>
      <c r="S190" s="14">
        <f>'FINANCIAL STATEMENTS'!S190/'FINANCIAL STATEMENTS'!S159</f>
        <v>0.007908337876</v>
      </c>
      <c r="T190" s="14">
        <f>'FINANCIAL STATEMENTS'!T190/'FINANCIAL STATEMENTS'!T159</f>
        <v>0.009604448707</v>
      </c>
      <c r="U190" s="14">
        <f>'FINANCIAL STATEMENTS'!U190/'FINANCIAL STATEMENTS'!U159</f>
        <v>0.008136486201</v>
      </c>
      <c r="V190" s="14">
        <f>'FINANCIAL STATEMENTS'!V190/'FINANCIAL STATEMENTS'!V159</f>
        <v>0.008507710953</v>
      </c>
    </row>
    <row r="191">
      <c r="A191" s="14" t="s">
        <v>192</v>
      </c>
      <c r="B191" s="14">
        <f>'FINANCIAL STATEMENTS'!B191/'FINANCIAL STATEMENTS'!B195</f>
        <v>0.002582191318</v>
      </c>
      <c r="C191" s="14">
        <f>'FINANCIAL STATEMENTS'!C191/'FINANCIAL STATEMENTS'!C195</f>
        <v>0.003350430568</v>
      </c>
      <c r="D191" s="14">
        <f>'FINANCIAL STATEMENTS'!D191/'FINANCIAL STATEMENTS'!D195</f>
        <v>0.003173314244</v>
      </c>
      <c r="E191" s="14">
        <f>'FINANCIAL STATEMENTS'!E191/'FINANCIAL STATEMENTS'!E195</f>
        <v>0.002119385173</v>
      </c>
      <c r="F191" s="14">
        <f>'FINANCIAL STATEMENTS'!F191/'FINANCIAL STATEMENTS'!F195</f>
        <v>0.002633138682</v>
      </c>
      <c r="I191" s="22" t="s">
        <v>187</v>
      </c>
      <c r="J191" s="23">
        <f>'FINANCIAL STATEMENTS'!J191/'FINANCIAL STATEMENTS'!J197</f>
        <v>0.01237681835</v>
      </c>
      <c r="K191" s="23">
        <f>'FINANCIAL STATEMENTS'!K191/'FINANCIAL STATEMENTS'!K197</f>
        <v>0.01712621858</v>
      </c>
      <c r="L191" s="23">
        <f>'FINANCIAL STATEMENTS'!L191/'FINANCIAL STATEMENTS'!L197</f>
        <v>0.0160958393</v>
      </c>
      <c r="M191" s="23">
        <f>'FINANCIAL STATEMENTS'!M191/'FINANCIAL STATEMENTS'!M197</f>
        <v>0.03134144156</v>
      </c>
      <c r="N191" s="23">
        <f>'FINANCIAL STATEMENTS'!N191/'FINANCIAL STATEMENTS'!N197</f>
        <v>0.004736964979</v>
      </c>
      <c r="Q191" s="14" t="s">
        <v>239</v>
      </c>
      <c r="R191" s="14">
        <f>'FINANCIAL STATEMENTS'!R191/'FINANCIAL STATEMENTS'!R159</f>
        <v>0.009236296669</v>
      </c>
      <c r="S191" s="14">
        <f>'FINANCIAL STATEMENTS'!S191/'FINANCIAL STATEMENTS'!S159</f>
        <v>0.008529282778</v>
      </c>
      <c r="T191" s="14">
        <f>'FINANCIAL STATEMENTS'!T191/'FINANCIAL STATEMENTS'!T159</f>
        <v>0.009088193211</v>
      </c>
      <c r="U191" s="14">
        <f>'FINANCIAL STATEMENTS'!U191/'FINANCIAL STATEMENTS'!U159</f>
        <v>0.008586304161</v>
      </c>
      <c r="V191" s="14">
        <f>'FINANCIAL STATEMENTS'!V191/'FINANCIAL STATEMENTS'!V159</f>
        <v>0.008319606162</v>
      </c>
    </row>
    <row r="192">
      <c r="A192" s="14" t="s">
        <v>194</v>
      </c>
      <c r="B192" s="14">
        <f>'FINANCIAL STATEMENTS'!B192/'FINANCIAL STATEMENTS'!B195</f>
        <v>0.06865591035</v>
      </c>
      <c r="C192" s="14">
        <f>'FINANCIAL STATEMENTS'!C192/'FINANCIAL STATEMENTS'!C195</f>
        <v>0.01007952567</v>
      </c>
      <c r="D192" s="14">
        <f>'FINANCIAL STATEMENTS'!D192/'FINANCIAL STATEMENTS'!D195</f>
        <v>0.007137285908</v>
      </c>
      <c r="E192" s="14">
        <f>'FINANCIAL STATEMENTS'!E192/'FINANCIAL STATEMENTS'!E195</f>
        <v>0.009434350501</v>
      </c>
      <c r="F192" s="14">
        <f>'FINANCIAL STATEMENTS'!F192/'FINANCIAL STATEMENTS'!F195</f>
        <v>0.02314441454</v>
      </c>
      <c r="I192" s="22" t="s">
        <v>189</v>
      </c>
      <c r="J192" s="23">
        <f>'FINANCIAL STATEMENTS'!J192/'FINANCIAL STATEMENTS'!J197</f>
        <v>1.038455189</v>
      </c>
      <c r="K192" s="23">
        <f>'FINANCIAL STATEMENTS'!K192/'FINANCIAL STATEMENTS'!K197</f>
        <v>1.023934036</v>
      </c>
      <c r="L192" s="23">
        <f>'FINANCIAL STATEMENTS'!L192/'FINANCIAL STATEMENTS'!L197</f>
        <v>0.9687424824</v>
      </c>
      <c r="M192" s="23">
        <f>'FINANCIAL STATEMENTS'!M192/'FINANCIAL STATEMENTS'!M197</f>
        <v>0.9902604729</v>
      </c>
      <c r="N192" s="23">
        <f>'FINANCIAL STATEMENTS'!N192/'FINANCIAL STATEMENTS'!N197</f>
        <v>0.8780053704</v>
      </c>
      <c r="Q192" s="14" t="s">
        <v>240</v>
      </c>
      <c r="R192" s="14">
        <f>'FINANCIAL STATEMENTS'!R192/'FINANCIAL STATEMENTS'!R159</f>
        <v>0.0008982086669</v>
      </c>
      <c r="S192" s="14">
        <f>'FINANCIAL STATEMENTS'!S192/'FINANCIAL STATEMENTS'!S159</f>
        <v>0.0007521015808</v>
      </c>
      <c r="T192" s="14">
        <f>'FINANCIAL STATEMENTS'!T192/'FINANCIAL STATEMENTS'!T159</f>
        <v>0.0009512728188</v>
      </c>
      <c r="U192" s="14">
        <f>'FINANCIAL STATEMENTS'!U192/'FINANCIAL STATEMENTS'!U159</f>
        <v>0.001473712986</v>
      </c>
      <c r="V192" s="14">
        <f>'FINANCIAL STATEMENTS'!V192/'FINANCIAL STATEMENTS'!V159</f>
        <v>0.001311359111</v>
      </c>
    </row>
    <row r="193">
      <c r="A193" s="14" t="s">
        <v>195</v>
      </c>
      <c r="B193" s="14">
        <f>'FINANCIAL STATEMENTS'!B193/'FINANCIAL STATEMENTS'!B195</f>
        <v>0</v>
      </c>
      <c r="C193" s="14">
        <f>'FINANCIAL STATEMENTS'!C193/'FINANCIAL STATEMENTS'!C195</f>
        <v>0</v>
      </c>
      <c r="D193" s="14">
        <f>'FINANCIAL STATEMENTS'!D193/'FINANCIAL STATEMENTS'!D195</f>
        <v>0</v>
      </c>
      <c r="E193" s="14">
        <f>'FINANCIAL STATEMENTS'!E193/'FINANCIAL STATEMENTS'!E195</f>
        <v>0</v>
      </c>
      <c r="F193" s="14">
        <f>'FINANCIAL STATEMENTS'!F193/'FINANCIAL STATEMENTS'!F195</f>
        <v>0</v>
      </c>
      <c r="I193" s="22" t="s">
        <v>192</v>
      </c>
      <c r="J193" s="23">
        <f>'FINANCIAL STATEMENTS'!J193/'FINANCIAL STATEMENTS'!J197</f>
        <v>0</v>
      </c>
      <c r="K193" s="23">
        <f>'FINANCIAL STATEMENTS'!K193/'FINANCIAL STATEMENTS'!K197</f>
        <v>0</v>
      </c>
      <c r="L193" s="23">
        <f>'FINANCIAL STATEMENTS'!L193/'FINANCIAL STATEMENTS'!L197</f>
        <v>0</v>
      </c>
      <c r="M193" s="23">
        <f>'FINANCIAL STATEMENTS'!M193/'FINANCIAL STATEMENTS'!M197</f>
        <v>0</v>
      </c>
      <c r="N193" s="23">
        <f>'FINANCIAL STATEMENTS'!N193/'FINANCIAL STATEMENTS'!N197</f>
        <v>0.1149272552</v>
      </c>
      <c r="Q193" s="14" t="s">
        <v>241</v>
      </c>
      <c r="R193" s="14">
        <f>'FINANCIAL STATEMENTS'!R193/'FINANCIAL STATEMENTS'!R159</f>
        <v>0</v>
      </c>
      <c r="S193" s="14">
        <f>'FINANCIAL STATEMENTS'!S193/'FINANCIAL STATEMENTS'!S159</f>
        <v>0</v>
      </c>
      <c r="T193" s="14">
        <f>'FINANCIAL STATEMENTS'!T193/'FINANCIAL STATEMENTS'!T159</f>
        <v>0</v>
      </c>
      <c r="U193" s="14">
        <f>'FINANCIAL STATEMENTS'!U193/'FINANCIAL STATEMENTS'!U159</f>
        <v>0</v>
      </c>
      <c r="V193" s="14">
        <f>'FINANCIAL STATEMENTS'!V193/'FINANCIAL STATEMENTS'!V159</f>
        <v>0</v>
      </c>
    </row>
    <row r="194">
      <c r="A194" s="14" t="s">
        <v>197</v>
      </c>
      <c r="B194" s="14">
        <f>'FINANCIAL STATEMENTS'!B194/'FINANCIAL STATEMENTS'!B195</f>
        <v>0</v>
      </c>
      <c r="C194" s="14">
        <f>'FINANCIAL STATEMENTS'!C194/'FINANCIAL STATEMENTS'!C195</f>
        <v>0</v>
      </c>
      <c r="D194" s="14">
        <f>'FINANCIAL STATEMENTS'!D194/'FINANCIAL STATEMENTS'!D195</f>
        <v>0</v>
      </c>
      <c r="E194" s="14">
        <f>'FINANCIAL STATEMENTS'!E194/'FINANCIAL STATEMENTS'!E195</f>
        <v>0</v>
      </c>
      <c r="F194" s="14">
        <f>'FINANCIAL STATEMENTS'!F194/'FINANCIAL STATEMENTS'!F195</f>
        <v>0</v>
      </c>
      <c r="I194" s="22" t="s">
        <v>194</v>
      </c>
      <c r="J194" s="23">
        <f>'FINANCIAL STATEMENTS'!J194/'FINANCIAL STATEMENTS'!J197</f>
        <v>0.03233866413</v>
      </c>
      <c r="K194" s="23">
        <f>'FINANCIAL STATEMENTS'!K194/'FINANCIAL STATEMENTS'!K197</f>
        <v>0.03019797139</v>
      </c>
      <c r="L194" s="23">
        <f>'FINANCIAL STATEMENTS'!L194/'FINANCIAL STATEMENTS'!L197</f>
        <v>0.03607845547</v>
      </c>
      <c r="M194" s="23">
        <f>'FINANCIAL STATEMENTS'!M194/'FINANCIAL STATEMENTS'!M197</f>
        <v>0.02887777209</v>
      </c>
      <c r="N194" s="23">
        <f>'FINANCIAL STATEMENTS'!N194/'FINANCIAL STATEMENTS'!N197</f>
        <v>0.02104397319</v>
      </c>
      <c r="Q194" s="14" t="s">
        <v>242</v>
      </c>
      <c r="R194" s="14">
        <f>'FINANCIAL STATEMENTS'!R194/'FINANCIAL STATEMENTS'!R159</f>
        <v>0.02548502326</v>
      </c>
      <c r="S194" s="14">
        <f>'FINANCIAL STATEMENTS'!S194/'FINANCIAL STATEMENTS'!S159</f>
        <v>0.01999319625</v>
      </c>
      <c r="T194" s="14">
        <f>'FINANCIAL STATEMENTS'!T194/'FINANCIAL STATEMENTS'!T159</f>
        <v>0.03486165925</v>
      </c>
      <c r="U194" s="14">
        <f>'FINANCIAL STATEMENTS'!U194/'FINANCIAL STATEMENTS'!U159</f>
        <v>0.01975471253</v>
      </c>
      <c r="V194" s="14">
        <f>'FINANCIAL STATEMENTS'!V194/'FINANCIAL STATEMENTS'!V159</f>
        <v>0.01811449132</v>
      </c>
    </row>
    <row r="195">
      <c r="A195" s="14" t="s">
        <v>198</v>
      </c>
      <c r="B195" s="14">
        <f>'FINANCIAL STATEMENTS'!B195/'FINANCIAL STATEMENTS'!B195</f>
        <v>1</v>
      </c>
      <c r="C195" s="14">
        <f>'FINANCIAL STATEMENTS'!C195/'FINANCIAL STATEMENTS'!C195</f>
        <v>1</v>
      </c>
      <c r="D195" s="14">
        <f>'FINANCIAL STATEMENTS'!D195/'FINANCIAL STATEMENTS'!D195</f>
        <v>1</v>
      </c>
      <c r="E195" s="14">
        <f>'FINANCIAL STATEMENTS'!E195/'FINANCIAL STATEMENTS'!E195</f>
        <v>1</v>
      </c>
      <c r="F195" s="14">
        <f>'FINANCIAL STATEMENTS'!F195/'FINANCIAL STATEMENTS'!F195</f>
        <v>1</v>
      </c>
      <c r="I195" s="22" t="s">
        <v>195</v>
      </c>
      <c r="J195" s="23">
        <f>'FINANCIAL STATEMENTS'!J195/'FINANCIAL STATEMENTS'!J197</f>
        <v>0.07079385267</v>
      </c>
      <c r="K195" s="23">
        <f>'FINANCIAL STATEMENTS'!K195/'FINANCIAL STATEMENTS'!K197</f>
        <v>0.05413200733</v>
      </c>
      <c r="L195" s="23">
        <f>'FINANCIAL STATEMENTS'!L195/'FINANCIAL STATEMENTS'!L197</f>
        <v>0</v>
      </c>
      <c r="M195" s="23">
        <f>'FINANCIAL STATEMENTS'!M195/'FINANCIAL STATEMENTS'!M197</f>
        <v>0</v>
      </c>
      <c r="N195" s="23">
        <f>'FINANCIAL STATEMENTS'!N195/'FINANCIAL STATEMENTS'!N197</f>
        <v>0</v>
      </c>
      <c r="Q195" s="14" t="s">
        <v>243</v>
      </c>
      <c r="R195" s="14">
        <f>'FINANCIAL STATEMENTS'!R195/'FINANCIAL STATEMENTS'!R159</f>
        <v>0.004018401038</v>
      </c>
      <c r="S195" s="14">
        <f>'FINANCIAL STATEMENTS'!S195/'FINANCIAL STATEMENTS'!S159</f>
        <v>0.003350643283</v>
      </c>
      <c r="T195" s="14">
        <f>'FINANCIAL STATEMENTS'!T195/'FINANCIAL STATEMENTS'!T159</f>
        <v>0.003582341441</v>
      </c>
      <c r="U195" s="14">
        <f>'FINANCIAL STATEMENTS'!U195/'FINANCIAL STATEMENTS'!U159</f>
        <v>0.003620910322</v>
      </c>
      <c r="V195" s="14">
        <f>'FINANCIAL STATEMENTS'!V195/'FINANCIAL STATEMENTS'!V159</f>
        <v>0.003267648932</v>
      </c>
    </row>
    <row r="196">
      <c r="A196" s="14" t="s">
        <v>462</v>
      </c>
      <c r="B196" s="14">
        <f>'FINANCIAL STATEMENTS'!B196/'FINANCIAL STATEMENTS'!B195</f>
        <v>0</v>
      </c>
      <c r="C196" s="14">
        <f>'FINANCIAL STATEMENTS'!C196/'FINANCIAL STATEMENTS'!C195</f>
        <v>0</v>
      </c>
      <c r="D196" s="14">
        <f>'FINANCIAL STATEMENTS'!D196/'FINANCIAL STATEMENTS'!D195</f>
        <v>0</v>
      </c>
      <c r="E196" s="14">
        <f>'FINANCIAL STATEMENTS'!E196/'FINANCIAL STATEMENTS'!E195</f>
        <v>0</v>
      </c>
      <c r="F196" s="14">
        <f>'FINANCIAL STATEMENTS'!F196/'FINANCIAL STATEMENTS'!F195</f>
        <v>0</v>
      </c>
      <c r="I196" s="22" t="s">
        <v>197</v>
      </c>
      <c r="J196" s="23">
        <f>'FINANCIAL STATEMENTS'!J196/'FINANCIAL STATEMENTS'!J197</f>
        <v>0</v>
      </c>
      <c r="K196" s="23">
        <f>'FINANCIAL STATEMENTS'!K196/'FINANCIAL STATEMENTS'!K197</f>
        <v>0</v>
      </c>
      <c r="L196" s="23">
        <f>'FINANCIAL STATEMENTS'!L196/'FINANCIAL STATEMENTS'!L197</f>
        <v>0.004820937848</v>
      </c>
      <c r="M196" s="23">
        <f>'FINANCIAL STATEMENTS'!M196/'FINANCIAL STATEMENTS'!M197</f>
        <v>0.01913824501</v>
      </c>
      <c r="N196" s="23">
        <f>'FINANCIAL STATEMENTS'!N196/'FINANCIAL STATEMENTS'!N197</f>
        <v>0.01397659884</v>
      </c>
      <c r="Q196" s="14" t="s">
        <v>245</v>
      </c>
      <c r="R196" s="14">
        <f>'FINANCIAL STATEMENTS'!R196/'FINANCIAL STATEMENTS'!R159</f>
        <v>0.001662721704</v>
      </c>
      <c r="S196" s="14">
        <f>'FINANCIAL STATEMENTS'!S196/'FINANCIAL STATEMENTS'!S159</f>
        <v>0.001588225409</v>
      </c>
      <c r="T196" s="14">
        <f>'FINANCIAL STATEMENTS'!T196/'FINANCIAL STATEMENTS'!T159</f>
        <v>0.001941854432</v>
      </c>
      <c r="U196" s="14">
        <f>'FINANCIAL STATEMENTS'!U196/'FINANCIAL STATEMENTS'!U159</f>
        <v>0.001769449656</v>
      </c>
      <c r="V196" s="14">
        <f>'FINANCIAL STATEMENTS'!V196/'FINANCIAL STATEMENTS'!V159</f>
        <v>0.00108025894</v>
      </c>
    </row>
    <row r="197">
      <c r="A197" s="14" t="s">
        <v>202</v>
      </c>
      <c r="B197" s="14">
        <f>'FINANCIAL STATEMENTS'!B197/'FINANCIAL STATEMENTS'!B195</f>
        <v>-0.008430095187</v>
      </c>
      <c r="C197" s="14">
        <f>'FINANCIAL STATEMENTS'!C197/'FINANCIAL STATEMENTS'!C195</f>
        <v>0.006211472401</v>
      </c>
      <c r="D197" s="14">
        <f>'FINANCIAL STATEMENTS'!D197/'FINANCIAL STATEMENTS'!D195</f>
        <v>-0.005513232827</v>
      </c>
      <c r="E197" s="14">
        <f>'FINANCIAL STATEMENTS'!E197/'FINANCIAL STATEMENTS'!E195</f>
        <v>0.0001954772732</v>
      </c>
      <c r="F197" s="14">
        <f>'FINANCIAL STATEMENTS'!F197/'FINANCIAL STATEMENTS'!F195</f>
        <v>-0.002798317123</v>
      </c>
      <c r="I197" s="22" t="s">
        <v>198</v>
      </c>
      <c r="J197" s="23">
        <f>'FINANCIAL STATEMENTS'!J197/'FINANCIAL STATEMENTS'!J197</f>
        <v>1</v>
      </c>
      <c r="K197" s="23">
        <f>'FINANCIAL STATEMENTS'!K197/'FINANCIAL STATEMENTS'!K197</f>
        <v>1</v>
      </c>
      <c r="L197" s="23">
        <f>'FINANCIAL STATEMENTS'!L197/'FINANCIAL STATEMENTS'!L197</f>
        <v>1</v>
      </c>
      <c r="M197" s="23">
        <f>'FINANCIAL STATEMENTS'!M197/'FINANCIAL STATEMENTS'!M197</f>
        <v>1</v>
      </c>
      <c r="N197" s="23">
        <f>'FINANCIAL STATEMENTS'!N197/'FINANCIAL STATEMENTS'!N197</f>
        <v>1</v>
      </c>
      <c r="Q197" s="14" t="s">
        <v>246</v>
      </c>
      <c r="R197" s="14">
        <f>'FINANCIAL STATEMENTS'!R197/'FINANCIAL STATEMENTS'!R159</f>
        <v>0.002355679334</v>
      </c>
      <c r="S197" s="14">
        <f>'FINANCIAL STATEMENTS'!S197/'FINANCIAL STATEMENTS'!S159</f>
        <v>0.001762417873</v>
      </c>
      <c r="T197" s="14">
        <f>'FINANCIAL STATEMENTS'!T197/'FINANCIAL STATEMENTS'!T159</f>
        <v>0.00164048701</v>
      </c>
      <c r="U197" s="14">
        <f>'FINANCIAL STATEMENTS'!U197/'FINANCIAL STATEMENTS'!U159</f>
        <v>0.001851460666</v>
      </c>
      <c r="V197" s="14">
        <f>'FINANCIAL STATEMENTS'!V197/'FINANCIAL STATEMENTS'!V159</f>
        <v>0.002187389992</v>
      </c>
    </row>
    <row r="198">
      <c r="A198" s="14" t="s">
        <v>203</v>
      </c>
      <c r="B198" s="14">
        <f>'FINANCIAL STATEMENTS'!B198/'FINANCIAL STATEMENTS'!B195</f>
        <v>0.04750894485</v>
      </c>
      <c r="C198" s="14">
        <f>'FINANCIAL STATEMENTS'!C198/'FINANCIAL STATEMENTS'!C195</f>
        <v>0.05908427839</v>
      </c>
      <c r="D198" s="14">
        <f>'FINANCIAL STATEMENTS'!D198/'FINANCIAL STATEMENTS'!D195</f>
        <v>0.06452405629</v>
      </c>
      <c r="E198" s="14">
        <f>'FINANCIAL STATEMENTS'!E198/'FINANCIAL STATEMENTS'!E195</f>
        <v>0.06586555279</v>
      </c>
      <c r="F198" s="14">
        <f>'FINANCIAL STATEMENTS'!F198/'FINANCIAL STATEMENTS'!F195</f>
        <v>0.06113545604</v>
      </c>
      <c r="I198" s="25" t="s">
        <v>463</v>
      </c>
      <c r="J198" s="23">
        <f>'FINANCIAL STATEMENTS'!J198/'FINANCIAL STATEMENTS'!J197</f>
        <v>0</v>
      </c>
      <c r="K198" s="23">
        <f>'FINANCIAL STATEMENTS'!K198/'FINANCIAL STATEMENTS'!K197</f>
        <v>0</v>
      </c>
      <c r="L198" s="23">
        <f>'FINANCIAL STATEMENTS'!L198/'FINANCIAL STATEMENTS'!L197</f>
        <v>0</v>
      </c>
      <c r="M198" s="23">
        <f>'FINANCIAL STATEMENTS'!M198/'FINANCIAL STATEMENTS'!M197</f>
        <v>0</v>
      </c>
      <c r="N198" s="23">
        <f>'FINANCIAL STATEMENTS'!N198/'FINANCIAL STATEMENTS'!N197</f>
        <v>0</v>
      </c>
      <c r="Q198" s="14" t="s">
        <v>124</v>
      </c>
      <c r="R198" s="14">
        <f>'FINANCIAL STATEMENTS'!R198/'FINANCIAL STATEMENTS'!R159</f>
        <v>0</v>
      </c>
      <c r="S198" s="14">
        <f>'FINANCIAL STATEMENTS'!S198/'FINANCIAL STATEMENTS'!S159</f>
        <v>0</v>
      </c>
      <c r="T198" s="14">
        <f>'FINANCIAL STATEMENTS'!T198/'FINANCIAL STATEMENTS'!T159</f>
        <v>0</v>
      </c>
      <c r="U198" s="14">
        <f>'FINANCIAL STATEMENTS'!U198/'FINANCIAL STATEMENTS'!U159</f>
        <v>0</v>
      </c>
      <c r="V198" s="14">
        <f>'FINANCIAL STATEMENTS'!V198/'FINANCIAL STATEMENTS'!V159</f>
        <v>0</v>
      </c>
    </row>
    <row r="199">
      <c r="A199" s="14" t="s">
        <v>82</v>
      </c>
      <c r="B199" s="14">
        <f>'FINANCIAL STATEMENTS'!B199/'FINANCIAL STATEMENTS'!B195</f>
        <v>0.02590629852</v>
      </c>
      <c r="C199" s="14">
        <f>'FINANCIAL STATEMENTS'!C199/'FINANCIAL STATEMENTS'!C195</f>
        <v>0.02740576914</v>
      </c>
      <c r="D199" s="14">
        <f>'FINANCIAL STATEMENTS'!D199/'FINANCIAL STATEMENTS'!D195</f>
        <v>0.02594211106</v>
      </c>
      <c r="E199" s="14">
        <f>'FINANCIAL STATEMENTS'!E199/'FINANCIAL STATEMENTS'!E195</f>
        <v>0.0251445503</v>
      </c>
      <c r="F199" s="14">
        <f>'FINANCIAL STATEMENTS'!F199/'FINANCIAL STATEMENTS'!F195</f>
        <v>0.02309583265</v>
      </c>
      <c r="I199" s="22" t="s">
        <v>202</v>
      </c>
      <c r="J199" s="23">
        <f>'FINANCIAL STATEMENTS'!J199/'FINANCIAL STATEMENTS'!J197</f>
        <v>-0.003403072086</v>
      </c>
      <c r="K199" s="23">
        <f>'FINANCIAL STATEMENTS'!K199/'FINANCIAL STATEMENTS'!K197</f>
        <v>0.01104734843</v>
      </c>
      <c r="L199" s="23">
        <f>'FINANCIAL STATEMENTS'!L199/'FINANCIAL STATEMENTS'!L197</f>
        <v>-0.01861737153</v>
      </c>
      <c r="M199" s="23">
        <f>'FINANCIAL STATEMENTS'!M199/'FINANCIAL STATEMENTS'!M197</f>
        <v>0.005225430864</v>
      </c>
      <c r="N199" s="23">
        <f>'FINANCIAL STATEMENTS'!N199/'FINANCIAL STATEMENTS'!N197</f>
        <v>0.01910768332</v>
      </c>
      <c r="Q199" s="14" t="s">
        <v>248</v>
      </c>
      <c r="R199" s="14">
        <f>'FINANCIAL STATEMENTS'!R199/'FINANCIAL STATEMENTS'!R159</f>
        <v>0.001743692297</v>
      </c>
      <c r="S199" s="14">
        <f>'FINANCIAL STATEMENTS'!S199/'FINANCIAL STATEMENTS'!S159</f>
        <v>0.001084091924</v>
      </c>
      <c r="T199" s="14">
        <f>'FINANCIAL STATEMENTS'!T199/'FINANCIAL STATEMENTS'!T159</f>
        <v>0.001318154898</v>
      </c>
      <c r="U199" s="14">
        <f>'FINANCIAL STATEMENTS'!U199/'FINANCIAL STATEMENTS'!U159</f>
        <v>0.001386731613</v>
      </c>
      <c r="V199" s="14">
        <f>'FINANCIAL STATEMENTS'!V199/'FINANCIAL STATEMENTS'!V159</f>
        <v>0.001593516297</v>
      </c>
    </row>
    <row r="200">
      <c r="A200" s="14" t="s">
        <v>204</v>
      </c>
      <c r="B200" s="14">
        <f>'FINANCIAL STATEMENTS'!B200/'FINANCIAL STATEMENTS'!B195</f>
        <v>0.01145109026</v>
      </c>
      <c r="C200" s="14">
        <f>'FINANCIAL STATEMENTS'!C200/'FINANCIAL STATEMENTS'!C195</f>
        <v>0.01437108842</v>
      </c>
      <c r="D200" s="14">
        <f>'FINANCIAL STATEMENTS'!D200/'FINANCIAL STATEMENTS'!D195</f>
        <v>0.01852702659</v>
      </c>
      <c r="E200" s="14">
        <f>'FINANCIAL STATEMENTS'!E200/'FINANCIAL STATEMENTS'!E195</f>
        <v>0.01413609334</v>
      </c>
      <c r="F200" s="14">
        <f>'FINANCIAL STATEMENTS'!F200/'FINANCIAL STATEMENTS'!F195</f>
        <v>0.01227178655</v>
      </c>
      <c r="I200" s="22" t="s">
        <v>203</v>
      </c>
      <c r="J200" s="23">
        <f>'FINANCIAL STATEMENTS'!J200/'FINANCIAL STATEMENTS'!J197</f>
        <v>0.05931282906</v>
      </c>
      <c r="K200" s="23">
        <f>'FINANCIAL STATEMENTS'!K200/'FINANCIAL STATEMENTS'!K197</f>
        <v>0.05897279863</v>
      </c>
      <c r="L200" s="23">
        <f>'FINANCIAL STATEMENTS'!L200/'FINANCIAL STATEMENTS'!L197</f>
        <v>0.04671419415</v>
      </c>
      <c r="M200" s="23">
        <f>'FINANCIAL STATEMENTS'!M200/'FINANCIAL STATEMENTS'!M197</f>
        <v>0.07005067563</v>
      </c>
      <c r="N200" s="23">
        <f>'FINANCIAL STATEMENTS'!N200/'FINANCIAL STATEMENTS'!N197</f>
        <v>0.07143102197</v>
      </c>
      <c r="Q200" s="14" t="s">
        <v>249</v>
      </c>
      <c r="R200" s="14">
        <f>'FINANCIAL STATEMENTS'!R200/'FINANCIAL STATEMENTS'!R159</f>
        <v>0.0009189220743</v>
      </c>
      <c r="S200" s="14">
        <f>'FINANCIAL STATEMENTS'!S200/'FINANCIAL STATEMENTS'!S159</f>
        <v>0.0008627650287</v>
      </c>
      <c r="T200" s="14">
        <f>'FINANCIAL STATEMENTS'!T200/'FINANCIAL STATEMENTS'!T159</f>
        <v>0.001197607929</v>
      </c>
      <c r="U200" s="14">
        <f>'FINANCIAL STATEMENTS'!U200/'FINANCIAL STATEMENTS'!U159</f>
        <v>0.001013954298</v>
      </c>
      <c r="V200" s="14">
        <f>'FINANCIAL STATEMENTS'!V200/'FINANCIAL STATEMENTS'!V159</f>
        <v>0.0006825516684</v>
      </c>
    </row>
    <row r="201">
      <c r="A201" s="14" t="s">
        <v>464</v>
      </c>
      <c r="B201" s="14"/>
      <c r="C201" s="14"/>
      <c r="D201" s="14"/>
      <c r="E201" s="14"/>
      <c r="F201" s="14"/>
      <c r="I201" s="22" t="s">
        <v>82</v>
      </c>
      <c r="J201" s="23">
        <f>'FINANCIAL STATEMENTS'!J201/'FINANCIAL STATEMENTS'!J197</f>
        <v>0.04185747068</v>
      </c>
      <c r="K201" s="23">
        <f>'FINANCIAL STATEMENTS'!K201/'FINANCIAL STATEMENTS'!K197</f>
        <v>0.05660089171</v>
      </c>
      <c r="L201" s="23">
        <f>'FINANCIAL STATEMENTS'!L201/'FINANCIAL STATEMENTS'!L197</f>
        <v>0.05146313839</v>
      </c>
      <c r="M201" s="23">
        <f>'FINANCIAL STATEMENTS'!M201/'FINANCIAL STATEMENTS'!M197</f>
        <v>0.04990764722</v>
      </c>
      <c r="N201" s="23">
        <f>'FINANCIAL STATEMENTS'!N201/'FINANCIAL STATEMENTS'!N197</f>
        <v>0.05046319501</v>
      </c>
      <c r="Q201" s="14" t="s">
        <v>251</v>
      </c>
      <c r="R201" s="14">
        <f>'FINANCIAL STATEMENTS'!R201/'FINANCIAL STATEMENTS'!R159</f>
        <v>0.002532684815</v>
      </c>
      <c r="S201" s="14">
        <f>'FINANCIAL STATEMENTS'!S201/'FINANCIAL STATEMENTS'!S159</f>
        <v>0.001830045536</v>
      </c>
      <c r="T201" s="14">
        <f>'FINANCIAL STATEMENTS'!T201/'FINANCIAL STATEMENTS'!T159</f>
        <v>0.01292211093</v>
      </c>
      <c r="U201" s="14">
        <f>'FINANCIAL STATEMENTS'!U201/'FINANCIAL STATEMENTS'!U159</f>
        <v>0.0008002286368</v>
      </c>
      <c r="V201" s="14">
        <f>'FINANCIAL STATEMENTS'!V201/'FINANCIAL STATEMENTS'!V159</f>
        <v>0.001088320574</v>
      </c>
    </row>
    <row r="202">
      <c r="A202" s="14" t="s">
        <v>207</v>
      </c>
      <c r="B202" s="14">
        <f>'FINANCIAL STATEMENTS'!B202/'FINANCIAL STATEMENTS'!B195</f>
        <v>0.05029366097</v>
      </c>
      <c r="C202" s="14">
        <f>'FINANCIAL STATEMENTS'!C202/'FINANCIAL STATEMENTS'!C195</f>
        <v>0.05298574185</v>
      </c>
      <c r="D202" s="14">
        <f>'FINANCIAL STATEMENTS'!D202/'FINANCIAL STATEMENTS'!D195</f>
        <v>0.06707766606</v>
      </c>
      <c r="E202" s="14">
        <f>'FINANCIAL STATEMENTS'!E202/'FINANCIAL STATEMENTS'!E195</f>
        <v>0.06213090804</v>
      </c>
      <c r="F202" s="14">
        <f>'FINANCIAL STATEMENTS'!F202/'FINANCIAL STATEMENTS'!F195</f>
        <v>0.06220425772</v>
      </c>
      <c r="I202" s="22" t="s">
        <v>204</v>
      </c>
      <c r="J202" s="23">
        <f>'FINANCIAL STATEMENTS'!J202/'FINANCIAL STATEMENTS'!J197</f>
        <v>0.0238325638</v>
      </c>
      <c r="K202" s="23">
        <f>'FINANCIAL STATEMENTS'!K202/'FINANCIAL STATEMENTS'!K197</f>
        <v>0.02335702008</v>
      </c>
      <c r="L202" s="23">
        <f>'FINANCIAL STATEMENTS'!L202/'FINANCIAL STATEMENTS'!L197</f>
        <v>0.03413989587</v>
      </c>
      <c r="M202" s="23">
        <f>'FINANCIAL STATEMENTS'!M202/'FINANCIAL STATEMENTS'!M197</f>
        <v>0.02521987762</v>
      </c>
      <c r="N202" s="23">
        <f>'FINANCIAL STATEMENTS'!N202/'FINANCIAL STATEMENTS'!N197</f>
        <v>0.02803018068</v>
      </c>
      <c r="Q202" s="14" t="s">
        <v>252</v>
      </c>
      <c r="R202" s="14">
        <f>'FINANCIAL STATEMENTS'!R202/'FINANCIAL STATEMENTS'!R159</f>
        <v>0.004681230075</v>
      </c>
      <c r="S202" s="14">
        <f>'FINANCIAL STATEMENTS'!S202/'FINANCIAL STATEMENTS'!S159</f>
        <v>0.002526815393</v>
      </c>
      <c r="T202" s="14">
        <f>'FINANCIAL STATEMENTS'!T202/'FINANCIAL STATEMENTS'!T159</f>
        <v>0.003621650236</v>
      </c>
      <c r="U202" s="14">
        <f>'FINANCIAL STATEMENTS'!U202/'FINANCIAL STATEMENTS'!U159</f>
        <v>0.001898679126</v>
      </c>
      <c r="V202" s="14">
        <f>'FINANCIAL STATEMENTS'!V202/'FINANCIAL STATEMENTS'!V159</f>
        <v>0.001507525535</v>
      </c>
    </row>
    <row r="203">
      <c r="A203" s="14" t="s">
        <v>210</v>
      </c>
      <c r="B203" s="14">
        <f>'FINANCIAL STATEMENTS'!B203/'FINANCIAL STATEMENTS'!B195</f>
        <v>0.02934078175</v>
      </c>
      <c r="C203" s="14">
        <f>'FINANCIAL STATEMENTS'!C203/'FINANCIAL STATEMENTS'!C195</f>
        <v>0.02889275799</v>
      </c>
      <c r="D203" s="14">
        <f>'FINANCIAL STATEMENTS'!D203/'FINANCIAL STATEMENTS'!D195</f>
        <v>0.03111343797</v>
      </c>
      <c r="E203" s="14">
        <f>'FINANCIAL STATEMENTS'!E203/'FINANCIAL STATEMENTS'!E195</f>
        <v>0.02497993786</v>
      </c>
      <c r="F203" s="14">
        <f>'FINANCIAL STATEMENTS'!F203/'FINANCIAL STATEMENTS'!F195</f>
        <v>0.02374683003</v>
      </c>
      <c r="I203" s="24" t="s">
        <v>465</v>
      </c>
      <c r="J203" s="23">
        <f>'FINANCIAL STATEMENTS'!J203/'FINANCIAL STATEMENTS'!J197</f>
        <v>0</v>
      </c>
      <c r="K203" s="23">
        <f>'FINANCIAL STATEMENTS'!K203/'FINANCIAL STATEMENTS'!K197</f>
        <v>0</v>
      </c>
      <c r="L203" s="23">
        <f>'FINANCIAL STATEMENTS'!L203/'FINANCIAL STATEMENTS'!L197</f>
        <v>0</v>
      </c>
      <c r="M203" s="23">
        <f>'FINANCIAL STATEMENTS'!M203/'FINANCIAL STATEMENTS'!M197</f>
        <v>0</v>
      </c>
      <c r="N203" s="23">
        <f>'FINANCIAL STATEMENTS'!N203/'FINANCIAL STATEMENTS'!N197</f>
        <v>0</v>
      </c>
      <c r="Q203" s="14" t="s">
        <v>254</v>
      </c>
      <c r="R203" s="14">
        <f>'FINANCIAL STATEMENTS'!R203/'FINANCIAL STATEMENTS'!R159</f>
        <v>0.0001092161482</v>
      </c>
      <c r="S203" s="14">
        <f>'FINANCIAL STATEMENTS'!S203/'FINANCIAL STATEMENTS'!S159</f>
        <v>0.0001065648016</v>
      </c>
      <c r="T203" s="14">
        <f>'FINANCIAL STATEMENTS'!T203/'FINANCIAL STATEMENTS'!T159</f>
        <v>0.0001126852099</v>
      </c>
      <c r="U203" s="14">
        <f>'FINANCIAL STATEMENTS'!U203/'FINANCIAL STATEMENTS'!U159</f>
        <v>0.0001764479292</v>
      </c>
      <c r="V203" s="14">
        <f>'FINANCIAL STATEMENTS'!V203/'FINANCIAL STATEMENTS'!V159</f>
        <v>0.000155858255</v>
      </c>
    </row>
    <row r="204">
      <c r="A204" s="14" t="s">
        <v>212</v>
      </c>
      <c r="B204" s="14">
        <f>'FINANCIAL STATEMENTS'!B204/'FINANCIAL STATEMENTS'!B195</f>
        <v>0.01366198609</v>
      </c>
      <c r="C204" s="14">
        <f>'FINANCIAL STATEMENTS'!C204/'FINANCIAL STATEMENTS'!C195</f>
        <v>0.01277116371</v>
      </c>
      <c r="D204" s="14">
        <f>'FINANCIAL STATEMENTS'!D204/'FINANCIAL STATEMENTS'!D195</f>
        <v>0.01631532273</v>
      </c>
      <c r="E204" s="14">
        <f>'FINANCIAL STATEMENTS'!E204/'FINANCIAL STATEMENTS'!E195</f>
        <v>0.01783987325</v>
      </c>
      <c r="F204" s="14">
        <f>'FINANCIAL STATEMENTS'!F204/'FINANCIAL STATEMENTS'!F195</f>
        <v>0.01335030461</v>
      </c>
      <c r="I204" s="22" t="s">
        <v>207</v>
      </c>
      <c r="J204" s="23">
        <f>'FINANCIAL STATEMENTS'!J204/'FINANCIAL STATEMENTS'!J197</f>
        <v>0.05530387111</v>
      </c>
      <c r="K204" s="23">
        <f>'FINANCIAL STATEMENTS'!K204/'FINANCIAL STATEMENTS'!K197</f>
        <v>0.06067960184</v>
      </c>
      <c r="L204" s="23">
        <f>'FINANCIAL STATEMENTS'!L204/'FINANCIAL STATEMENTS'!L197</f>
        <v>0.06235173268</v>
      </c>
      <c r="M204" s="23">
        <f>'FINANCIAL STATEMENTS'!M204/'FINANCIAL STATEMENTS'!M197</f>
        <v>0.0494098987</v>
      </c>
      <c r="N204" s="23">
        <f>'FINANCIAL STATEMENTS'!N204/'FINANCIAL STATEMENTS'!N197</f>
        <v>0.06312104155</v>
      </c>
      <c r="Q204" s="14" t="s">
        <v>255</v>
      </c>
      <c r="R204" s="14">
        <f>'FINANCIAL STATEMENTS'!R204/'FINANCIAL STATEMENTS'!R159</f>
        <v>0.0000602571852</v>
      </c>
      <c r="S204" s="14">
        <f>'FINANCIAL STATEMENTS'!S204/'FINANCIAL STATEMENTS'!S159</f>
        <v>0.00006147969326</v>
      </c>
      <c r="T204" s="14">
        <f>'FINANCIAL STATEMENTS'!T204/'FINANCIAL STATEMENTS'!T159</f>
        <v>0.00006813524322</v>
      </c>
      <c r="U204" s="14">
        <f>'FINANCIAL STATEMENTS'!U204/'FINANCIAL STATEMENTS'!U159</f>
        <v>0.00006461473464</v>
      </c>
      <c r="V204" s="14">
        <f>'FINANCIAL STATEMENTS'!V204/'FINANCIAL STATEMENTS'!V159</f>
        <v>0.00006986749361</v>
      </c>
    </row>
    <row r="205">
      <c r="A205" s="14" t="s">
        <v>214</v>
      </c>
      <c r="B205" s="14">
        <f>'FINANCIAL STATEMENTS'!B205/'FINANCIAL STATEMENTS'!B195</f>
        <v>0.3100064133</v>
      </c>
      <c r="C205" s="14">
        <f>'FINANCIAL STATEMENTS'!C205/'FINANCIAL STATEMENTS'!C195</f>
        <v>0.2796856619</v>
      </c>
      <c r="D205" s="14">
        <f>'FINANCIAL STATEMENTS'!D205/'FINANCIAL STATEMENTS'!D195</f>
        <v>0.2866239997</v>
      </c>
      <c r="E205" s="14">
        <f>'FINANCIAL STATEMENTS'!E205/'FINANCIAL STATEMENTS'!E195</f>
        <v>0.2650363176</v>
      </c>
      <c r="F205" s="14">
        <f>'FINANCIAL STATEMENTS'!F205/'FINANCIAL STATEMENTS'!F195</f>
        <v>0.2607001623</v>
      </c>
      <c r="I205" s="22" t="s">
        <v>210</v>
      </c>
      <c r="J205" s="23">
        <f>'FINANCIAL STATEMENTS'!J205/'FINANCIAL STATEMENTS'!J197</f>
        <v>0.04702843398</v>
      </c>
      <c r="K205" s="23">
        <f>'FINANCIAL STATEMENTS'!K205/'FINANCIAL STATEMENTS'!K197</f>
        <v>0.04282201162</v>
      </c>
      <c r="L205" s="23">
        <f>'FINANCIAL STATEMENTS'!L205/'FINANCIAL STATEMENTS'!L197</f>
        <v>0.0565562472</v>
      </c>
      <c r="M205" s="23">
        <f>'FINANCIAL STATEMENTS'!M205/'FINANCIAL STATEMENTS'!M197</f>
        <v>0.05443288706</v>
      </c>
      <c r="N205" s="23">
        <f>'FINANCIAL STATEMENTS'!N205/'FINANCIAL STATEMENTS'!N197</f>
        <v>0.04497062513</v>
      </c>
      <c r="Q205" s="14" t="s">
        <v>256</v>
      </c>
      <c r="R205" s="14">
        <f>'FINANCIAL STATEMENTS'!R205/'FINANCIAL STATEMENTS'!R159</f>
        <v>0</v>
      </c>
      <c r="S205" s="14">
        <f>'FINANCIAL STATEMENTS'!S205/'FINANCIAL STATEMENTS'!S159</f>
        <v>0</v>
      </c>
      <c r="T205" s="14">
        <f>'FINANCIAL STATEMENTS'!T205/'FINANCIAL STATEMENTS'!T159</f>
        <v>0</v>
      </c>
      <c r="U205" s="14">
        <f>'FINANCIAL STATEMENTS'!U205/'FINANCIAL STATEMENTS'!U159</f>
        <v>0.00005218882414</v>
      </c>
      <c r="V205" s="14">
        <f>'FINANCIAL STATEMENTS'!V205/'FINANCIAL STATEMENTS'!V159</f>
        <v>0.00002418490163</v>
      </c>
    </row>
    <row r="206">
      <c r="A206" s="14" t="s">
        <v>215</v>
      </c>
      <c r="B206" s="14">
        <f>'FINANCIAL STATEMENTS'!B206/'FINANCIAL STATEMENTS'!B195</f>
        <v>0.06570242355</v>
      </c>
      <c r="C206" s="14">
        <f>'FINANCIAL STATEMENTS'!C206/'FINANCIAL STATEMENTS'!C195</f>
        <v>0.05343748529</v>
      </c>
      <c r="D206" s="14">
        <f>'FINANCIAL STATEMENTS'!D206/'FINANCIAL STATEMENTS'!D195</f>
        <v>0.06200250019</v>
      </c>
      <c r="E206" s="14">
        <f>'FINANCIAL STATEMENTS'!E206/'FINANCIAL STATEMENTS'!E195</f>
        <v>0.05160600012</v>
      </c>
      <c r="F206" s="14">
        <f>'FINANCIAL STATEMENTS'!F206/'FINANCIAL STATEMENTS'!F195</f>
        <v>0.05543194162</v>
      </c>
      <c r="I206" s="22" t="s">
        <v>212</v>
      </c>
      <c r="J206" s="23">
        <f>'FINANCIAL STATEMENTS'!J206/'FINANCIAL STATEMENTS'!J197</f>
        <v>0.02607363054</v>
      </c>
      <c r="K206" s="23">
        <f>'FINANCIAL STATEMENTS'!K206/'FINANCIAL STATEMENTS'!K197</f>
        <v>0.02438174852</v>
      </c>
      <c r="L206" s="23">
        <f>'FINANCIAL STATEMENTS'!L206/'FINANCIAL STATEMENTS'!L197</f>
        <v>0.03202662008</v>
      </c>
      <c r="M206" s="23">
        <f>'FINANCIAL STATEMENTS'!M206/'FINANCIAL STATEMENTS'!M197</f>
        <v>0.03610998385</v>
      </c>
      <c r="N206" s="23">
        <f>'FINANCIAL STATEMENTS'!N206/'FINANCIAL STATEMENTS'!N197</f>
        <v>0.02272504768</v>
      </c>
      <c r="Q206" s="14" t="s">
        <v>257</v>
      </c>
      <c r="R206" s="14">
        <f>'FINANCIAL STATEMENTS'!R206/'FINANCIAL STATEMENTS'!R159</f>
        <v>0</v>
      </c>
      <c r="S206" s="14">
        <f>'FINANCIAL STATEMENTS'!S206/'FINANCIAL STATEMENTS'!S159</f>
        <v>0</v>
      </c>
      <c r="T206" s="14">
        <f>'FINANCIAL STATEMENTS'!T206/'FINANCIAL STATEMENTS'!T159</f>
        <v>0</v>
      </c>
      <c r="U206" s="14">
        <f>'FINANCIAL STATEMENTS'!U206/'FINANCIAL STATEMENTS'!U159</f>
        <v>0.00001988145681</v>
      </c>
      <c r="V206" s="14">
        <f>'FINANCIAL STATEMENTS'!V206/'FINANCIAL STATEMENTS'!V159</f>
        <v>0.00002149769034</v>
      </c>
    </row>
    <row r="207">
      <c r="A207" s="14" t="s">
        <v>216</v>
      </c>
      <c r="B207" s="14">
        <f>'FINANCIAL STATEMENTS'!B207/'FINANCIAL STATEMENTS'!B195</f>
        <v>0.221587457</v>
      </c>
      <c r="C207" s="14">
        <f>'FINANCIAL STATEMENTS'!C207/'FINANCIAL STATEMENTS'!C195</f>
        <v>0.2177779869</v>
      </c>
      <c r="D207" s="14">
        <f>'FINANCIAL STATEMENTS'!D207/'FINANCIAL STATEMENTS'!D195</f>
        <v>0.2135309265</v>
      </c>
      <c r="E207" s="14">
        <f>'FINANCIAL STATEMENTS'!E207/'FINANCIAL STATEMENTS'!E195</f>
        <v>0.2040474084</v>
      </c>
      <c r="F207" s="14">
        <f>'FINANCIAL STATEMENTS'!F207/'FINANCIAL STATEMENTS'!F195</f>
        <v>0.1946968004</v>
      </c>
      <c r="I207" s="22" t="s">
        <v>214</v>
      </c>
      <c r="J207" s="23">
        <f>'FINANCIAL STATEMENTS'!J207/'FINANCIAL STATEMENTS'!J197</f>
        <v>0.2661600502</v>
      </c>
      <c r="K207" s="23">
        <f>'FINANCIAL STATEMENTS'!K207/'FINANCIAL STATEMENTS'!K197</f>
        <v>0.2780553757</v>
      </c>
      <c r="L207" s="23">
        <f>'FINANCIAL STATEMENTS'!L207/'FINANCIAL STATEMENTS'!L197</f>
        <v>0.3059640559</v>
      </c>
      <c r="M207" s="23">
        <f>'FINANCIAL STATEMENTS'!M207/'FINANCIAL STATEMENTS'!M197</f>
        <v>0.297765982</v>
      </c>
      <c r="N207" s="23">
        <f>'FINANCIAL STATEMENTS'!N207/'FINANCIAL STATEMENTS'!N197</f>
        <v>0.3108498338</v>
      </c>
      <c r="Q207" s="14" t="s">
        <v>258</v>
      </c>
      <c r="R207" s="14">
        <f>'FINANCIAL STATEMENTS'!R207/'FINANCIAL STATEMENTS'!R159</f>
        <v>0.000003766074075</v>
      </c>
      <c r="S207" s="14">
        <f>'FINANCIAL STATEMENTS'!S207/'FINANCIAL STATEMENTS'!S159</f>
        <v>0.000006147969326</v>
      </c>
      <c r="T207" s="14">
        <f>'FINANCIAL STATEMENTS'!T207/'FINANCIAL STATEMENTS'!T159</f>
        <v>0.000002620586278</v>
      </c>
      <c r="U207" s="14">
        <f>'FINANCIAL STATEMENTS'!U207/'FINANCIAL STATEMENTS'!U159</f>
        <v>0.000002485182102</v>
      </c>
      <c r="V207" s="14">
        <f>'FINANCIAL STATEMENTS'!V207/'FINANCIAL STATEMENTS'!V159</f>
        <v>0.000002687211293</v>
      </c>
    </row>
    <row r="208">
      <c r="A208" s="14" t="s">
        <v>217</v>
      </c>
      <c r="B208" s="14">
        <f>'FINANCIAL STATEMENTS'!B208/'FINANCIAL STATEMENTS'!B195</f>
        <v>0.07155876595</v>
      </c>
      <c r="C208" s="14">
        <f>'FINANCIAL STATEMENTS'!C208/'FINANCIAL STATEMENTS'!C195</f>
        <v>0.07327655169</v>
      </c>
      <c r="D208" s="14">
        <f>'FINANCIAL STATEMENTS'!D208/'FINANCIAL STATEMENTS'!D195</f>
        <v>0.06066693022</v>
      </c>
      <c r="E208" s="14">
        <f>'FINANCIAL STATEMENTS'!E208/'FINANCIAL STATEMENTS'!E195</f>
        <v>0.05970287454</v>
      </c>
      <c r="F208" s="14">
        <f>'FINANCIAL STATEMENTS'!F208/'FINANCIAL STATEMENTS'!F195</f>
        <v>0.04873735656</v>
      </c>
      <c r="I208" s="22" t="s">
        <v>215</v>
      </c>
      <c r="J208" s="23">
        <f>'FINANCIAL STATEMENTS'!J208/'FINANCIAL STATEMENTS'!J197</f>
        <v>0.09208833137</v>
      </c>
      <c r="K208" s="23">
        <f>'FINANCIAL STATEMENTS'!K208/'FINANCIAL STATEMENTS'!K197</f>
        <v>0.1008904955</v>
      </c>
      <c r="L208" s="23">
        <f>'FINANCIAL STATEMENTS'!L208/'FINANCIAL STATEMENTS'!L197</f>
        <v>0.0971764458</v>
      </c>
      <c r="M208" s="23">
        <f>'FINANCIAL STATEMENTS'!M208/'FINANCIAL STATEMENTS'!M197</f>
        <v>0.1209631062</v>
      </c>
      <c r="N208" s="23">
        <f>'FINANCIAL STATEMENTS'!N208/'FINANCIAL STATEMENTS'!N197</f>
        <v>0.1230288795</v>
      </c>
      <c r="Q208" s="14" t="s">
        <v>259</v>
      </c>
      <c r="R208" s="14">
        <f>'FINANCIAL STATEMENTS'!R208/'FINANCIAL STATEMENTS'!R159</f>
        <v>0.0000451928889</v>
      </c>
      <c r="S208" s="14">
        <f>'FINANCIAL STATEMENTS'!S208/'FINANCIAL STATEMENTS'!S159</f>
        <v>0.00003893713906</v>
      </c>
      <c r="T208" s="14">
        <f>'FINANCIAL STATEMENTS'!T208/'FINANCIAL STATEMENTS'!T159</f>
        <v>0.00004192938044</v>
      </c>
      <c r="U208" s="14">
        <f>'FINANCIAL STATEMENTS'!U208/'FINANCIAL STATEMENTS'!U159</f>
        <v>0.00003727773153</v>
      </c>
      <c r="V208" s="14">
        <f>'FINANCIAL STATEMENTS'!V208/'FINANCIAL STATEMENTS'!V159</f>
        <v>0.0000376209581</v>
      </c>
    </row>
    <row r="209">
      <c r="A209" s="14" t="s">
        <v>218</v>
      </c>
      <c r="B209" s="14">
        <f>'FINANCIAL STATEMENTS'!B209/'FINANCIAL STATEMENTS'!B195</f>
        <v>0.09427529872</v>
      </c>
      <c r="C209" s="14">
        <f>'FINANCIAL STATEMENTS'!C209/'FINANCIAL STATEMENTS'!C195</f>
        <v>0.08174674133</v>
      </c>
      <c r="D209" s="14">
        <f>'FINANCIAL STATEMENTS'!D209/'FINANCIAL STATEMENTS'!D195</f>
        <v>0.07175750323</v>
      </c>
      <c r="E209" s="14">
        <f>'FINANCIAL STATEMENTS'!E209/'FINANCIAL STATEMENTS'!E195</f>
        <v>0.06908578366</v>
      </c>
      <c r="F209" s="14">
        <f>'FINANCIAL STATEMENTS'!F209/'FINANCIAL STATEMENTS'!F195</f>
        <v>0.05930877681</v>
      </c>
      <c r="I209" s="22" t="s">
        <v>216</v>
      </c>
      <c r="J209" s="23">
        <f>'FINANCIAL STATEMENTS'!J209/'FINANCIAL STATEMENTS'!J197</f>
        <v>0.1693920998</v>
      </c>
      <c r="K209" s="23">
        <f>'FINANCIAL STATEMENTS'!K209/'FINANCIAL STATEMENTS'!K197</f>
        <v>0.1696127609</v>
      </c>
      <c r="L209" s="23">
        <f>'FINANCIAL STATEMENTS'!L209/'FINANCIAL STATEMENTS'!L197</f>
        <v>0.2249589549</v>
      </c>
      <c r="M209" s="23">
        <f>'FINANCIAL STATEMENTS'!M209/'FINANCIAL STATEMENTS'!M197</f>
        <v>0.1752204812</v>
      </c>
      <c r="N209" s="23">
        <f>'FINANCIAL STATEMENTS'!N209/'FINANCIAL STATEMENTS'!N197</f>
        <v>0.2099979164</v>
      </c>
      <c r="Q209" s="14" t="s">
        <v>260</v>
      </c>
      <c r="R209" s="14">
        <f>'FINANCIAL STATEMENTS'!R209/'FINANCIAL STATEMENTS'!R159</f>
        <v>0.0002768064445</v>
      </c>
      <c r="S209" s="14">
        <f>'FINANCIAL STATEMENTS'!S209/'FINANCIAL STATEMENTS'!S159</f>
        <v>0.0002541160655</v>
      </c>
      <c r="T209" s="14">
        <f>'FINANCIAL STATEMENTS'!T209/'FINANCIAL STATEMENTS'!T159</f>
        <v>0.0003406762161</v>
      </c>
      <c r="U209" s="14">
        <f>'FINANCIAL STATEMENTS'!U209/'FINANCIAL STATEMENTS'!U159</f>
        <v>0.0002758552133</v>
      </c>
      <c r="V209" s="14">
        <f>'FINANCIAL STATEMENTS'!V209/'FINANCIAL STATEMENTS'!V159</f>
        <v>0.000266033918</v>
      </c>
    </row>
    <row r="210">
      <c r="A210" s="14" t="s">
        <v>219</v>
      </c>
      <c r="B210" s="14">
        <f>'FINANCIAL STATEMENTS'!B210/'FINANCIAL STATEMENTS'!B195</f>
        <v>0.02451394046</v>
      </c>
      <c r="C210" s="14">
        <f>'FINANCIAL STATEMENTS'!C210/'FINANCIAL STATEMENTS'!C195</f>
        <v>0.02783868994</v>
      </c>
      <c r="D210" s="14">
        <f>'FINANCIAL STATEMENTS'!D210/'FINANCIAL STATEMENTS'!D195</f>
        <v>0.03176519612</v>
      </c>
      <c r="E210" s="14">
        <f>'FINANCIAL STATEMENTS'!E210/'FINANCIAL STATEMENTS'!E195</f>
        <v>0.03048416634</v>
      </c>
      <c r="F210" s="14">
        <f>'FINANCIAL STATEMENTS'!F210/'FINANCIAL STATEMENTS'!F195</f>
        <v>0.02702124972</v>
      </c>
      <c r="I210" s="22" t="s">
        <v>217</v>
      </c>
      <c r="J210" s="23">
        <f>'FINANCIAL STATEMENTS'!J210/'FINANCIAL STATEMENTS'!J220</f>
        <v>0.5655568472</v>
      </c>
      <c r="K210" s="23">
        <f>'FINANCIAL STATEMENTS'!K210/'FINANCIAL STATEMENTS'!K220</f>
        <v>0.5362306174</v>
      </c>
      <c r="L210" s="23">
        <f>'FINANCIAL STATEMENTS'!L210/'FINANCIAL STATEMENTS'!L220</f>
        <v>0.6219306243</v>
      </c>
      <c r="M210" s="23">
        <f>'FINANCIAL STATEMENTS'!M210/'FINANCIAL STATEMENTS'!M220</f>
        <v>0.5678458168</v>
      </c>
      <c r="N210" s="23">
        <f>'FINANCIAL STATEMENTS'!N210/'FINANCIAL STATEMENTS'!N220</f>
        <v>0.6557409235</v>
      </c>
      <c r="Q210" s="14" t="s">
        <v>261</v>
      </c>
      <c r="R210" s="14">
        <f>'FINANCIAL STATEMENTS'!R210/'FINANCIAL STATEMENTS'!R159</f>
        <v>0.0002466778519</v>
      </c>
      <c r="S210" s="14">
        <f>'FINANCIAL STATEMENTS'!S210/'FINANCIAL STATEMENTS'!S159</f>
        <v>0.0001045154785</v>
      </c>
      <c r="T210" s="14">
        <f>'FINANCIAL STATEMENTS'!T210/'FINANCIAL STATEMENTS'!T159</f>
        <v>0.0001022028648</v>
      </c>
      <c r="U210" s="14">
        <f>'FINANCIAL STATEMENTS'!U210/'FINANCIAL STATEMENTS'!U159</f>
        <v>0.00003976291363</v>
      </c>
      <c r="V210" s="14">
        <f>'FINANCIAL STATEMENTS'!V210/'FINANCIAL STATEMENTS'!V159</f>
        <v>0.00005643143715</v>
      </c>
    </row>
    <row r="211">
      <c r="A211" s="14" t="s">
        <v>222</v>
      </c>
      <c r="B211" s="14">
        <f>'FINANCIAL STATEMENTS'!B211/'FINANCIAL STATEMENTS'!B195</f>
        <v>0.02451394046</v>
      </c>
      <c r="C211" s="14">
        <f>'FINANCIAL STATEMENTS'!C211/'FINANCIAL STATEMENTS'!C195</f>
        <v>0.02783868994</v>
      </c>
      <c r="D211" s="14">
        <f>'FINANCIAL STATEMENTS'!D211/'FINANCIAL STATEMENTS'!D195</f>
        <v>0.03176519612</v>
      </c>
      <c r="E211" s="14">
        <f>'FINANCIAL STATEMENTS'!E211/'FINANCIAL STATEMENTS'!E195</f>
        <v>0.03048416634</v>
      </c>
      <c r="F211" s="14">
        <f>'FINANCIAL STATEMENTS'!F211/'FINANCIAL STATEMENTS'!F195</f>
        <v>0.02702124972</v>
      </c>
      <c r="I211" s="22" t="s">
        <v>218</v>
      </c>
      <c r="J211" s="23">
        <f>'FINANCIAL STATEMENTS'!J211/'FINANCIAL STATEMENTS'!J197</f>
        <v>0.1076786356</v>
      </c>
      <c r="K211" s="23">
        <f>'FINANCIAL STATEMENTS'!K211/'FINANCIAL STATEMENTS'!K197</f>
        <v>0.1017624844</v>
      </c>
      <c r="L211" s="23">
        <f>'FINANCIAL STATEMENTS'!L211/'FINANCIAL STATEMENTS'!L197</f>
        <v>0.09343629005</v>
      </c>
      <c r="M211" s="23">
        <f>'FINANCIAL STATEMENTS'!M211/'FINANCIAL STATEMENTS'!M197</f>
        <v>0.1048419973</v>
      </c>
      <c r="N211" s="23">
        <f>'FINANCIAL STATEMENTS'!N211/'FINANCIAL STATEMENTS'!N197</f>
        <v>0.08682009156</v>
      </c>
      <c r="Q211" s="14" t="s">
        <v>262</v>
      </c>
      <c r="R211" s="14">
        <f>'FINANCIAL STATEMENTS'!R211/'FINANCIAL STATEMENTS'!R159</f>
        <v>0.01095739252</v>
      </c>
      <c r="S211" s="14">
        <f>'FINANCIAL STATEMENTS'!S211/'FINANCIAL STATEMENTS'!S159</f>
        <v>0.009873638737</v>
      </c>
      <c r="T211" s="14">
        <f>'FINANCIAL STATEMENTS'!T211/'FINANCIAL STATEMENTS'!T159</f>
        <v>0.01166422952</v>
      </c>
      <c r="U211" s="14">
        <f>'FINANCIAL STATEMENTS'!U211/'FINANCIAL STATEMENTS'!U159</f>
        <v>0.01054214248</v>
      </c>
      <c r="V211" s="14">
        <f>'FINANCIAL STATEMENTS'!V211/'FINANCIAL STATEMENTS'!V159</f>
        <v>0.00949929192</v>
      </c>
    </row>
    <row r="212">
      <c r="A212" s="14" t="s">
        <v>223</v>
      </c>
      <c r="B212" s="14">
        <f>'FINANCIAL STATEMENTS'!B212/'FINANCIAL STATEMENTS'!B195</f>
        <v>0.1713191116</v>
      </c>
      <c r="C212" s="14">
        <f>'FINANCIAL STATEMENTS'!C212/'FINANCIAL STATEMENTS'!C195</f>
        <v>0.1818173262</v>
      </c>
      <c r="D212" s="14">
        <f>'FINANCIAL STATEMENTS'!D212/'FINANCIAL STATEMENTS'!D195</f>
        <v>0.1969164361</v>
      </c>
      <c r="E212" s="14">
        <f>'FINANCIAL STATEMENTS'!E212/'FINANCIAL STATEMENTS'!E195</f>
        <v>0.1855285088</v>
      </c>
      <c r="F212" s="14">
        <f>'FINANCIAL STATEMENTS'!F212/'FINANCIAL STATEMENTS'!F195</f>
        <v>0.1645371603</v>
      </c>
      <c r="I212" s="22" t="s">
        <v>219</v>
      </c>
      <c r="J212" s="23">
        <f>'FINANCIAL STATEMENTS'!J212/'FINANCIAL STATEMENTS'!J197</f>
        <v>0.02006058859</v>
      </c>
      <c r="K212" s="23">
        <f>'FINANCIAL STATEMENTS'!K212/'FINANCIAL STATEMENTS'!K197</f>
        <v>0.02141019766</v>
      </c>
      <c r="L212" s="23">
        <f>'FINANCIAL STATEMENTS'!L212/'FINANCIAL STATEMENTS'!L197</f>
        <v>0.0209843809</v>
      </c>
      <c r="M212" s="23">
        <f>'FINANCIAL STATEMENTS'!M212/'FINANCIAL STATEMENTS'!M197</f>
        <v>0.01915588908</v>
      </c>
      <c r="N212" s="23">
        <f>'FINANCIAL STATEMENTS'!N212/'FINANCIAL STATEMENTS'!N197</f>
        <v>0.01736803482</v>
      </c>
      <c r="Q212" s="14" t="s">
        <v>263</v>
      </c>
      <c r="R212" s="14">
        <f>'FINANCIAL STATEMENTS'!R212/'FINANCIAL STATEMENTS'!R159</f>
        <v>0</v>
      </c>
      <c r="S212" s="14">
        <f>'FINANCIAL STATEMENTS'!S212/'FINANCIAL STATEMENTS'!S159</f>
        <v>0</v>
      </c>
      <c r="T212" s="14">
        <f>'FINANCIAL STATEMENTS'!T212/'FINANCIAL STATEMENTS'!T159</f>
        <v>0</v>
      </c>
      <c r="U212" s="14">
        <f>'FINANCIAL STATEMENTS'!U212/'FINANCIAL STATEMENTS'!U159</f>
        <v>0</v>
      </c>
      <c r="V212" s="14">
        <f>'FINANCIAL STATEMENTS'!V212/'FINANCIAL STATEMENTS'!V159</f>
        <v>0</v>
      </c>
    </row>
    <row r="213">
      <c r="A213" s="14" t="s">
        <v>224</v>
      </c>
      <c r="B213" s="14">
        <f>'FINANCIAL STATEMENTS'!B213/'FINANCIAL STATEMENTS'!B195</f>
        <v>0.1444930129</v>
      </c>
      <c r="C213" s="14">
        <f>'FINANCIAL STATEMENTS'!C213/'FINANCIAL STATEMENTS'!C195</f>
        <v>0.1546750741</v>
      </c>
      <c r="D213" s="14">
        <f>'FINANCIAL STATEMENTS'!D213/'FINANCIAL STATEMENTS'!D195</f>
        <v>0.1668607695</v>
      </c>
      <c r="E213" s="14">
        <f>'FINANCIAL STATEMENTS'!E213/'FINANCIAL STATEMENTS'!E195</f>
        <v>0.1573283401</v>
      </c>
      <c r="F213" s="14">
        <f>'FINANCIAL STATEMENTS'!F213/'FINANCIAL STATEMENTS'!F195</f>
        <v>0.1392065605</v>
      </c>
      <c r="I213" s="22" t="s">
        <v>222</v>
      </c>
      <c r="J213" s="23">
        <f>'FINANCIAL STATEMENTS'!J213/'FINANCIAL STATEMENTS'!J197</f>
        <v>0.02006058859</v>
      </c>
      <c r="K213" s="23">
        <f>'FINANCIAL STATEMENTS'!K213/'FINANCIAL STATEMENTS'!K197</f>
        <v>0.02141019766</v>
      </c>
      <c r="L213" s="23">
        <f>'FINANCIAL STATEMENTS'!L213/'FINANCIAL STATEMENTS'!L197</f>
        <v>0.0209843809</v>
      </c>
      <c r="M213" s="23">
        <f>'FINANCIAL STATEMENTS'!M213/'FINANCIAL STATEMENTS'!M197</f>
        <v>0.01915588908</v>
      </c>
      <c r="N213" s="23">
        <f>'FINANCIAL STATEMENTS'!N213/'FINANCIAL STATEMENTS'!N197</f>
        <v>0.01736803482</v>
      </c>
      <c r="Q213" s="14" t="s">
        <v>264</v>
      </c>
      <c r="R213" s="14">
        <f>'FINANCIAL STATEMENTS'!R213/'FINANCIAL STATEMENTS'!R159</f>
        <v>0.01414349119</v>
      </c>
      <c r="S213" s="14">
        <f>'FINANCIAL STATEMENTS'!S213/'FINANCIAL STATEMENTS'!S159</f>
        <v>0.01281031875</v>
      </c>
      <c r="T213" s="14">
        <f>'FINANCIAL STATEMENTS'!T213/'FINANCIAL STATEMENTS'!T159</f>
        <v>0.0152963621</v>
      </c>
      <c r="U213" s="14">
        <f>'FINANCIAL STATEMENTS'!U213/'FINANCIAL STATEMENTS'!U159</f>
        <v>0.01486635933</v>
      </c>
      <c r="V213" s="14">
        <f>'FINANCIAL STATEMENTS'!V213/'FINANCIAL STATEMENTS'!V159</f>
        <v>0.01353548328</v>
      </c>
    </row>
    <row r="214">
      <c r="A214" s="14" t="s">
        <v>225</v>
      </c>
      <c r="B214" s="14">
        <f>'FINANCIAL STATEMENTS'!B214/'FINANCIAL STATEMENTS'!B195</f>
        <v>0.01015155607</v>
      </c>
      <c r="C214" s="14">
        <f>'FINANCIAL STATEMENTS'!C214/'FINANCIAL STATEMENTS'!C195</f>
        <v>0.01012658228</v>
      </c>
      <c r="D214" s="14">
        <f>'FINANCIAL STATEMENTS'!D214/'FINANCIAL STATEMENTS'!D195</f>
        <v>0.0116782238</v>
      </c>
      <c r="E214" s="14">
        <f>'FINANCIAL STATEMENTS'!E214/'FINANCIAL STATEMENTS'!E195</f>
        <v>0.01030885409</v>
      </c>
      <c r="F214" s="14">
        <f>'FINANCIAL STATEMENTS'!F214/'FINANCIAL STATEMENTS'!F195</f>
        <v>0.008404667748</v>
      </c>
      <c r="I214" s="22" t="s">
        <v>223</v>
      </c>
      <c r="J214" s="23">
        <f>'FINANCIAL STATEMENTS'!J214/'FINANCIAL STATEMENTS'!J197</f>
        <v>0.1509643222</v>
      </c>
      <c r="K214" s="23">
        <f>'FINANCIAL STATEMENTS'!K214/'FINANCIAL STATEMENTS'!K197</f>
        <v>0.1486858343</v>
      </c>
      <c r="L214" s="23">
        <f>'FINANCIAL STATEMENTS'!L214/'FINANCIAL STATEMENTS'!L197</f>
        <v>0.1568003231</v>
      </c>
      <c r="M214" s="23">
        <f>'FINANCIAL STATEMENTS'!M214/'FINANCIAL STATEMENTS'!M197</f>
        <v>0.1605582584</v>
      </c>
      <c r="N214" s="23">
        <f>'FINANCIAL STATEMENTS'!N214/'FINANCIAL STATEMENTS'!N197</f>
        <v>0.1488248796</v>
      </c>
      <c r="Q214" s="14" t="s">
        <v>265</v>
      </c>
      <c r="R214" s="14">
        <f>'FINANCIAL STATEMENTS'!R214/'FINANCIAL STATEMENTS'!R159</f>
        <v>0.002216334593</v>
      </c>
      <c r="S214" s="14">
        <f>'FINANCIAL STATEMENTS'!S214/'FINANCIAL STATEMENTS'!S159</f>
        <v>0.001362799867</v>
      </c>
      <c r="T214" s="14">
        <f>'FINANCIAL STATEMENTS'!T214/'FINANCIAL STATEMENTS'!T159</f>
        <v>0.001954957363</v>
      </c>
      <c r="U214" s="14">
        <f>'FINANCIAL STATEMENTS'!U214/'FINANCIAL STATEMENTS'!U159</f>
        <v>0.002144712154</v>
      </c>
      <c r="V214" s="14">
        <f>'FINANCIAL STATEMENTS'!V214/'FINANCIAL STATEMENTS'!V159</f>
        <v>0.001249553251</v>
      </c>
    </row>
    <row r="215">
      <c r="A215" s="14" t="s">
        <v>226</v>
      </c>
      <c r="B215" s="14">
        <f>'FINANCIAL STATEMENTS'!B215/'FINANCIAL STATEMENTS'!B195</f>
        <v>0.01204178762</v>
      </c>
      <c r="C215" s="14">
        <f>'FINANCIAL STATEMENTS'!C215/'FINANCIAL STATEMENTS'!C195</f>
        <v>0.01323231848</v>
      </c>
      <c r="D215" s="14">
        <f>'FINANCIAL STATEMENTS'!D215/'FINANCIAL STATEMENTS'!D195</f>
        <v>0.01352665263</v>
      </c>
      <c r="E215" s="14">
        <f>'FINANCIAL STATEMENTS'!E215/'FINANCIAL STATEMENTS'!E195</f>
        <v>0.01406407539</v>
      </c>
      <c r="F215" s="14">
        <f>'FINANCIAL STATEMENTS'!F215/'FINANCIAL STATEMENTS'!F195</f>
        <v>0.01263129257</v>
      </c>
      <c r="I215" s="22" t="s">
        <v>224</v>
      </c>
      <c r="J215" s="23">
        <f>'FINANCIAL STATEMENTS'!J215/'FINANCIAL STATEMENTS'!J197</f>
        <v>0.1334212803</v>
      </c>
      <c r="K215" s="23">
        <f>'FINANCIAL STATEMENTS'!K215/'FINANCIAL STATEMENTS'!K197</f>
        <v>0.1320210667</v>
      </c>
      <c r="L215" s="23">
        <f>'FINANCIAL STATEMENTS'!L215/'FINANCIAL STATEMENTS'!L197</f>
        <v>0.1389792711</v>
      </c>
      <c r="M215" s="23">
        <f>'FINANCIAL STATEMENTS'!M215/'FINANCIAL STATEMENTS'!M197</f>
        <v>0.1430228379</v>
      </c>
      <c r="N215" s="23">
        <f>'FINANCIAL STATEMENTS'!N215/'FINANCIAL STATEMENTS'!N197</f>
        <v>0.1316158314</v>
      </c>
      <c r="Q215" s="14" t="s">
        <v>266</v>
      </c>
      <c r="R215" s="14">
        <f>'FINANCIAL STATEMENTS'!R215/'FINANCIAL STATEMENTS'!R159</f>
        <v>0.01186878245</v>
      </c>
      <c r="S215" s="14">
        <f>'FINANCIAL STATEMENTS'!S215/'FINANCIAL STATEMENTS'!S159</f>
        <v>0.01137989122</v>
      </c>
      <c r="T215" s="14">
        <f>'FINANCIAL STATEMENTS'!T215/'FINANCIAL STATEMENTS'!T159</f>
        <v>0.01328637243</v>
      </c>
      <c r="U215" s="14">
        <f>'FINANCIAL STATEMENTS'!U215/'FINANCIAL STATEMENTS'!U159</f>
        <v>0.01264212135</v>
      </c>
      <c r="V215" s="14">
        <f>'FINANCIAL STATEMENTS'!V215/'FINANCIAL STATEMENTS'!V159</f>
        <v>0.01225099628</v>
      </c>
    </row>
    <row r="216">
      <c r="A216" s="14" t="s">
        <v>227</v>
      </c>
      <c r="B216" s="14">
        <f>'FINANCIAL STATEMENTS'!B216/'FINANCIAL STATEMENTS'!B195</f>
        <v>0.004632755012</v>
      </c>
      <c r="C216" s="14">
        <f>'FINANCIAL STATEMENTS'!C216/'FINANCIAL STATEMENTS'!C195</f>
        <v>0.003783351372</v>
      </c>
      <c r="D216" s="14">
        <f>'FINANCIAL STATEMENTS'!D216/'FINANCIAL STATEMENTS'!D195</f>
        <v>0.004850790123</v>
      </c>
      <c r="E216" s="14">
        <f>'FINANCIAL STATEMENTS'!E216/'FINANCIAL STATEMENTS'!E195</f>
        <v>0.003827239244</v>
      </c>
      <c r="F216" s="14">
        <f>'FINANCIAL STATEMENTS'!F216/'FINANCIAL STATEMENTS'!F195</f>
        <v>0</v>
      </c>
      <c r="I216" s="22" t="s">
        <v>225</v>
      </c>
      <c r="J216" s="23">
        <f>'FINANCIAL STATEMENTS'!J216/'FINANCIAL STATEMENTS'!J197</f>
        <v>0.007644273115</v>
      </c>
      <c r="K216" s="23">
        <f>'FINANCIAL STATEMENTS'!K216/'FINANCIAL STATEMENTS'!K197</f>
        <v>0.007919825505</v>
      </c>
      <c r="L216" s="23">
        <f>'FINANCIAL STATEMENTS'!L216/'FINANCIAL STATEMENTS'!L197</f>
        <v>0.008789366017</v>
      </c>
      <c r="M216" s="23">
        <f>'FINANCIAL STATEMENTS'!M216/'FINANCIAL STATEMENTS'!M197</f>
        <v>0.01018805794</v>
      </c>
      <c r="N216" s="23">
        <f>'FINANCIAL STATEMENTS'!N216/'FINANCIAL STATEMENTS'!N197</f>
        <v>0.0062331129</v>
      </c>
      <c r="Q216" s="14" t="s">
        <v>267</v>
      </c>
      <c r="R216" s="14">
        <f>'FINANCIAL STATEMENTS'!R216/'FINANCIAL STATEMENTS'!R159</f>
        <v>0</v>
      </c>
      <c r="S216" s="14">
        <f>'FINANCIAL STATEMENTS'!S216/'FINANCIAL STATEMENTS'!S159</f>
        <v>0</v>
      </c>
      <c r="T216" s="14">
        <f>'FINANCIAL STATEMENTS'!T216/'FINANCIAL STATEMENTS'!T159</f>
        <v>0</v>
      </c>
      <c r="U216" s="14">
        <f>'FINANCIAL STATEMENTS'!U216/'FINANCIAL STATEMENTS'!U159</f>
        <v>0</v>
      </c>
      <c r="V216" s="14">
        <f>'FINANCIAL STATEMENTS'!V216/'FINANCIAL STATEMENTS'!V159</f>
        <v>0</v>
      </c>
    </row>
    <row r="217">
      <c r="A217" s="14" t="s">
        <v>228</v>
      </c>
      <c r="B217" s="14">
        <f>'FINANCIAL STATEMENTS'!B217/'FINANCIAL STATEMENTS'!B195</f>
        <v>0</v>
      </c>
      <c r="C217" s="14">
        <f>'FINANCIAL STATEMENTS'!C217/'FINANCIAL STATEMENTS'!C195</f>
        <v>0</v>
      </c>
      <c r="D217" s="14">
        <f>'FINANCIAL STATEMENTS'!D217/'FINANCIAL STATEMENTS'!D195</f>
        <v>0</v>
      </c>
      <c r="E217" s="14">
        <f>'FINANCIAL STATEMENTS'!E217/'FINANCIAL STATEMENTS'!E195</f>
        <v>0</v>
      </c>
      <c r="F217" s="14">
        <f>'FINANCIAL STATEMENTS'!F217/'FINANCIAL STATEMENTS'!F195</f>
        <v>0</v>
      </c>
      <c r="I217" s="22" t="s">
        <v>226</v>
      </c>
      <c r="J217" s="23">
        <f>'FINANCIAL STATEMENTS'!J217/'FINANCIAL STATEMENTS'!J197</f>
        <v>0.008432635682</v>
      </c>
      <c r="K217" s="23">
        <f>'FINANCIAL STATEMENTS'!K217/'FINANCIAL STATEMENTS'!K197</f>
        <v>0.006966213863</v>
      </c>
      <c r="L217" s="23">
        <f>'FINANCIAL STATEMENTS'!L217/'FINANCIAL STATEMENTS'!L197</f>
        <v>0.006274857549</v>
      </c>
      <c r="M217" s="23">
        <f>'FINANCIAL STATEMENTS'!M217/'FINANCIAL STATEMENTS'!M197</f>
        <v>0.005287649429</v>
      </c>
      <c r="N217" s="23">
        <f>'FINANCIAL STATEMENTS'!N217/'FINANCIAL STATEMENTS'!N197</f>
        <v>0.006161987299</v>
      </c>
      <c r="Q217" s="14" t="s">
        <v>268</v>
      </c>
      <c r="R217" s="14">
        <f>'FINANCIAL STATEMENTS'!R217/'FINANCIAL STATEMENTS'!R159</f>
        <v>0.01280465185</v>
      </c>
      <c r="S217" s="14">
        <f>'FINANCIAL STATEMENTS'!S217/'FINANCIAL STATEMENTS'!S159</f>
        <v>0.01288409438</v>
      </c>
      <c r="T217" s="14">
        <f>'FINANCIAL STATEMENTS'!T217/'FINANCIAL STATEMENTS'!T159</f>
        <v>0.006255339445</v>
      </c>
      <c r="U217" s="14">
        <f>'FINANCIAL STATEMENTS'!U217/'FINANCIAL STATEMENTS'!U159</f>
        <v>0.01467251513</v>
      </c>
      <c r="V217" s="14">
        <f>'FINANCIAL STATEMENTS'!V217/'FINANCIAL STATEMENTS'!V159</f>
        <v>0.003622360823</v>
      </c>
    </row>
    <row r="218">
      <c r="A218" s="14" t="s">
        <v>229</v>
      </c>
      <c r="B218" s="14">
        <f>'FINANCIAL STATEMENTS'!B218/'FINANCIAL STATEMENTS'!B195</f>
        <v>0.0972962938</v>
      </c>
      <c r="C218" s="14">
        <f>'FINANCIAL STATEMENTS'!C218/'FINANCIAL STATEMENTS'!C195</f>
        <v>0.1102254012</v>
      </c>
      <c r="D218" s="14">
        <f>'FINANCIAL STATEMENTS'!D218/'FINANCIAL STATEMENTS'!D195</f>
        <v>0.1589648799</v>
      </c>
      <c r="E218" s="14">
        <f>'FINANCIAL STATEMENTS'!E218/'FINANCIAL STATEMENTS'!E195</f>
        <v>0.1541595506</v>
      </c>
      <c r="F218" s="14">
        <f>'FINANCIAL STATEMENTS'!F218/'FINANCIAL STATEMENTS'!F195</f>
        <v>0.1405960027</v>
      </c>
      <c r="I218" s="22" t="s">
        <v>227</v>
      </c>
      <c r="J218" s="23">
        <f>'FINANCIAL STATEMENTS'!J218/'FINANCIAL STATEMENTS'!J197</f>
        <v>0.001466133192</v>
      </c>
      <c r="K218" s="23">
        <f>'FINANCIAL STATEMENTS'!K218/'FINANCIAL STATEMENTS'!K197</f>
        <v>0.001778728157</v>
      </c>
      <c r="L218" s="23">
        <f>'FINANCIAL STATEMENTS'!L218/'FINANCIAL STATEMENTS'!L197</f>
        <v>0.002756828418</v>
      </c>
      <c r="M218" s="23">
        <f>'FINANCIAL STATEMENTS'!M218/'FINANCIAL STATEMENTS'!M197</f>
        <v>0</v>
      </c>
      <c r="N218" s="23">
        <f>'FINANCIAL STATEMENTS'!N218/'FINANCIAL STATEMENTS'!N197</f>
        <v>0</v>
      </c>
      <c r="Q218" s="14" t="s">
        <v>269</v>
      </c>
      <c r="R218" s="14">
        <f>'FINANCIAL STATEMENTS'!R218/'FINANCIAL STATEMENTS'!R159</f>
        <v>0</v>
      </c>
      <c r="S218" s="14">
        <f>'FINANCIAL STATEMENTS'!S218/'FINANCIAL STATEMENTS'!S159</f>
        <v>0</v>
      </c>
      <c r="T218" s="14">
        <f>'FINANCIAL STATEMENTS'!T218/'FINANCIAL STATEMENTS'!T159</f>
        <v>0</v>
      </c>
      <c r="U218" s="14">
        <f>'FINANCIAL STATEMENTS'!U218/'FINANCIAL STATEMENTS'!U159</f>
        <v>0.00003230736732</v>
      </c>
      <c r="V218" s="14">
        <f>'FINANCIAL STATEMENTS'!V218/'FINANCIAL STATEMENTS'!V159</f>
        <v>0.00004568259198</v>
      </c>
    </row>
    <row r="219">
      <c r="A219" s="14" t="s">
        <v>230</v>
      </c>
      <c r="B219" s="14">
        <f>'FINANCIAL STATEMENTS'!B219/'FINANCIAL STATEMENTS'!B195</f>
        <v>0</v>
      </c>
      <c r="C219" s="14">
        <f>'FINANCIAL STATEMENTS'!C219/'FINANCIAL STATEMENTS'!C195</f>
        <v>0</v>
      </c>
      <c r="D219" s="14">
        <f>'FINANCIAL STATEMENTS'!D219/'FINANCIAL STATEMENTS'!D195</f>
        <v>0</v>
      </c>
      <c r="E219" s="14">
        <f>'FINANCIAL STATEMENTS'!E219/'FINANCIAL STATEMENTS'!E195</f>
        <v>0</v>
      </c>
      <c r="F219" s="14">
        <f>'FINANCIAL STATEMENTS'!F219/'FINANCIAL STATEMENTS'!F195</f>
        <v>0</v>
      </c>
      <c r="I219" s="22" t="s">
        <v>228</v>
      </c>
      <c r="J219" s="23">
        <f>'FINANCIAL STATEMENTS'!J219/'FINANCIAL STATEMENTS'!J197</f>
        <v>0</v>
      </c>
      <c r="K219" s="23">
        <f>'FINANCIAL STATEMENTS'!K219/'FINANCIAL STATEMENTS'!K197</f>
        <v>0</v>
      </c>
      <c r="L219" s="23">
        <f>'FINANCIAL STATEMENTS'!L219/'FINANCIAL STATEMENTS'!L197</f>
        <v>0</v>
      </c>
      <c r="M219" s="23">
        <f>'FINANCIAL STATEMENTS'!M219/'FINANCIAL STATEMENTS'!M197</f>
        <v>0</v>
      </c>
      <c r="N219" s="23">
        <f>'FINANCIAL STATEMENTS'!N219/'FINANCIAL STATEMENTS'!N197</f>
        <v>0</v>
      </c>
      <c r="Q219" s="14" t="s">
        <v>270</v>
      </c>
      <c r="R219" s="14">
        <f>'FINANCIAL STATEMENTS'!R219/'FINANCIAL STATEMENTS'!R159</f>
        <v>0.001875504889</v>
      </c>
      <c r="S219" s="14">
        <f>'FINANCIAL STATEMENTS'!S219/'FINANCIAL STATEMENTS'!S159</f>
        <v>0.0001291073558</v>
      </c>
      <c r="T219" s="14">
        <f>'FINANCIAL STATEMENTS'!T219/'FINANCIAL STATEMENTS'!T159</f>
        <v>0.0001598557629</v>
      </c>
      <c r="U219" s="14">
        <f>'FINANCIAL STATEMENTS'!U219/'FINANCIAL STATEMENTS'!U159</f>
        <v>0.0002385774818</v>
      </c>
      <c r="V219" s="14">
        <f>'FINANCIAL STATEMENTS'!V219/'FINANCIAL STATEMENTS'!V159</f>
        <v>0.00001881047905</v>
      </c>
    </row>
    <row r="220">
      <c r="A220" s="14" t="s">
        <v>231</v>
      </c>
      <c r="B220" s="14">
        <f>'FINANCIAL STATEMENTS'!B220/'FINANCIAL STATEMENTS'!B195</f>
        <v>0</v>
      </c>
      <c r="C220" s="14">
        <f>'FINANCIAL STATEMENTS'!C220/'FINANCIAL STATEMENTS'!C195</f>
        <v>0</v>
      </c>
      <c r="D220" s="14">
        <f>'FINANCIAL STATEMENTS'!D220/'FINANCIAL STATEMENTS'!D195</f>
        <v>0</v>
      </c>
      <c r="E220" s="14">
        <f>'FINANCIAL STATEMENTS'!E220/'FINANCIAL STATEMENTS'!E195</f>
        <v>0</v>
      </c>
      <c r="F220" s="14">
        <f>'FINANCIAL STATEMENTS'!F220/'FINANCIAL STATEMENTS'!F195</f>
        <v>0.009152828924</v>
      </c>
      <c r="I220" s="22" t="s">
        <v>229</v>
      </c>
      <c r="J220" s="23">
        <f>'FINANCIAL STATEMENTS'!J220/'FINANCIAL STATEMENTS'!J197</f>
        <v>0.1821196526</v>
      </c>
      <c r="K220" s="23">
        <f>'FINANCIAL STATEMENTS'!K220/'FINANCIAL STATEMENTS'!K197</f>
        <v>0.1756900148</v>
      </c>
      <c r="L220" s="23">
        <f>'FINANCIAL STATEMENTS'!L220/'FINANCIAL STATEMENTS'!L197</f>
        <v>0.1762377194</v>
      </c>
      <c r="M220" s="23">
        <f>'FINANCIAL STATEMENTS'!M220/'FINANCIAL STATEMENTS'!M197</f>
        <v>0.1818444369</v>
      </c>
      <c r="N220" s="23">
        <f>'FINANCIAL STATEMENTS'!N220/'FINANCIAL STATEMENTS'!N197</f>
        <v>0.1662196911</v>
      </c>
      <c r="Q220" s="14" t="s">
        <v>271</v>
      </c>
      <c r="R220" s="14">
        <f>'FINANCIAL STATEMENTS'!R220/'FINANCIAL STATEMENTS'!R159</f>
        <v>0.0006119870372</v>
      </c>
      <c r="S220" s="14">
        <f>'FINANCIAL STATEMENTS'!S220/'FINANCIAL STATEMENTS'!S159</f>
        <v>0.0002848559121</v>
      </c>
      <c r="T220" s="14">
        <f>'FINANCIAL STATEMENTS'!T220/'FINANCIAL STATEMENTS'!T159</f>
        <v>0.00164048701</v>
      </c>
      <c r="U220" s="14">
        <f>'FINANCIAL STATEMENTS'!U220/'FINANCIAL STATEMENTS'!U159</f>
        <v>0.0001192887409</v>
      </c>
      <c r="V220" s="14">
        <f>'FINANCIAL STATEMENTS'!V220/'FINANCIAL STATEMENTS'!V159</f>
        <v>0.001139377588</v>
      </c>
    </row>
    <row r="221">
      <c r="A221" s="14" t="s">
        <v>233</v>
      </c>
      <c r="B221" s="14">
        <f>'FINANCIAL STATEMENTS'!B221/'FINANCIAL STATEMENTS'!B195</f>
        <v>0.02013434146</v>
      </c>
      <c r="C221" s="14">
        <f>'FINANCIAL STATEMENTS'!C221/'FINANCIAL STATEMENTS'!C195</f>
        <v>0.02240835725</v>
      </c>
      <c r="D221" s="14">
        <f>'FINANCIAL STATEMENTS'!D221/'FINANCIAL STATEMENTS'!D195</f>
        <v>0.03017319671</v>
      </c>
      <c r="E221" s="14">
        <f>'FINANCIAL STATEMENTS'!E221/'FINANCIAL STATEMENTS'!E195</f>
        <v>0.02905409576</v>
      </c>
      <c r="F221" s="14">
        <f>'FINANCIAL STATEMENTS'!F221/'FINANCIAL STATEMENTS'!F195</f>
        <v>0.02299866886</v>
      </c>
      <c r="I221" s="22" t="s">
        <v>230</v>
      </c>
      <c r="J221" s="23">
        <f>'FINANCIAL STATEMENTS'!J221/'FINANCIAL STATEMENTS'!J197</f>
        <v>0.01409099347</v>
      </c>
      <c r="K221" s="23">
        <f>'FINANCIAL STATEMENTS'!K221/'FINANCIAL STATEMENTS'!K197</f>
        <v>0.01284385579</v>
      </c>
      <c r="L221" s="23">
        <f>'FINANCIAL STATEMENTS'!L221/'FINANCIAL STATEMENTS'!L197</f>
        <v>0.01366912791</v>
      </c>
      <c r="M221" s="23">
        <f>'FINANCIAL STATEMENTS'!M221/'FINANCIAL STATEMENTS'!M197</f>
        <v>0.01518783042</v>
      </c>
      <c r="N221" s="23">
        <f>'FINANCIAL STATEMENTS'!N221/'FINANCIAL STATEMENTS'!N197</f>
        <v>0.01357829548</v>
      </c>
      <c r="Q221" s="14" t="s">
        <v>272</v>
      </c>
      <c r="R221" s="14">
        <f>'FINANCIAL STATEMENTS'!R221/'FINANCIAL STATEMENTS'!R159</f>
        <v>0</v>
      </c>
      <c r="S221" s="14">
        <f>'FINANCIAL STATEMENTS'!S221/'FINANCIAL STATEMENTS'!S159</f>
        <v>0</v>
      </c>
      <c r="T221" s="14">
        <f>'FINANCIAL STATEMENTS'!T221/'FINANCIAL STATEMENTS'!T159</f>
        <v>0</v>
      </c>
      <c r="U221" s="14">
        <f>'FINANCIAL STATEMENTS'!U221/'FINANCIAL STATEMENTS'!U159</f>
        <v>0.009717062018</v>
      </c>
      <c r="V221" s="14">
        <f>'FINANCIAL STATEMENTS'!V221/'FINANCIAL STATEMENTS'!V159</f>
        <v>0</v>
      </c>
    </row>
    <row r="222">
      <c r="A222" s="14" t="s">
        <v>234</v>
      </c>
      <c r="B222" s="14">
        <f>'FINANCIAL STATEMENTS'!B222/'FINANCIAL STATEMENTS'!B195</f>
        <v>0.00188179302</v>
      </c>
      <c r="C222" s="14">
        <f>'FINANCIAL STATEMENTS'!C222/'FINANCIAL STATEMENTS'!C195</f>
        <v>0.002399887064</v>
      </c>
      <c r="D222" s="14">
        <f>'FINANCIAL STATEMENTS'!D222/'FINANCIAL STATEMENTS'!D195</f>
        <v>0.003921233426</v>
      </c>
      <c r="E222" s="14">
        <f>'FINANCIAL STATEMENTS'!E222/'FINANCIAL STATEMENTS'!E195</f>
        <v>0.004701742834</v>
      </c>
      <c r="F222" s="14">
        <f>'FINANCIAL STATEMENTS'!F222/'FINANCIAL STATEMENTS'!F195</f>
        <v>0.003157823142</v>
      </c>
      <c r="I222" s="22" t="s">
        <v>231</v>
      </c>
      <c r="J222" s="23">
        <f>'FINANCIAL STATEMENTS'!J222/'FINANCIAL STATEMENTS'!J197</f>
        <v>0</v>
      </c>
      <c r="K222" s="23">
        <f>'FINANCIAL STATEMENTS'!K222/'FINANCIAL STATEMENTS'!K197</f>
        <v>0</v>
      </c>
      <c r="L222" s="23">
        <f>'FINANCIAL STATEMENTS'!L222/'FINANCIAL STATEMENTS'!L197</f>
        <v>0</v>
      </c>
      <c r="M222" s="23">
        <f>'FINANCIAL STATEMENTS'!M222/'FINANCIAL STATEMENTS'!M197</f>
        <v>0</v>
      </c>
      <c r="N222" s="23">
        <f>'FINANCIAL STATEMENTS'!N222/'FINANCIAL STATEMENTS'!N197</f>
        <v>0</v>
      </c>
      <c r="Q222" s="14" t="s">
        <v>273</v>
      </c>
      <c r="R222" s="14">
        <f>'FINANCIAL STATEMENTS'!R222/'FINANCIAL STATEMENTS'!R159</f>
        <v>0</v>
      </c>
      <c r="S222" s="14">
        <f>'FINANCIAL STATEMENTS'!S222/'FINANCIAL STATEMENTS'!S159</f>
        <v>0</v>
      </c>
      <c r="T222" s="14">
        <f>'FINANCIAL STATEMENTS'!T222/'FINANCIAL STATEMENTS'!T159</f>
        <v>0</v>
      </c>
      <c r="U222" s="14">
        <f>'FINANCIAL STATEMENTS'!U222/'FINANCIAL STATEMENTS'!U159</f>
        <v>0.0004995216024</v>
      </c>
      <c r="V222" s="14">
        <f>'FINANCIAL STATEMENTS'!V222/'FINANCIAL STATEMENTS'!V159</f>
        <v>0.0004514514972</v>
      </c>
    </row>
    <row r="223">
      <c r="A223" s="14" t="s">
        <v>236</v>
      </c>
      <c r="B223" s="14">
        <f>'FINANCIAL STATEMENTS'!B223/'FINANCIAL STATEMENTS'!B195</f>
        <v>0.006193883751</v>
      </c>
      <c r="C223" s="14">
        <f>'FINANCIAL STATEMENTS'!C223/'FINANCIAL STATEMENTS'!C195</f>
        <v>0.006644393205</v>
      </c>
      <c r="D223" s="14">
        <f>'FINANCIAL STATEMENTS'!D223/'FINANCIAL STATEMENTS'!D195</f>
        <v>0.007233446946</v>
      </c>
      <c r="E223" s="14">
        <f>'FINANCIAL STATEMENTS'!E223/'FINANCIAL STATEMENTS'!E195</f>
        <v>0.008673017963</v>
      </c>
      <c r="F223" s="14">
        <f>'FINANCIAL STATEMENTS'!F223/'FINANCIAL STATEMENTS'!F195</f>
        <v>0.007850834151</v>
      </c>
      <c r="I223" s="22" t="s">
        <v>233</v>
      </c>
      <c r="J223" s="23">
        <f>'FINANCIAL STATEMENTS'!J223/'FINANCIAL STATEMENTS'!J197</f>
        <v>0.009528285864</v>
      </c>
      <c r="K223" s="23">
        <f>'FINANCIAL STATEMENTS'!K223/'FINANCIAL STATEMENTS'!K197</f>
        <v>0.008792622602</v>
      </c>
      <c r="L223" s="23">
        <f>'FINANCIAL STATEMENTS'!L223/'FINANCIAL STATEMENTS'!L197</f>
        <v>0.008848190063</v>
      </c>
      <c r="M223" s="23">
        <f>'FINANCIAL STATEMENTS'!M223/'FINANCIAL STATEMENTS'!M197</f>
        <v>0.00915262957</v>
      </c>
      <c r="N223" s="23">
        <f>'FINANCIAL STATEMENTS'!N223/'FINANCIAL STATEMENTS'!N197</f>
        <v>0.00737363282</v>
      </c>
      <c r="Q223" s="14" t="s">
        <v>274</v>
      </c>
      <c r="R223" s="14">
        <f>'FINANCIAL STATEMENTS'!R223/'FINANCIAL STATEMENTS'!R159</f>
        <v>0</v>
      </c>
      <c r="S223" s="14">
        <f>'FINANCIAL STATEMENTS'!S223/'FINANCIAL STATEMENTS'!S159</f>
        <v>0</v>
      </c>
      <c r="T223" s="14">
        <f>'FINANCIAL STATEMENTS'!T223/'FINANCIAL STATEMENTS'!T159</f>
        <v>0</v>
      </c>
      <c r="U223" s="14">
        <f>'FINANCIAL STATEMENTS'!U223/'FINANCIAL STATEMENTS'!U159</f>
        <v>0</v>
      </c>
      <c r="V223" s="14">
        <f>'FINANCIAL STATEMENTS'!V223/'FINANCIAL STATEMENTS'!V159</f>
        <v>0</v>
      </c>
    </row>
    <row r="224">
      <c r="A224" s="14" t="s">
        <v>124</v>
      </c>
      <c r="B224" s="14">
        <f>'FINANCIAL STATEMENTS'!B224/'FINANCIAL STATEMENTS'!B195</f>
        <v>0.01205866469</v>
      </c>
      <c r="C224" s="14">
        <f>'FINANCIAL STATEMENTS'!C224/'FINANCIAL STATEMENTS'!C195</f>
        <v>0.01336407698</v>
      </c>
      <c r="D224" s="14">
        <f>'FINANCIAL STATEMENTS'!D224/'FINANCIAL STATEMENTS'!D195</f>
        <v>0.01901851634</v>
      </c>
      <c r="E224" s="14">
        <f>'FINANCIAL STATEMENTS'!E224/'FINANCIAL STATEMENTS'!E195</f>
        <v>0.01567933497</v>
      </c>
      <c r="F224" s="14">
        <f>'FINANCIAL STATEMENTS'!F224/'FINANCIAL STATEMENTS'!F195</f>
        <v>0.01199001156</v>
      </c>
      <c r="I224" s="22" t="s">
        <v>234</v>
      </c>
      <c r="J224" s="23">
        <f>'FINANCIAL STATEMENTS'!J224/'FINANCIAL STATEMENTS'!J197</f>
        <v>0.002145483702</v>
      </c>
      <c r="K224" s="23">
        <f>'FINANCIAL STATEMENTS'!K224/'FINANCIAL STATEMENTS'!K197</f>
        <v>0.002455145907</v>
      </c>
      <c r="L224" s="23">
        <f>'FINANCIAL STATEMENTS'!L224/'FINANCIAL STATEMENTS'!L197</f>
        <v>0.002458318335</v>
      </c>
      <c r="M224" s="23">
        <f>'FINANCIAL STATEMENTS'!M224/'FINANCIAL STATEMENTS'!M197</f>
        <v>0.00322422178</v>
      </c>
      <c r="N224" s="23">
        <f>'FINANCIAL STATEMENTS'!N224/'FINANCIAL STATEMENTS'!N197</f>
        <v>0.002685200603</v>
      </c>
      <c r="Q224" s="14" t="s">
        <v>275</v>
      </c>
      <c r="R224" s="14">
        <f>'FINANCIAL STATEMENTS'!R224/'FINANCIAL STATEMENTS'!R159</f>
        <v>0</v>
      </c>
      <c r="S224" s="14">
        <f>'FINANCIAL STATEMENTS'!S224/'FINANCIAL STATEMENTS'!S159</f>
        <v>0</v>
      </c>
      <c r="T224" s="14">
        <f>'FINANCIAL STATEMENTS'!T224/'FINANCIAL STATEMENTS'!T159</f>
        <v>0</v>
      </c>
      <c r="U224" s="14">
        <f>'FINANCIAL STATEMENTS'!U224/'FINANCIAL STATEMENTS'!U159</f>
        <v>0</v>
      </c>
      <c r="V224" s="14">
        <f>'FINANCIAL STATEMENTS'!V224/'FINANCIAL STATEMENTS'!V159</f>
        <v>0.00004568259198</v>
      </c>
    </row>
    <row r="225">
      <c r="A225" s="14" t="s">
        <v>237</v>
      </c>
      <c r="B225" s="14">
        <f>'FINANCIAL STATEMENTS'!B225/'FINANCIAL STATEMENTS'!B195</f>
        <v>0.03630257207</v>
      </c>
      <c r="C225" s="14">
        <f>'FINANCIAL STATEMENTS'!C225/'FINANCIAL STATEMENTS'!C195</f>
        <v>0.04789421674</v>
      </c>
      <c r="D225" s="14">
        <f>'FINANCIAL STATEMENTS'!D225/'FINANCIAL STATEMENTS'!D195</f>
        <v>0.07451411965</v>
      </c>
      <c r="E225" s="14">
        <f>'FINANCIAL STATEMENTS'!E225/'FINANCIAL STATEMENTS'!E195</f>
        <v>0.07835552172</v>
      </c>
      <c r="F225" s="14">
        <f>'FINANCIAL STATEMENTS'!F225/'FINANCIAL STATEMENTS'!F195</f>
        <v>0.06675152304</v>
      </c>
      <c r="I225" s="22" t="s">
        <v>236</v>
      </c>
      <c r="J225" s="23">
        <f>'FINANCIAL STATEMENTS'!J225/'FINANCIAL STATEMENTS'!J197</f>
        <v>0.007382802163</v>
      </c>
      <c r="K225" s="23">
        <f>'FINANCIAL STATEMENTS'!K225/'FINANCIAL STATEMENTS'!K197</f>
        <v>0.006337476695</v>
      </c>
      <c r="L225" s="23">
        <f>'FINANCIAL STATEMENTS'!L225/'FINANCIAL STATEMENTS'!L197</f>
        <v>0.006389871728</v>
      </c>
      <c r="M225" s="23">
        <f>'FINANCIAL STATEMENTS'!M225/'FINANCIAL STATEMENTS'!M197</f>
        <v>0.00592840779</v>
      </c>
      <c r="N225" s="23">
        <f>'FINANCIAL STATEMENTS'!N225/'FINANCIAL STATEMENTS'!N197</f>
        <v>0.004688432216</v>
      </c>
      <c r="Q225" s="14" t="s">
        <v>276</v>
      </c>
      <c r="R225" s="14">
        <f>'FINANCIAL STATEMENTS'!R225/'FINANCIAL STATEMENTS'!R159</f>
        <v>0.0007739282224</v>
      </c>
      <c r="S225" s="14">
        <f>'FINANCIAL STATEMENTS'!S225/'FINANCIAL STATEMENTS'!S159</f>
        <v>0.006656201457</v>
      </c>
      <c r="T225" s="14">
        <f>'FINANCIAL STATEMENTS'!T225/'FINANCIAL STATEMENTS'!T159</f>
        <v>0.000005241172555</v>
      </c>
      <c r="U225" s="14">
        <f>'FINANCIAL STATEMENTS'!U225/'FINANCIAL STATEMENTS'!U159</f>
        <v>0.00002485182102</v>
      </c>
      <c r="V225" s="14">
        <f>'FINANCIAL STATEMENTS'!V225/'FINANCIAL STATEMENTS'!V159</f>
        <v>0.000005374422585</v>
      </c>
    </row>
    <row r="226">
      <c r="A226" s="14" t="s">
        <v>238</v>
      </c>
      <c r="B226" s="14">
        <f>'FINANCIAL STATEMENTS'!B226/'FINANCIAL STATEMENTS'!B195</f>
        <v>0</v>
      </c>
      <c r="C226" s="14">
        <f>'FINANCIAL STATEMENTS'!C226/'FINANCIAL STATEMENTS'!C195</f>
        <v>0</v>
      </c>
      <c r="D226" s="14">
        <f>'FINANCIAL STATEMENTS'!D226/'FINANCIAL STATEMENTS'!D195</f>
        <v>0</v>
      </c>
      <c r="E226" s="14">
        <f>'FINANCIAL STATEMENTS'!E226/'FINANCIAL STATEMENTS'!E195</f>
        <v>0</v>
      </c>
      <c r="F226" s="14">
        <f>'FINANCIAL STATEMENTS'!F226/'FINANCIAL STATEMENTS'!F195</f>
        <v>0</v>
      </c>
      <c r="I226" s="22" t="s">
        <v>124</v>
      </c>
      <c r="J226" s="23">
        <f>'FINANCIAL STATEMENTS'!J226/'FINANCIAL STATEMENTS'!J197</f>
        <v>0</v>
      </c>
      <c r="K226" s="23">
        <f>'FINANCIAL STATEMENTS'!K226/'FINANCIAL STATEMENTS'!K197</f>
        <v>0</v>
      </c>
      <c r="L226" s="23">
        <f>'FINANCIAL STATEMENTS'!L226/'FINANCIAL STATEMENTS'!L197</f>
        <v>0</v>
      </c>
      <c r="M226" s="23">
        <f>'FINANCIAL STATEMENTS'!M226/'FINANCIAL STATEMENTS'!M197</f>
        <v>0</v>
      </c>
      <c r="N226" s="23">
        <f>'FINANCIAL STATEMENTS'!N226/'FINANCIAL STATEMENTS'!N197</f>
        <v>0</v>
      </c>
      <c r="Q226" s="14" t="s">
        <v>277</v>
      </c>
      <c r="R226" s="14">
        <f>'FINANCIAL STATEMENTS'!R226/'FINANCIAL STATEMENTS'!R159</f>
        <v>0.009543231706</v>
      </c>
      <c r="S226" s="14">
        <f>'FINANCIAL STATEMENTS'!S226/'FINANCIAL STATEMENTS'!S159</f>
        <v>0.005813929659</v>
      </c>
      <c r="T226" s="14">
        <f>'FINANCIAL STATEMENTS'!T226/'FINANCIAL STATEMENTS'!T159</f>
        <v>0.004449755499</v>
      </c>
      <c r="U226" s="14">
        <f>'FINANCIAL STATEMENTS'!U226/'FINANCIAL STATEMENTS'!U159</f>
        <v>0.004040906097</v>
      </c>
      <c r="V226" s="14">
        <f>'FINANCIAL STATEMENTS'!V226/'FINANCIAL STATEMENTS'!V159</f>
        <v>0.00191329444</v>
      </c>
    </row>
    <row r="227">
      <c r="A227" s="14" t="s">
        <v>239</v>
      </c>
      <c r="B227" s="14">
        <f>'FINANCIAL STATEMENTS'!B227/'FINANCIAL STATEMENTS'!B195</f>
        <v>0.04085938027</v>
      </c>
      <c r="C227" s="14">
        <f>'FINANCIAL STATEMENTS'!C227/'FINANCIAL STATEMENTS'!C195</f>
        <v>0.03992282716</v>
      </c>
      <c r="D227" s="14">
        <f>'FINANCIAL STATEMENTS'!D227/'FINANCIAL STATEMENTS'!D195</f>
        <v>0.05427756349</v>
      </c>
      <c r="E227" s="14">
        <f>'FINANCIAL STATEMENTS'!E227/'FINANCIAL STATEMENTS'!E195</f>
        <v>0.04674993313</v>
      </c>
      <c r="F227" s="14">
        <f>'FINANCIAL STATEMENTS'!F227/'FINANCIAL STATEMENTS'!F195</f>
        <v>0.04169298186</v>
      </c>
      <c r="I227" s="22" t="s">
        <v>237</v>
      </c>
      <c r="J227" s="23">
        <f>'FINANCIAL STATEMENTS'!J227/'FINANCIAL STATEMENTS'!J197</f>
        <v>0.03092703697</v>
      </c>
      <c r="K227" s="23">
        <f>'FINANCIAL STATEMENTS'!K227/'FINANCIAL STATEMENTS'!K197</f>
        <v>0.03080892936</v>
      </c>
      <c r="L227" s="23">
        <f>'FINANCIAL STATEMENTS'!L227/'FINANCIAL STATEMENTS'!L197</f>
        <v>0.02400899042</v>
      </c>
      <c r="M227" s="23">
        <f>'FINANCIAL STATEMENTS'!M227/'FINANCIAL STATEMENTS'!M197</f>
        <v>0.02600457446</v>
      </c>
      <c r="N227" s="23">
        <f>'FINANCIAL STATEMENTS'!N227/'FINANCIAL STATEMENTS'!N197</f>
        <v>0.02197864726</v>
      </c>
      <c r="Q227" s="14" t="s">
        <v>278</v>
      </c>
      <c r="R227" s="14">
        <f>'FINANCIAL STATEMENTS'!R227/'FINANCIAL STATEMENTS'!R159</f>
        <v>0.6579632695</v>
      </c>
      <c r="S227" s="14">
        <f>'FINANCIAL STATEMENTS'!S227/'FINANCIAL STATEMENTS'!S159</f>
        <v>0.6208608797</v>
      </c>
      <c r="T227" s="14">
        <f>'FINANCIAL STATEMENTS'!T227/'FINANCIAL STATEMENTS'!T159</f>
        <v>0.6720048009</v>
      </c>
      <c r="U227" s="14">
        <f>'FINANCIAL STATEMENTS'!U227/'FINANCIAL STATEMENTS'!U159</f>
        <v>0.6424121177</v>
      </c>
      <c r="V227" s="14">
        <f>'FINANCIAL STATEMENTS'!V227/'FINANCIAL STATEMENTS'!V159</f>
        <v>0.623408835</v>
      </c>
    </row>
    <row r="228">
      <c r="A228" s="14" t="s">
        <v>240</v>
      </c>
      <c r="B228" s="14">
        <f>'FINANCIAL STATEMENTS'!B228/'FINANCIAL STATEMENTS'!B195</f>
        <v>0</v>
      </c>
      <c r="C228" s="14">
        <f>'FINANCIAL STATEMENTS'!C228/'FINANCIAL STATEMENTS'!C195</f>
        <v>0</v>
      </c>
      <c r="D228" s="14">
        <f>'FINANCIAL STATEMENTS'!D228/'FINANCIAL STATEMENTS'!D195</f>
        <v>0</v>
      </c>
      <c r="E228" s="14">
        <f>'FINANCIAL STATEMENTS'!E228/'FINANCIAL STATEMENTS'!E195</f>
        <v>0</v>
      </c>
      <c r="F228" s="14">
        <f>'FINANCIAL STATEMENTS'!F228/'FINANCIAL STATEMENTS'!F195</f>
        <v>0</v>
      </c>
      <c r="I228" s="22" t="s">
        <v>238</v>
      </c>
      <c r="J228" s="23">
        <f>'FINANCIAL STATEMENTS'!J228/'FINANCIAL STATEMENTS'!J197</f>
        <v>0.07843575596</v>
      </c>
      <c r="K228" s="23">
        <f>'FINANCIAL STATEMENTS'!K228/'FINANCIAL STATEMENTS'!K197</f>
        <v>0.07522217939</v>
      </c>
      <c r="L228" s="23">
        <f>'FINANCIAL STATEMENTS'!L228/'FINANCIAL STATEMENTS'!L197</f>
        <v>0.07749321768</v>
      </c>
      <c r="M228" s="23">
        <f>'FINANCIAL STATEMENTS'!M228/'FINANCIAL STATEMENTS'!M197</f>
        <v>0.08158432612</v>
      </c>
      <c r="N228" s="23">
        <f>'FINANCIAL STATEMENTS'!N228/'FINANCIAL STATEMENTS'!N197</f>
        <v>0.07999789134</v>
      </c>
      <c r="Q228" s="14" t="s">
        <v>279</v>
      </c>
      <c r="R228" s="14">
        <f>'FINANCIAL STATEMENTS'!R228/'FINANCIAL STATEMENTS'!R159</f>
        <v>0.3420367305</v>
      </c>
      <c r="S228" s="14">
        <f>'FINANCIAL STATEMENTS'!S228/'FINANCIAL STATEMENTS'!S159</f>
        <v>0.3791391203</v>
      </c>
      <c r="T228" s="14">
        <f>'FINANCIAL STATEMENTS'!T228/'FINANCIAL STATEMENTS'!T159</f>
        <v>0.3279951991</v>
      </c>
      <c r="U228" s="14">
        <f>'FINANCIAL STATEMENTS'!U228/'FINANCIAL STATEMENTS'!U159</f>
        <v>0.3575878823</v>
      </c>
      <c r="V228" s="14">
        <f>'FINANCIAL STATEMENTS'!V228/'FINANCIAL STATEMENTS'!V159</f>
        <v>0.376591165</v>
      </c>
    </row>
    <row r="229">
      <c r="A229" s="14" t="s">
        <v>241</v>
      </c>
      <c r="B229" s="14">
        <f>'FINANCIAL STATEMENTS'!B229/'FINANCIAL STATEMENTS'!B195</f>
        <v>0</v>
      </c>
      <c r="C229" s="14">
        <f>'FINANCIAL STATEMENTS'!C229/'FINANCIAL STATEMENTS'!C195</f>
        <v>0</v>
      </c>
      <c r="D229" s="14">
        <f>'FINANCIAL STATEMENTS'!D229/'FINANCIAL STATEMENTS'!D195</f>
        <v>0</v>
      </c>
      <c r="E229" s="14">
        <f>'FINANCIAL STATEMENTS'!E229/'FINANCIAL STATEMENTS'!E195</f>
        <v>0</v>
      </c>
      <c r="F229" s="14">
        <f>'FINANCIAL STATEMENTS'!F229/'FINANCIAL STATEMENTS'!F195</f>
        <v>0</v>
      </c>
      <c r="I229" s="22" t="s">
        <v>239</v>
      </c>
      <c r="J229" s="23">
        <f>'FINANCIAL STATEMENTS'!J229/'FINANCIAL STATEMENTS'!J197</f>
        <v>0.009505377533</v>
      </c>
      <c r="K229" s="23">
        <f>'FINANCIAL STATEMENTS'!K229/'FINANCIAL STATEMENTS'!K197</f>
        <v>0.008121053725</v>
      </c>
      <c r="L229" s="23">
        <f>'FINANCIAL STATEMENTS'!L229/'FINANCIAL STATEMENTS'!L197</f>
        <v>0.01050316508</v>
      </c>
      <c r="M229" s="23">
        <f>'FINANCIAL STATEMENTS'!M229/'FINANCIAL STATEMENTS'!M197</f>
        <v>0.008742172765</v>
      </c>
      <c r="N229" s="23">
        <f>'FINANCIAL STATEMENTS'!N229/'FINANCIAL STATEMENTS'!N197</f>
        <v>0.009395273411</v>
      </c>
      <c r="Q229" s="14" t="s">
        <v>280</v>
      </c>
      <c r="R229" s="14">
        <f>'FINANCIAL STATEMENTS'!R229/'FINANCIAL STATEMENTS'!R159</f>
        <v>0.03575134119</v>
      </c>
      <c r="S229" s="14">
        <f>'FINANCIAL STATEMENTS'!S229/'FINANCIAL STATEMENTS'!S159</f>
        <v>0.03208830123</v>
      </c>
      <c r="T229" s="14">
        <f>'FINANCIAL STATEMENTS'!T229/'FINANCIAL STATEMENTS'!T159</f>
        <v>0.02947635445</v>
      </c>
      <c r="U229" s="14">
        <f>'FINANCIAL STATEMENTS'!U229/'FINANCIAL STATEMENTS'!U159</f>
        <v>0.01887247288</v>
      </c>
      <c r="V229" s="14">
        <f>'FINANCIAL STATEMENTS'!V229/'FINANCIAL STATEMENTS'!V159</f>
        <v>0.02577573072</v>
      </c>
    </row>
    <row r="230">
      <c r="A230" s="14" t="s">
        <v>242</v>
      </c>
      <c r="B230" s="14">
        <f>'FINANCIAL STATEMENTS'!B230/'FINANCIAL STATEMENTS'!B195</f>
        <v>0.05618375751</v>
      </c>
      <c r="C230" s="14">
        <f>'FINANCIAL STATEMENTS'!C230/'FINANCIAL STATEMENTS'!C195</f>
        <v>0.06175709378</v>
      </c>
      <c r="D230" s="14">
        <f>'FINANCIAL STATEMENTS'!D230/'FINANCIAL STATEMENTS'!D195</f>
        <v>0.0689260949</v>
      </c>
      <c r="E230" s="14">
        <f>'FINANCIAL STATEMENTS'!E230/'FINANCIAL STATEMENTS'!E195</f>
        <v>0.07583489372</v>
      </c>
      <c r="F230" s="14">
        <f>'FINANCIAL STATEMENTS'!F230/'FINANCIAL STATEMENTS'!F195</f>
        <v>0.07752698724</v>
      </c>
      <c r="I230" s="22" t="s">
        <v>240</v>
      </c>
      <c r="J230" s="23">
        <f>'FINANCIAL STATEMENTS'!J230/'FINANCIAL STATEMENTS'!J197</f>
        <v>0</v>
      </c>
      <c r="K230" s="23">
        <f>'FINANCIAL STATEMENTS'!K230/'FINANCIAL STATEMENTS'!K197</f>
        <v>0</v>
      </c>
      <c r="L230" s="23">
        <f>'FINANCIAL STATEMENTS'!L230/'FINANCIAL STATEMENTS'!L197</f>
        <v>0</v>
      </c>
      <c r="M230" s="23">
        <f>'FINANCIAL STATEMENTS'!M230/'FINANCIAL STATEMENTS'!M197</f>
        <v>0</v>
      </c>
      <c r="N230" s="23">
        <f>'FINANCIAL STATEMENTS'!N230/'FINANCIAL STATEMENTS'!N197</f>
        <v>0</v>
      </c>
      <c r="Q230" s="14" t="s">
        <v>281</v>
      </c>
      <c r="R230" s="14">
        <f>'FINANCIAL STATEMENTS'!R230/'FINANCIAL STATEMENTS'!R159</f>
        <v>0.001359552741</v>
      </c>
      <c r="S230" s="14">
        <f>'FINANCIAL STATEMENTS'!S230/'FINANCIAL STATEMENTS'!S159</f>
        <v>0.001743973965</v>
      </c>
      <c r="T230" s="14">
        <f>'FINANCIAL STATEMENTS'!T230/'FINANCIAL STATEMENTS'!T159</f>
        <v>0.001766275151</v>
      </c>
      <c r="U230" s="14">
        <f>'FINANCIAL STATEMENTS'!U230/'FINANCIAL STATEMENTS'!U159</f>
        <v>0.001632764641</v>
      </c>
      <c r="V230" s="14">
        <f>'FINANCIAL STATEMENTS'!V230/'FINANCIAL STATEMENTS'!V159</f>
        <v>0.002609282165</v>
      </c>
    </row>
    <row r="231">
      <c r="A231" s="14" t="s">
        <v>243</v>
      </c>
      <c r="B231" s="14">
        <f>'FINANCIAL STATEMENTS'!B231/'FINANCIAL STATEMENTS'!B195</f>
        <v>0.004126442989</v>
      </c>
      <c r="C231" s="14">
        <f>'FINANCIAL STATEMENTS'!C231/'FINANCIAL STATEMENTS'!C195</f>
        <v>0.004620959014</v>
      </c>
      <c r="D231" s="14">
        <f>'FINANCIAL STATEMENTS'!D231/'FINANCIAL STATEMENTS'!D195</f>
        <v>0.004081501822</v>
      </c>
      <c r="E231" s="14">
        <f>'FINANCIAL STATEMENTS'!E231/'FINANCIAL STATEMENTS'!E195</f>
        <v>0.005144138768</v>
      </c>
      <c r="F231" s="14">
        <f>'FINANCIAL STATEMENTS'!F231/'FINANCIAL STATEMENTS'!F195</f>
        <v>0.003468747267</v>
      </c>
      <c r="I231" s="22" t="s">
        <v>241</v>
      </c>
      <c r="J231" s="23">
        <f>'FINANCIAL STATEMENTS'!J231/'FINANCIAL STATEMENTS'!J197</f>
        <v>0.03963220279</v>
      </c>
      <c r="K231" s="23">
        <f>'FINANCIAL STATEMENTS'!K231/'FINANCIAL STATEMENTS'!K197</f>
        <v>0.03990137393</v>
      </c>
      <c r="L231" s="23">
        <f>'FINANCIAL STATEMENTS'!L231/'FINANCIAL STATEMENTS'!L197</f>
        <v>0.04171502823</v>
      </c>
      <c r="M231" s="23">
        <f>'FINANCIAL STATEMENTS'!M231/'FINANCIAL STATEMENTS'!M197</f>
        <v>0.04117290354</v>
      </c>
      <c r="N231" s="23">
        <f>'FINANCIAL STATEMENTS'!N231/'FINANCIAL STATEMENTS'!N197</f>
        <v>0.03389595078</v>
      </c>
      <c r="Q231" s="14" t="s">
        <v>282</v>
      </c>
      <c r="R231" s="14">
        <f>'FINANCIAL STATEMENTS'!R231/'FINANCIAL STATEMENTS'!R159</f>
        <v>0</v>
      </c>
      <c r="S231" s="14">
        <f>'FINANCIAL STATEMENTS'!S231/'FINANCIAL STATEMENTS'!S159</f>
        <v>0</v>
      </c>
      <c r="T231" s="14">
        <f>'FINANCIAL STATEMENTS'!T231/'FINANCIAL STATEMENTS'!T159</f>
        <v>0</v>
      </c>
      <c r="U231" s="14">
        <f>'FINANCIAL STATEMENTS'!U231/'FINANCIAL STATEMENTS'!U159</f>
        <v>0</v>
      </c>
      <c r="V231" s="14">
        <f>'FINANCIAL STATEMENTS'!V231/'FINANCIAL STATEMENTS'!V159</f>
        <v>0</v>
      </c>
    </row>
    <row r="232">
      <c r="A232" s="14" t="s">
        <v>245</v>
      </c>
      <c r="B232" s="14">
        <f>'FINANCIAL STATEMENTS'!B232/'FINANCIAL STATEMENTS'!B195</f>
        <v>0.001105447917</v>
      </c>
      <c r="C232" s="14">
        <f>'FINANCIAL STATEMENTS'!C232/'FINANCIAL STATEMENTS'!C195</f>
        <v>0.001524634135</v>
      </c>
      <c r="D232" s="14">
        <f>'FINANCIAL STATEMENTS'!D232/'FINANCIAL STATEMENTS'!D195</f>
        <v>0.0016454222</v>
      </c>
      <c r="E232" s="14">
        <f>'FINANCIAL STATEMENTS'!E232/'FINANCIAL STATEMENTS'!E195</f>
        <v>0.00200621412</v>
      </c>
      <c r="F232" s="14">
        <f>'FINANCIAL STATEMENTS'!F232/'FINANCIAL STATEMENTS'!F195</f>
        <v>0.001846111991</v>
      </c>
      <c r="I232" s="22" t="s">
        <v>242</v>
      </c>
      <c r="J232" s="23">
        <f>'FINANCIAL STATEMENTS'!J232/'FINANCIAL STATEMENTS'!J197</f>
        <v>0.07907639928</v>
      </c>
      <c r="K232" s="23">
        <f>'FINANCIAL STATEMENTS'!K232/'FINANCIAL STATEMENTS'!K197</f>
        <v>0.06823980262</v>
      </c>
      <c r="L232" s="23">
        <f>'FINANCIAL STATEMENTS'!L232/'FINANCIAL STATEMENTS'!L197</f>
        <v>0.07327281188</v>
      </c>
      <c r="M232" s="23">
        <f>'FINANCIAL STATEMENTS'!M232/'FINANCIAL STATEMENTS'!M197</f>
        <v>0.07193673393</v>
      </c>
      <c r="N232" s="23">
        <f>'FINANCIAL STATEMENTS'!N232/'FINANCIAL STATEMENTS'!N197</f>
        <v>0.0855741384</v>
      </c>
      <c r="Q232" s="14" t="s">
        <v>283</v>
      </c>
      <c r="R232" s="14">
        <f>'FINANCIAL STATEMENTS'!R232/'FINANCIAL STATEMENTS'!R159</f>
        <v>0</v>
      </c>
      <c r="S232" s="14">
        <f>'FINANCIAL STATEMENTS'!S232/'FINANCIAL STATEMENTS'!S159</f>
        <v>0</v>
      </c>
      <c r="T232" s="14">
        <f>'FINANCIAL STATEMENTS'!T232/'FINANCIAL STATEMENTS'!T159</f>
        <v>0</v>
      </c>
      <c r="U232" s="14">
        <f>'FINANCIAL STATEMENTS'!U232/'FINANCIAL STATEMENTS'!U159</f>
        <v>0</v>
      </c>
      <c r="V232" s="14">
        <f>'FINANCIAL STATEMENTS'!V232/'FINANCIAL STATEMENTS'!V159</f>
        <v>0</v>
      </c>
    </row>
    <row r="233">
      <c r="A233" s="14" t="s">
        <v>246</v>
      </c>
      <c r="B233" s="14">
        <f>'FINANCIAL STATEMENTS'!B233/'FINANCIAL STATEMENTS'!B195</f>
        <v>0.003020995072</v>
      </c>
      <c r="C233" s="14">
        <f>'FINANCIAL STATEMENTS'!C233/'FINANCIAL STATEMENTS'!C195</f>
        <v>0.003096324879</v>
      </c>
      <c r="D233" s="14">
        <f>'FINANCIAL STATEMENTS'!D233/'FINANCIAL STATEMENTS'!D195</f>
        <v>0.002436079621</v>
      </c>
      <c r="E233" s="14">
        <f>'FINANCIAL STATEMENTS'!E233/'FINANCIAL STATEMENTS'!E195</f>
        <v>0.003137924649</v>
      </c>
      <c r="F233" s="14">
        <f>'FINANCIAL STATEMENTS'!F233/'FINANCIAL STATEMENTS'!F195</f>
        <v>0.001622635276</v>
      </c>
      <c r="I233" s="22" t="s">
        <v>243</v>
      </c>
      <c r="J233" s="23">
        <f>'FINANCIAL STATEMENTS'!J233/'FINANCIAL STATEMENTS'!J197</f>
        <v>0.005483780507</v>
      </c>
      <c r="K233" s="23">
        <f>'FINANCIAL STATEMENTS'!K233/'FINANCIAL STATEMENTS'!K197</f>
        <v>0.006930655463</v>
      </c>
      <c r="L233" s="23">
        <f>'FINANCIAL STATEMENTS'!L233/'FINANCIAL STATEMENTS'!L197</f>
        <v>0.006763887304</v>
      </c>
      <c r="M233" s="23">
        <f>'FINANCIAL STATEMENTS'!M233/'FINANCIAL STATEMENTS'!M197</f>
        <v>0.007776392048</v>
      </c>
      <c r="N233" s="23">
        <f>'FINANCIAL STATEMENTS'!N233/'FINANCIAL STATEMENTS'!N197</f>
        <v>0.007701647353</v>
      </c>
      <c r="Q233" s="14" t="s">
        <v>284</v>
      </c>
      <c r="R233" s="14">
        <f>'FINANCIAL STATEMENTS'!R233/'FINANCIAL STATEMENTS'!R159</f>
        <v>0.01118335697</v>
      </c>
      <c r="S233" s="14">
        <f>'FINANCIAL STATEMENTS'!S233/'FINANCIAL STATEMENTS'!S159</f>
        <v>0.005578257502</v>
      </c>
      <c r="T233" s="14">
        <f>'FINANCIAL STATEMENTS'!T233/'FINANCIAL STATEMENTS'!T159</f>
        <v>0.00002096469022</v>
      </c>
      <c r="U233" s="14">
        <f>'FINANCIAL STATEMENTS'!U233/'FINANCIAL STATEMENTS'!U159</f>
        <v>0.0002460330281</v>
      </c>
      <c r="V233" s="14">
        <f>'FINANCIAL STATEMENTS'!V233/'FINANCIAL STATEMENTS'!V159</f>
        <v>0.000642243499</v>
      </c>
    </row>
    <row r="234">
      <c r="A234" s="14" t="s">
        <v>124</v>
      </c>
      <c r="B234" s="14">
        <f>'FINANCIAL STATEMENTS'!B234/'FINANCIAL STATEMENTS'!B195</f>
        <v>0</v>
      </c>
      <c r="C234" s="14">
        <f>'FINANCIAL STATEMENTS'!C234/'FINANCIAL STATEMENTS'!C195</f>
        <v>0</v>
      </c>
      <c r="D234" s="14">
        <f>'FINANCIAL STATEMENTS'!D234/'FINANCIAL STATEMENTS'!D195</f>
        <v>0</v>
      </c>
      <c r="E234" s="14">
        <f>'FINANCIAL STATEMENTS'!E234/'FINANCIAL STATEMENTS'!E195</f>
        <v>0</v>
      </c>
      <c r="F234" s="14">
        <f>'FINANCIAL STATEMENTS'!F234/'FINANCIAL STATEMENTS'!F195</f>
        <v>0</v>
      </c>
      <c r="I234" s="22" t="s">
        <v>245</v>
      </c>
      <c r="J234" s="23">
        <f>'FINANCIAL STATEMENTS'!J234/'FINANCIAL STATEMENTS'!J197</f>
        <v>0.002136004392</v>
      </c>
      <c r="K234" s="23">
        <f>'FINANCIAL STATEMENTS'!K234/'FINANCIAL STATEMENTS'!K197</f>
        <v>0.004761593049</v>
      </c>
      <c r="L234" s="23">
        <f>'FINANCIAL STATEMENTS'!L234/'FINANCIAL STATEMENTS'!L197</f>
        <v>0.004473261398</v>
      </c>
      <c r="M234" s="23">
        <f>'FINANCIAL STATEMENTS'!M234/'FINANCIAL STATEMENTS'!M197</f>
        <v>0.005270933994</v>
      </c>
      <c r="N234" s="23">
        <f>'FINANCIAL STATEMENTS'!N234/'FINANCIAL STATEMENTS'!N197</f>
        <v>0.004317742323</v>
      </c>
      <c r="Q234" s="14" t="s">
        <v>285</v>
      </c>
      <c r="R234" s="14">
        <f>'FINANCIAL STATEMENTS'!R234/'FINANCIAL STATEMENTS'!R159</f>
        <v>0</v>
      </c>
      <c r="S234" s="14">
        <f>'FINANCIAL STATEMENTS'!S234/'FINANCIAL STATEMENTS'!S159</f>
        <v>0</v>
      </c>
      <c r="T234" s="14">
        <f>'FINANCIAL STATEMENTS'!T234/'FINANCIAL STATEMENTS'!T159</f>
        <v>0</v>
      </c>
      <c r="U234" s="14">
        <f>'FINANCIAL STATEMENTS'!U234/'FINANCIAL STATEMENTS'!U159</f>
        <v>0</v>
      </c>
      <c r="V234" s="14">
        <f>'FINANCIAL STATEMENTS'!V234/'FINANCIAL STATEMENTS'!V159</f>
        <v>0</v>
      </c>
    </row>
    <row r="235">
      <c r="A235" s="14" t="s">
        <v>248</v>
      </c>
      <c r="B235" s="14">
        <f>'FINANCIAL STATEMENTS'!B235/'FINANCIAL STATEMENTS'!B195</f>
        <v>0.002514683049</v>
      </c>
      <c r="C235" s="14">
        <f>'FINANCIAL STATEMENTS'!C235/'FINANCIAL STATEMENTS'!C195</f>
        <v>0.001741094537</v>
      </c>
      <c r="D235" s="14">
        <f>'FINANCIAL STATEMENTS'!D235/'FINANCIAL STATEMENTS'!D195</f>
        <v>0.001944589873</v>
      </c>
      <c r="E235" s="14">
        <f>'FINANCIAL STATEMENTS'!E235/'FINANCIAL STATEMENTS'!E195</f>
        <v>0.002572069384</v>
      </c>
      <c r="F235" s="14">
        <f>'FINANCIAL STATEMENTS'!F235/'FINANCIAL STATEMENTS'!F195</f>
        <v>0.003012077459</v>
      </c>
      <c r="I235" s="22" t="s">
        <v>246</v>
      </c>
      <c r="J235" s="23">
        <f>'FINANCIAL STATEMENTS'!J235/'FINANCIAL STATEMENTS'!J197</f>
        <v>0.003347776115</v>
      </c>
      <c r="K235" s="23">
        <f>'FINANCIAL STATEMENTS'!K235/'FINANCIAL STATEMENTS'!K197</f>
        <v>0.002169062414</v>
      </c>
      <c r="L235" s="23">
        <f>'FINANCIAL STATEMENTS'!L235/'FINANCIAL STATEMENTS'!L197</f>
        <v>0.002290625905</v>
      </c>
      <c r="M235" s="23">
        <f>'FINANCIAL STATEMENTS'!M235/'FINANCIAL STATEMENTS'!M197</f>
        <v>0.002505458054</v>
      </c>
      <c r="N235" s="23">
        <f>'FINANCIAL STATEMENTS'!N235/'FINANCIAL STATEMENTS'!N197</f>
        <v>0.00338390503</v>
      </c>
      <c r="Q235" s="14" t="s">
        <v>286</v>
      </c>
      <c r="R235" s="14">
        <f>'FINANCIAL STATEMENTS'!R235/'FINANCIAL STATEMENTS'!R159</f>
        <v>0.01544843586</v>
      </c>
      <c r="S235" s="14">
        <f>'FINANCIAL STATEMENTS'!S235/'FINANCIAL STATEMENTS'!S159</f>
        <v>0.006336507052</v>
      </c>
      <c r="T235" s="14">
        <f>'FINANCIAL STATEMENTS'!T235/'FINANCIAL STATEMENTS'!T159</f>
        <v>0.006446642243</v>
      </c>
      <c r="U235" s="14">
        <f>'FINANCIAL STATEMENTS'!U235/'FINANCIAL STATEMENTS'!U159</f>
        <v>0</v>
      </c>
      <c r="V235" s="14">
        <f>'FINANCIAL STATEMENTS'!V235/'FINANCIAL STATEMENTS'!V159</f>
        <v>0.009149954452</v>
      </c>
    </row>
    <row r="236">
      <c r="A236" s="14" t="s">
        <v>249</v>
      </c>
      <c r="B236" s="14">
        <f>'FINANCIAL STATEMENTS'!B236/'FINANCIAL STATEMENTS'!B195</f>
        <v>0</v>
      </c>
      <c r="C236" s="14">
        <f>'FINANCIAL STATEMENTS'!C236/'FINANCIAL STATEMENTS'!C195</f>
        <v>0</v>
      </c>
      <c r="D236" s="14">
        <f>'FINANCIAL STATEMENTS'!D236/'FINANCIAL STATEMENTS'!D195</f>
        <v>0</v>
      </c>
      <c r="E236" s="14">
        <f>'FINANCIAL STATEMENTS'!E236/'FINANCIAL STATEMENTS'!E195</f>
        <v>0</v>
      </c>
      <c r="F236" s="14">
        <f>'FINANCIAL STATEMENTS'!F236/'FINANCIAL STATEMENTS'!F195</f>
        <v>0</v>
      </c>
      <c r="I236" s="22" t="s">
        <v>124</v>
      </c>
      <c r="J236" s="23">
        <f>'FINANCIAL STATEMENTS'!J236/'FINANCIAL STATEMENTS'!J197</f>
        <v>0</v>
      </c>
      <c r="K236" s="23">
        <f>'FINANCIAL STATEMENTS'!K236/'FINANCIAL STATEMENTS'!K197</f>
        <v>0</v>
      </c>
      <c r="L236" s="23">
        <f>'FINANCIAL STATEMENTS'!L236/'FINANCIAL STATEMENTS'!L197</f>
        <v>0</v>
      </c>
      <c r="M236" s="23">
        <f>'FINANCIAL STATEMENTS'!M236/'FINANCIAL STATEMENTS'!M197</f>
        <v>0</v>
      </c>
      <c r="N236" s="23">
        <f>'FINANCIAL STATEMENTS'!N236/'FINANCIAL STATEMENTS'!N197</f>
        <v>0</v>
      </c>
      <c r="Q236" s="14" t="s">
        <v>287</v>
      </c>
      <c r="R236" s="14">
        <f>'FINANCIAL STATEMENTS'!R236/'FINANCIAL STATEMENTS'!R159</f>
        <v>0</v>
      </c>
      <c r="S236" s="14">
        <f>'FINANCIAL STATEMENTS'!S236/'FINANCIAL STATEMENTS'!S159</f>
        <v>0</v>
      </c>
      <c r="T236" s="14">
        <f>'FINANCIAL STATEMENTS'!T236/'FINANCIAL STATEMENTS'!T159</f>
        <v>0</v>
      </c>
      <c r="U236" s="14">
        <f>'FINANCIAL STATEMENTS'!U236/'FINANCIAL STATEMENTS'!U159</f>
        <v>0</v>
      </c>
      <c r="V236" s="14">
        <f>'FINANCIAL STATEMENTS'!V236/'FINANCIAL STATEMENTS'!V159</f>
        <v>0</v>
      </c>
    </row>
    <row r="237">
      <c r="A237" s="14" t="s">
        <v>251</v>
      </c>
      <c r="B237" s="14">
        <f>'FINANCIAL STATEMENTS'!B237/'FINANCIAL STATEMENTS'!B195</f>
        <v>0.02669108216</v>
      </c>
      <c r="C237" s="14">
        <f>'FINANCIAL STATEMENTS'!C237/'FINANCIAL STATEMENTS'!C195</f>
        <v>0.02814926356</v>
      </c>
      <c r="D237" s="14">
        <f>'FINANCIAL STATEMENTS'!D237/'FINANCIAL STATEMENTS'!D195</f>
        <v>0.03356020215</v>
      </c>
      <c r="E237" s="14">
        <f>'FINANCIAL STATEMENTS'!E237/'FINANCIAL STATEMENTS'!E195</f>
        <v>0.04248029795</v>
      </c>
      <c r="F237" s="14">
        <f>'FINANCIAL STATEMENTS'!F237/'FINANCIAL STATEMENTS'!F195</f>
        <v>0.04287838009</v>
      </c>
      <c r="I237" s="22" t="s">
        <v>248</v>
      </c>
      <c r="J237" s="23">
        <f>'FINANCIAL STATEMENTS'!J237/'FINANCIAL STATEMENTS'!J197</f>
        <v>0.00225765553</v>
      </c>
      <c r="K237" s="23">
        <f>'FINANCIAL STATEMENTS'!K237/'FINANCIAL STATEMENTS'!K197</f>
        <v>0.001309195645</v>
      </c>
      <c r="L237" s="23">
        <f>'FINANCIAL STATEMENTS'!L237/'FINANCIAL STATEMENTS'!L197</f>
        <v>0.00141089913</v>
      </c>
      <c r="M237" s="23">
        <f>'FINANCIAL STATEMENTS'!M237/'FINANCIAL STATEMENTS'!M197</f>
        <v>0.001531319619</v>
      </c>
      <c r="N237" s="23">
        <f>'FINANCIAL STATEMENTS'!N237/'FINANCIAL STATEMENTS'!N197</f>
        <v>0.001584845729</v>
      </c>
      <c r="Q237" s="14" t="s">
        <v>288</v>
      </c>
      <c r="R237" s="14">
        <f>'FINANCIAL STATEMENTS'!R237/'FINANCIAL STATEMENTS'!R159</f>
        <v>0.000009415185187</v>
      </c>
      <c r="S237" s="14">
        <f>'FINANCIAL STATEMENTS'!S237/'FINANCIAL STATEMENTS'!S159</f>
        <v>0.000002049323109</v>
      </c>
      <c r="T237" s="14">
        <f>'FINANCIAL STATEMENTS'!T237/'FINANCIAL STATEMENTS'!T159</f>
        <v>0</v>
      </c>
      <c r="U237" s="14">
        <f>'FINANCIAL STATEMENTS'!U237/'FINANCIAL STATEMENTS'!U159</f>
        <v>0</v>
      </c>
      <c r="V237" s="14">
        <f>'FINANCIAL STATEMENTS'!V237/'FINANCIAL STATEMENTS'!V159</f>
        <v>0</v>
      </c>
    </row>
    <row r="238">
      <c r="A238" s="14" t="s">
        <v>252</v>
      </c>
      <c r="B238" s="14">
        <f>'FINANCIAL STATEMENTS'!B238/'FINANCIAL STATEMENTS'!B195</f>
        <v>0.006835212314</v>
      </c>
      <c r="C238" s="14">
        <f>'FINANCIAL STATEMENTS'!C238/'FINANCIAL STATEMENTS'!C195</f>
        <v>0.007209072514</v>
      </c>
      <c r="D238" s="14">
        <f>'FINANCIAL STATEMENTS'!D238/'FINANCIAL STATEMENTS'!D195</f>
        <v>0.008398063958</v>
      </c>
      <c r="E238" s="14">
        <f>'FINANCIAL STATEMENTS'!E238/'FINANCIAL STATEMENTS'!E195</f>
        <v>0.009866458158</v>
      </c>
      <c r="F238" s="14">
        <f>'FINANCIAL STATEMENTS'!F238/'FINANCIAL STATEMENTS'!F195</f>
        <v>0.008589278948</v>
      </c>
      <c r="I238" s="22" t="s">
        <v>249</v>
      </c>
      <c r="J238" s="23">
        <f>'FINANCIAL STATEMENTS'!J238/'FINANCIAL STATEMENTS'!J197</f>
        <v>0</v>
      </c>
      <c r="K238" s="23">
        <f>'FINANCIAL STATEMENTS'!K238/'FINANCIAL STATEMENTS'!K197</f>
        <v>0</v>
      </c>
      <c r="L238" s="23">
        <f>'FINANCIAL STATEMENTS'!L238/'FINANCIAL STATEMENTS'!L197</f>
        <v>0</v>
      </c>
      <c r="M238" s="23">
        <f>'FINANCIAL STATEMENTS'!M238/'FINANCIAL STATEMENTS'!M197</f>
        <v>0</v>
      </c>
      <c r="N238" s="23">
        <f>'FINANCIAL STATEMENTS'!N238/'FINANCIAL STATEMENTS'!N197</f>
        <v>0</v>
      </c>
      <c r="Q238" s="14" t="s">
        <v>289</v>
      </c>
      <c r="R238" s="14">
        <f>'FINANCIAL STATEMENTS'!R238/'FINANCIAL STATEMENTS'!R159</f>
        <v>0</v>
      </c>
      <c r="S238" s="14">
        <f>'FINANCIAL STATEMENTS'!S238/'FINANCIAL STATEMENTS'!S159</f>
        <v>0.0008791596136</v>
      </c>
      <c r="T238" s="14">
        <f>'FINANCIAL STATEMENTS'!T238/'FINANCIAL STATEMENTS'!T159</f>
        <v>0.000007861758833</v>
      </c>
      <c r="U238" s="14">
        <f>'FINANCIAL STATEMENTS'!U238/'FINANCIAL STATEMENTS'!U159</f>
        <v>0</v>
      </c>
      <c r="V238" s="14">
        <f>'FINANCIAL STATEMENTS'!V238/'FINANCIAL STATEMENTS'!V159</f>
        <v>0.00004836980327</v>
      </c>
    </row>
    <row r="239">
      <c r="A239" s="14" t="s">
        <v>254</v>
      </c>
      <c r="B239" s="14">
        <f>'FINANCIAL STATEMENTS'!B239/'FINANCIAL STATEMENTS'!B195</f>
        <v>0.0001350165395</v>
      </c>
      <c r="C239" s="14">
        <f>'FINANCIAL STATEMENTS'!C239/'FINANCIAL STATEMENTS'!C195</f>
        <v>0.0001411698273</v>
      </c>
      <c r="D239" s="14">
        <f>'FINANCIAL STATEMENTS'!D239/'FINANCIAL STATEMENTS'!D195</f>
        <v>0.0001602683961</v>
      </c>
      <c r="E239" s="14">
        <f>'FINANCIAL STATEMENTS'!E239/'FINANCIAL STATEMENTS'!E195</f>
        <v>0.000154324163</v>
      </c>
      <c r="F239" s="14">
        <f>'FINANCIAL STATEMENTS'!F239/'FINANCIAL STATEMENTS'!F195</f>
        <v>0.0001360293046</v>
      </c>
      <c r="I239" s="22" t="s">
        <v>251</v>
      </c>
      <c r="J239" s="23">
        <f>'FINANCIAL STATEMENTS'!J239/'FINANCIAL STATEMENTS'!J197</f>
        <v>0.04401006387</v>
      </c>
      <c r="K239" s="23">
        <f>'FINANCIAL STATEMENTS'!K239/'FINANCIAL STATEMENTS'!K197</f>
        <v>0.03442214771</v>
      </c>
      <c r="L239" s="23">
        <f>'FINANCIAL STATEMENTS'!L239/'FINANCIAL STATEMENTS'!L197</f>
        <v>0.0377966444</v>
      </c>
      <c r="M239" s="23">
        <f>'FINANCIAL STATEMENTS'!M239/'FINANCIAL STATEMENTS'!M197</f>
        <v>0.03670523908</v>
      </c>
      <c r="N239" s="23">
        <f>'FINANCIAL STATEMENTS'!N239/'FINANCIAL STATEMENTS'!N197</f>
        <v>0.0497552861</v>
      </c>
      <c r="Q239" s="14" t="s">
        <v>122</v>
      </c>
      <c r="R239" s="14">
        <f>'FINANCIAL STATEMENTS'!R239/'FINANCIAL STATEMENTS'!R159</f>
        <v>0</v>
      </c>
      <c r="S239" s="14">
        <f>'FINANCIAL STATEMENTS'!S239/'FINANCIAL STATEMENTS'!S159</f>
        <v>0</v>
      </c>
      <c r="T239" s="14">
        <f>'FINANCIAL STATEMENTS'!T239/'FINANCIAL STATEMENTS'!T159</f>
        <v>0</v>
      </c>
      <c r="U239" s="14">
        <f>'FINANCIAL STATEMENTS'!U239/'FINANCIAL STATEMENTS'!U159</f>
        <v>0.0007902879083</v>
      </c>
      <c r="V239" s="14">
        <f>'FINANCIAL STATEMENTS'!V239/'FINANCIAL STATEMENTS'!V159</f>
        <v>0</v>
      </c>
    </row>
    <row r="240">
      <c r="A240" s="14" t="s">
        <v>255</v>
      </c>
      <c r="B240" s="14">
        <f>'FINANCIAL STATEMENTS'!B240/'FINANCIAL STATEMENTS'!B195</f>
        <v>0.0001097009384</v>
      </c>
      <c r="C240" s="14">
        <f>'FINANCIAL STATEMENTS'!C240/'FINANCIAL STATEMENTS'!C195</f>
        <v>0.0001129358618</v>
      </c>
      <c r="D240" s="14">
        <f>'FINANCIAL STATEMENTS'!D240/'FINANCIAL STATEMENTS'!D195</f>
        <v>0.0001282147169</v>
      </c>
      <c r="E240" s="14">
        <f>'FINANCIAL STATEMENTS'!E240/'FINANCIAL STATEMENTS'!E195</f>
        <v>0.0001234593304</v>
      </c>
      <c r="F240" s="14">
        <f>'FINANCIAL STATEMENTS'!F240/'FINANCIAL STATEMENTS'!F195</f>
        <v>0.0001068801679</v>
      </c>
      <c r="I240" s="22" t="s">
        <v>252</v>
      </c>
      <c r="J240" s="23">
        <f>'FINANCIAL STATEMENTS'!J240/'FINANCIAL STATEMENTS'!J197</f>
        <v>0.02495112231</v>
      </c>
      <c r="K240" s="23">
        <f>'FINANCIAL STATEMENTS'!K240/'FINANCIAL STATEMENTS'!K197</f>
        <v>0.0222320816</v>
      </c>
      <c r="L240" s="23">
        <f>'FINANCIAL STATEMENTS'!L240/'FINANCIAL STATEMENTS'!L197</f>
        <v>0.02337685142</v>
      </c>
      <c r="M240" s="23">
        <f>'FINANCIAL STATEMENTS'!M240/'FINANCIAL STATEMENTS'!M197</f>
        <v>0.02220552742</v>
      </c>
      <c r="N240" s="23">
        <f>'FINANCIAL STATEMENTS'!N240/'FINANCIAL STATEMENTS'!N197</f>
        <v>0.02396263312</v>
      </c>
      <c r="Q240" s="14" t="s">
        <v>204</v>
      </c>
      <c r="R240" s="14">
        <f>'FINANCIAL STATEMENTS'!R240/'FINANCIAL STATEMENTS'!R159</f>
        <v>0.0007136710372</v>
      </c>
      <c r="S240" s="14">
        <f>'FINANCIAL STATEMENTS'!S240/'FINANCIAL STATEMENTS'!S159</f>
        <v>0.000321743728</v>
      </c>
      <c r="T240" s="14">
        <f>'FINANCIAL STATEMENTS'!T240/'FINANCIAL STATEMENTS'!T159</f>
        <v>0.0006813524322</v>
      </c>
      <c r="U240" s="14">
        <f>'FINANCIAL STATEMENTS'!U240/'FINANCIAL STATEMENTS'!U159</f>
        <v>0.0003205884911</v>
      </c>
      <c r="V240" s="14">
        <f>'FINANCIAL STATEMENTS'!V240/'FINANCIAL STATEMENTS'!V159</f>
        <v>0.0002875316083</v>
      </c>
    </row>
    <row r="241">
      <c r="A241" s="14" t="s">
        <v>256</v>
      </c>
      <c r="B241" s="14">
        <f>'FINANCIAL STATEMENTS'!B241/'FINANCIAL STATEMENTS'!B195</f>
        <v>0</v>
      </c>
      <c r="C241" s="14">
        <f>'FINANCIAL STATEMENTS'!C241/'FINANCIAL STATEMENTS'!C195</f>
        <v>0</v>
      </c>
      <c r="D241" s="14">
        <f>'FINANCIAL STATEMENTS'!D241/'FINANCIAL STATEMENTS'!D195</f>
        <v>0</v>
      </c>
      <c r="E241" s="14">
        <f>'FINANCIAL STATEMENTS'!E241/'FINANCIAL STATEMENTS'!E195</f>
        <v>0.00001028827754</v>
      </c>
      <c r="F241" s="14">
        <f>'FINANCIAL STATEMENTS'!F241/'FINANCIAL STATEMENTS'!F195</f>
        <v>0.0000097163789</v>
      </c>
      <c r="I241" s="22" t="s">
        <v>254</v>
      </c>
      <c r="J241" s="23">
        <f>'FINANCIAL STATEMENTS'!J241/'FINANCIAL STATEMENTS'!J197</f>
        <v>0.0001729973971</v>
      </c>
      <c r="K241" s="23">
        <f>'FINANCIAL STATEMENTS'!K241/'FINANCIAL STATEMENTS'!K197</f>
        <v>0.0001543557828</v>
      </c>
      <c r="L241" s="23">
        <f>'FINANCIAL STATEMENTS'!L241/'FINANCIAL STATEMENTS'!L197</f>
        <v>0.0001229159167</v>
      </c>
      <c r="M241" s="23">
        <f>'FINANCIAL STATEMENTS'!M241/'FINANCIAL STATEMENTS'!M197</f>
        <v>0.0001485816489</v>
      </c>
      <c r="N241" s="23">
        <f>'FINANCIAL STATEMENTS'!N241/'FINANCIAL STATEMENTS'!N197</f>
        <v>0.0001163112758</v>
      </c>
      <c r="Q241" s="14" t="s">
        <v>290</v>
      </c>
      <c r="R241" s="14">
        <f>'FINANCIAL STATEMENTS'!R241/'FINANCIAL STATEMENTS'!R159</f>
        <v>0.3777880717</v>
      </c>
      <c r="S241" s="14">
        <f>'FINANCIAL STATEMENTS'!S241/'FINANCIAL STATEMENTS'!S159</f>
        <v>0.4112274216</v>
      </c>
      <c r="T241" s="14">
        <f>'FINANCIAL STATEMENTS'!T241/'FINANCIAL STATEMENTS'!T159</f>
        <v>0.3574715535</v>
      </c>
      <c r="U241" s="14">
        <f>'FINANCIAL STATEMENTS'!U241/'FINANCIAL STATEMENTS'!U159</f>
        <v>0.3764603551</v>
      </c>
      <c r="V241" s="14">
        <f>'FINANCIAL STATEMENTS'!V241/'FINANCIAL STATEMENTS'!V159</f>
        <v>0.4023668957</v>
      </c>
    </row>
    <row r="242">
      <c r="A242" s="14" t="s">
        <v>257</v>
      </c>
      <c r="B242" s="14">
        <f>'FINANCIAL STATEMENTS'!B242/'FINANCIAL STATEMENTS'!B195</f>
        <v>0.00000843853372</v>
      </c>
      <c r="C242" s="14">
        <f>'FINANCIAL STATEMENTS'!C242/'FINANCIAL STATEMENTS'!C195</f>
        <v>0.00000941132182</v>
      </c>
      <c r="D242" s="14">
        <f>'FINANCIAL STATEMENTS'!D242/'FINANCIAL STATEMENTS'!D195</f>
        <v>0.00001068455974</v>
      </c>
      <c r="E242" s="14">
        <f>'FINANCIAL STATEMENTS'!E242/'FINANCIAL STATEMENTS'!E195</f>
        <v>0</v>
      </c>
      <c r="F242" s="14">
        <f>'FINANCIAL STATEMENTS'!F242/'FINANCIAL STATEMENTS'!F195</f>
        <v>0</v>
      </c>
      <c r="I242" s="22" t="s">
        <v>255</v>
      </c>
      <c r="J242" s="23">
        <f>'FINANCIAL STATEMENTS'!J242/'FINANCIAL STATEMENTS'!J197</f>
        <v>0.00009874280659</v>
      </c>
      <c r="K242" s="23">
        <f>'FINANCIAL STATEMENTS'!K242/'FINANCIAL STATEMENTS'!K197</f>
        <v>0.00009778560063</v>
      </c>
      <c r="L242" s="23">
        <f>'FINANCIAL STATEMENTS'!L242/'FINANCIAL STATEMENTS'!L197</f>
        <v>0.0001062344709</v>
      </c>
      <c r="M242" s="23">
        <f>'FINANCIAL STATEMENTS'!M242/'FINANCIAL STATEMENTS'!M197</f>
        <v>0.0001132935073</v>
      </c>
      <c r="N242" s="23">
        <f>'FINANCIAL STATEMENTS'!N242/'FINANCIAL STATEMENTS'!N197</f>
        <v>0.00006192111083</v>
      </c>
      <c r="Q242" s="14" t="s">
        <v>281</v>
      </c>
      <c r="R242" s="14">
        <f>'FINANCIAL STATEMENTS'!R242/'FINANCIAL STATEMENTS'!R159</f>
        <v>0.001323775037</v>
      </c>
      <c r="S242" s="14">
        <f>'FINANCIAL STATEMENTS'!S242/'FINANCIAL STATEMENTS'!S159</f>
        <v>0.0009447379531</v>
      </c>
      <c r="T242" s="14">
        <f>'FINANCIAL STATEMENTS'!T242/'FINANCIAL STATEMENTS'!T159</f>
        <v>0.0006053554301</v>
      </c>
      <c r="U242" s="14">
        <f>'FINANCIAL STATEMENTS'!U242/'FINANCIAL STATEMENTS'!U159</f>
        <v>0.0008275656399</v>
      </c>
      <c r="V242" s="14">
        <f>'FINANCIAL STATEMENTS'!V242/'FINANCIAL STATEMENTS'!V159</f>
        <v>0.001058761249</v>
      </c>
    </row>
    <row r="243">
      <c r="A243" s="14" t="s">
        <v>258</v>
      </c>
      <c r="B243" s="14">
        <f>'FINANCIAL STATEMENTS'!B243/'FINANCIAL STATEMENTS'!B195</f>
        <v>0.00001687706744</v>
      </c>
      <c r="C243" s="14">
        <f>'FINANCIAL STATEMENTS'!C243/'FINANCIAL STATEMENTS'!C195</f>
        <v>0.00001882264364</v>
      </c>
      <c r="D243" s="14">
        <f>'FINANCIAL STATEMENTS'!D243/'FINANCIAL STATEMENTS'!D195</f>
        <v>0.00002136911949</v>
      </c>
      <c r="E243" s="14">
        <f>'FINANCIAL STATEMENTS'!E243/'FINANCIAL STATEMENTS'!E195</f>
        <v>0.00001028827754</v>
      </c>
      <c r="F243" s="14">
        <f>'FINANCIAL STATEMENTS'!F243/'FINANCIAL STATEMENTS'!F195</f>
        <v>0.0000097163789</v>
      </c>
      <c r="I243" s="22" t="s">
        <v>256</v>
      </c>
      <c r="J243" s="23">
        <f>'FINANCIAL STATEMENTS'!J243/'FINANCIAL STATEMENTS'!J197</f>
        <v>0.00002369827358</v>
      </c>
      <c r="K243" s="23">
        <f>'FINANCIAL STATEMENTS'!K243/'FINANCIAL STATEMENTS'!K197</f>
        <v>0.00001616290919</v>
      </c>
      <c r="L243" s="23">
        <f>'FINANCIAL STATEMENTS'!L243/'FINANCIAL STATEMENTS'!L197</f>
        <v>0.00000702376667</v>
      </c>
      <c r="M243" s="23">
        <f>'FINANCIAL STATEMENTS'!M243/'FINANCIAL STATEMENTS'!M197</f>
        <v>0.000004643176527</v>
      </c>
      <c r="N243" s="23">
        <f>'FINANCIAL STATEMENTS'!N243/'FINANCIAL STATEMENTS'!N197</f>
        <v>0.000005020630608</v>
      </c>
      <c r="Q243" s="14" t="s">
        <v>291</v>
      </c>
      <c r="R243" s="14">
        <f>'FINANCIAL STATEMENTS'!R243/'FINANCIAL STATEMENTS'!R159</f>
        <v>0.0002881046667</v>
      </c>
      <c r="S243" s="14">
        <f>'FINANCIAL STATEMENTS'!S243/'FINANCIAL STATEMENTS'!S159</f>
        <v>0.0005082321309</v>
      </c>
      <c r="T243" s="14">
        <f>'FINANCIAL STATEMENTS'!T243/'FINANCIAL STATEMENTS'!T159</f>
        <v>0.0004612231849</v>
      </c>
      <c r="U243" s="14">
        <f>'FINANCIAL STATEMENTS'!U243/'FINANCIAL STATEMENTS'!U159</f>
        <v>0.0005318289698</v>
      </c>
      <c r="V243" s="14">
        <f>'FINANCIAL STATEMENTS'!V243/'FINANCIAL STATEMENTS'!V159</f>
        <v>0.000615371386</v>
      </c>
    </row>
    <row r="244">
      <c r="A244" s="14" t="s">
        <v>259</v>
      </c>
      <c r="B244" s="14">
        <f>'FINANCIAL STATEMENTS'!B244/'FINANCIAL STATEMENTS'!B195</f>
        <v>0</v>
      </c>
      <c r="C244" s="14">
        <f>'FINANCIAL STATEMENTS'!C244/'FINANCIAL STATEMENTS'!C195</f>
        <v>0</v>
      </c>
      <c r="D244" s="14">
        <f>'FINANCIAL STATEMENTS'!D244/'FINANCIAL STATEMENTS'!D195</f>
        <v>0</v>
      </c>
      <c r="E244" s="14">
        <f>'FINANCIAL STATEMENTS'!E244/'FINANCIAL STATEMENTS'!E195</f>
        <v>0.00001028827754</v>
      </c>
      <c r="F244" s="14">
        <f>'FINANCIAL STATEMENTS'!F244/'FINANCIAL STATEMENTS'!F195</f>
        <v>0.0000097163789</v>
      </c>
      <c r="I244" s="22" t="s">
        <v>257</v>
      </c>
      <c r="J244" s="23">
        <f>'FINANCIAL STATEMENTS'!J244/'FINANCIAL STATEMENTS'!J197</f>
        <v>0.0000300178132</v>
      </c>
      <c r="K244" s="23">
        <f>'FINANCIAL STATEMENTS'!K244/'FINANCIAL STATEMENTS'!K197</f>
        <v>0.00002909323655</v>
      </c>
      <c r="L244" s="23">
        <f>'FINANCIAL STATEMENTS'!L244/'FINANCIAL STATEMENTS'!L197</f>
        <v>0.000009657679172</v>
      </c>
      <c r="M244" s="23">
        <f>'FINANCIAL STATEMENTS'!M244/'FINANCIAL STATEMENTS'!M197</f>
        <v>0.00002693042386</v>
      </c>
      <c r="N244" s="23">
        <f>'FINANCIAL STATEMENTS'!N244/'FINANCIAL STATEMENTS'!N197</f>
        <v>0.00004936953431</v>
      </c>
      <c r="Q244" s="14" t="s">
        <v>170</v>
      </c>
      <c r="R244" s="14">
        <f>'FINANCIAL STATEMENTS'!R244/'FINANCIAL STATEMENTS'!R159</f>
        <v>0.03501507371</v>
      </c>
      <c r="S244" s="14">
        <f>'FINANCIAL STATEMENTS'!S244/'FINANCIAL STATEMENTS'!S159</f>
        <v>0.0345946234</v>
      </c>
      <c r="T244" s="14">
        <f>'FINANCIAL STATEMENTS'!T244/'FINANCIAL STATEMENTS'!T159</f>
        <v>0.03732238977</v>
      </c>
      <c r="U244" s="14">
        <f>'FINANCIAL STATEMENTS'!U244/'FINANCIAL STATEMENTS'!U159</f>
        <v>0.03063235459</v>
      </c>
      <c r="V244" s="14">
        <f>'FINANCIAL STATEMENTS'!V244/'FINANCIAL STATEMENTS'!V159</f>
        <v>0.03173596537</v>
      </c>
    </row>
    <row r="245">
      <c r="A245" s="14" t="s">
        <v>260</v>
      </c>
      <c r="B245" s="14">
        <f>'FINANCIAL STATEMENTS'!B245/'FINANCIAL STATEMENTS'!B195</f>
        <v>0</v>
      </c>
      <c r="C245" s="14">
        <f>'FINANCIAL STATEMENTS'!C245/'FINANCIAL STATEMENTS'!C195</f>
        <v>0</v>
      </c>
      <c r="D245" s="14">
        <f>'FINANCIAL STATEMENTS'!D245/'FINANCIAL STATEMENTS'!D195</f>
        <v>0</v>
      </c>
      <c r="E245" s="14">
        <f>'FINANCIAL STATEMENTS'!E245/'FINANCIAL STATEMENTS'!E195</f>
        <v>0</v>
      </c>
      <c r="F245" s="14">
        <f>'FINANCIAL STATEMENTS'!F245/'FINANCIAL STATEMENTS'!F195</f>
        <v>0</v>
      </c>
      <c r="I245" s="22" t="s">
        <v>258</v>
      </c>
      <c r="J245" s="23">
        <f>'FINANCIAL STATEMENTS'!J245/'FINANCIAL STATEMENTS'!J197</f>
        <v>0.00002053850377</v>
      </c>
      <c r="K245" s="23">
        <f>'FINANCIAL STATEMENTS'!K245/'FINANCIAL STATEMENTS'!K197</f>
        <v>0.00001131403644</v>
      </c>
      <c r="L245" s="23">
        <f>'FINANCIAL STATEMENTS'!L245/'FINANCIAL STATEMENTS'!L197</f>
        <v>0</v>
      </c>
      <c r="M245" s="23">
        <f>'FINANCIAL STATEMENTS'!M245/'FINANCIAL STATEMENTS'!M197</f>
        <v>0.000003714541222</v>
      </c>
      <c r="N245" s="23">
        <f>'FINANCIAL STATEMENTS'!N245/'FINANCIAL STATEMENTS'!N197</f>
        <v>0</v>
      </c>
      <c r="Q245" s="14" t="s">
        <v>292</v>
      </c>
      <c r="R245" s="14">
        <f>'FINANCIAL STATEMENTS'!R245/'FINANCIAL STATEMENTS'!R159</f>
        <v>0.341449223</v>
      </c>
      <c r="S245" s="14">
        <f>'FINANCIAL STATEMENTS'!S245/'FINANCIAL STATEMENTS'!S159</f>
        <v>0.3756880602</v>
      </c>
      <c r="T245" s="14">
        <f>'FINANCIAL STATEMENTS'!T245/'FINANCIAL STATEMENTS'!T159</f>
        <v>0.3195438083</v>
      </c>
      <c r="U245" s="14">
        <f>'FINANCIAL STATEMENTS'!U245/'FINANCIAL STATEMENTS'!U159</f>
        <v>0.3450004349</v>
      </c>
      <c r="V245" s="14">
        <f>'FINANCIAL STATEMENTS'!V245/'FINANCIAL STATEMENTS'!V159</f>
        <v>0.3695694819</v>
      </c>
    </row>
    <row r="246">
      <c r="A246" s="14" t="s">
        <v>261</v>
      </c>
      <c r="B246" s="14">
        <f>'FINANCIAL STATEMENTS'!B246/'FINANCIAL STATEMENTS'!B195</f>
        <v>0.0009113616418</v>
      </c>
      <c r="C246" s="14">
        <f>'FINANCIAL STATEMENTS'!C246/'FINANCIAL STATEMENTS'!C195</f>
        <v>0.0007529057456</v>
      </c>
      <c r="D246" s="14">
        <f>'FINANCIAL STATEMENTS'!D246/'FINANCIAL STATEMENTS'!D195</f>
        <v>0.0006517581443</v>
      </c>
      <c r="E246" s="14">
        <f>'FINANCIAL STATEMENTS'!E246/'FINANCIAL STATEMENTS'!E195</f>
        <v>0.0007613325377</v>
      </c>
      <c r="F246" s="14">
        <f>'FINANCIAL STATEMENTS'!F246/'FINANCIAL STATEMENTS'!F195</f>
        <v>0.0007578775542</v>
      </c>
      <c r="I246" s="22" t="s">
        <v>259</v>
      </c>
      <c r="J246" s="23">
        <f>'FINANCIAL STATEMENTS'!J246/'FINANCIAL STATEMENTS'!J197</f>
        <v>0</v>
      </c>
      <c r="K246" s="23">
        <f>'FINANCIAL STATEMENTS'!K246/'FINANCIAL STATEMENTS'!K197</f>
        <v>0</v>
      </c>
      <c r="L246" s="23">
        <f>'FINANCIAL STATEMENTS'!L246/'FINANCIAL STATEMENTS'!L197</f>
        <v>0</v>
      </c>
      <c r="M246" s="23">
        <f>'FINANCIAL STATEMENTS'!M246/'FINANCIAL STATEMENTS'!M197</f>
        <v>0</v>
      </c>
      <c r="N246" s="23">
        <f>'FINANCIAL STATEMENTS'!N246/'FINANCIAL STATEMENTS'!N197</f>
        <v>0</v>
      </c>
      <c r="Q246" s="14" t="s">
        <v>157</v>
      </c>
      <c r="R246" s="14">
        <f>'FINANCIAL STATEMENTS'!R246/'FINANCIAL STATEMENTS'!R159</f>
        <v>0.0829628458</v>
      </c>
      <c r="S246" s="14">
        <f>'FINANCIAL STATEMENTS'!S246/'FINANCIAL STATEMENTS'!S159</f>
        <v>0.1025850162</v>
      </c>
      <c r="T246" s="14">
        <f>'FINANCIAL STATEMENTS'!T246/'FINANCIAL STATEMENTS'!T159</f>
        <v>0.09166286682</v>
      </c>
      <c r="U246" s="14">
        <f>'FINANCIAL STATEMENTS'!U246/'FINANCIAL STATEMENTS'!U159</f>
        <v>0.08324365968</v>
      </c>
      <c r="V246" s="14">
        <f>'FINANCIAL STATEMENTS'!V246/'FINANCIAL STATEMENTS'!V159</f>
        <v>0.07106330264</v>
      </c>
    </row>
    <row r="247">
      <c r="A247" s="14" t="s">
        <v>262</v>
      </c>
      <c r="B247" s="14">
        <f>'FINANCIAL STATEMENTS'!B247/'FINANCIAL STATEMENTS'!B195</f>
        <v>0.01496995882</v>
      </c>
      <c r="C247" s="14">
        <f>'FINANCIAL STATEMENTS'!C247/'FINANCIAL STATEMENTS'!C195</f>
        <v>0.01914262858</v>
      </c>
      <c r="D247" s="14">
        <f>'FINANCIAL STATEMENTS'!D247/'FINANCIAL STATEMENTS'!D195</f>
        <v>0.02012971056</v>
      </c>
      <c r="E247" s="14">
        <f>'FINANCIAL STATEMENTS'!E247/'FINANCIAL STATEMENTS'!E195</f>
        <v>0.01485627276</v>
      </c>
      <c r="F247" s="14">
        <f>'FINANCIAL STATEMENTS'!F247/'FINANCIAL STATEMENTS'!F195</f>
        <v>0.01868459662</v>
      </c>
      <c r="I247" s="22" t="s">
        <v>260</v>
      </c>
      <c r="J247" s="23">
        <f>'FINANCIAL STATEMENTS'!J247/'FINANCIAL STATEMENTS'!J197</f>
        <v>0.001523798991</v>
      </c>
      <c r="K247" s="23">
        <f>'FINANCIAL STATEMENTS'!K247/'FINANCIAL STATEMENTS'!K197</f>
        <v>0.002454337761</v>
      </c>
      <c r="L247" s="23">
        <f>'FINANCIAL STATEMENTS'!L247/'FINANCIAL STATEMENTS'!L197</f>
        <v>0.003005294164</v>
      </c>
      <c r="M247" s="23">
        <f>'FINANCIAL STATEMENTS'!M247/'FINANCIAL STATEMENTS'!M197</f>
        <v>0.002928915753</v>
      </c>
      <c r="N247" s="23">
        <f>'FINANCIAL STATEMENTS'!N247/'FINANCIAL STATEMENTS'!N197</f>
        <v>0.002258447002</v>
      </c>
      <c r="Q247" s="14" t="s">
        <v>293</v>
      </c>
      <c r="R247" s="14">
        <f>'FINANCIAL STATEMENTS'!R247/'FINANCIAL STATEMENTS'!R159</f>
        <v>0.07302229328</v>
      </c>
      <c r="S247" s="14">
        <f>'FINANCIAL STATEMENTS'!S247/'FINANCIAL STATEMENTS'!S159</f>
        <v>0.09682027026</v>
      </c>
      <c r="T247" s="14">
        <f>'FINANCIAL STATEMENTS'!T247/'FINANCIAL STATEMENTS'!T159</f>
        <v>0.07524489379</v>
      </c>
      <c r="U247" s="14">
        <f>'FINANCIAL STATEMENTS'!U247/'FINANCIAL STATEMENTS'!U159</f>
        <v>0.07088484909</v>
      </c>
      <c r="V247" s="14">
        <f>'FINANCIAL STATEMENTS'!V247/'FINANCIAL STATEMENTS'!V159</f>
        <v>0.07637860657</v>
      </c>
    </row>
    <row r="248">
      <c r="A248" s="14" t="s">
        <v>263</v>
      </c>
      <c r="B248" s="14">
        <f>'FINANCIAL STATEMENTS'!B248/'FINANCIAL STATEMENTS'!B195</f>
        <v>0</v>
      </c>
      <c r="C248" s="14">
        <f>'FINANCIAL STATEMENTS'!C248/'FINANCIAL STATEMENTS'!C195</f>
        <v>0</v>
      </c>
      <c r="D248" s="14">
        <f>'FINANCIAL STATEMENTS'!D248/'FINANCIAL STATEMENTS'!D195</f>
        <v>0</v>
      </c>
      <c r="E248" s="14">
        <f>'FINANCIAL STATEMENTS'!E248/'FINANCIAL STATEMENTS'!E195</f>
        <v>0</v>
      </c>
      <c r="F248" s="14">
        <f>'FINANCIAL STATEMENTS'!F248/'FINANCIAL STATEMENTS'!F195</f>
        <v>0</v>
      </c>
      <c r="I248" s="22" t="s">
        <v>261</v>
      </c>
      <c r="J248" s="23">
        <f>'FINANCIAL STATEMENTS'!J248/'FINANCIAL STATEMENTS'!J197</f>
        <v>0.000676980682</v>
      </c>
      <c r="K248" s="23">
        <f>'FINANCIAL STATEMENTS'!K248/'FINANCIAL STATEMENTS'!K197</f>
        <v>0.0007370286593</v>
      </c>
      <c r="L248" s="23">
        <f>'FINANCIAL STATEMENTS'!L248/'FINANCIAL STATEMENTS'!L197</f>
        <v>0.0007963195463</v>
      </c>
      <c r="M248" s="23">
        <f>'FINANCIAL STATEMENTS'!M248/'FINANCIAL STATEMENTS'!M197</f>
        <v>0.0006407583607</v>
      </c>
      <c r="N248" s="23">
        <f>'FINANCIAL STATEMENTS'!N248/'FINANCIAL STATEMENTS'!N197</f>
        <v>0.0001949678219</v>
      </c>
      <c r="Q248" s="14" t="s">
        <v>294</v>
      </c>
      <c r="R248" s="14">
        <f>'FINANCIAL STATEMENTS'!R248/'FINANCIAL STATEMENTS'!R159</f>
        <v>0.009940552521</v>
      </c>
      <c r="S248" s="14">
        <f>'FINANCIAL STATEMENTS'!S248/'FINANCIAL STATEMENTS'!S159</f>
        <v>0.005764745904</v>
      </c>
      <c r="T248" s="14">
        <f>'FINANCIAL STATEMENTS'!T248/'FINANCIAL STATEMENTS'!T159</f>
        <v>0.01641797303</v>
      </c>
      <c r="U248" s="14">
        <f>'FINANCIAL STATEMENTS'!U248/'FINANCIAL STATEMENTS'!U159</f>
        <v>0.01235881059</v>
      </c>
      <c r="V248" s="14">
        <f>'FINANCIAL STATEMENTS'!V248/'FINANCIAL STATEMENTS'!V159</f>
        <v>-0.005315303937</v>
      </c>
    </row>
    <row r="249">
      <c r="A249" s="14" t="s">
        <v>264</v>
      </c>
      <c r="B249" s="14">
        <f>'FINANCIAL STATEMENTS'!B249/'FINANCIAL STATEMENTS'!B195</f>
        <v>0.1012455276</v>
      </c>
      <c r="C249" s="14">
        <f>'FINANCIAL STATEMENTS'!C249/'FINANCIAL STATEMENTS'!C195</f>
        <v>0.109783069</v>
      </c>
      <c r="D249" s="14">
        <f>'FINANCIAL STATEMENTS'!D249/'FINANCIAL STATEMENTS'!D195</f>
        <v>0.1168356608</v>
      </c>
      <c r="E249" s="14">
        <f>'FINANCIAL STATEMENTS'!E249/'FINANCIAL STATEMENTS'!E195</f>
        <v>0.1027284512</v>
      </c>
      <c r="F249" s="14">
        <f>'FINANCIAL STATEMENTS'!F249/'FINANCIAL STATEMENTS'!F195</f>
        <v>0.0901194143</v>
      </c>
      <c r="I249" s="22" t="s">
        <v>262</v>
      </c>
      <c r="J249" s="23">
        <f>'FINANCIAL STATEMENTS'!J249/'FINANCIAL STATEMENTS'!J197</f>
        <v>0</v>
      </c>
      <c r="K249" s="23">
        <f>'FINANCIAL STATEMENTS'!K249/'FINANCIAL STATEMENTS'!K197</f>
        <v>0</v>
      </c>
      <c r="L249" s="23">
        <f>'FINANCIAL STATEMENTS'!L249/'FINANCIAL STATEMENTS'!L197</f>
        <v>0</v>
      </c>
      <c r="M249" s="23">
        <f>'FINANCIAL STATEMENTS'!M249/'FINANCIAL STATEMENTS'!M197</f>
        <v>0</v>
      </c>
      <c r="N249" s="23">
        <f>'FINANCIAL STATEMENTS'!N249/'FINANCIAL STATEMENTS'!N197</f>
        <v>0</v>
      </c>
      <c r="Q249" s="14" t="s">
        <v>295</v>
      </c>
      <c r="R249" s="14">
        <f>'FINANCIAL STATEMENTS'!R249/'FINANCIAL STATEMENTS'!R159</f>
        <v>0.2584863772</v>
      </c>
      <c r="S249" s="14">
        <f>'FINANCIAL STATEMENTS'!S249/'FINANCIAL STATEMENTS'!S159</f>
        <v>0.2731030441</v>
      </c>
      <c r="T249" s="14">
        <f>'FINANCIAL STATEMENTS'!T249/'FINANCIAL STATEMENTS'!T159</f>
        <v>0.2278809415</v>
      </c>
      <c r="U249" s="14">
        <f>'FINANCIAL STATEMENTS'!U249/'FINANCIAL STATEMENTS'!U159</f>
        <v>0.2617567752</v>
      </c>
      <c r="V249" s="14">
        <f>'FINANCIAL STATEMENTS'!V249/'FINANCIAL STATEMENTS'!V159</f>
        <v>0.2985061792</v>
      </c>
    </row>
    <row r="250">
      <c r="A250" s="14" t="s">
        <v>265</v>
      </c>
      <c r="B250" s="14">
        <f>'FINANCIAL STATEMENTS'!B250/'FINANCIAL STATEMENTS'!B195</f>
        <v>0.001485181935</v>
      </c>
      <c r="C250" s="14">
        <f>'FINANCIAL STATEMENTS'!C250/'FINANCIAL STATEMENTS'!C195</f>
        <v>0.001524634135</v>
      </c>
      <c r="D250" s="14">
        <f>'FINANCIAL STATEMENTS'!D250/'FINANCIAL STATEMENTS'!D195</f>
        <v>0.001741583238</v>
      </c>
      <c r="E250" s="14">
        <f>'FINANCIAL STATEMENTS'!E250/'FINANCIAL STATEMENTS'!E195</f>
        <v>0.001532953353</v>
      </c>
      <c r="F250" s="14">
        <f>'FINANCIAL STATEMENTS'!F250/'FINANCIAL STATEMENTS'!F195</f>
        <v>0.00140887494</v>
      </c>
      <c r="I250" s="22" t="s">
        <v>263</v>
      </c>
      <c r="J250" s="23">
        <f>'FINANCIAL STATEMENTS'!J250/'FINANCIAL STATEMENTS'!J197</f>
        <v>0</v>
      </c>
      <c r="K250" s="23">
        <f>'FINANCIAL STATEMENTS'!K250/'FINANCIAL STATEMENTS'!K197</f>
        <v>0</v>
      </c>
      <c r="L250" s="23">
        <f>'FINANCIAL STATEMENTS'!L250/'FINANCIAL STATEMENTS'!L197</f>
        <v>0</v>
      </c>
      <c r="M250" s="23">
        <f>'FINANCIAL STATEMENTS'!M250/'FINANCIAL STATEMENTS'!M197</f>
        <v>0</v>
      </c>
      <c r="N250" s="23">
        <f>'FINANCIAL STATEMENTS'!N250/'FINANCIAL STATEMENTS'!N197</f>
        <v>0</v>
      </c>
      <c r="Q250" s="14" t="s">
        <v>296</v>
      </c>
      <c r="R250" s="14">
        <f>'FINANCIAL STATEMENTS'!R250/'FINANCIAL STATEMENTS'!R159</f>
        <v>0</v>
      </c>
      <c r="S250" s="14">
        <f>'FINANCIAL STATEMENTS'!S250/'FINANCIAL STATEMENTS'!S159</f>
        <v>0</v>
      </c>
      <c r="T250" s="14">
        <f>'FINANCIAL STATEMENTS'!T250/'FINANCIAL STATEMENTS'!T159</f>
        <v>0</v>
      </c>
      <c r="U250" s="14">
        <f>'FINANCIAL STATEMENTS'!U250/'FINANCIAL STATEMENTS'!U159</f>
        <v>0</v>
      </c>
      <c r="V250" s="14">
        <f>'FINANCIAL STATEMENTS'!V250/'FINANCIAL STATEMENTS'!V159</f>
        <v>0</v>
      </c>
    </row>
    <row r="251">
      <c r="A251" s="14" t="s">
        <v>266</v>
      </c>
      <c r="B251" s="14">
        <f>'FINANCIAL STATEMENTS'!B251/'FINANCIAL STATEMENTS'!B195</f>
        <v>0.02165327753</v>
      </c>
      <c r="C251" s="14">
        <f>'FINANCIAL STATEMENTS'!C251/'FINANCIAL STATEMENTS'!C195</f>
        <v>0.02434708955</v>
      </c>
      <c r="D251" s="14">
        <f>'FINANCIAL STATEMENTS'!D251/'FINANCIAL STATEMENTS'!D195</f>
        <v>0.02234141442</v>
      </c>
      <c r="E251" s="14">
        <f>'FINANCIAL STATEMENTS'!E251/'FINANCIAL STATEMENTS'!E195</f>
        <v>0.01669787444</v>
      </c>
      <c r="F251" s="14">
        <f>'FINANCIAL STATEMENTS'!F251/'FINANCIAL STATEMENTS'!F195</f>
        <v>0.02098737842</v>
      </c>
      <c r="I251" s="22" t="s">
        <v>264</v>
      </c>
      <c r="J251" s="23">
        <f>'FINANCIAL STATEMENTS'!J251/'FINANCIAL STATEMENTS'!J197</f>
        <v>0.0554041938</v>
      </c>
      <c r="K251" s="23">
        <f>'FINANCIAL STATEMENTS'!K251/'FINANCIAL STATEMENTS'!K197</f>
        <v>0.06500560449</v>
      </c>
      <c r="L251" s="23">
        <f>'FINANCIAL STATEMENTS'!L251/'FINANCIAL STATEMENTS'!L197</f>
        <v>0.05953432427</v>
      </c>
      <c r="M251" s="23">
        <f>'FINANCIAL STATEMENTS'!M251/'FINANCIAL STATEMENTS'!M197</f>
        <v>0.05795891532</v>
      </c>
      <c r="N251" s="23">
        <f>'FINANCIAL STATEMENTS'!N251/'FINANCIAL STATEMENTS'!N197</f>
        <v>0.04881642817</v>
      </c>
      <c r="Q251" s="14" t="s">
        <v>297</v>
      </c>
      <c r="R251" s="14">
        <f>'FINANCIAL STATEMENTS'!R251/'FINANCIAL STATEMENTS'!R159</f>
        <v>1.061443499</v>
      </c>
      <c r="S251" s="14">
        <f>'FINANCIAL STATEMENTS'!S251/'FINANCIAL STATEMENTS'!S159</f>
        <v>0.9758712697</v>
      </c>
      <c r="T251" s="14">
        <f>'FINANCIAL STATEMENTS'!T251/'FINANCIAL STATEMENTS'!T159</f>
        <v>1.068397302</v>
      </c>
      <c r="U251" s="14">
        <f>'FINANCIAL STATEMENTS'!U251/'FINANCIAL STATEMENTS'!U159</f>
        <v>0.8012401059</v>
      </c>
      <c r="V251" s="14">
        <f>'FINANCIAL STATEMENTS'!V251/'FINANCIAL STATEMENTS'!V159</f>
        <v>0.7672713788</v>
      </c>
    </row>
    <row r="252">
      <c r="A252" s="14" t="s">
        <v>267</v>
      </c>
      <c r="B252" s="14">
        <f>'FINANCIAL STATEMENTS'!B252/'FINANCIAL STATEMENTS'!B195</f>
        <v>0.077077567</v>
      </c>
      <c r="C252" s="14">
        <f>'FINANCIAL STATEMENTS'!C252/'FINANCIAL STATEMENTS'!C195</f>
        <v>0.08338431133</v>
      </c>
      <c r="D252" s="14">
        <f>'FINANCIAL STATEMENTS'!D252/'FINANCIAL STATEMENTS'!D195</f>
        <v>0.09118203284</v>
      </c>
      <c r="E252" s="14">
        <f>'FINANCIAL STATEMENTS'!E252/'FINANCIAL STATEMENTS'!E195</f>
        <v>0.08106133871</v>
      </c>
      <c r="F252" s="14">
        <f>'FINANCIAL STATEMENTS'!F252/'FINANCIAL STATEMENTS'!F195</f>
        <v>0.06425441367</v>
      </c>
      <c r="I252" s="22" t="s">
        <v>265</v>
      </c>
      <c r="J252" s="23">
        <f>'FINANCIAL STATEMENTS'!J252/'FINANCIAL STATEMENTS'!J197</f>
        <v>0.01739295292</v>
      </c>
      <c r="K252" s="23">
        <f>'FINANCIAL STATEMENTS'!K252/'FINANCIAL STATEMENTS'!K197</f>
        <v>0.02182962516</v>
      </c>
      <c r="L252" s="23">
        <f>'FINANCIAL STATEMENTS'!L252/'FINANCIAL STATEMENTS'!L197</f>
        <v>0.02162881149</v>
      </c>
      <c r="M252" s="23">
        <f>'FINANCIAL STATEMENTS'!M252/'FINANCIAL STATEMENTS'!M197</f>
        <v>0.02176814019</v>
      </c>
      <c r="N252" s="23">
        <f>'FINANCIAL STATEMENTS'!N252/'FINANCIAL STATEMENTS'!N197</f>
        <v>0.01524681838</v>
      </c>
      <c r="Q252" s="14" t="s">
        <v>298</v>
      </c>
      <c r="R252" s="14">
        <f>'FINANCIAL STATEMENTS'!R252/'FINANCIAL STATEMENTS'!R159</f>
        <v>1.319929876</v>
      </c>
      <c r="S252" s="14">
        <f>'FINANCIAL STATEMENTS'!S252/'FINANCIAL STATEMENTS'!S159</f>
        <v>1.248974314</v>
      </c>
      <c r="T252" s="14">
        <f>'FINANCIAL STATEMENTS'!T252/'FINANCIAL STATEMENTS'!T159</f>
        <v>1.296278243</v>
      </c>
      <c r="U252" s="14">
        <f>'FINANCIAL STATEMENTS'!U252/'FINANCIAL STATEMENTS'!U159</f>
        <v>1.062996881</v>
      </c>
      <c r="V252" s="14">
        <f>'FINANCIAL STATEMENTS'!V252/'FINANCIAL STATEMENTS'!V159</f>
        <v>1.065777558</v>
      </c>
    </row>
    <row r="253">
      <c r="A253" s="14" t="s">
        <v>268</v>
      </c>
      <c r="B253" s="14">
        <f>'FINANCIAL STATEMENTS'!B253/'FINANCIAL STATEMENTS'!B195</f>
        <v>0.005712887329</v>
      </c>
      <c r="C253" s="14">
        <f>'FINANCIAL STATEMENTS'!C253/'FINANCIAL STATEMENTS'!C195</f>
        <v>0.009552491647</v>
      </c>
      <c r="D253" s="14">
        <f>'FINANCIAL STATEMENTS'!D253/'FINANCIAL STATEMENTS'!D195</f>
        <v>0.009509258171</v>
      </c>
      <c r="E253" s="14">
        <f>'FINANCIAL STATEMENTS'!E253/'FINANCIAL STATEMENTS'!E195</f>
        <v>0.01333360769</v>
      </c>
      <c r="F253" s="14">
        <f>'FINANCIAL STATEMENTS'!F253/'FINANCIAL STATEMENTS'!F195</f>
        <v>0.04162496721</v>
      </c>
      <c r="I253" s="22" t="s">
        <v>266</v>
      </c>
      <c r="J253" s="23">
        <f>'FINANCIAL STATEMENTS'!J253/'FINANCIAL STATEMENTS'!J197</f>
        <v>0.01261538097</v>
      </c>
      <c r="K253" s="23">
        <f>'FINANCIAL STATEMENTS'!K253/'FINANCIAL STATEMENTS'!K197</f>
        <v>0.01378696154</v>
      </c>
      <c r="L253" s="23">
        <f>'FINANCIAL STATEMENTS'!L253/'FINANCIAL STATEMENTS'!L197</f>
        <v>0.0142292733</v>
      </c>
      <c r="M253" s="23">
        <f>'FINANCIAL STATEMENTS'!M253/'FINANCIAL STATEMENTS'!M197</f>
        <v>0.01465572239</v>
      </c>
      <c r="N253" s="23">
        <f>'FINANCIAL STATEMENTS'!N253/'FINANCIAL STATEMENTS'!N197</f>
        <v>0.01623671939</v>
      </c>
      <c r="Q253" s="14" t="s">
        <v>299</v>
      </c>
      <c r="R253" s="14">
        <f>'FINANCIAL STATEMENTS'!R253/'FINANCIAL STATEMENTS'!R159</f>
        <v>0.150642963</v>
      </c>
      <c r="S253" s="14">
        <f>'FINANCIAL STATEMENTS'!S253/'FINANCIAL STATEMENTS'!S159</f>
        <v>0.1639458487</v>
      </c>
      <c r="T253" s="14">
        <f>'FINANCIAL STATEMENTS'!T253/'FINANCIAL STATEMENTS'!T159</f>
        <v>0.1310293139</v>
      </c>
      <c r="U253" s="14">
        <f>'FINANCIAL STATEMENTS'!U253/'FINANCIAL STATEMENTS'!U159</f>
        <v>0.1242591051</v>
      </c>
      <c r="V253" s="14">
        <f>'FINANCIAL STATEMENTS'!V253/'FINANCIAL STATEMENTS'!V159</f>
        <v>0.1343605646</v>
      </c>
    </row>
    <row r="254">
      <c r="A254" s="14" t="s">
        <v>269</v>
      </c>
      <c r="B254" s="14">
        <f>'FINANCIAL STATEMENTS'!B254/'FINANCIAL STATEMENTS'!B195</f>
        <v>0</v>
      </c>
      <c r="C254" s="14">
        <f>'FINANCIAL STATEMENTS'!C254/'FINANCIAL STATEMENTS'!C195</f>
        <v>0</v>
      </c>
      <c r="D254" s="14">
        <f>'FINANCIAL STATEMENTS'!D254/'FINANCIAL STATEMENTS'!D195</f>
        <v>0</v>
      </c>
      <c r="E254" s="14">
        <f>'FINANCIAL STATEMENTS'!E254/'FINANCIAL STATEMENTS'!E195</f>
        <v>0</v>
      </c>
      <c r="F254" s="14">
        <f>'FINANCIAL STATEMENTS'!F254/'FINANCIAL STATEMENTS'!F195</f>
        <v>0</v>
      </c>
      <c r="I254" s="22" t="s">
        <v>267</v>
      </c>
      <c r="J254" s="23">
        <f>'FINANCIAL STATEMENTS'!J254/'FINANCIAL STATEMENTS'!J197</f>
        <v>0</v>
      </c>
      <c r="K254" s="23">
        <f>'FINANCIAL STATEMENTS'!K254/'FINANCIAL STATEMENTS'!K197</f>
        <v>0</v>
      </c>
      <c r="L254" s="23">
        <f>'FINANCIAL STATEMENTS'!L254/'FINANCIAL STATEMENTS'!L197</f>
        <v>0</v>
      </c>
      <c r="M254" s="23">
        <f>'FINANCIAL STATEMENTS'!M254/'FINANCIAL STATEMENTS'!M197</f>
        <v>0</v>
      </c>
      <c r="N254" s="23">
        <f>'FINANCIAL STATEMENTS'!N254/'FINANCIAL STATEMENTS'!N197</f>
        <v>0</v>
      </c>
      <c r="Q254" s="14" t="s">
        <v>300</v>
      </c>
      <c r="R254" s="14">
        <f>'FINANCIAL STATEMENTS'!R254/'FINANCIAL STATEMENTS'!R159</f>
        <v>0.009737184521</v>
      </c>
      <c r="S254" s="14">
        <f>'FINANCIAL STATEMENTS'!S254/'FINANCIAL STATEMENTS'!S159</f>
        <v>0.01028760201</v>
      </c>
      <c r="T254" s="14">
        <f>'FINANCIAL STATEMENTS'!T254/'FINANCIAL STATEMENTS'!T159</f>
        <v>0.008585040645</v>
      </c>
      <c r="U254" s="14">
        <f>'FINANCIAL STATEMENTS'!U254/'FINANCIAL STATEMENTS'!U159</f>
        <v>0.00986120258</v>
      </c>
      <c r="V254" s="14">
        <f>'FINANCIAL STATEMENTS'!V254/'FINANCIAL STATEMENTS'!V159</f>
        <v>0.01124329205</v>
      </c>
    </row>
    <row r="255">
      <c r="A255" s="14" t="s">
        <v>270</v>
      </c>
      <c r="B255" s="14">
        <f>'FINANCIAL STATEMENTS'!B255/'FINANCIAL STATEMENTS'!B195</f>
        <v>0.00001687706744</v>
      </c>
      <c r="C255" s="14">
        <f>'FINANCIAL STATEMENTS'!C255/'FINANCIAL STATEMENTS'!C195</f>
        <v>0</v>
      </c>
      <c r="D255" s="14">
        <f>'FINANCIAL STATEMENTS'!D255/'FINANCIAL STATEMENTS'!D195</f>
        <v>0</v>
      </c>
      <c r="E255" s="14">
        <f>'FINANCIAL STATEMENTS'!E255/'FINANCIAL STATEMENTS'!E195</f>
        <v>0.00009259449783</v>
      </c>
      <c r="F255" s="14">
        <f>'FINANCIAL STATEMENTS'!F255/'FINANCIAL STATEMENTS'!F195</f>
        <v>0.0001068801679</v>
      </c>
      <c r="I255" s="22" t="s">
        <v>268</v>
      </c>
      <c r="J255" s="23">
        <f>'FINANCIAL STATEMENTS'!J255/'FINANCIAL STATEMENTS'!J197</f>
        <v>0.03890940545</v>
      </c>
      <c r="K255" s="23">
        <f>'FINANCIAL STATEMENTS'!K255/'FINANCIAL STATEMENTS'!K197</f>
        <v>0.03028848368</v>
      </c>
      <c r="L255" s="23">
        <f>'FINANCIAL STATEMENTS'!L255/'FINANCIAL STATEMENTS'!L197</f>
        <v>0.03306086972</v>
      </c>
      <c r="M255" s="23">
        <f>'FINANCIAL STATEMENTS'!M255/'FINANCIAL STATEMENTS'!M197</f>
        <v>0.05732001423</v>
      </c>
      <c r="N255" s="23">
        <f>'FINANCIAL STATEMENTS'!N255/'FINANCIAL STATEMENTS'!N197</f>
        <v>0.03141408571</v>
      </c>
      <c r="Q255" s="14" t="s">
        <v>301</v>
      </c>
      <c r="R255" s="14">
        <f>'FINANCIAL STATEMENTS'!R255/'FINANCIAL STATEMENTS'!R159</f>
        <v>0.009737184521</v>
      </c>
      <c r="S255" s="14">
        <f>'FINANCIAL STATEMENTS'!S255/'FINANCIAL STATEMENTS'!S159</f>
        <v>0.01028760201</v>
      </c>
      <c r="T255" s="14">
        <f>'FINANCIAL STATEMENTS'!T255/'FINANCIAL STATEMENTS'!T159</f>
        <v>0.008585040645</v>
      </c>
      <c r="U255" s="14">
        <f>'FINANCIAL STATEMENTS'!U255/'FINANCIAL STATEMENTS'!U159</f>
        <v>0.00986120258</v>
      </c>
      <c r="V255" s="14">
        <f>'FINANCIAL STATEMENTS'!V255/'FINANCIAL STATEMENTS'!V159</f>
        <v>0.01124329205</v>
      </c>
    </row>
    <row r="256">
      <c r="A256" s="14" t="s">
        <v>271</v>
      </c>
      <c r="B256" s="14">
        <f>'FINANCIAL STATEMENTS'!B256/'FINANCIAL STATEMENTS'!B195</f>
        <v>0.001139202052</v>
      </c>
      <c r="C256" s="14">
        <f>'FINANCIAL STATEMENTS'!C256/'FINANCIAL STATEMENTS'!C195</f>
        <v>0</v>
      </c>
      <c r="D256" s="14">
        <f>'FINANCIAL STATEMENTS'!D256/'FINANCIAL STATEMENTS'!D195</f>
        <v>0.0005876507858</v>
      </c>
      <c r="E256" s="14">
        <f>'FINANCIAL STATEMENTS'!E256/'FINANCIAL STATEMENTS'!E195</f>
        <v>0.0007716208152</v>
      </c>
      <c r="F256" s="14">
        <f>'FINANCIAL STATEMENTS'!F256/'FINANCIAL STATEMENTS'!F195</f>
        <v>0.000777310312</v>
      </c>
      <c r="I256" s="22" t="s">
        <v>269</v>
      </c>
      <c r="J256" s="23">
        <f>'FINANCIAL STATEMENTS'!J256/'FINANCIAL STATEMENTS'!J197</f>
        <v>0</v>
      </c>
      <c r="K256" s="23">
        <f>'FINANCIAL STATEMENTS'!K256/'FINANCIAL STATEMENTS'!K197</f>
        <v>0</v>
      </c>
      <c r="L256" s="23">
        <f>'FINANCIAL STATEMENTS'!L256/'FINANCIAL STATEMENTS'!L197</f>
        <v>0</v>
      </c>
      <c r="M256" s="23">
        <f>'FINANCIAL STATEMENTS'!M256/'FINANCIAL STATEMENTS'!M197</f>
        <v>0.003818548376</v>
      </c>
      <c r="N256" s="23">
        <f>'FINANCIAL STATEMENTS'!N256/'FINANCIAL STATEMENTS'!N197</f>
        <v>0.003939521484</v>
      </c>
      <c r="Q256" s="19" t="s">
        <v>302</v>
      </c>
      <c r="R256" s="5"/>
      <c r="S256" s="5"/>
      <c r="T256" s="5"/>
      <c r="U256" s="5"/>
      <c r="V256" s="6"/>
    </row>
    <row r="257">
      <c r="A257" s="14" t="s">
        <v>272</v>
      </c>
      <c r="B257" s="14">
        <f>'FINANCIAL STATEMENTS'!B257/'FINANCIAL STATEMENTS'!B195</f>
        <v>0</v>
      </c>
      <c r="C257" s="14">
        <f>'FINANCIAL STATEMENTS'!C257/'FINANCIAL STATEMENTS'!C195</f>
        <v>0</v>
      </c>
      <c r="D257" s="14">
        <f>'FINANCIAL STATEMENTS'!D257/'FINANCIAL STATEMENTS'!D195</f>
        <v>0</v>
      </c>
      <c r="E257" s="14">
        <f>'FINANCIAL STATEMENTS'!E257/'FINANCIAL STATEMENTS'!E195</f>
        <v>0</v>
      </c>
      <c r="F257" s="14">
        <f>'FINANCIAL STATEMENTS'!F257/'FINANCIAL STATEMENTS'!F195</f>
        <v>0.001486605972</v>
      </c>
      <c r="I257" s="22" t="s">
        <v>270</v>
      </c>
      <c r="J257" s="23">
        <f>'FINANCIAL STATEMENTS'!J257/'FINANCIAL STATEMENTS'!J197</f>
        <v>0.008175904385</v>
      </c>
      <c r="K257" s="23">
        <f>'FINANCIAL STATEMENTS'!K257/'FINANCIAL STATEMENTS'!K197</f>
        <v>0.003465327731</v>
      </c>
      <c r="L257" s="23">
        <f>'FINANCIAL STATEMENTS'!L257/'FINANCIAL STATEMENTS'!L197</f>
        <v>0.002873598539</v>
      </c>
      <c r="M257" s="23">
        <f>'FINANCIAL STATEMENTS'!M257/'FINANCIAL STATEMENTS'!M197</f>
        <v>0</v>
      </c>
      <c r="N257" s="23">
        <f>'FINANCIAL STATEMENTS'!N257/'FINANCIAL STATEMENTS'!N197</f>
        <v>0</v>
      </c>
      <c r="Q257" s="20"/>
      <c r="V257" s="21"/>
    </row>
    <row r="258">
      <c r="A258" s="14" t="s">
        <v>273</v>
      </c>
      <c r="B258" s="14">
        <f>'FINANCIAL STATEMENTS'!B258/'FINANCIAL STATEMENTS'!B195</f>
        <v>0</v>
      </c>
      <c r="C258" s="14">
        <f>'FINANCIAL STATEMENTS'!C258/'FINANCIAL STATEMENTS'!C195</f>
        <v>0</v>
      </c>
      <c r="D258" s="14">
        <f>'FINANCIAL STATEMENTS'!D258/'FINANCIAL STATEMENTS'!D195</f>
        <v>0.003643434872</v>
      </c>
      <c r="E258" s="14">
        <f>'FINANCIAL STATEMENTS'!E258/'FINANCIAL STATEMENTS'!E195</f>
        <v>0.006924010782</v>
      </c>
      <c r="F258" s="14">
        <f>'FINANCIAL STATEMENTS'!F258/'FINANCIAL STATEMENTS'!F195</f>
        <v>0</v>
      </c>
      <c r="I258" s="22" t="s">
        <v>271</v>
      </c>
      <c r="J258" s="23">
        <f>'FINANCIAL STATEMENTS'!J258/'FINANCIAL STATEMENTS'!J197</f>
        <v>0</v>
      </c>
      <c r="K258" s="23">
        <f>'FINANCIAL STATEMENTS'!K258/'FINANCIAL STATEMENTS'!K197</f>
        <v>0.0002367866197</v>
      </c>
      <c r="L258" s="23">
        <f>'FINANCIAL STATEMENTS'!L258/'FINANCIAL STATEMENTS'!L197</f>
        <v>0</v>
      </c>
      <c r="M258" s="23">
        <f>'FINANCIAL STATEMENTS'!M258/'FINANCIAL STATEMENTS'!M197</f>
        <v>0.001562893219</v>
      </c>
      <c r="N258" s="23">
        <f>'FINANCIAL STATEMENTS'!N258/'FINANCIAL STATEMENTS'!N197</f>
        <v>0</v>
      </c>
      <c r="Q258" s="7"/>
      <c r="R258" s="8"/>
      <c r="S258" s="8"/>
      <c r="T258" s="8"/>
      <c r="U258" s="8"/>
      <c r="V258" s="9"/>
    </row>
    <row r="259">
      <c r="A259" s="14" t="s">
        <v>274</v>
      </c>
      <c r="B259" s="14">
        <f>'FINANCIAL STATEMENTS'!B259/'FINANCIAL STATEMENTS'!B195</f>
        <v>0</v>
      </c>
      <c r="C259" s="14">
        <f>'FINANCIAL STATEMENTS'!C259/'FINANCIAL STATEMENTS'!C195</f>
        <v>0</v>
      </c>
      <c r="D259" s="14">
        <f>'FINANCIAL STATEMENTS'!D259/'FINANCIAL STATEMENTS'!D195</f>
        <v>0</v>
      </c>
      <c r="E259" s="14">
        <f>'FINANCIAL STATEMENTS'!E259/'FINANCIAL STATEMENTS'!E195</f>
        <v>0</v>
      </c>
      <c r="F259" s="14">
        <f>'FINANCIAL STATEMENTS'!F259/'FINANCIAL STATEMENTS'!F195</f>
        <v>0</v>
      </c>
      <c r="I259" s="22" t="s">
        <v>272</v>
      </c>
      <c r="J259" s="23">
        <f>'FINANCIAL STATEMENTS'!J259/'FINANCIAL STATEMENTS'!J197</f>
        <v>0</v>
      </c>
      <c r="K259" s="23">
        <f>'FINANCIAL STATEMENTS'!K259/'FINANCIAL STATEMENTS'!K197</f>
        <v>0</v>
      </c>
      <c r="L259" s="23">
        <f>'FINANCIAL STATEMENTS'!L259/'FINANCIAL STATEMENTS'!L197</f>
        <v>0</v>
      </c>
      <c r="M259" s="23">
        <f>'FINANCIAL STATEMENTS'!M259/'FINANCIAL STATEMENTS'!M197</f>
        <v>0.001235084956</v>
      </c>
      <c r="N259" s="23">
        <f>'FINANCIAL STATEMENTS'!N259/'FINANCIAL STATEMENTS'!N197</f>
        <v>0</v>
      </c>
      <c r="Q259" s="10" t="s">
        <v>4</v>
      </c>
      <c r="R259" s="11">
        <v>43910.0</v>
      </c>
      <c r="S259" s="11">
        <v>43543.0</v>
      </c>
      <c r="T259" s="11">
        <v>43177.0</v>
      </c>
      <c r="U259" s="11">
        <v>43907.0</v>
      </c>
      <c r="V259" s="11">
        <v>43540.0</v>
      </c>
    </row>
    <row r="260">
      <c r="A260" s="14" t="s">
        <v>275</v>
      </c>
      <c r="B260" s="14">
        <f>'FINANCIAL STATEMENTS'!B260/'FINANCIAL STATEMENTS'!B195</f>
        <v>0.000784783636</v>
      </c>
      <c r="C260" s="14">
        <f>'FINANCIAL STATEMENTS'!C260/'FINANCIAL STATEMENTS'!C195</f>
        <v>0.005373864759</v>
      </c>
      <c r="D260" s="14">
        <f>'FINANCIAL STATEMENTS'!D260/'FINANCIAL STATEMENTS'!D195</f>
        <v>0</v>
      </c>
      <c r="E260" s="14">
        <f>'FINANCIAL STATEMENTS'!E260/'FINANCIAL STATEMENTS'!E195</f>
        <v>0.001131710529</v>
      </c>
      <c r="F260" s="14">
        <f>'FINANCIAL STATEMENTS'!F260/'FINANCIAL STATEMENTS'!F195</f>
        <v>0</v>
      </c>
      <c r="I260" s="22" t="s">
        <v>274</v>
      </c>
      <c r="J260" s="23">
        <f>'FINANCIAL STATEMENTS'!J260/'FINANCIAL STATEMENTS'!J197</f>
        <v>0</v>
      </c>
      <c r="K260" s="23">
        <f>'FINANCIAL STATEMENTS'!K260/'FINANCIAL STATEMENTS'!K197</f>
        <v>0</v>
      </c>
      <c r="L260" s="23">
        <f>'FINANCIAL STATEMENTS'!L260/'FINANCIAL STATEMENTS'!L197</f>
        <v>0</v>
      </c>
      <c r="M260" s="23">
        <f>'FINANCIAL STATEMENTS'!M260/'FINANCIAL STATEMENTS'!M197</f>
        <v>0.02334682021</v>
      </c>
      <c r="N260" s="23">
        <f>'FINANCIAL STATEMENTS'!N260/'FINANCIAL STATEMENTS'!N197</f>
        <v>0</v>
      </c>
      <c r="Q260" s="14" t="s">
        <v>292</v>
      </c>
      <c r="R260" s="14">
        <v>1813.29</v>
      </c>
      <c r="S260" s="14">
        <v>1833.23</v>
      </c>
      <c r="T260" s="14">
        <v>1219.36</v>
      </c>
      <c r="U260" s="14">
        <v>1388.23</v>
      </c>
      <c r="V260" s="14">
        <v>1375.29</v>
      </c>
    </row>
    <row r="261">
      <c r="A261" s="14" t="s">
        <v>276</v>
      </c>
      <c r="B261" s="14">
        <f>'FINANCIAL STATEMENTS'!B261/'FINANCIAL STATEMENTS'!B195</f>
        <v>0</v>
      </c>
      <c r="C261" s="14">
        <f>'FINANCIAL STATEMENTS'!C261/'FINANCIAL STATEMENTS'!C195</f>
        <v>0</v>
      </c>
      <c r="D261" s="14">
        <f>'FINANCIAL STATEMENTS'!D261/'FINANCIAL STATEMENTS'!D195</f>
        <v>0</v>
      </c>
      <c r="E261" s="14">
        <f>'FINANCIAL STATEMENTS'!E261/'FINANCIAL STATEMENTS'!E195</f>
        <v>0</v>
      </c>
      <c r="F261" s="14">
        <f>'FINANCIAL STATEMENTS'!F261/'FINANCIAL STATEMENTS'!F195</f>
        <v>0</v>
      </c>
      <c r="I261" s="22" t="s">
        <v>275</v>
      </c>
      <c r="J261" s="23">
        <f>'FINANCIAL STATEMENTS'!J261/'FINANCIAL STATEMENTS'!J197</f>
        <v>0.001500100718</v>
      </c>
      <c r="K261" s="23">
        <f>'FINANCIAL STATEMENTS'!K261/'FINANCIAL STATEMENTS'!K197</f>
        <v>0.0006206557131</v>
      </c>
      <c r="L261" s="23">
        <f>'FINANCIAL STATEMENTS'!L261/'FINANCIAL STATEMENTS'!L197</f>
        <v>0</v>
      </c>
      <c r="M261" s="23">
        <f>'FINANCIAL STATEMENTS'!M261/'FINANCIAL STATEMENTS'!M197</f>
        <v>0</v>
      </c>
      <c r="N261" s="23">
        <f>'FINANCIAL STATEMENTS'!N261/'FINANCIAL STATEMENTS'!N197</f>
        <v>0</v>
      </c>
      <c r="Q261" s="12" t="s">
        <v>303</v>
      </c>
      <c r="R261" s="14">
        <v>52.55</v>
      </c>
      <c r="S261" s="14">
        <v>86.71</v>
      </c>
      <c r="T261" s="14">
        <v>29.72</v>
      </c>
      <c r="U261" s="14">
        <v>81.1</v>
      </c>
      <c r="V261" s="14">
        <v>69.27</v>
      </c>
    </row>
    <row r="262">
      <c r="A262" s="14" t="s">
        <v>277</v>
      </c>
      <c r="B262" s="14">
        <f>'FINANCIAL STATEMENTS'!B262/'FINANCIAL STATEMENTS'!B195</f>
        <v>0.003772024573</v>
      </c>
      <c r="C262" s="14">
        <f>'FINANCIAL STATEMENTS'!C262/'FINANCIAL STATEMENTS'!C195</f>
        <v>0.004178626888</v>
      </c>
      <c r="D262" s="14">
        <f>'FINANCIAL STATEMENTS'!D262/'FINANCIAL STATEMENTS'!D195</f>
        <v>0.005278172513</v>
      </c>
      <c r="E262" s="14">
        <f>'FINANCIAL STATEMENTS'!E262/'FINANCIAL STATEMENTS'!E195</f>
        <v>0.004413671063</v>
      </c>
      <c r="F262" s="14">
        <f>'FINANCIAL STATEMENTS'!F262/'FINANCIAL STATEMENTS'!F195</f>
        <v>0.03925417076</v>
      </c>
      <c r="I262" s="22" t="s">
        <v>276</v>
      </c>
      <c r="J262" s="23">
        <f>'FINANCIAL STATEMENTS'!J262/'FINANCIAL STATEMENTS'!J197</f>
        <v>0.001353961364</v>
      </c>
      <c r="K262" s="23">
        <f>'FINANCIAL STATEMENTS'!K262/'FINANCIAL STATEMENTS'!K197</f>
        <v>0.0009689664062</v>
      </c>
      <c r="L262" s="23">
        <f>'FINANCIAL STATEMENTS'!L262/'FINANCIAL STATEMENTS'!L197</f>
        <v>0.0007980754879</v>
      </c>
      <c r="M262" s="23">
        <f>'FINANCIAL STATEMENTS'!M262/'FINANCIAL STATEMENTS'!M197</f>
        <v>0.000003714541222</v>
      </c>
      <c r="N262" s="23">
        <f>'FINANCIAL STATEMENTS'!N262/'FINANCIAL STATEMENTS'!N197</f>
        <v>0.000005857402376</v>
      </c>
      <c r="Q262" s="14" t="s">
        <v>304</v>
      </c>
      <c r="R262" s="14">
        <v>185.95</v>
      </c>
      <c r="S262" s="14">
        <v>168.81</v>
      </c>
      <c r="T262" s="14">
        <v>142.42</v>
      </c>
      <c r="U262" s="14">
        <v>123.26</v>
      </c>
      <c r="V262" s="14">
        <v>118.1</v>
      </c>
    </row>
    <row r="263">
      <c r="A263" s="14" t="s">
        <v>278</v>
      </c>
      <c r="B263" s="14">
        <f>'FINANCIAL STATEMENTS'!B263/'FINANCIAL STATEMENTS'!B195</f>
        <v>0.7578478364</v>
      </c>
      <c r="C263" s="14">
        <f>'FINANCIAL STATEMENTS'!C263/'FINANCIAL STATEMENTS'!C195</f>
        <v>0.7868712061</v>
      </c>
      <c r="D263" s="14">
        <f>'FINANCIAL STATEMENTS'!D263/'FINANCIAL STATEMENTS'!D195</f>
        <v>0.8640282927</v>
      </c>
      <c r="E263" s="14">
        <f>'FINANCIAL STATEMENTS'!E263/'FINANCIAL STATEMENTS'!E195</f>
        <v>0.8273009733</v>
      </c>
      <c r="F263" s="14">
        <f>'FINANCIAL STATEMENTS'!F263/'FINANCIAL STATEMENTS'!F195</f>
        <v>0.7993276266</v>
      </c>
      <c r="I263" s="22" t="s">
        <v>277</v>
      </c>
      <c r="J263" s="23">
        <f>'FINANCIAL STATEMENTS'!J263/'FINANCIAL STATEMENTS'!J197</f>
        <v>0.02787943898</v>
      </c>
      <c r="K263" s="23">
        <f>'FINANCIAL STATEMENTS'!K263/'FINANCIAL STATEMENTS'!K197</f>
        <v>0.02499674721</v>
      </c>
      <c r="L263" s="23">
        <f>'FINANCIAL STATEMENTS'!L263/'FINANCIAL STATEMENTS'!L197</f>
        <v>0.02938919569</v>
      </c>
      <c r="M263" s="23">
        <f>'FINANCIAL STATEMENTS'!M263/'FINANCIAL STATEMENTS'!M197</f>
        <v>0.02735295292</v>
      </c>
      <c r="N263" s="23">
        <f>'FINANCIAL STATEMENTS'!N263/'FINANCIAL STATEMENTS'!N197</f>
        <v>0.02746870683</v>
      </c>
      <c r="Q263" s="14" t="s">
        <v>305</v>
      </c>
      <c r="R263" s="14">
        <v>0.0</v>
      </c>
      <c r="S263" s="14">
        <v>0.0</v>
      </c>
      <c r="T263" s="14">
        <v>0.0</v>
      </c>
      <c r="U263" s="14">
        <v>0.0</v>
      </c>
      <c r="V263" s="14">
        <v>0.0</v>
      </c>
    </row>
    <row r="264">
      <c r="A264" s="14" t="s">
        <v>279</v>
      </c>
      <c r="B264" s="14">
        <f>'FINANCIAL STATEMENTS'!B264/'FINANCIAL STATEMENTS'!B195</f>
        <v>0.2421521636</v>
      </c>
      <c r="C264" s="14">
        <f>'FINANCIAL STATEMENTS'!C264/'FINANCIAL STATEMENTS'!C195</f>
        <v>0.2131287939</v>
      </c>
      <c r="D264" s="14">
        <f>'FINANCIAL STATEMENTS'!D264/'FINANCIAL STATEMENTS'!D195</f>
        <v>0.1359717073</v>
      </c>
      <c r="E264" s="14">
        <f>'FINANCIAL STATEMENTS'!E264/'FINANCIAL STATEMENTS'!E195</f>
        <v>0.1726990267</v>
      </c>
      <c r="F264" s="14">
        <f>'FINANCIAL STATEMENTS'!F264/'FINANCIAL STATEMENTS'!F195</f>
        <v>0.2006723734</v>
      </c>
      <c r="I264" s="22" t="s">
        <v>278</v>
      </c>
      <c r="J264" s="23">
        <f>'FINANCIAL STATEMENTS'!J264/'FINANCIAL STATEMENTS'!J197</f>
        <v>0.7892915401</v>
      </c>
      <c r="K264" s="23">
        <f>'FINANCIAL STATEMENTS'!K264/'FINANCIAL STATEMENTS'!K197</f>
        <v>0.7984226617</v>
      </c>
      <c r="L264" s="23">
        <f>'FINANCIAL STATEMENTS'!L264/'FINANCIAL STATEMENTS'!L197</f>
        <v>0.8072371136</v>
      </c>
      <c r="M264" s="23">
        <f>'FINANCIAL STATEMENTS'!M264/'FINANCIAL STATEMENTS'!M197</f>
        <v>0.8517656607</v>
      </c>
      <c r="N264" s="23">
        <f>'FINANCIAL STATEMENTS'!N264/'FINANCIAL STATEMENTS'!N197</f>
        <v>0.8281747748</v>
      </c>
      <c r="Q264" s="14" t="s">
        <v>306</v>
      </c>
      <c r="R264" s="14">
        <v>6.06</v>
      </c>
      <c r="S264" s="14">
        <v>3.5</v>
      </c>
      <c r="T264" s="14">
        <v>1.33</v>
      </c>
      <c r="U264" s="14">
        <v>2.25</v>
      </c>
      <c r="V264" s="14">
        <v>1.65</v>
      </c>
    </row>
    <row r="265">
      <c r="A265" s="14" t="s">
        <v>280</v>
      </c>
      <c r="B265" s="14">
        <f>'FINANCIAL STATEMENTS'!B265/'FINANCIAL STATEMENTS'!B195</f>
        <v>0.06271518261</v>
      </c>
      <c r="C265" s="14">
        <f>'FINANCIAL STATEMENTS'!C265/'FINANCIAL STATEMENTS'!C195</f>
        <v>0.02573996518</v>
      </c>
      <c r="D265" s="14">
        <f>'FINANCIAL STATEMENTS'!D265/'FINANCIAL STATEMENTS'!D195</f>
        <v>0.02791875461</v>
      </c>
      <c r="E265" s="14">
        <f>'FINANCIAL STATEMENTS'!E265/'FINANCIAL STATEMENTS'!E195</f>
        <v>0.06771744275</v>
      </c>
      <c r="F265" s="14">
        <f>'FINANCIAL STATEMENTS'!F265/'FINANCIAL STATEMENTS'!F195</f>
        <v>0.03156851505</v>
      </c>
      <c r="I265" s="22" t="s">
        <v>279</v>
      </c>
      <c r="J265" s="23">
        <f>'FINANCIAL STATEMENTS'!J265/'FINANCIAL STATEMENTS'!J197</f>
        <v>0.2107084599</v>
      </c>
      <c r="K265" s="23">
        <f>'FINANCIAL STATEMENTS'!K265/'FINANCIAL STATEMENTS'!K197</f>
        <v>0.2015773383</v>
      </c>
      <c r="L265" s="23">
        <f>'FINANCIAL STATEMENTS'!L265/'FINANCIAL STATEMENTS'!L197</f>
        <v>0.1927628864</v>
      </c>
      <c r="M265" s="23">
        <f>'FINANCIAL STATEMENTS'!M265/'FINANCIAL STATEMENTS'!M197</f>
        <v>0.1482343393</v>
      </c>
      <c r="N265" s="23">
        <f>'FINANCIAL STATEMENTS'!N265/'FINANCIAL STATEMENTS'!N197</f>
        <v>0.1718252252</v>
      </c>
      <c r="Q265" s="14" t="s">
        <v>307</v>
      </c>
      <c r="R265" s="14">
        <v>3.25</v>
      </c>
      <c r="S265" s="14">
        <v>1.39</v>
      </c>
      <c r="T265" s="14">
        <v>6.26</v>
      </c>
      <c r="U265" s="14">
        <v>0.48</v>
      </c>
      <c r="V265" s="14">
        <v>4.24</v>
      </c>
    </row>
    <row r="266">
      <c r="A266" s="14" t="s">
        <v>281</v>
      </c>
      <c r="B266" s="14">
        <f>'FINANCIAL STATEMENTS'!B266/'FINANCIAL STATEMENTS'!B195</f>
        <v>0.007223384865</v>
      </c>
      <c r="C266" s="14">
        <f>'FINANCIAL STATEMENTS'!C266/'FINANCIAL STATEMENTS'!C195</f>
        <v>0.007641993318</v>
      </c>
      <c r="D266" s="14">
        <f>'FINANCIAL STATEMENTS'!D266/'FINANCIAL STATEMENTS'!D195</f>
        <v>0.006934279273</v>
      </c>
      <c r="E266" s="14">
        <f>'FINANCIAL STATEMENTS'!E266/'FINANCIAL STATEMENTS'!E195</f>
        <v>0.006522767958</v>
      </c>
      <c r="F266" s="14">
        <f>'FINANCIAL STATEMENTS'!F266/'FINANCIAL STATEMENTS'!F195</f>
        <v>0.01130014866</v>
      </c>
      <c r="I266" s="22" t="s">
        <v>280</v>
      </c>
      <c r="J266" s="23">
        <f>'FINANCIAL STATEMENTS'!J266/'FINANCIAL STATEMENTS'!J197</f>
        <v>0.07218178156</v>
      </c>
      <c r="K266" s="23">
        <f>'FINANCIAL STATEMENTS'!K266/'FINANCIAL STATEMENTS'!K197</f>
        <v>0.04667201659</v>
      </c>
      <c r="L266" s="23">
        <f>'FINANCIAL STATEMENTS'!L266/'FINANCIAL STATEMENTS'!L197</f>
        <v>0.02940148728</v>
      </c>
      <c r="M266" s="23">
        <f>'FINANCIAL STATEMENTS'!M266/'FINANCIAL STATEMENTS'!M197</f>
        <v>0.01205832944</v>
      </c>
      <c r="N266" s="23">
        <f>'FINANCIAL STATEMENTS'!N266/'FINANCIAL STATEMENTS'!N197</f>
        <v>0.02345471266</v>
      </c>
      <c r="O266" s="26"/>
      <c r="Q266" s="14" t="s">
        <v>308</v>
      </c>
      <c r="R266" s="14">
        <v>-59.39</v>
      </c>
      <c r="S266" s="14">
        <v>-27.22</v>
      </c>
      <c r="T266" s="14">
        <v>-2.68</v>
      </c>
      <c r="U266" s="14">
        <v>1.02</v>
      </c>
      <c r="V266" s="14">
        <v>4.07</v>
      </c>
    </row>
    <row r="267">
      <c r="A267" s="14" t="s">
        <v>282</v>
      </c>
      <c r="B267" s="14">
        <f>'FINANCIAL STATEMENTS'!B267/'FINANCIAL STATEMENTS'!B195</f>
        <v>0</v>
      </c>
      <c r="C267" s="14">
        <f>'FINANCIAL STATEMENTS'!C267/'FINANCIAL STATEMENTS'!C195</f>
        <v>0</v>
      </c>
      <c r="D267" s="14">
        <f>'FINANCIAL STATEMENTS'!D267/'FINANCIAL STATEMENTS'!D195</f>
        <v>0</v>
      </c>
      <c r="E267" s="14">
        <f>'FINANCIAL STATEMENTS'!E267/'FINANCIAL STATEMENTS'!E195</f>
        <v>0</v>
      </c>
      <c r="F267" s="14">
        <f>'FINANCIAL STATEMENTS'!F267/'FINANCIAL STATEMENTS'!F195</f>
        <v>0</v>
      </c>
      <c r="I267" s="22" t="s">
        <v>281</v>
      </c>
      <c r="J267" s="23">
        <f>'FINANCIAL STATEMENTS'!J267/'FINANCIAL STATEMENTS'!J197</f>
        <v>0.004811539479</v>
      </c>
      <c r="K267" s="23">
        <f>'FINANCIAL STATEMENTS'!K267/'FINANCIAL STATEMENTS'!K197</f>
        <v>0.004818971376</v>
      </c>
      <c r="L267" s="23">
        <f>'FINANCIAL STATEMENTS'!L267/'FINANCIAL STATEMENTS'!L197</f>
        <v>0.002446904714</v>
      </c>
      <c r="M267" s="23">
        <f>'FINANCIAL STATEMENTS'!M267/'FINANCIAL STATEMENTS'!M197</f>
        <v>0.00256953389</v>
      </c>
      <c r="N267" s="23">
        <f>'FINANCIAL STATEMENTS'!N267/'FINANCIAL STATEMENTS'!N197</f>
        <v>0.002310326851</v>
      </c>
      <c r="Q267" s="14" t="s">
        <v>309</v>
      </c>
      <c r="R267" s="14">
        <v>-37.37</v>
      </c>
      <c r="S267" s="14">
        <v>-84.06</v>
      </c>
      <c r="T267" s="14">
        <v>-76.12</v>
      </c>
      <c r="U267" s="14">
        <v>-62.89</v>
      </c>
      <c r="V267" s="14">
        <v>-46.75</v>
      </c>
    </row>
    <row r="268">
      <c r="A268" s="14" t="s">
        <v>283</v>
      </c>
      <c r="B268" s="14">
        <f>'FINANCIAL STATEMENTS'!B268/'FINANCIAL STATEMENTS'!B195</f>
        <v>0</v>
      </c>
      <c r="C268" s="14">
        <f>'FINANCIAL STATEMENTS'!C268/'FINANCIAL STATEMENTS'!C195</f>
        <v>0.003764528728</v>
      </c>
      <c r="D268" s="14">
        <f>'FINANCIAL STATEMENTS'!D268/'FINANCIAL STATEMENTS'!D195</f>
        <v>0</v>
      </c>
      <c r="E268" s="14">
        <f>'FINANCIAL STATEMENTS'!E268/'FINANCIAL STATEMENTS'!E195</f>
        <v>0</v>
      </c>
      <c r="F268" s="14">
        <f>'FINANCIAL STATEMENTS'!F268/'FINANCIAL STATEMENTS'!F195</f>
        <v>0</v>
      </c>
      <c r="I268" s="22" t="s">
        <v>282</v>
      </c>
      <c r="J268" s="23">
        <f>'FINANCIAL STATEMENTS'!J268/'FINANCIAL STATEMENTS'!J197</f>
        <v>0.001449544401</v>
      </c>
      <c r="K268" s="23">
        <f>'FINANCIAL STATEMENTS'!K268/'FINANCIAL STATEMENTS'!K197</f>
        <v>0.001609825756</v>
      </c>
      <c r="L268" s="23">
        <f>'FINANCIAL STATEMENTS'!L268/'FINANCIAL STATEMENTS'!L197</f>
        <v>0.001613710393</v>
      </c>
      <c r="M268" s="23">
        <f>'FINANCIAL STATEMENTS'!M268/'FINANCIAL STATEMENTS'!M197</f>
        <v>0</v>
      </c>
      <c r="N268" s="23">
        <f>'FINANCIAL STATEMENTS'!N268/'FINANCIAL STATEMENTS'!N197</f>
        <v>0</v>
      </c>
      <c r="Q268" s="14" t="s">
        <v>310</v>
      </c>
      <c r="R268" s="14">
        <v>-7.22</v>
      </c>
      <c r="S268" s="14">
        <v>-8.51</v>
      </c>
      <c r="T268" s="14">
        <v>-6.74</v>
      </c>
      <c r="U268" s="14">
        <v>-6.57</v>
      </c>
      <c r="V268" s="14">
        <v>-9.71</v>
      </c>
    </row>
    <row r="269">
      <c r="A269" s="14" t="s">
        <v>284</v>
      </c>
      <c r="B269" s="14">
        <f>'FINANCIAL STATEMENTS'!B269/'FINANCIAL STATEMENTS'!B195</f>
        <v>0</v>
      </c>
      <c r="C269" s="14">
        <f>'FINANCIAL STATEMENTS'!C269/'FINANCIAL STATEMENTS'!C195</f>
        <v>0</v>
      </c>
      <c r="D269" s="14">
        <f>'FINANCIAL STATEMENTS'!D269/'FINANCIAL STATEMENTS'!D195</f>
        <v>0</v>
      </c>
      <c r="E269" s="14">
        <f>'FINANCIAL STATEMENTS'!E269/'FINANCIAL STATEMENTS'!E195</f>
        <v>0</v>
      </c>
      <c r="F269" s="14">
        <f>'FINANCIAL STATEMENTS'!F269/'FINANCIAL STATEMENTS'!F195</f>
        <v>0</v>
      </c>
      <c r="I269" s="22" t="s">
        <v>283</v>
      </c>
      <c r="J269" s="23">
        <f>'FINANCIAL STATEMENTS'!J269/'FINANCIAL STATEMENTS'!J197</f>
        <v>0.0002259235415</v>
      </c>
      <c r="K269" s="23">
        <f>'FINANCIAL STATEMENTS'!K269/'FINANCIAL STATEMENTS'!K197</f>
        <v>0</v>
      </c>
      <c r="L269" s="23">
        <f>'FINANCIAL STATEMENTS'!L269/'FINANCIAL STATEMENTS'!L197</f>
        <v>0.001066734563</v>
      </c>
      <c r="M269" s="23">
        <f>'FINANCIAL STATEMENTS'!M269/'FINANCIAL STATEMENTS'!M197</f>
        <v>0</v>
      </c>
      <c r="N269" s="23">
        <f>'FINANCIAL STATEMENTS'!N269/'FINANCIAL STATEMENTS'!N197</f>
        <v>0.0005246558985</v>
      </c>
      <c r="Q269" s="14" t="s">
        <v>311</v>
      </c>
      <c r="R269" s="14">
        <v>0.0</v>
      </c>
      <c r="S269" s="14">
        <v>0.0</v>
      </c>
      <c r="T269" s="14">
        <v>0.0</v>
      </c>
      <c r="U269" s="14">
        <v>0.0</v>
      </c>
      <c r="V269" s="14">
        <v>0.0</v>
      </c>
    </row>
    <row r="270">
      <c r="A270" s="14" t="s">
        <v>285</v>
      </c>
      <c r="B270" s="14">
        <f>'FINANCIAL STATEMENTS'!B270/'FINANCIAL STATEMENTS'!B195</f>
        <v>0.003350097887</v>
      </c>
      <c r="C270" s="14">
        <f>'FINANCIAL STATEMENTS'!C270/'FINANCIAL STATEMENTS'!C195</f>
        <v>0</v>
      </c>
      <c r="D270" s="14">
        <f>'FINANCIAL STATEMENTS'!D270/'FINANCIAL STATEMENTS'!D195</f>
        <v>0.00832327204</v>
      </c>
      <c r="E270" s="14">
        <f>'FINANCIAL STATEMENTS'!E270/'FINANCIAL STATEMENTS'!E195</f>
        <v>0.005113273936</v>
      </c>
      <c r="F270" s="14">
        <f>'FINANCIAL STATEMENTS'!F270/'FINANCIAL STATEMENTS'!F195</f>
        <v>0.00777310312</v>
      </c>
      <c r="I270" s="22" t="s">
        <v>284</v>
      </c>
      <c r="J270" s="23">
        <f>'FINANCIAL STATEMENTS'!J270/'FINANCIAL STATEMENTS'!J197</f>
        <v>0.009012453443</v>
      </c>
      <c r="K270" s="23">
        <f>'FINANCIAL STATEMENTS'!K270/'FINANCIAL STATEMENTS'!K197</f>
        <v>0.008680290383</v>
      </c>
      <c r="L270" s="23">
        <f>'FINANCIAL STATEMENTS'!L270/'FINANCIAL STATEMENTS'!L197</f>
        <v>0.006910508433</v>
      </c>
      <c r="M270" s="23">
        <f>'FINANCIAL STATEMENTS'!M270/'FINANCIAL STATEMENTS'!M197</f>
        <v>0.00413428438</v>
      </c>
      <c r="N270" s="23">
        <f>'FINANCIAL STATEMENTS'!N270/'FINANCIAL STATEMENTS'!N197</f>
        <v>0.006833078257</v>
      </c>
      <c r="Q270" s="14" t="s">
        <v>312</v>
      </c>
      <c r="R270" s="14">
        <v>0.0</v>
      </c>
      <c r="S270" s="14">
        <v>0.0</v>
      </c>
      <c r="T270" s="14">
        <v>0.0</v>
      </c>
      <c r="U270" s="14">
        <v>0.0</v>
      </c>
      <c r="V270" s="14">
        <v>0.0</v>
      </c>
    </row>
    <row r="271">
      <c r="A271" s="14" t="s">
        <v>286</v>
      </c>
      <c r="B271" s="14">
        <f>'FINANCIAL STATEMENTS'!B271/'FINANCIAL STATEMENTS'!B195</f>
        <v>0.01438769999</v>
      </c>
      <c r="C271" s="14">
        <f>'FINANCIAL STATEMENTS'!C271/'FINANCIAL STATEMENTS'!C195</f>
        <v>0.002710460684</v>
      </c>
      <c r="D271" s="14">
        <f>'FINANCIAL STATEMENTS'!D271/'FINANCIAL STATEMENTS'!D195</f>
        <v>0.00372891135</v>
      </c>
      <c r="E271" s="14">
        <f>'FINANCIAL STATEMENTS'!E271/'FINANCIAL STATEMENTS'!E195</f>
        <v>0.008549558633</v>
      </c>
      <c r="F271" s="14">
        <f>'FINANCIAL STATEMENTS'!F271/'FINANCIAL STATEMENTS'!F195</f>
        <v>0</v>
      </c>
      <c r="I271" s="22" t="s">
        <v>285</v>
      </c>
      <c r="J271" s="23">
        <f>'FINANCIAL STATEMENTS'!J271/'FINANCIAL STATEMENTS'!J197</f>
        <v>0</v>
      </c>
      <c r="K271" s="23">
        <f>'FINANCIAL STATEMENTS'!K271/'FINANCIAL STATEMENTS'!K197</f>
        <v>0</v>
      </c>
      <c r="L271" s="23">
        <f>'FINANCIAL STATEMENTS'!L271/'FINANCIAL STATEMENTS'!L197</f>
        <v>0</v>
      </c>
      <c r="M271" s="23">
        <f>'FINANCIAL STATEMENTS'!M271/'FINANCIAL STATEMENTS'!M197</f>
        <v>0</v>
      </c>
      <c r="N271" s="23">
        <f>'FINANCIAL STATEMENTS'!N271/'FINANCIAL STATEMENTS'!N197</f>
        <v>0</v>
      </c>
      <c r="Q271" s="14" t="s">
        <v>313</v>
      </c>
      <c r="R271" s="14">
        <v>-48.64</v>
      </c>
      <c r="S271" s="14">
        <v>36.47</v>
      </c>
      <c r="T271" s="14">
        <v>-35.36</v>
      </c>
      <c r="U271" s="14">
        <v>22.44</v>
      </c>
      <c r="V271" s="14">
        <v>1.14</v>
      </c>
    </row>
    <row r="272">
      <c r="A272" s="14" t="s">
        <v>287</v>
      </c>
      <c r="B272" s="14">
        <f>'FINANCIAL STATEMENTS'!B272/'FINANCIAL STATEMENTS'!B195</f>
        <v>0</v>
      </c>
      <c r="C272" s="14">
        <f>'FINANCIAL STATEMENTS'!C272/'FINANCIAL STATEMENTS'!C195</f>
        <v>0</v>
      </c>
      <c r="D272" s="14">
        <f>'FINANCIAL STATEMENTS'!D272/'FINANCIAL STATEMENTS'!D195</f>
        <v>0</v>
      </c>
      <c r="E272" s="14">
        <f>'FINANCIAL STATEMENTS'!E272/'FINANCIAL STATEMENTS'!E195</f>
        <v>0</v>
      </c>
      <c r="F272" s="14">
        <f>'FINANCIAL STATEMENTS'!F272/'FINANCIAL STATEMENTS'!F195</f>
        <v>0</v>
      </c>
      <c r="I272" s="22" t="s">
        <v>286</v>
      </c>
      <c r="J272" s="23">
        <f>'FINANCIAL STATEMENTS'!J272/'FINANCIAL STATEMENTS'!J197</f>
        <v>0.009431122943</v>
      </c>
      <c r="K272" s="23">
        <f>'FINANCIAL STATEMENTS'!K272/'FINANCIAL STATEMENTS'!K197</f>
        <v>0.001647000447</v>
      </c>
      <c r="L272" s="23">
        <f>'FINANCIAL STATEMENTS'!L272/'FINANCIAL STATEMENTS'!L197</f>
        <v>0.002178245639</v>
      </c>
      <c r="M272" s="23">
        <f>'FINANCIAL STATEMENTS'!M272/'FINANCIAL STATEMENTS'!M197</f>
        <v>0</v>
      </c>
      <c r="N272" s="23">
        <f>'FINANCIAL STATEMENTS'!N272/'FINANCIAL STATEMENTS'!N197</f>
        <v>0.005533571702</v>
      </c>
      <c r="Q272" s="14" t="s">
        <v>314</v>
      </c>
      <c r="R272" s="14">
        <v>0.0</v>
      </c>
      <c r="S272" s="14">
        <v>0.0</v>
      </c>
      <c r="T272" s="14">
        <v>0.0</v>
      </c>
      <c r="U272" s="14">
        <v>0.0</v>
      </c>
      <c r="V272" s="14">
        <v>0.0</v>
      </c>
    </row>
    <row r="273">
      <c r="A273" s="14" t="s">
        <v>288</v>
      </c>
      <c r="B273" s="14">
        <f>'FINANCIAL STATEMENTS'!B273/'FINANCIAL STATEMENTS'!B195</f>
        <v>0</v>
      </c>
      <c r="C273" s="14">
        <f>'FINANCIAL STATEMENTS'!C273/'FINANCIAL STATEMENTS'!C195</f>
        <v>0</v>
      </c>
      <c r="D273" s="14">
        <f>'FINANCIAL STATEMENTS'!D273/'FINANCIAL STATEMENTS'!D195</f>
        <v>0</v>
      </c>
      <c r="E273" s="14">
        <f>'FINANCIAL STATEMENTS'!E273/'FINANCIAL STATEMENTS'!E195</f>
        <v>0</v>
      </c>
      <c r="F273" s="14">
        <f>'FINANCIAL STATEMENTS'!F273/'FINANCIAL STATEMENTS'!F195</f>
        <v>0</v>
      </c>
      <c r="I273" s="22" t="s">
        <v>287</v>
      </c>
      <c r="J273" s="23">
        <f>'FINANCIAL STATEMENTS'!J273/'FINANCIAL STATEMENTS'!J197</f>
        <v>0.0007235872867</v>
      </c>
      <c r="K273" s="23">
        <f>'FINANCIAL STATEMENTS'!K273/'FINANCIAL STATEMENTS'!K197</f>
        <v>0.0004323578209</v>
      </c>
      <c r="L273" s="23">
        <f>'FINANCIAL STATEMENTS'!L273/'FINANCIAL STATEMENTS'!L197</f>
        <v>0.0001220379459</v>
      </c>
      <c r="M273" s="23">
        <f>'FINANCIAL STATEMENTS'!M273/'FINANCIAL STATEMENTS'!M197</f>
        <v>0.0001485816489</v>
      </c>
      <c r="N273" s="23">
        <f>'FINANCIAL STATEMENTS'!N273/'FINANCIAL STATEMENTS'!N197</f>
        <v>0.0001179848193</v>
      </c>
      <c r="Q273" s="14" t="s">
        <v>315</v>
      </c>
      <c r="R273" s="14">
        <v>0.0</v>
      </c>
      <c r="S273" s="14">
        <v>-4.29</v>
      </c>
      <c r="T273" s="14">
        <v>0.0</v>
      </c>
      <c r="U273" s="14">
        <v>0.0</v>
      </c>
      <c r="V273" s="14">
        <v>0.0</v>
      </c>
    </row>
    <row r="274">
      <c r="A274" s="14" t="s">
        <v>289</v>
      </c>
      <c r="B274" s="14">
        <f>'FINANCIAL STATEMENTS'!B274/'FINANCIAL STATEMENTS'!B195</f>
        <v>0</v>
      </c>
      <c r="C274" s="14">
        <f>'FINANCIAL STATEMENTS'!C274/'FINANCIAL STATEMENTS'!C195</f>
        <v>0.003303373959</v>
      </c>
      <c r="D274" s="14">
        <f>'FINANCIAL STATEMENTS'!D274/'FINANCIAL STATEMENTS'!D195</f>
        <v>0.006122252733</v>
      </c>
      <c r="E274" s="14">
        <f>'FINANCIAL STATEMENTS'!E274/'FINANCIAL STATEMENTS'!E195</f>
        <v>0.00689314595</v>
      </c>
      <c r="F274" s="14">
        <f>'FINANCIAL STATEMENTS'!F274/'FINANCIAL STATEMENTS'!F195</f>
        <v>0</v>
      </c>
      <c r="I274" s="22" t="s">
        <v>288</v>
      </c>
      <c r="J274" s="23">
        <f>'FINANCIAL STATEMENTS'!J274/'FINANCIAL STATEMENTS'!J197</f>
        <v>0.00007583447546</v>
      </c>
      <c r="K274" s="23">
        <f>'FINANCIAL STATEMENTS'!K274/'FINANCIAL STATEMENTS'!K197</f>
        <v>0.0005616610945</v>
      </c>
      <c r="L274" s="23">
        <f>'FINANCIAL STATEMENTS'!L274/'FINANCIAL STATEMENTS'!L197</f>
        <v>0.0001413533042</v>
      </c>
      <c r="M274" s="23">
        <f>'FINANCIAL STATEMENTS'!M274/'FINANCIAL STATEMENTS'!M197</f>
        <v>0.0001290803075</v>
      </c>
      <c r="N274" s="23">
        <f>'FINANCIAL STATEMENTS'!N274/'FINANCIAL STATEMENTS'!N197</f>
        <v>0.0001163112758</v>
      </c>
      <c r="Q274" s="14" t="s">
        <v>316</v>
      </c>
      <c r="R274" s="14">
        <v>0.0</v>
      </c>
      <c r="S274" s="14">
        <v>0.0</v>
      </c>
      <c r="T274" s="14">
        <v>0.0</v>
      </c>
      <c r="U274" s="14">
        <v>0.0</v>
      </c>
      <c r="V274" s="14">
        <v>0.0</v>
      </c>
    </row>
    <row r="275">
      <c r="A275" s="14" t="s">
        <v>122</v>
      </c>
      <c r="B275" s="14">
        <f>'FINANCIAL STATEMENTS'!B275/'FINANCIAL STATEMENTS'!B195</f>
        <v>0</v>
      </c>
      <c r="C275" s="14">
        <f>'FINANCIAL STATEMENTS'!C275/'FINANCIAL STATEMENTS'!C195</f>
        <v>0</v>
      </c>
      <c r="D275" s="14">
        <f>'FINANCIAL STATEMENTS'!D275/'FINANCIAL STATEMENTS'!D195</f>
        <v>0</v>
      </c>
      <c r="E275" s="14">
        <f>'FINANCIAL STATEMENTS'!E275/'FINANCIAL STATEMENTS'!E195</f>
        <v>0</v>
      </c>
      <c r="F275" s="14">
        <f>'FINANCIAL STATEMENTS'!F275/'FINANCIAL STATEMENTS'!F195</f>
        <v>0</v>
      </c>
      <c r="I275" s="22" t="s">
        <v>289</v>
      </c>
      <c r="J275" s="23">
        <f>'FINANCIAL STATEMENTS'!J275/'FINANCIAL STATEMENTS'!J197</f>
        <v>0.0001903761311</v>
      </c>
      <c r="K275" s="23">
        <f>'FINANCIAL STATEMENTS'!K275/'FINANCIAL STATEMENTS'!K197</f>
        <v>0.002149666923</v>
      </c>
      <c r="L275" s="23">
        <f>'FINANCIAL STATEMENTS'!L275/'FINANCIAL STATEMENTS'!L197</f>
        <v>0</v>
      </c>
      <c r="M275" s="23">
        <f>'FINANCIAL STATEMENTS'!M275/'FINANCIAL STATEMENTS'!M197</f>
        <v>0.0005358225712</v>
      </c>
      <c r="N275" s="23">
        <f>'FINANCIAL STATEMENTS'!N275/'FINANCIAL STATEMENTS'!N197</f>
        <v>0.0008752632693</v>
      </c>
      <c r="Q275" s="14" t="s">
        <v>317</v>
      </c>
      <c r="R275" s="14">
        <v>0.0</v>
      </c>
      <c r="S275" s="14">
        <v>0.0</v>
      </c>
      <c r="T275" s="14">
        <v>0.0</v>
      </c>
      <c r="U275" s="14">
        <v>0.0</v>
      </c>
      <c r="V275" s="14">
        <v>0.0</v>
      </c>
    </row>
    <row r="276">
      <c r="A276" s="14" t="s">
        <v>204</v>
      </c>
      <c r="B276" s="14">
        <f>'FINANCIAL STATEMENTS'!B276/'FINANCIAL STATEMENTS'!B195</f>
        <v>0.03775399986</v>
      </c>
      <c r="C276" s="14">
        <f>'FINANCIAL STATEMENTS'!C276/'FINANCIAL STATEMENTS'!C195</f>
        <v>0.008319608489</v>
      </c>
      <c r="D276" s="14">
        <f>'FINANCIAL STATEMENTS'!D276/'FINANCIAL STATEMENTS'!D195</f>
        <v>0.002810039212</v>
      </c>
      <c r="E276" s="14">
        <f>'FINANCIAL STATEMENTS'!E276/'FINANCIAL STATEMENTS'!E195</f>
        <v>0.00772649643</v>
      </c>
      <c r="F276" s="14">
        <f>'FINANCIAL STATEMENTS'!F276/'FINANCIAL STATEMENTS'!F195</f>
        <v>0.01044510732</v>
      </c>
      <c r="I276" s="22" t="s">
        <v>122</v>
      </c>
      <c r="J276" s="23">
        <f>'FINANCIAL STATEMENTS'!J276/'FINANCIAL STATEMENTS'!J197</f>
        <v>0.0002361927934</v>
      </c>
      <c r="K276" s="23">
        <f>'FINANCIAL STATEMENTS'!K276/'FINANCIAL STATEMENTS'!K197</f>
        <v>0.0003701306206</v>
      </c>
      <c r="L276" s="23">
        <f>'FINANCIAL STATEMENTS'!L276/'FINANCIAL STATEMENTS'!L197</f>
        <v>0.0003213373252</v>
      </c>
      <c r="M276" s="23">
        <f>'FINANCIAL STATEMENTS'!M276/'FINANCIAL STATEMENTS'!M197</f>
        <v>0.0004949626178</v>
      </c>
      <c r="N276" s="23">
        <f>'FINANCIAL STATEMENTS'!N276/'FINANCIAL STATEMENTS'!N197</f>
        <v>0.0008986928788</v>
      </c>
      <c r="Q276" s="14" t="s">
        <v>318</v>
      </c>
      <c r="R276" s="14">
        <v>0.0</v>
      </c>
      <c r="S276" s="14">
        <v>0.0</v>
      </c>
      <c r="T276" s="14">
        <v>0.0</v>
      </c>
      <c r="U276" s="14">
        <v>0.0</v>
      </c>
      <c r="V276" s="14">
        <v>0.0</v>
      </c>
    </row>
    <row r="277">
      <c r="A277" s="14" t="s">
        <v>290</v>
      </c>
      <c r="B277" s="14">
        <f>'FINANCIAL STATEMENTS'!B277/'FINANCIAL STATEMENTS'!B195</f>
        <v>0.3048673462</v>
      </c>
      <c r="C277" s="14">
        <f>'FINANCIAL STATEMENTS'!C277/'FINANCIAL STATEMENTS'!C195</f>
        <v>0.2388687591</v>
      </c>
      <c r="D277" s="14">
        <f>'FINANCIAL STATEMENTS'!D277/'FINANCIAL STATEMENTS'!D195</f>
        <v>0.1638904619</v>
      </c>
      <c r="E277" s="14">
        <f>'FINANCIAL STATEMENTS'!E277/'FINANCIAL STATEMENTS'!E195</f>
        <v>0.2404164695</v>
      </c>
      <c r="F277" s="14">
        <f>'FINANCIAL STATEMENTS'!F277/'FINANCIAL STATEMENTS'!F195</f>
        <v>0.2322408885</v>
      </c>
      <c r="I277" s="22" t="s">
        <v>204</v>
      </c>
      <c r="J277" s="23">
        <f>'FINANCIAL STATEMENTS'!J277/'FINANCIAL STATEMENTS'!J197</f>
        <v>0.001353171421</v>
      </c>
      <c r="K277" s="23">
        <f>'FINANCIAL STATEMENTS'!K277/'FINANCIAL STATEMENTS'!K197</f>
        <v>0.006885399317</v>
      </c>
      <c r="L277" s="23">
        <f>'FINANCIAL STATEMENTS'!L277/'FINANCIAL STATEMENTS'!L197</f>
        <v>0.00167429038</v>
      </c>
      <c r="M277" s="23">
        <f>'FINANCIAL STATEMENTS'!M277/'FINANCIAL STATEMENTS'!M197</f>
        <v>0.002996706131</v>
      </c>
      <c r="N277" s="23">
        <f>'FINANCIAL STATEMENTS'!N277/'FINANCIAL STATEMENTS'!N197</f>
        <v>0.001147214094</v>
      </c>
      <c r="Q277" s="14" t="s">
        <v>319</v>
      </c>
      <c r="R277" s="14">
        <v>0.0</v>
      </c>
      <c r="S277" s="14">
        <v>0.0</v>
      </c>
      <c r="T277" s="14">
        <v>0.0</v>
      </c>
      <c r="U277" s="14">
        <v>0.14</v>
      </c>
      <c r="V277" s="14">
        <v>0.17</v>
      </c>
    </row>
    <row r="278">
      <c r="A278" s="14" t="s">
        <v>281</v>
      </c>
      <c r="B278" s="14">
        <f>'FINANCIAL STATEMENTS'!B278/'FINANCIAL STATEMENTS'!B195</f>
        <v>0.004033619118</v>
      </c>
      <c r="C278" s="14">
        <f>'FINANCIAL STATEMENTS'!C278/'FINANCIAL STATEMENTS'!C195</f>
        <v>0.005345630794</v>
      </c>
      <c r="D278" s="14">
        <f>'FINANCIAL STATEMENTS'!D278/'FINANCIAL STATEMENTS'!D195</f>
        <v>0.006709903518</v>
      </c>
      <c r="E278" s="14">
        <f>'FINANCIAL STATEMENTS'!E278/'FINANCIAL STATEMENTS'!E195</f>
        <v>0.005884894751</v>
      </c>
      <c r="F278" s="14">
        <f>'FINANCIAL STATEMENTS'!F278/'FINANCIAL STATEMENTS'!F195</f>
        <v>0.006228198875</v>
      </c>
      <c r="I278" s="22" t="s">
        <v>290</v>
      </c>
      <c r="J278" s="23">
        <f>'FINANCIAL STATEMENTS'!J278/'FINANCIAL STATEMENTS'!J197</f>
        <v>0.2828902414</v>
      </c>
      <c r="K278" s="23">
        <f>'FINANCIAL STATEMENTS'!K278/'FINANCIAL STATEMENTS'!K197</f>
        <v>0.2482493549</v>
      </c>
      <c r="L278" s="23">
        <f>'FINANCIAL STATEMENTS'!L278/'FINANCIAL STATEMENTS'!L197</f>
        <v>0.2221643737</v>
      </c>
      <c r="M278" s="23">
        <f>'FINANCIAL STATEMENTS'!M278/'FINANCIAL STATEMENTS'!M197</f>
        <v>0.1602926687</v>
      </c>
      <c r="N278" s="23">
        <f>'FINANCIAL STATEMENTS'!N278/'FINANCIAL STATEMENTS'!N197</f>
        <v>0.1952799378</v>
      </c>
      <c r="Q278" s="14" t="s">
        <v>320</v>
      </c>
      <c r="R278" s="14">
        <v>9.96</v>
      </c>
      <c r="S278" s="14">
        <v>0.63</v>
      </c>
      <c r="T278" s="14">
        <v>0.61</v>
      </c>
      <c r="U278" s="14">
        <v>0.97</v>
      </c>
      <c r="V278" s="14">
        <v>0.07</v>
      </c>
    </row>
    <row r="279">
      <c r="A279" s="14" t="s">
        <v>321</v>
      </c>
      <c r="B279" s="14">
        <f>'FINANCIAL STATEMENTS'!B279/'FINANCIAL STATEMENTS'!B195</f>
        <v>0.00131641126</v>
      </c>
      <c r="C279" s="14">
        <f>'FINANCIAL STATEMENTS'!C279/'FINANCIAL STATEMENTS'!C195</f>
        <v>0.001618747353</v>
      </c>
      <c r="D279" s="14">
        <f>'FINANCIAL STATEMENTS'!D279/'FINANCIAL STATEMENTS'!D195</f>
        <v>0.001207355251</v>
      </c>
      <c r="E279" s="14">
        <f>'FINANCIAL STATEMENTS'!E279/'FINANCIAL STATEMENTS'!E195</f>
        <v>0.001563818186</v>
      </c>
      <c r="F279" s="14">
        <f>'FINANCIAL STATEMENTS'!F279/'FINANCIAL STATEMENTS'!F195</f>
        <v>0.001583769761</v>
      </c>
      <c r="I279" s="22" t="s">
        <v>281</v>
      </c>
      <c r="J279" s="23">
        <f>'FINANCIAL STATEMENTS'!J279/'FINANCIAL STATEMENTS'!J197</f>
        <v>0.002847742542</v>
      </c>
      <c r="K279" s="23">
        <f>'FINANCIAL STATEMENTS'!K279/'FINANCIAL STATEMENTS'!K197</f>
        <v>0.001371422845</v>
      </c>
      <c r="L279" s="23">
        <f>'FINANCIAL STATEMENTS'!L279/'FINANCIAL STATEMENTS'!L197</f>
        <v>0.001044785292</v>
      </c>
      <c r="M279" s="23">
        <f>'FINANCIAL STATEMENTS'!M279/'FINANCIAL STATEMENTS'!M197</f>
        <v>0.003640250397</v>
      </c>
      <c r="N279" s="23">
        <f>'FINANCIAL STATEMENTS'!N279/'FINANCIAL STATEMENTS'!N197</f>
        <v>0.01230640239</v>
      </c>
      <c r="Q279" s="14" t="s">
        <v>322</v>
      </c>
      <c r="R279" s="14">
        <v>0.0</v>
      </c>
      <c r="S279" s="14">
        <v>0.0</v>
      </c>
      <c r="T279" s="14">
        <v>0.0</v>
      </c>
      <c r="U279" s="14">
        <v>0.0</v>
      </c>
      <c r="V279" s="14">
        <v>0.0</v>
      </c>
    </row>
    <row r="280">
      <c r="A280" s="14" t="s">
        <v>323</v>
      </c>
      <c r="B280" s="14">
        <f>'FINANCIAL STATEMENTS'!B280/'FINANCIAL STATEMENTS'!B195</f>
        <v>0</v>
      </c>
      <c r="C280" s="14">
        <f>'FINANCIAL STATEMENTS'!C280/'FINANCIAL STATEMENTS'!C195</f>
        <v>0</v>
      </c>
      <c r="D280" s="14">
        <f>'FINANCIAL STATEMENTS'!D280/'FINANCIAL STATEMENTS'!D195</f>
        <v>0</v>
      </c>
      <c r="E280" s="14">
        <f>'FINANCIAL STATEMENTS'!E280/'FINANCIAL STATEMENTS'!E195</f>
        <v>0</v>
      </c>
      <c r="F280" s="14">
        <f>'FINANCIAL STATEMENTS'!F280/'FINANCIAL STATEMENTS'!F195</f>
        <v>0</v>
      </c>
      <c r="I280" s="22" t="s">
        <v>321</v>
      </c>
      <c r="J280" s="23">
        <f>'FINANCIAL STATEMENTS'!J280/'FINANCIAL STATEMENTS'!J197</f>
        <v>0</v>
      </c>
      <c r="K280" s="23">
        <f>'FINANCIAL STATEMENTS'!K280/'FINANCIAL STATEMENTS'!K197</f>
        <v>0</v>
      </c>
      <c r="L280" s="23">
        <f>'FINANCIAL STATEMENTS'!L280/'FINANCIAL STATEMENTS'!L197</f>
        <v>0</v>
      </c>
      <c r="M280" s="23">
        <f>'FINANCIAL STATEMENTS'!M280/'FINANCIAL STATEMENTS'!M197</f>
        <v>0</v>
      </c>
      <c r="N280" s="23">
        <f>'FINANCIAL STATEMENTS'!N280/'FINANCIAL STATEMENTS'!N197</f>
        <v>0</v>
      </c>
      <c r="Q280" s="14" t="s">
        <v>324</v>
      </c>
      <c r="R280" s="14">
        <v>-0.05</v>
      </c>
      <c r="S280" s="14">
        <v>-0.01</v>
      </c>
      <c r="T280" s="14">
        <v>0.0</v>
      </c>
      <c r="U280" s="14">
        <v>0.0</v>
      </c>
      <c r="V280" s="14">
        <v>-3.73</v>
      </c>
    </row>
    <row r="281">
      <c r="A281" s="14" t="s">
        <v>124</v>
      </c>
      <c r="B281" s="14">
        <f>'FINANCIAL STATEMENTS'!B281/'FINANCIAL STATEMENTS'!B195</f>
        <v>0.002717207858</v>
      </c>
      <c r="C281" s="14">
        <f>'FINANCIAL STATEMENTS'!C281/'FINANCIAL STATEMENTS'!C195</f>
        <v>0.003726883441</v>
      </c>
      <c r="D281" s="14">
        <f>'FINANCIAL STATEMENTS'!D281/'FINANCIAL STATEMENTS'!D195</f>
        <v>0.005502548267</v>
      </c>
      <c r="E281" s="14">
        <f>'FINANCIAL STATEMENTS'!E281/'FINANCIAL STATEMENTS'!E195</f>
        <v>0.004321076565</v>
      </c>
      <c r="F281" s="14">
        <f>'FINANCIAL STATEMENTS'!F281/'FINANCIAL STATEMENTS'!F195</f>
        <v>0.004644429114</v>
      </c>
      <c r="I281" s="22" t="s">
        <v>323</v>
      </c>
      <c r="J281" s="23">
        <f>'FINANCIAL STATEMENTS'!J281/'FINANCIAL STATEMENTS'!J197</f>
        <v>0.000003949712263</v>
      </c>
      <c r="K281" s="23">
        <f>'FINANCIAL STATEMENTS'!K281/'FINANCIAL STATEMENTS'!K197</f>
        <v>0</v>
      </c>
      <c r="L281" s="23">
        <f>'FINANCIAL STATEMENTS'!L281/'FINANCIAL STATEMENTS'!L197</f>
        <v>0</v>
      </c>
      <c r="M281" s="23">
        <f>'FINANCIAL STATEMENTS'!M281/'FINANCIAL STATEMENTS'!M197</f>
        <v>0</v>
      </c>
      <c r="N281" s="23">
        <f>'FINANCIAL STATEMENTS'!N281/'FINANCIAL STATEMENTS'!N197</f>
        <v>0</v>
      </c>
      <c r="Q281" s="12" t="s">
        <v>325</v>
      </c>
      <c r="R281" s="14">
        <v>-211.4</v>
      </c>
      <c r="S281" s="14">
        <v>-472.96</v>
      </c>
      <c r="T281" s="14">
        <v>-215.81</v>
      </c>
      <c r="U281" s="14">
        <v>-18.52</v>
      </c>
      <c r="V281" s="14">
        <v>-147.34</v>
      </c>
    </row>
    <row r="282">
      <c r="A282" s="14" t="s">
        <v>326</v>
      </c>
      <c r="B282" s="14">
        <f>'FINANCIAL STATEMENTS'!B282/'FINANCIAL STATEMENTS'!B195</f>
        <v>0.3008337271</v>
      </c>
      <c r="C282" s="14">
        <f>'FINANCIAL STATEMENTS'!C282/'FINANCIAL STATEMENTS'!C195</f>
        <v>0.2335231283</v>
      </c>
      <c r="D282" s="14">
        <f>'FINANCIAL STATEMENTS'!D282/'FINANCIAL STATEMENTS'!D195</f>
        <v>0.1571805584</v>
      </c>
      <c r="E282" s="14">
        <f>'FINANCIAL STATEMENTS'!E282/'FINANCIAL STATEMENTS'!E195</f>
        <v>0.2345315747</v>
      </c>
      <c r="F282" s="14">
        <f>'FINANCIAL STATEMENTS'!F282/'FINANCIAL STATEMENTS'!F195</f>
        <v>0.2260126896</v>
      </c>
      <c r="I282" s="22" t="s">
        <v>124</v>
      </c>
      <c r="J282" s="23">
        <f>'FINANCIAL STATEMENTS'!J282/'FINANCIAL STATEMENTS'!J197</f>
        <v>0.00284379283</v>
      </c>
      <c r="K282" s="23">
        <f>'FINANCIAL STATEMENTS'!K282/'FINANCIAL STATEMENTS'!K197</f>
        <v>0.001371422845</v>
      </c>
      <c r="L282" s="23">
        <f>'FINANCIAL STATEMENTS'!L282/'FINANCIAL STATEMENTS'!L197</f>
        <v>0.001044785292</v>
      </c>
      <c r="M282" s="23">
        <f>'FINANCIAL STATEMENTS'!M282/'FINANCIAL STATEMENTS'!M197</f>
        <v>0.003640250397</v>
      </c>
      <c r="N282" s="23">
        <f>'FINANCIAL STATEMENTS'!N282/'FINANCIAL STATEMENTS'!N197</f>
        <v>0.01230640239</v>
      </c>
      <c r="Q282" s="14" t="s">
        <v>327</v>
      </c>
      <c r="R282" s="14">
        <v>-207.43</v>
      </c>
      <c r="S282" s="14">
        <v>-203.84</v>
      </c>
      <c r="T282" s="14">
        <v>-64.86</v>
      </c>
      <c r="U282" s="14">
        <v>-59.06</v>
      </c>
      <c r="V282" s="14">
        <v>-146.0</v>
      </c>
    </row>
    <row r="283">
      <c r="A283" s="14" t="s">
        <v>170</v>
      </c>
      <c r="B283" s="14">
        <f>'FINANCIAL STATEMENTS'!B283/'FINANCIAL STATEMENTS'!B195</f>
        <v>0.06659690812</v>
      </c>
      <c r="C283" s="14">
        <f>'FINANCIAL STATEMENTS'!C283/'FINANCIAL STATEMENTS'!C195</f>
        <v>0.07346477813</v>
      </c>
      <c r="D283" s="14">
        <f>'FINANCIAL STATEMENTS'!D283/'FINANCIAL STATEMENTS'!D195</f>
        <v>0.08270917697</v>
      </c>
      <c r="E283" s="14">
        <f>'FINANCIAL STATEMENTS'!E283/'FINANCIAL STATEMENTS'!E195</f>
        <v>0.07562912817</v>
      </c>
      <c r="F283" s="14">
        <f>'FINANCIAL STATEMENTS'!F283/'FINANCIAL STATEMENTS'!F195</f>
        <v>0.06310788095</v>
      </c>
      <c r="I283" s="22" t="s">
        <v>326</v>
      </c>
      <c r="J283" s="23">
        <f>'FINANCIAL STATEMENTS'!J283/'FINANCIAL STATEMENTS'!J197</f>
        <v>0.2800424989</v>
      </c>
      <c r="K283" s="23">
        <f>'FINANCIAL STATEMENTS'!K283/'FINANCIAL STATEMENTS'!K197</f>
        <v>0.2468779321</v>
      </c>
      <c r="L283" s="23">
        <f>'FINANCIAL STATEMENTS'!L283/'FINANCIAL STATEMENTS'!L197</f>
        <v>0.2211195884</v>
      </c>
      <c r="M283" s="23">
        <f>'FINANCIAL STATEMENTS'!M283/'FINANCIAL STATEMENTS'!M197</f>
        <v>0.1566524183</v>
      </c>
      <c r="N283" s="23">
        <f>'FINANCIAL STATEMENTS'!N283/'FINANCIAL STATEMENTS'!N197</f>
        <v>0.1829735354</v>
      </c>
      <c r="Q283" s="14" t="s">
        <v>328</v>
      </c>
      <c r="R283" s="14">
        <v>-80.99</v>
      </c>
      <c r="S283" s="14">
        <v>-381.79</v>
      </c>
      <c r="T283" s="14">
        <v>-25.63</v>
      </c>
      <c r="U283" s="14">
        <v>-92.87</v>
      </c>
      <c r="V283" s="14">
        <v>-48.0</v>
      </c>
    </row>
    <row r="284">
      <c r="A284" s="14" t="s">
        <v>329</v>
      </c>
      <c r="B284" s="14">
        <f>'FINANCIAL STATEMENTS'!B284/'FINANCIAL STATEMENTS'!B195</f>
        <v>0.234236819</v>
      </c>
      <c r="C284" s="14">
        <f>'FINANCIAL STATEMENTS'!C284/'FINANCIAL STATEMENTS'!C195</f>
        <v>0.1600583502</v>
      </c>
      <c r="D284" s="14">
        <f>'FINANCIAL STATEMENTS'!D284/'FINANCIAL STATEMENTS'!D195</f>
        <v>0.07447138141</v>
      </c>
      <c r="E284" s="14">
        <f>'FINANCIAL STATEMENTS'!E284/'FINANCIAL STATEMENTS'!E195</f>
        <v>0.1589024466</v>
      </c>
      <c r="F284" s="14">
        <f>'FINANCIAL STATEMENTS'!F284/'FINANCIAL STATEMENTS'!F195</f>
        <v>0.1629048086</v>
      </c>
      <c r="I284" s="22" t="s">
        <v>170</v>
      </c>
      <c r="J284" s="23">
        <f>'FINANCIAL STATEMENTS'!J284/'FINANCIAL STATEMENTS'!J197</f>
        <v>0.04587906771</v>
      </c>
      <c r="K284" s="23">
        <f>'FINANCIAL STATEMENTS'!K284/'FINANCIAL STATEMENTS'!K197</f>
        <v>0.04542100742</v>
      </c>
      <c r="L284" s="23">
        <f>'FINANCIAL STATEMENTS'!L284/'FINANCIAL STATEMENTS'!L197</f>
        <v>0.04649821333</v>
      </c>
      <c r="M284" s="23">
        <f>'FINANCIAL STATEMENTS'!M284/'FINANCIAL STATEMENTS'!M197</f>
        <v>0.04642897936</v>
      </c>
      <c r="N284" s="23">
        <f>'FINANCIAL STATEMENTS'!N284/'FINANCIAL STATEMENTS'!N197</f>
        <v>0.0370430494</v>
      </c>
      <c r="Q284" s="14" t="s">
        <v>330</v>
      </c>
      <c r="R284" s="14">
        <v>-27.5</v>
      </c>
      <c r="S284" s="14">
        <v>-24.54</v>
      </c>
      <c r="T284" s="14">
        <v>-98.01</v>
      </c>
      <c r="U284" s="14">
        <v>-18.88</v>
      </c>
      <c r="V284" s="14">
        <v>9.59</v>
      </c>
    </row>
    <row r="285">
      <c r="A285" s="14" t="s">
        <v>292</v>
      </c>
      <c r="B285" s="14">
        <f>'FINANCIAL STATEMENTS'!B285/'FINANCIAL STATEMENTS'!B195</f>
        <v>0.234236819</v>
      </c>
      <c r="C285" s="14">
        <f>'FINANCIAL STATEMENTS'!C285/'FINANCIAL STATEMENTS'!C195</f>
        <v>0.1600583502</v>
      </c>
      <c r="D285" s="14">
        <f>'FINANCIAL STATEMENTS'!D285/'FINANCIAL STATEMENTS'!D195</f>
        <v>0.07447138141</v>
      </c>
      <c r="E285" s="14">
        <f>'FINANCIAL STATEMENTS'!E285/'FINANCIAL STATEMENTS'!E195</f>
        <v>0.1589024466</v>
      </c>
      <c r="F285" s="14">
        <f>'FINANCIAL STATEMENTS'!F285/'FINANCIAL STATEMENTS'!F195</f>
        <v>0.1629048086</v>
      </c>
      <c r="I285" s="22" t="s">
        <v>329</v>
      </c>
      <c r="J285" s="23">
        <f>'FINANCIAL STATEMENTS'!J285/'FINANCIAL STATEMENTS'!J197</f>
        <v>0.2341634312</v>
      </c>
      <c r="K285" s="23">
        <f>'FINANCIAL STATEMENTS'!K285/'FINANCIAL STATEMENTS'!K197</f>
        <v>0.2014569246</v>
      </c>
      <c r="L285" s="23">
        <f>'FINANCIAL STATEMENTS'!L285/'FINANCIAL STATEMENTS'!L197</f>
        <v>0.1746213751</v>
      </c>
      <c r="M285" s="23">
        <f>'FINANCIAL STATEMENTS'!M285/'FINANCIAL STATEMENTS'!M197</f>
        <v>0.1102234389</v>
      </c>
      <c r="N285" s="23">
        <f>'FINANCIAL STATEMENTS'!N285/'FINANCIAL STATEMENTS'!N197</f>
        <v>0.145930486</v>
      </c>
      <c r="Q285" s="14" t="s">
        <v>331</v>
      </c>
      <c r="R285" s="14">
        <v>0.0</v>
      </c>
      <c r="S285" s="14">
        <v>0.0</v>
      </c>
      <c r="T285" s="14">
        <v>0.0</v>
      </c>
      <c r="U285" s="14">
        <v>0.0</v>
      </c>
      <c r="V285" s="14">
        <v>0.0</v>
      </c>
    </row>
    <row r="286">
      <c r="A286" s="14" t="s">
        <v>157</v>
      </c>
      <c r="B286" s="14">
        <f>'FINANCIAL STATEMENTS'!B286/'FINANCIAL STATEMENTS'!B195</f>
        <v>-0.01366198609</v>
      </c>
      <c r="C286" s="14">
        <f>'FINANCIAL STATEMENTS'!C286/'FINANCIAL STATEMENTS'!C195</f>
        <v>0.03984753659</v>
      </c>
      <c r="D286" s="14">
        <f>'FINANCIAL STATEMENTS'!D286/'FINANCIAL STATEMENTS'!D195</f>
        <v>0.01390061223</v>
      </c>
      <c r="E286" s="14">
        <f>'FINANCIAL STATEMENTS'!E286/'FINANCIAL STATEMENTS'!E195</f>
        <v>0.01650239717</v>
      </c>
      <c r="F286" s="14">
        <f>'FINANCIAL STATEMENTS'!F286/'FINANCIAL STATEMENTS'!F195</f>
        <v>0.02937261341</v>
      </c>
      <c r="I286" s="22" t="s">
        <v>292</v>
      </c>
      <c r="J286" s="23">
        <f>'FINANCIAL STATEMENTS'!J286/'FINANCIAL STATEMENTS'!J197</f>
        <v>0.2341634312</v>
      </c>
      <c r="K286" s="23">
        <f>'FINANCIAL STATEMENTS'!K286/'FINANCIAL STATEMENTS'!K197</f>
        <v>0.2014569246</v>
      </c>
      <c r="L286" s="23">
        <f>'FINANCIAL STATEMENTS'!L286/'FINANCIAL STATEMENTS'!L197</f>
        <v>0.1678153452</v>
      </c>
      <c r="M286" s="23">
        <f>'FINANCIAL STATEMENTS'!M286/'FINANCIAL STATEMENTS'!M197</f>
        <v>0.1102234389</v>
      </c>
      <c r="N286" s="23">
        <f>'FINANCIAL STATEMENTS'!N286/'FINANCIAL STATEMENTS'!N197</f>
        <v>0</v>
      </c>
      <c r="Q286" s="14" t="s">
        <v>332</v>
      </c>
      <c r="R286" s="14">
        <v>97.06</v>
      </c>
      <c r="S286" s="14">
        <v>137.56</v>
      </c>
      <c r="T286" s="14">
        <v>-45.22</v>
      </c>
      <c r="U286" s="14">
        <v>147.07</v>
      </c>
      <c r="V286" s="14">
        <v>41.88</v>
      </c>
    </row>
    <row r="287">
      <c r="A287" s="14" t="s">
        <v>293</v>
      </c>
      <c r="B287" s="14">
        <f>'FINANCIAL STATEMENTS'!B287/'FINANCIAL STATEMENTS'!B195</f>
        <v>0.04083406467</v>
      </c>
      <c r="C287" s="14">
        <f>'FINANCIAL STATEMENTS'!C287/'FINANCIAL STATEMENTS'!C195</f>
        <v>0.02652110489</v>
      </c>
      <c r="D287" s="14">
        <f>'FINANCIAL STATEMENTS'!D287/'FINANCIAL STATEMENTS'!D195</f>
        <v>0.014755377</v>
      </c>
      <c r="E287" s="14">
        <f>'FINANCIAL STATEMENTS'!E287/'FINANCIAL STATEMENTS'!E195</f>
        <v>0.01878639478</v>
      </c>
      <c r="F287" s="14">
        <f>'FINANCIAL STATEMENTS'!F287/'FINANCIAL STATEMENTS'!F195</f>
        <v>0.04063389656</v>
      </c>
      <c r="I287" s="22" t="s">
        <v>157</v>
      </c>
      <c r="J287" s="23">
        <f>'FINANCIAL STATEMENTS'!J287/'FINANCIAL STATEMENTS'!J197</f>
        <v>0.05104134164</v>
      </c>
      <c r="K287" s="23">
        <f>'FINANCIAL STATEMENTS'!K287/'FINANCIAL STATEMENTS'!K197</f>
        <v>0.04884592788</v>
      </c>
      <c r="L287" s="23">
        <f>'FINANCIAL STATEMENTS'!L287/'FINANCIAL STATEMENTS'!L197</f>
        <v>0.03888357229</v>
      </c>
      <c r="M287" s="23">
        <f>'FINANCIAL STATEMENTS'!M287/'FINANCIAL STATEMENTS'!M197</f>
        <v>0.01968706847</v>
      </c>
      <c r="N287" s="23">
        <f>'FINANCIAL STATEMENTS'!N287/'FINANCIAL STATEMENTS'!N197</f>
        <v>0.145930486</v>
      </c>
      <c r="Q287" s="14" t="s">
        <v>333</v>
      </c>
      <c r="R287" s="14">
        <v>-0.96</v>
      </c>
      <c r="S287" s="14">
        <v>-0.1</v>
      </c>
      <c r="T287" s="14">
        <v>18.14</v>
      </c>
      <c r="U287" s="14">
        <v>0.0</v>
      </c>
      <c r="V287" s="14">
        <v>0.0</v>
      </c>
    </row>
    <row r="288">
      <c r="A288" s="14" t="s">
        <v>294</v>
      </c>
      <c r="B288" s="14">
        <f>'FINANCIAL STATEMENTS'!B288/'FINANCIAL STATEMENTS'!B195</f>
        <v>-0.05449605077</v>
      </c>
      <c r="C288" s="14">
        <f>'FINANCIAL STATEMENTS'!C288/'FINANCIAL STATEMENTS'!C195</f>
        <v>0.0133264317</v>
      </c>
      <c r="D288" s="14">
        <f>'FINANCIAL STATEMENTS'!D288/'FINANCIAL STATEMENTS'!D195</f>
        <v>-0.0008547647794</v>
      </c>
      <c r="E288" s="14">
        <f>'FINANCIAL STATEMENTS'!E288/'FINANCIAL STATEMENTS'!E195</f>
        <v>-0.002283997613</v>
      </c>
      <c r="F288" s="14">
        <f>'FINANCIAL STATEMENTS'!F288/'FINANCIAL STATEMENTS'!F195</f>
        <v>-0.01126128314</v>
      </c>
      <c r="I288" s="22" t="s">
        <v>334</v>
      </c>
      <c r="J288" s="23">
        <f>'FINANCIAL STATEMENTS'!J288/'FINANCIAL STATEMENTS'!J197</f>
        <v>0.01793643333</v>
      </c>
      <c r="K288" s="23">
        <f>'FINANCIAL STATEMENTS'!K288/'FINANCIAL STATEMENTS'!K197</f>
        <v>0.006759328625</v>
      </c>
      <c r="L288" s="23">
        <f>'FINANCIAL STATEMENTS'!L288/'FINANCIAL STATEMENTS'!L197</f>
        <v>0.001144873967</v>
      </c>
      <c r="M288" s="23">
        <f>'FINANCIAL STATEMENTS'!M288/'FINANCIAL STATEMENTS'!M197</f>
        <v>-0.01682965764</v>
      </c>
      <c r="N288" s="23">
        <f>'FINANCIAL STATEMENTS'!N288/'FINANCIAL STATEMENTS'!N197</f>
        <v>0.02356935039</v>
      </c>
      <c r="Q288" s="14" t="s">
        <v>335</v>
      </c>
      <c r="R288" s="14">
        <v>-0.28</v>
      </c>
      <c r="S288" s="14">
        <v>-0.03</v>
      </c>
      <c r="T288" s="14">
        <v>0.12</v>
      </c>
      <c r="U288" s="14">
        <v>1.48</v>
      </c>
      <c r="V288" s="14">
        <v>-9.39</v>
      </c>
    </row>
    <row r="289">
      <c r="A289" s="14" t="s">
        <v>295</v>
      </c>
      <c r="B289" s="14">
        <f>'FINANCIAL STATEMENTS'!B289/'FINANCIAL STATEMENTS'!B195</f>
        <v>0.2478988051</v>
      </c>
      <c r="C289" s="14">
        <f>'FINANCIAL STATEMENTS'!C289/'FINANCIAL STATEMENTS'!C195</f>
        <v>0.1202108136</v>
      </c>
      <c r="D289" s="14">
        <f>'FINANCIAL STATEMENTS'!D289/'FINANCIAL STATEMENTS'!D195</f>
        <v>0.06057076918</v>
      </c>
      <c r="E289" s="14">
        <f>'FINANCIAL STATEMENTS'!E289/'FINANCIAL STATEMENTS'!E195</f>
        <v>0.1424000494</v>
      </c>
      <c r="F289" s="14">
        <f>'FINANCIAL STATEMENTS'!F289/'FINANCIAL STATEMENTS'!F195</f>
        <v>0.1335321952</v>
      </c>
      <c r="I289" s="22" t="s">
        <v>295</v>
      </c>
      <c r="J289" s="23">
        <f>'FINANCIAL STATEMENTS'!J289/'FINANCIAL STATEMENTS'!J197</f>
        <v>0.1831220896</v>
      </c>
      <c r="K289" s="23">
        <f>'FINANCIAL STATEMENTS'!K289/'FINANCIAL STATEMENTS'!K197</f>
        <v>0.1526109968</v>
      </c>
      <c r="L289" s="23">
        <f>'FINANCIAL STATEMENTS'!L289/'FINANCIAL STATEMENTS'!L197</f>
        <v>0.1289317729</v>
      </c>
      <c r="M289" s="23">
        <f>'FINANCIAL STATEMENTS'!M289/'FINANCIAL STATEMENTS'!M197</f>
        <v>0.09053637047</v>
      </c>
      <c r="N289" s="23">
        <f>'FINANCIAL STATEMENTS'!N289/'FINANCIAL STATEMENTS'!N197</f>
        <v>0</v>
      </c>
      <c r="Q289" s="14" t="s">
        <v>336</v>
      </c>
      <c r="R289" s="14">
        <v>0.0</v>
      </c>
      <c r="S289" s="14">
        <v>0.0</v>
      </c>
      <c r="T289" s="14">
        <v>0.0</v>
      </c>
      <c r="U289" s="14">
        <v>0.0</v>
      </c>
      <c r="V289" s="14">
        <v>0.0</v>
      </c>
    </row>
    <row r="290">
      <c r="A290" s="14" t="s">
        <v>297</v>
      </c>
      <c r="B290" s="14">
        <f>'FINANCIAL STATEMENTS'!B290/'FINANCIAL STATEMENTS'!B195</f>
        <v>0.839726929</v>
      </c>
      <c r="C290" s="14">
        <f>'FINANCIAL STATEMENTS'!C290/'FINANCIAL STATEMENTS'!C195</f>
        <v>0.853983342</v>
      </c>
      <c r="D290" s="14">
        <f>'FINANCIAL STATEMENTS'!D290/'FINANCIAL STATEMENTS'!D195</f>
        <v>0.9515989444</v>
      </c>
      <c r="E290" s="14">
        <f>'FINANCIAL STATEMENTS'!E290/'FINANCIAL STATEMENTS'!E195</f>
        <v>0.8223420235</v>
      </c>
      <c r="F290" s="14">
        <f>'FINANCIAL STATEMENTS'!F290/'FINANCIAL STATEMENTS'!F195</f>
        <v>0.7001428308</v>
      </c>
      <c r="I290" s="22" t="s">
        <v>337</v>
      </c>
      <c r="J290" s="23">
        <f>'FINANCIAL STATEMENTS'!J290/'FINANCIAL STATEMENTS'!J197</f>
        <v>0</v>
      </c>
      <c r="K290" s="23">
        <f>'FINANCIAL STATEMENTS'!K290/'FINANCIAL STATEMENTS'!K197</f>
        <v>0</v>
      </c>
      <c r="L290" s="23">
        <f>'FINANCIAL STATEMENTS'!L290/'FINANCIAL STATEMENTS'!L197</f>
        <v>0</v>
      </c>
      <c r="M290" s="23">
        <f>'FINANCIAL STATEMENTS'!M290/'FINANCIAL STATEMENTS'!M197</f>
        <v>0</v>
      </c>
      <c r="N290" s="23">
        <f>'FINANCIAL STATEMENTS'!N290/'FINANCIAL STATEMENTS'!N197</f>
        <v>0.1223611356</v>
      </c>
      <c r="Q290" s="14" t="s">
        <v>338</v>
      </c>
      <c r="R290" s="14">
        <v>8.7</v>
      </c>
      <c r="S290" s="14">
        <v>-0.22</v>
      </c>
      <c r="T290" s="14">
        <v>-0.35</v>
      </c>
      <c r="U290" s="14">
        <v>3.74</v>
      </c>
      <c r="V290" s="14">
        <v>4.57</v>
      </c>
    </row>
    <row r="291">
      <c r="A291" s="14" t="s">
        <v>298</v>
      </c>
      <c r="B291" s="14">
        <f>'FINANCIAL STATEMENTS'!B291/'FINANCIAL STATEMENTS'!B195</f>
        <v>1.087625734</v>
      </c>
      <c r="C291" s="14">
        <f>'FINANCIAL STATEMENTS'!C291/'FINANCIAL STATEMENTS'!C195</f>
        <v>0.9741941556</v>
      </c>
      <c r="D291" s="14">
        <f>'FINANCIAL STATEMENTS'!D291/'FINANCIAL STATEMENTS'!D195</f>
        <v>1.012169714</v>
      </c>
      <c r="E291" s="14">
        <f>'FINANCIAL STATEMENTS'!E291/'FINANCIAL STATEMENTS'!E195</f>
        <v>0.9647420729</v>
      </c>
      <c r="F291" s="14">
        <f>'FINANCIAL STATEMENTS'!F291/'FINANCIAL STATEMENTS'!F195</f>
        <v>0.833675026</v>
      </c>
      <c r="I291" s="22" t="s">
        <v>296</v>
      </c>
      <c r="J291" s="23">
        <f>'FINANCIAL STATEMENTS'!J291/'FINANCIAL STATEMENTS'!J197</f>
        <v>0</v>
      </c>
      <c r="K291" s="23">
        <f>'FINANCIAL STATEMENTS'!K291/'FINANCIAL STATEMENTS'!K197</f>
        <v>0</v>
      </c>
      <c r="L291" s="23">
        <f>'FINANCIAL STATEMENTS'!L291/'FINANCIAL STATEMENTS'!L197</f>
        <v>0</v>
      </c>
      <c r="M291" s="23">
        <f>'FINANCIAL STATEMENTS'!M291/'FINANCIAL STATEMENTS'!M197</f>
        <v>0</v>
      </c>
      <c r="N291" s="23">
        <f>'FINANCIAL STATEMENTS'!N291/'FINANCIAL STATEMENTS'!N197</f>
        <v>0</v>
      </c>
      <c r="Q291" s="14" t="s">
        <v>339</v>
      </c>
      <c r="R291" s="14">
        <v>0.0</v>
      </c>
      <c r="S291" s="14">
        <v>0.0</v>
      </c>
      <c r="T291" s="14">
        <v>0.0</v>
      </c>
      <c r="U291" s="14">
        <v>0.0</v>
      </c>
      <c r="V291" s="14">
        <v>0.0</v>
      </c>
    </row>
    <row r="292">
      <c r="A292" s="14" t="s">
        <v>299</v>
      </c>
      <c r="B292" s="14">
        <f>'FINANCIAL STATEMENTS'!B292/'FINANCIAL STATEMENTS'!B195</f>
        <v>0.0421926686</v>
      </c>
      <c r="C292" s="14">
        <f>'FINANCIAL STATEMENTS'!C292/'FINANCIAL STATEMENTS'!C195</f>
        <v>0.03764528728</v>
      </c>
      <c r="D292" s="14">
        <f>'FINANCIAL STATEMENTS'!D292/'FINANCIAL STATEMENTS'!D195</f>
        <v>0.04273823897</v>
      </c>
      <c r="E292" s="14">
        <f>'FINANCIAL STATEMENTS'!E292/'FINANCIAL STATEMENTS'!E195</f>
        <v>0.04115311015</v>
      </c>
      <c r="F292" s="14">
        <f>'FINANCIAL STATEMENTS'!F292/'FINANCIAL STATEMENTS'!F195</f>
        <v>0.0388655156</v>
      </c>
      <c r="I292" s="22" t="s">
        <v>297</v>
      </c>
      <c r="J292" s="23">
        <f>'FINANCIAL STATEMENTS'!J292/'FINANCIAL STATEMENTS'!J197</f>
        <v>0.8553939246</v>
      </c>
      <c r="K292" s="23">
        <f>'FINANCIAL STATEMENTS'!K292/'FINANCIAL STATEMENTS'!K197</f>
        <v>0.7446502791</v>
      </c>
      <c r="L292" s="23">
        <f>'FINANCIAL STATEMENTS'!L292/'FINANCIAL STATEMENTS'!L197</f>
        <v>0.6965197236</v>
      </c>
      <c r="M292" s="23">
        <f>'FINANCIAL STATEMENTS'!M292/'FINANCIAL STATEMENTS'!M197</f>
        <v>0.6635099257</v>
      </c>
      <c r="N292" s="23">
        <f>'FINANCIAL STATEMENTS'!N292/'FINANCIAL STATEMENTS'!N197</f>
        <v>0</v>
      </c>
      <c r="Q292" s="14" t="s">
        <v>340</v>
      </c>
      <c r="R292" s="14">
        <v>1654.44</v>
      </c>
      <c r="S292" s="14">
        <v>1446.98</v>
      </c>
      <c r="T292" s="14">
        <v>1033.27</v>
      </c>
      <c r="U292" s="14">
        <v>1450.81</v>
      </c>
      <c r="V292" s="14">
        <v>1297.23</v>
      </c>
    </row>
    <row r="293">
      <c r="A293" s="14" t="s">
        <v>300</v>
      </c>
      <c r="B293" s="14">
        <f>'FINANCIAL STATEMENTS'!B293/'FINANCIAL STATEMENTS'!B195</f>
        <v>0.0149159522</v>
      </c>
      <c r="C293" s="14">
        <f>'FINANCIAL STATEMENTS'!C293/'FINANCIAL STATEMENTS'!C195</f>
        <v>0.007242012141</v>
      </c>
      <c r="D293" s="14">
        <f>'FINANCIAL STATEMENTS'!D293/'FINANCIAL STATEMENTS'!D195</f>
        <v>0.003648777152</v>
      </c>
      <c r="E293" s="14">
        <f>'FINANCIAL STATEMENTS'!E293/'FINANCIAL STATEMENTS'!E195</f>
        <v>0.008588654088</v>
      </c>
      <c r="F293" s="14">
        <f>'FINANCIAL STATEMENTS'!F293/'FINANCIAL STATEMENTS'!F195</f>
        <v>0.007827514842</v>
      </c>
      <c r="I293" s="22" t="s">
        <v>298</v>
      </c>
      <c r="J293" s="23">
        <f>'FINANCIAL STATEMENTS'!J293/'FINANCIAL STATEMENTS'!J197</f>
        <v>1.038516014</v>
      </c>
      <c r="K293" s="23">
        <f>'FINANCIAL STATEMENTS'!K293/'FINANCIAL STATEMENTS'!K197</f>
        <v>0.8972612759</v>
      </c>
      <c r="L293" s="23">
        <f>'FINANCIAL STATEMENTS'!L293/'FINANCIAL STATEMENTS'!L197</f>
        <v>0.8254514965</v>
      </c>
      <c r="M293" s="23">
        <f>'FINANCIAL STATEMENTS'!M293/'FINANCIAL STATEMENTS'!M197</f>
        <v>0.7540462962</v>
      </c>
      <c r="N293" s="23">
        <f>'FINANCIAL STATEMENTS'!N293/'FINANCIAL STATEMENTS'!N197</f>
        <v>0.4912369077</v>
      </c>
      <c r="Q293" s="14" t="s">
        <v>341</v>
      </c>
      <c r="R293" s="14">
        <v>0.0</v>
      </c>
      <c r="S293" s="14">
        <v>0.0</v>
      </c>
      <c r="T293" s="14">
        <v>0.0</v>
      </c>
      <c r="U293" s="14">
        <v>0.0</v>
      </c>
      <c r="V293" s="14">
        <v>0.0</v>
      </c>
    </row>
    <row r="294">
      <c r="A294" s="14" t="s">
        <v>301</v>
      </c>
      <c r="B294" s="14">
        <f>'FINANCIAL STATEMENTS'!B294/'FINANCIAL STATEMENTS'!B195</f>
        <v>0.0149159522</v>
      </c>
      <c r="C294" s="14">
        <f>'FINANCIAL STATEMENTS'!C294/'FINANCIAL STATEMENTS'!C195</f>
        <v>0.007242012141</v>
      </c>
      <c r="D294" s="14">
        <f>'FINANCIAL STATEMENTS'!D294/'FINANCIAL STATEMENTS'!D195</f>
        <v>0.003648777152</v>
      </c>
      <c r="E294" s="14">
        <f>'FINANCIAL STATEMENTS'!E294/'FINANCIAL STATEMENTS'!E195</f>
        <v>0.008588654088</v>
      </c>
      <c r="F294" s="14">
        <f>'FINANCIAL STATEMENTS'!F294/'FINANCIAL STATEMENTS'!F195</f>
        <v>0.007827514842</v>
      </c>
      <c r="I294" s="22" t="s">
        <v>299</v>
      </c>
      <c r="J294" s="23">
        <f>'FINANCIAL STATEMENTS'!J294/'FINANCIAL STATEMENTS'!J197</f>
        <v>0.01579884905</v>
      </c>
      <c r="K294" s="23">
        <f>'FINANCIAL STATEMENTS'!K294/'FINANCIAL STATEMENTS'!K197</f>
        <v>0.0121221819</v>
      </c>
      <c r="L294" s="23">
        <f>'FINANCIAL STATEMENTS'!L294/'FINANCIAL STATEMENTS'!L197</f>
        <v>0.01316956251</v>
      </c>
      <c r="M294" s="23">
        <f>'FINANCIAL STATEMENTS'!M294/'FINANCIAL STATEMENTS'!M197</f>
        <v>0.009286353054</v>
      </c>
      <c r="N294" s="23">
        <f>'FINANCIAL STATEMENTS'!N294/'FINANCIAL STATEMENTS'!N197</f>
        <v>0.6135980433</v>
      </c>
      <c r="Q294" s="14" t="s">
        <v>342</v>
      </c>
      <c r="R294" s="14">
        <v>-445.97</v>
      </c>
      <c r="S294" s="14">
        <v>-482.92</v>
      </c>
      <c r="T294" s="14">
        <v>-268.55</v>
      </c>
      <c r="U294" s="14">
        <v>-301.7</v>
      </c>
      <c r="V294" s="14">
        <v>-260.89</v>
      </c>
    </row>
    <row r="295">
      <c r="A295" s="19" t="s">
        <v>302</v>
      </c>
      <c r="B295" s="5"/>
      <c r="C295" s="5"/>
      <c r="D295" s="5"/>
      <c r="E295" s="5"/>
      <c r="F295" s="6"/>
      <c r="I295" s="22" t="s">
        <v>300</v>
      </c>
      <c r="J295" s="23">
        <f>'FINANCIAL STATEMENTS'!J295/'FINANCIAL STATEMENTS'!J197</f>
        <v>0.002271084551</v>
      </c>
      <c r="K295" s="23">
        <f>'FINANCIAL STATEMENTS'!K295/'FINANCIAL STATEMENTS'!K197</f>
        <v>0.001894292958</v>
      </c>
      <c r="L295" s="23">
        <f>'FINANCIAL STATEMENTS'!L295/'FINANCIAL STATEMENTS'!L197</f>
        <v>0.001601418801</v>
      </c>
      <c r="M295" s="23">
        <f>'FINANCIAL STATEMENTS'!M295/'FINANCIAL STATEMENTS'!M197</f>
        <v>0.00112550599</v>
      </c>
      <c r="N295" s="23">
        <f>'FINANCIAL STATEMENTS'!N295/'FINANCIAL STATEMENTS'!N197</f>
        <v>0.00836771768</v>
      </c>
      <c r="Q295" s="14" t="s">
        <v>343</v>
      </c>
      <c r="R295" s="14">
        <v>0.0</v>
      </c>
      <c r="S295" s="14">
        <v>0.0</v>
      </c>
      <c r="T295" s="14">
        <v>0.0</v>
      </c>
      <c r="U295" s="14">
        <v>0.0</v>
      </c>
      <c r="V295" s="14">
        <v>0.0</v>
      </c>
    </row>
    <row r="296">
      <c r="A296" s="20"/>
      <c r="F296" s="21"/>
      <c r="I296" s="22" t="s">
        <v>301</v>
      </c>
      <c r="J296" s="23">
        <f>'FINANCIAL STATEMENTS'!J296/'FINANCIAL STATEMENTS'!J197</f>
        <v>0.002271084551</v>
      </c>
      <c r="K296" s="23">
        <f>'FINANCIAL STATEMENTS'!K296/'FINANCIAL STATEMENTS'!K197</f>
        <v>0.001894292958</v>
      </c>
      <c r="L296" s="23">
        <f>'FINANCIAL STATEMENTS'!L296/'FINANCIAL STATEMENTS'!L197</f>
        <v>0.001601418801</v>
      </c>
      <c r="M296" s="23">
        <f>'FINANCIAL STATEMENTS'!M296/'FINANCIAL STATEMENTS'!M197</f>
        <v>0.00112550599</v>
      </c>
      <c r="N296" s="23">
        <f>'FINANCIAL STATEMENTS'!N296/'FINANCIAL STATEMENTS'!N197</f>
        <v>0.001522924618</v>
      </c>
      <c r="Q296" s="14" t="s">
        <v>344</v>
      </c>
      <c r="R296" s="14">
        <v>0.0</v>
      </c>
      <c r="S296" s="14">
        <v>0.0</v>
      </c>
      <c r="T296" s="14">
        <v>0.0</v>
      </c>
      <c r="U296" s="14">
        <v>0.0</v>
      </c>
      <c r="V296" s="14">
        <v>0.0</v>
      </c>
    </row>
    <row r="297">
      <c r="A297" s="7"/>
      <c r="B297" s="8"/>
      <c r="C297" s="8"/>
      <c r="D297" s="8"/>
      <c r="E297" s="8"/>
      <c r="F297" s="9"/>
      <c r="I297" s="19" t="s">
        <v>302</v>
      </c>
      <c r="J297" s="23"/>
      <c r="K297" s="79"/>
      <c r="L297" s="79"/>
      <c r="M297" s="79"/>
      <c r="N297" s="80"/>
      <c r="Q297" s="12" t="s">
        <v>345</v>
      </c>
      <c r="R297" s="14">
        <v>1208.47</v>
      </c>
      <c r="S297" s="14">
        <v>964.06</v>
      </c>
      <c r="T297" s="14">
        <v>764.72</v>
      </c>
      <c r="U297" s="14">
        <v>1149.11</v>
      </c>
      <c r="V297" s="14">
        <v>1036.34</v>
      </c>
    </row>
    <row r="298">
      <c r="A298" s="10" t="s">
        <v>4</v>
      </c>
      <c r="B298" s="11">
        <v>43910.0</v>
      </c>
      <c r="C298" s="11">
        <v>43543.0</v>
      </c>
      <c r="D298" s="11">
        <v>43177.0</v>
      </c>
      <c r="E298" s="11">
        <v>43907.0</v>
      </c>
      <c r="F298" s="11">
        <v>43540.0</v>
      </c>
      <c r="I298" s="81"/>
      <c r="J298" s="82"/>
      <c r="K298" s="82"/>
      <c r="L298" s="82"/>
      <c r="M298" s="82"/>
      <c r="N298" s="83"/>
      <c r="Q298" s="27" t="s">
        <v>346</v>
      </c>
      <c r="R298" s="14">
        <v>-81.38</v>
      </c>
      <c r="S298" s="14">
        <v>-684.24</v>
      </c>
      <c r="T298" s="14">
        <v>-475.89</v>
      </c>
      <c r="U298" s="14">
        <v>-1137.41</v>
      </c>
      <c r="V298" s="14">
        <v>-411.16</v>
      </c>
    </row>
    <row r="299">
      <c r="A299" s="15" t="s">
        <v>292</v>
      </c>
      <c r="B299" s="14">
        <v>2775.8</v>
      </c>
      <c r="C299" s="14">
        <v>1700.7</v>
      </c>
      <c r="D299" s="14">
        <v>697.0</v>
      </c>
      <c r="E299" s="14">
        <v>1544.5</v>
      </c>
      <c r="F299" s="14">
        <v>1676.6</v>
      </c>
      <c r="I299" s="84"/>
      <c r="J299" s="85"/>
      <c r="K299" s="85"/>
      <c r="L299" s="85"/>
      <c r="M299" s="85"/>
      <c r="N299" s="86"/>
      <c r="Q299" s="14" t="s">
        <v>347</v>
      </c>
      <c r="R299" s="14">
        <v>-1182.86</v>
      </c>
      <c r="S299" s="14">
        <v>-732.94</v>
      </c>
      <c r="T299" s="14">
        <v>-273.87</v>
      </c>
      <c r="U299" s="14">
        <v>-376.53</v>
      </c>
      <c r="V299" s="14">
        <v>-395.71</v>
      </c>
    </row>
    <row r="300">
      <c r="A300" s="12" t="s">
        <v>303</v>
      </c>
      <c r="B300" s="14">
        <v>681.8</v>
      </c>
      <c r="C300" s="14">
        <v>958.1</v>
      </c>
      <c r="D300" s="14">
        <v>964.3</v>
      </c>
      <c r="E300" s="14">
        <v>648.3</v>
      </c>
      <c r="F300" s="14">
        <v>1088.5</v>
      </c>
      <c r="I300" s="10" t="s">
        <v>4</v>
      </c>
      <c r="J300" s="11">
        <v>43910.0</v>
      </c>
      <c r="K300" s="11">
        <v>43543.0</v>
      </c>
      <c r="L300" s="11">
        <v>43177.0</v>
      </c>
      <c r="M300" s="11">
        <v>43907.0</v>
      </c>
      <c r="N300" s="11">
        <v>43540.0</v>
      </c>
      <c r="Q300" s="14" t="s">
        <v>348</v>
      </c>
      <c r="R300" s="14">
        <v>0.36</v>
      </c>
      <c r="S300" s="14">
        <v>0.02</v>
      </c>
      <c r="T300" s="14">
        <v>0.13</v>
      </c>
      <c r="U300" s="14">
        <v>0.05</v>
      </c>
      <c r="V300" s="14">
        <v>0.0</v>
      </c>
    </row>
    <row r="301">
      <c r="A301" s="27" t="s">
        <v>325</v>
      </c>
      <c r="B301" s="14">
        <v>-1141.5</v>
      </c>
      <c r="C301" s="14">
        <v>342.1</v>
      </c>
      <c r="D301" s="14">
        <v>51.3</v>
      </c>
      <c r="E301" s="14">
        <v>-854.1</v>
      </c>
      <c r="F301" s="14">
        <v>378.9</v>
      </c>
      <c r="I301" s="14" t="s">
        <v>292</v>
      </c>
      <c r="J301" s="14">
        <v>2964.31</v>
      </c>
      <c r="K301" s="14">
        <v>2492.83</v>
      </c>
      <c r="L301" s="14">
        <v>1911.4</v>
      </c>
      <c r="M301" s="14">
        <v>1186.94</v>
      </c>
      <c r="N301" s="14">
        <v>1743.97</v>
      </c>
      <c r="Q301" s="14" t="s">
        <v>349</v>
      </c>
      <c r="R301" s="14">
        <v>0.0</v>
      </c>
      <c r="S301" s="14">
        <v>0.0</v>
      </c>
      <c r="T301" s="14">
        <v>0.0</v>
      </c>
      <c r="U301" s="14">
        <v>0.0</v>
      </c>
      <c r="V301" s="14">
        <v>0.0</v>
      </c>
    </row>
    <row r="302">
      <c r="A302" s="14" t="s">
        <v>333</v>
      </c>
      <c r="B302" s="14">
        <v>0.0</v>
      </c>
      <c r="C302" s="14">
        <v>0.0</v>
      </c>
      <c r="D302" s="14">
        <v>0.0</v>
      </c>
      <c r="E302" s="14">
        <v>0.0</v>
      </c>
      <c r="F302" s="14">
        <v>0.0</v>
      </c>
      <c r="I302" s="12" t="s">
        <v>303</v>
      </c>
      <c r="J302" s="14">
        <v>-35.73</v>
      </c>
      <c r="K302" s="14">
        <v>187.6</v>
      </c>
      <c r="L302" s="14">
        <v>315.64</v>
      </c>
      <c r="M302" s="14">
        <v>778.6</v>
      </c>
      <c r="N302" s="14">
        <v>473.89</v>
      </c>
      <c r="Q302" s="14" t="s">
        <v>350</v>
      </c>
      <c r="R302" s="14">
        <v>0.0</v>
      </c>
      <c r="S302" s="14">
        <v>0.0</v>
      </c>
      <c r="T302" s="14">
        <v>0.0</v>
      </c>
      <c r="U302" s="14">
        <v>0.0</v>
      </c>
      <c r="V302" s="14">
        <v>0.0</v>
      </c>
    </row>
    <row r="303">
      <c r="A303" s="14" t="s">
        <v>335</v>
      </c>
      <c r="B303" s="14">
        <v>0.0</v>
      </c>
      <c r="C303" s="14">
        <v>0.0</v>
      </c>
      <c r="D303" s="14">
        <v>0.0</v>
      </c>
      <c r="E303" s="14">
        <v>0.0</v>
      </c>
      <c r="F303" s="14">
        <v>0.0</v>
      </c>
      <c r="I303" s="27" t="s">
        <v>325</v>
      </c>
      <c r="J303" s="14">
        <v>-245.46</v>
      </c>
      <c r="K303" s="14">
        <v>-761.0</v>
      </c>
      <c r="L303" s="14">
        <v>-588.0</v>
      </c>
      <c r="M303" s="14">
        <v>573.12</v>
      </c>
      <c r="N303" s="14">
        <v>-98.83</v>
      </c>
      <c r="Q303" s="14" t="s">
        <v>351</v>
      </c>
      <c r="R303" s="14">
        <v>-533.28</v>
      </c>
      <c r="S303" s="14">
        <v>-966.23</v>
      </c>
      <c r="T303" s="14">
        <v>-774.49</v>
      </c>
      <c r="U303" s="14">
        <v>-1255.38</v>
      </c>
      <c r="V303" s="14">
        <v>-71.92</v>
      </c>
    </row>
    <row r="304">
      <c r="A304" s="14" t="s">
        <v>336</v>
      </c>
      <c r="B304" s="14">
        <v>0.0</v>
      </c>
      <c r="C304" s="14">
        <v>0.0</v>
      </c>
      <c r="D304" s="14">
        <v>0.0</v>
      </c>
      <c r="E304" s="14">
        <v>0.0</v>
      </c>
      <c r="F304" s="14">
        <v>0.0</v>
      </c>
      <c r="I304" s="14" t="s">
        <v>340</v>
      </c>
      <c r="J304" s="14">
        <v>2683.12</v>
      </c>
      <c r="K304" s="14">
        <v>1919.43</v>
      </c>
      <c r="L304" s="14">
        <v>1639.04</v>
      </c>
      <c r="M304" s="14">
        <v>2538.66</v>
      </c>
      <c r="N304" s="14">
        <v>2119.03</v>
      </c>
      <c r="Q304" s="14" t="s">
        <v>352</v>
      </c>
      <c r="R304" s="14">
        <v>1589.57</v>
      </c>
      <c r="S304" s="14">
        <v>923.28</v>
      </c>
      <c r="T304" s="14">
        <v>489.11</v>
      </c>
      <c r="U304" s="14">
        <v>424.99</v>
      </c>
      <c r="V304" s="14">
        <v>0.0</v>
      </c>
    </row>
    <row r="305">
      <c r="A305" s="14" t="s">
        <v>338</v>
      </c>
      <c r="B305" s="14">
        <v>0.0</v>
      </c>
      <c r="C305" s="14">
        <v>0.0</v>
      </c>
      <c r="D305" s="14">
        <v>0.0</v>
      </c>
      <c r="E305" s="14">
        <v>0.0</v>
      </c>
      <c r="F305" s="14">
        <v>0.0</v>
      </c>
      <c r="I305" s="14" t="s">
        <v>341</v>
      </c>
      <c r="J305" s="14">
        <v>0.0</v>
      </c>
      <c r="K305" s="14">
        <v>0.0</v>
      </c>
      <c r="L305" s="14">
        <v>0.0</v>
      </c>
      <c r="M305" s="14">
        <v>0.0</v>
      </c>
      <c r="N305" s="14">
        <v>0.0</v>
      </c>
      <c r="Q305" s="14" t="s">
        <v>353</v>
      </c>
      <c r="R305" s="14">
        <v>0.0</v>
      </c>
      <c r="S305" s="14">
        <v>0.0</v>
      </c>
      <c r="T305" s="14">
        <v>0.0</v>
      </c>
      <c r="U305" s="14">
        <v>0.0</v>
      </c>
      <c r="V305" s="14">
        <v>0.0</v>
      </c>
    </row>
    <row r="306">
      <c r="A306" s="14" t="s">
        <v>340</v>
      </c>
      <c r="B306" s="14">
        <v>2316.1</v>
      </c>
      <c r="C306" s="14">
        <v>3000.9</v>
      </c>
      <c r="D306" s="14">
        <v>1712.6</v>
      </c>
      <c r="E306" s="14">
        <v>1338.7</v>
      </c>
      <c r="F306" s="14">
        <v>3144.0</v>
      </c>
      <c r="I306" s="14" t="s">
        <v>342</v>
      </c>
      <c r="J306" s="14">
        <v>-664.98</v>
      </c>
      <c r="K306" s="14">
        <v>-451.38</v>
      </c>
      <c r="L306" s="14">
        <v>-522.51</v>
      </c>
      <c r="M306" s="14">
        <v>-331.27</v>
      </c>
      <c r="N306" s="14">
        <v>-390.63</v>
      </c>
      <c r="Q306" s="14" t="s">
        <v>354</v>
      </c>
      <c r="R306" s="14">
        <v>37.37</v>
      </c>
      <c r="S306" s="14">
        <v>84.06</v>
      </c>
      <c r="T306" s="14">
        <v>76.12</v>
      </c>
      <c r="U306" s="14">
        <v>62.89</v>
      </c>
      <c r="V306" s="14">
        <v>46.75</v>
      </c>
    </row>
    <row r="307">
      <c r="A307" s="14" t="s">
        <v>341</v>
      </c>
      <c r="B307" s="14">
        <v>0.0</v>
      </c>
      <c r="C307" s="14">
        <v>0.0</v>
      </c>
      <c r="D307" s="14">
        <v>0.0</v>
      </c>
      <c r="E307" s="14">
        <v>0.0</v>
      </c>
      <c r="F307" s="14">
        <v>0.0</v>
      </c>
      <c r="I307" s="14" t="s">
        <v>343</v>
      </c>
      <c r="J307" s="14">
        <v>0.0</v>
      </c>
      <c r="K307" s="14">
        <v>0.0</v>
      </c>
      <c r="L307" s="14">
        <v>0.0</v>
      </c>
      <c r="M307" s="14">
        <v>0.0</v>
      </c>
      <c r="N307" s="14">
        <v>0.0</v>
      </c>
      <c r="Q307" s="14" t="s">
        <v>355</v>
      </c>
      <c r="R307" s="14">
        <v>7.46</v>
      </c>
      <c r="S307" s="14">
        <v>7.57</v>
      </c>
      <c r="T307" s="14">
        <v>7.11</v>
      </c>
      <c r="U307" s="14">
        <v>6.57</v>
      </c>
      <c r="V307" s="14">
        <v>9.71</v>
      </c>
    </row>
    <row r="308">
      <c r="A308" s="14" t="s">
        <v>342</v>
      </c>
      <c r="B308" s="14">
        <v>-476.9</v>
      </c>
      <c r="C308" s="14">
        <v>-238.8</v>
      </c>
      <c r="D308" s="14">
        <v>-174.0</v>
      </c>
      <c r="E308" s="14">
        <v>-322.8</v>
      </c>
      <c r="F308" s="14">
        <v>-397.1</v>
      </c>
      <c r="I308" s="14" t="s">
        <v>344</v>
      </c>
      <c r="J308" s="14">
        <v>0.0</v>
      </c>
      <c r="K308" s="14">
        <v>0.0</v>
      </c>
      <c r="L308" s="14">
        <v>0.0</v>
      </c>
      <c r="M308" s="14">
        <v>0.0</v>
      </c>
      <c r="N308" s="14">
        <v>0.0</v>
      </c>
      <c r="Q308" s="14" t="s">
        <v>356</v>
      </c>
      <c r="R308" s="14">
        <v>0.0</v>
      </c>
      <c r="S308" s="14">
        <v>0.0</v>
      </c>
      <c r="T308" s="14">
        <v>0.0</v>
      </c>
      <c r="U308" s="14">
        <v>0.0</v>
      </c>
      <c r="V308" s="14">
        <v>0.0</v>
      </c>
    </row>
    <row r="309">
      <c r="A309" s="14" t="s">
        <v>343</v>
      </c>
      <c r="B309" s="14">
        <v>0.0</v>
      </c>
      <c r="C309" s="14">
        <v>0.0</v>
      </c>
      <c r="D309" s="14">
        <v>0.0</v>
      </c>
      <c r="E309" s="14">
        <v>0.0</v>
      </c>
      <c r="F309" s="14">
        <v>0.0</v>
      </c>
      <c r="I309" s="12" t="s">
        <v>345</v>
      </c>
      <c r="J309" s="14">
        <v>2018.14</v>
      </c>
      <c r="K309" s="14">
        <v>1468.05</v>
      </c>
      <c r="L309" s="14">
        <v>1116.53</v>
      </c>
      <c r="M309" s="14">
        <v>2207.39</v>
      </c>
      <c r="N309" s="14">
        <v>1728.4</v>
      </c>
      <c r="Q309" s="14" t="s">
        <v>357</v>
      </c>
      <c r="R309" s="14">
        <v>0.0</v>
      </c>
      <c r="S309" s="14">
        <v>0.0</v>
      </c>
      <c r="T309" s="14">
        <v>0.0</v>
      </c>
      <c r="U309" s="14">
        <v>0.0</v>
      </c>
      <c r="V309" s="14">
        <v>0.0</v>
      </c>
    </row>
    <row r="310">
      <c r="A310" s="14" t="s">
        <v>344</v>
      </c>
      <c r="B310" s="14">
        <v>0.0</v>
      </c>
      <c r="C310" s="14">
        <v>0.0</v>
      </c>
      <c r="D310" s="14">
        <v>0.0</v>
      </c>
      <c r="E310" s="14">
        <v>0.0</v>
      </c>
      <c r="F310" s="14">
        <v>0.0</v>
      </c>
      <c r="I310" s="28" t="s">
        <v>346</v>
      </c>
      <c r="J310" s="14">
        <v>-1126.33</v>
      </c>
      <c r="K310" s="14">
        <v>-1147.05</v>
      </c>
      <c r="L310" s="14">
        <v>-592.16</v>
      </c>
      <c r="M310" s="14">
        <v>-1191.25</v>
      </c>
      <c r="N310" s="14">
        <v>-1205.67</v>
      </c>
      <c r="Q310" s="14" t="s">
        <v>358</v>
      </c>
      <c r="R310" s="14">
        <v>0.0</v>
      </c>
      <c r="S310" s="14">
        <v>0.0</v>
      </c>
      <c r="T310" s="14">
        <v>0.0</v>
      </c>
      <c r="U310" s="14">
        <v>0.0</v>
      </c>
      <c r="V310" s="14">
        <v>0.0</v>
      </c>
    </row>
    <row r="311">
      <c r="A311" s="12" t="s">
        <v>345</v>
      </c>
      <c r="B311" s="14">
        <v>1839.2</v>
      </c>
      <c r="C311" s="14">
        <v>2762.1</v>
      </c>
      <c r="D311" s="14">
        <v>1538.6</v>
      </c>
      <c r="E311" s="14">
        <v>1015.9</v>
      </c>
      <c r="F311" s="14">
        <v>2746.9</v>
      </c>
      <c r="I311" s="14" t="s">
        <v>347</v>
      </c>
      <c r="J311" s="14">
        <v>-449.71</v>
      </c>
      <c r="K311" s="14">
        <v>-312.05</v>
      </c>
      <c r="L311" s="14">
        <v>-533.19</v>
      </c>
      <c r="M311" s="14">
        <v>-958.77</v>
      </c>
      <c r="N311" s="14">
        <v>-887.18</v>
      </c>
      <c r="Q311" s="14" t="s">
        <v>359</v>
      </c>
      <c r="R311" s="14">
        <v>0.0</v>
      </c>
      <c r="S311" s="14">
        <v>0.0</v>
      </c>
      <c r="T311" s="14">
        <v>0.0</v>
      </c>
      <c r="U311" s="14">
        <v>0.0</v>
      </c>
      <c r="V311" s="14">
        <v>0.0</v>
      </c>
    </row>
    <row r="312">
      <c r="A312" s="28" t="s">
        <v>346</v>
      </c>
      <c r="B312" s="14">
        <v>-1689.2</v>
      </c>
      <c r="C312" s="14">
        <v>-550.9</v>
      </c>
      <c r="D312" s="14">
        <v>-1179.9</v>
      </c>
      <c r="E312" s="14">
        <v>1442.5</v>
      </c>
      <c r="F312" s="14">
        <v>-1909.8</v>
      </c>
      <c r="I312" s="14" t="s">
        <v>348</v>
      </c>
      <c r="J312" s="14">
        <v>10.15</v>
      </c>
      <c r="K312" s="14">
        <v>1.74</v>
      </c>
      <c r="L312" s="14">
        <v>51.61</v>
      </c>
      <c r="M312" s="14">
        <v>10.44</v>
      </c>
      <c r="N312" s="14">
        <v>15.55</v>
      </c>
      <c r="Q312" s="14" t="s">
        <v>360</v>
      </c>
      <c r="R312" s="14">
        <v>0.0</v>
      </c>
      <c r="S312" s="14">
        <v>0.0</v>
      </c>
      <c r="T312" s="14">
        <v>0.0</v>
      </c>
      <c r="U312" s="14">
        <v>0.0</v>
      </c>
      <c r="V312" s="14">
        <v>0.0</v>
      </c>
    </row>
    <row r="313">
      <c r="A313" s="14" t="s">
        <v>347</v>
      </c>
      <c r="B313" s="14">
        <v>-473.8</v>
      </c>
      <c r="C313" s="14">
        <v>-652.8</v>
      </c>
      <c r="D313" s="14">
        <v>-798.2</v>
      </c>
      <c r="E313" s="14">
        <v>-1043.1</v>
      </c>
      <c r="F313" s="14">
        <v>-1132.6</v>
      </c>
      <c r="I313" s="14" t="s">
        <v>349</v>
      </c>
      <c r="J313" s="14">
        <v>0.0</v>
      </c>
      <c r="K313" s="14">
        <v>0.0</v>
      </c>
      <c r="L313" s="14">
        <v>0.0</v>
      </c>
      <c r="M313" s="14">
        <v>0.0</v>
      </c>
      <c r="N313" s="14">
        <v>0.0</v>
      </c>
      <c r="Q313" s="27" t="s">
        <v>361</v>
      </c>
      <c r="R313" s="14">
        <v>-1091.25</v>
      </c>
      <c r="S313" s="14">
        <v>-245.94</v>
      </c>
      <c r="T313" s="14">
        <v>-314.17</v>
      </c>
      <c r="U313" s="14">
        <v>3.27</v>
      </c>
      <c r="V313" s="14">
        <v>-630.34</v>
      </c>
    </row>
    <row r="314">
      <c r="A314" s="14" t="s">
        <v>348</v>
      </c>
      <c r="B314" s="14">
        <v>5.8</v>
      </c>
      <c r="C314" s="14">
        <v>87.9</v>
      </c>
      <c r="D314" s="14">
        <v>12.4</v>
      </c>
      <c r="E314" s="14">
        <v>2.3</v>
      </c>
      <c r="F314" s="14">
        <v>1.4</v>
      </c>
      <c r="I314" s="14" t="s">
        <v>350</v>
      </c>
      <c r="J314" s="14">
        <v>0.0</v>
      </c>
      <c r="K314" s="14">
        <v>0.0</v>
      </c>
      <c r="L314" s="14">
        <v>0.0</v>
      </c>
      <c r="M314" s="14">
        <v>0.0</v>
      </c>
      <c r="N314" s="14">
        <v>0.0</v>
      </c>
      <c r="Q314" s="14" t="s">
        <v>362</v>
      </c>
      <c r="R314" s="14">
        <v>0.0</v>
      </c>
      <c r="S314" s="14">
        <v>0.0</v>
      </c>
      <c r="T314" s="14">
        <v>0.0</v>
      </c>
      <c r="U314" s="14">
        <v>0.0</v>
      </c>
      <c r="V314" s="14">
        <v>0.0</v>
      </c>
    </row>
    <row r="315">
      <c r="A315" s="14" t="s">
        <v>349</v>
      </c>
      <c r="B315" s="14">
        <v>0.0</v>
      </c>
      <c r="C315" s="14">
        <v>0.0</v>
      </c>
      <c r="D315" s="14">
        <v>0.0</v>
      </c>
      <c r="E315" s="14">
        <v>0.0</v>
      </c>
      <c r="F315" s="14">
        <v>0.0</v>
      </c>
      <c r="I315" s="14" t="s">
        <v>351</v>
      </c>
      <c r="J315" s="14">
        <v>-9.0</v>
      </c>
      <c r="K315" s="14">
        <v>-856.34</v>
      </c>
      <c r="L315" s="14">
        <v>-336.13</v>
      </c>
      <c r="M315" s="14">
        <v>-51.7</v>
      </c>
      <c r="N315" s="14">
        <v>-15655.58</v>
      </c>
      <c r="Q315" s="14" t="s">
        <v>363</v>
      </c>
      <c r="R315" s="14">
        <v>0.0</v>
      </c>
      <c r="S315" s="14">
        <v>0.0</v>
      </c>
      <c r="T315" s="14">
        <v>0.0</v>
      </c>
      <c r="U315" s="14">
        <v>0.0</v>
      </c>
      <c r="V315" s="14">
        <v>0.0</v>
      </c>
    </row>
    <row r="316">
      <c r="A316" s="14" t="s">
        <v>350</v>
      </c>
      <c r="B316" s="14">
        <v>0.0</v>
      </c>
      <c r="C316" s="14">
        <v>0.0</v>
      </c>
      <c r="D316" s="14">
        <v>0.0</v>
      </c>
      <c r="E316" s="14">
        <v>0.0</v>
      </c>
      <c r="F316" s="14">
        <v>0.0</v>
      </c>
      <c r="I316" s="14" t="s">
        <v>352</v>
      </c>
      <c r="J316" s="14">
        <v>1270.27</v>
      </c>
      <c r="K316" s="14">
        <v>0.0</v>
      </c>
      <c r="L316" s="14">
        <v>0.0</v>
      </c>
      <c r="M316" s="14">
        <v>0.0</v>
      </c>
      <c r="N316" s="14">
        <v>15696.95</v>
      </c>
      <c r="Q316" s="14" t="s">
        <v>364</v>
      </c>
      <c r="R316" s="14">
        <v>0.0</v>
      </c>
      <c r="S316" s="14">
        <v>0.0</v>
      </c>
      <c r="T316" s="14">
        <v>0.0</v>
      </c>
      <c r="U316" s="14">
        <v>0.0</v>
      </c>
      <c r="V316" s="14">
        <v>0.0</v>
      </c>
    </row>
    <row r="317">
      <c r="A317" s="14" t="s">
        <v>351</v>
      </c>
      <c r="B317" s="14">
        <v>-12272.6</v>
      </c>
      <c r="C317" s="14">
        <v>-7726.7</v>
      </c>
      <c r="D317" s="14">
        <v>-6062.0</v>
      </c>
      <c r="E317" s="14">
        <v>-4850.2</v>
      </c>
      <c r="F317" s="14">
        <v>-6532.5</v>
      </c>
      <c r="I317" s="14" t="s">
        <v>353</v>
      </c>
      <c r="J317" s="14">
        <v>-2409.99</v>
      </c>
      <c r="K317" s="14">
        <v>-144.66</v>
      </c>
      <c r="L317" s="14">
        <v>65.83</v>
      </c>
      <c r="M317" s="14">
        <v>-236.12</v>
      </c>
      <c r="N317" s="14">
        <v>-462.82</v>
      </c>
      <c r="Q317" s="14" t="s">
        <v>365</v>
      </c>
      <c r="R317" s="14">
        <v>0.0</v>
      </c>
      <c r="S317" s="14">
        <v>0.0</v>
      </c>
      <c r="T317" s="14">
        <v>0.0</v>
      </c>
      <c r="U317" s="14">
        <v>0.0</v>
      </c>
      <c r="V317" s="14">
        <v>0.0</v>
      </c>
    </row>
    <row r="318">
      <c r="A318" s="14" t="s">
        <v>352</v>
      </c>
      <c r="B318" s="14">
        <v>10918.6</v>
      </c>
      <c r="C318" s="14">
        <v>7478.6</v>
      </c>
      <c r="D318" s="14">
        <v>5627.8</v>
      </c>
      <c r="E318" s="14">
        <v>6952.6</v>
      </c>
      <c r="F318" s="14">
        <v>6420.4</v>
      </c>
      <c r="I318" s="14" t="s">
        <v>354</v>
      </c>
      <c r="J318" s="14">
        <v>565.51</v>
      </c>
      <c r="K318" s="14">
        <v>241.5</v>
      </c>
      <c r="L318" s="14">
        <v>147.23</v>
      </c>
      <c r="M318" s="14">
        <v>11.3</v>
      </c>
      <c r="N318" s="14">
        <v>60.92</v>
      </c>
      <c r="Q318" s="14" t="s">
        <v>366</v>
      </c>
      <c r="R318" s="14">
        <v>0.0</v>
      </c>
      <c r="S318" s="14">
        <v>0.0</v>
      </c>
      <c r="T318" s="14">
        <v>0.0</v>
      </c>
      <c r="U318" s="14">
        <v>0.0</v>
      </c>
      <c r="V318" s="14">
        <v>0.0</v>
      </c>
    </row>
    <row r="319">
      <c r="A319" s="14" t="s">
        <v>353</v>
      </c>
      <c r="B319" s="14">
        <v>0.0</v>
      </c>
      <c r="C319" s="14">
        <v>0.0</v>
      </c>
      <c r="D319" s="14">
        <v>0.0</v>
      </c>
      <c r="E319" s="14">
        <v>0.0</v>
      </c>
      <c r="F319" s="14">
        <v>0.0</v>
      </c>
      <c r="I319" s="14" t="s">
        <v>355</v>
      </c>
      <c r="J319" s="14">
        <v>38.95</v>
      </c>
      <c r="K319" s="14">
        <v>17.85</v>
      </c>
      <c r="L319" s="14">
        <v>7.72</v>
      </c>
      <c r="M319" s="14">
        <v>8.99</v>
      </c>
      <c r="N319" s="14">
        <v>10.99</v>
      </c>
      <c r="Q319" s="14" t="s">
        <v>367</v>
      </c>
      <c r="R319" s="14">
        <v>0.0</v>
      </c>
      <c r="S319" s="14">
        <v>0.0</v>
      </c>
      <c r="T319" s="14">
        <v>0.0</v>
      </c>
      <c r="U319" s="14">
        <v>0.0</v>
      </c>
      <c r="V319" s="14">
        <v>16.35</v>
      </c>
    </row>
    <row r="320">
      <c r="A320" s="14" t="s">
        <v>354</v>
      </c>
      <c r="B320" s="14">
        <v>39.7</v>
      </c>
      <c r="C320" s="14">
        <v>0.0</v>
      </c>
      <c r="D320" s="14">
        <v>0.0</v>
      </c>
      <c r="E320" s="14">
        <v>319.9</v>
      </c>
      <c r="F320" s="14">
        <v>21.1</v>
      </c>
      <c r="I320" s="14" t="s">
        <v>356</v>
      </c>
      <c r="J320" s="14">
        <v>0.0</v>
      </c>
      <c r="K320" s="14">
        <v>0.0</v>
      </c>
      <c r="L320" s="14">
        <v>0.0</v>
      </c>
      <c r="M320" s="14">
        <v>0.0</v>
      </c>
      <c r="N320" s="14">
        <v>0.0</v>
      </c>
      <c r="Q320" s="14" t="s">
        <v>368</v>
      </c>
      <c r="R320" s="14">
        <v>0.0</v>
      </c>
      <c r="S320" s="14">
        <v>0.0</v>
      </c>
      <c r="T320" s="14">
        <v>0.0</v>
      </c>
      <c r="U320" s="14">
        <v>0.0</v>
      </c>
      <c r="V320" s="14">
        <v>0.0</v>
      </c>
    </row>
    <row r="321">
      <c r="A321" s="14" t="s">
        <v>355</v>
      </c>
      <c r="B321" s="14">
        <v>58.8</v>
      </c>
      <c r="C321" s="14">
        <v>82.1</v>
      </c>
      <c r="D321" s="14">
        <v>33.8</v>
      </c>
      <c r="E321" s="14">
        <v>61.9</v>
      </c>
      <c r="F321" s="14">
        <v>107.8</v>
      </c>
      <c r="I321" s="14" t="s">
        <v>357</v>
      </c>
      <c r="J321" s="14">
        <v>0.0</v>
      </c>
      <c r="K321" s="14">
        <v>0.0</v>
      </c>
      <c r="L321" s="14">
        <v>3.25</v>
      </c>
      <c r="M321" s="14">
        <v>22.25</v>
      </c>
      <c r="N321" s="14">
        <v>9.5</v>
      </c>
      <c r="Q321" s="14" t="s">
        <v>369</v>
      </c>
      <c r="R321" s="14">
        <v>0.0</v>
      </c>
      <c r="S321" s="14">
        <v>0.0</v>
      </c>
      <c r="T321" s="14">
        <v>0.0</v>
      </c>
      <c r="U321" s="14">
        <v>0.0</v>
      </c>
      <c r="V321" s="14">
        <v>0.0</v>
      </c>
    </row>
    <row r="322">
      <c r="A322" s="14" t="s">
        <v>356</v>
      </c>
      <c r="B322" s="14">
        <v>0.0</v>
      </c>
      <c r="C322" s="14">
        <v>0.0</v>
      </c>
      <c r="D322" s="14">
        <v>0.0</v>
      </c>
      <c r="E322" s="14">
        <v>0.0</v>
      </c>
      <c r="F322" s="14">
        <v>0.0</v>
      </c>
      <c r="I322" s="14" t="s">
        <v>358</v>
      </c>
      <c r="J322" s="14">
        <v>0.0</v>
      </c>
      <c r="K322" s="14">
        <v>0.0</v>
      </c>
      <c r="L322" s="14">
        <v>0.0</v>
      </c>
      <c r="M322" s="14">
        <v>0.0</v>
      </c>
      <c r="N322" s="14">
        <v>0.0</v>
      </c>
      <c r="Q322" s="14" t="s">
        <v>370</v>
      </c>
      <c r="R322" s="14">
        <v>0.0</v>
      </c>
      <c r="S322" s="14">
        <v>0.0</v>
      </c>
      <c r="T322" s="14">
        <v>0.0</v>
      </c>
      <c r="U322" s="14">
        <v>0.0</v>
      </c>
      <c r="V322" s="14">
        <v>0.0</v>
      </c>
    </row>
    <row r="323">
      <c r="A323" s="14" t="s">
        <v>357</v>
      </c>
      <c r="B323" s="14">
        <v>34.3</v>
      </c>
      <c r="C323" s="14">
        <v>180.0</v>
      </c>
      <c r="D323" s="14">
        <v>6.3</v>
      </c>
      <c r="E323" s="14">
        <v>-0.9</v>
      </c>
      <c r="F323" s="14">
        <v>-1.8</v>
      </c>
      <c r="I323" s="14" t="s">
        <v>359</v>
      </c>
      <c r="J323" s="14">
        <v>0.0</v>
      </c>
      <c r="K323" s="14">
        <v>0.0</v>
      </c>
      <c r="L323" s="14">
        <v>0.0</v>
      </c>
      <c r="M323" s="14">
        <v>0.0</v>
      </c>
      <c r="N323" s="14">
        <v>0.8</v>
      </c>
      <c r="Q323" s="14" t="s">
        <v>371</v>
      </c>
      <c r="R323" s="14">
        <v>0.0</v>
      </c>
      <c r="S323" s="14">
        <v>0.0</v>
      </c>
      <c r="T323" s="14">
        <v>0.0</v>
      </c>
      <c r="U323" s="14">
        <v>0.0</v>
      </c>
      <c r="V323" s="14">
        <v>0.0</v>
      </c>
    </row>
    <row r="324">
      <c r="A324" s="14" t="s">
        <v>358</v>
      </c>
      <c r="B324" s="14">
        <v>0.0</v>
      </c>
      <c r="C324" s="14">
        <v>0.0</v>
      </c>
      <c r="D324" s="14">
        <v>0.0</v>
      </c>
      <c r="E324" s="14">
        <v>0.0</v>
      </c>
      <c r="F324" s="14">
        <v>0.0</v>
      </c>
      <c r="I324" s="14" t="s">
        <v>360</v>
      </c>
      <c r="J324" s="14">
        <v>-142.51</v>
      </c>
      <c r="K324" s="14">
        <v>-95.09</v>
      </c>
      <c r="L324" s="14">
        <v>1.52</v>
      </c>
      <c r="M324" s="14">
        <v>2.36</v>
      </c>
      <c r="N324" s="14">
        <v>5.2</v>
      </c>
      <c r="Q324" s="14" t="s">
        <v>372</v>
      </c>
      <c r="R324" s="14">
        <v>0.0</v>
      </c>
      <c r="S324" s="14">
        <v>0.0</v>
      </c>
      <c r="T324" s="14">
        <v>0.0</v>
      </c>
      <c r="U324" s="14">
        <v>0.0</v>
      </c>
      <c r="V324" s="14">
        <v>0.0</v>
      </c>
    </row>
    <row r="325">
      <c r="A325" s="14" t="s">
        <v>359</v>
      </c>
      <c r="B325" s="14">
        <v>0.0</v>
      </c>
      <c r="C325" s="14">
        <v>0.0</v>
      </c>
      <c r="D325" s="14">
        <v>0.0</v>
      </c>
      <c r="E325" s="14">
        <v>0.0</v>
      </c>
      <c r="F325" s="14">
        <v>0.0</v>
      </c>
      <c r="I325" s="28" t="s">
        <v>361</v>
      </c>
      <c r="J325" s="14">
        <v>-693.89</v>
      </c>
      <c r="K325" s="14">
        <v>-473.32</v>
      </c>
      <c r="L325" s="14">
        <v>-350.96</v>
      </c>
      <c r="M325" s="14">
        <v>-1010.8</v>
      </c>
      <c r="N325" s="14">
        <v>-547.0</v>
      </c>
      <c r="Q325" s="14" t="s">
        <v>373</v>
      </c>
      <c r="R325" s="14">
        <v>0.0</v>
      </c>
      <c r="S325" s="14">
        <v>0.0</v>
      </c>
      <c r="T325" s="14">
        <v>0.0</v>
      </c>
      <c r="U325" s="14">
        <v>0.0</v>
      </c>
      <c r="V325" s="14">
        <v>0.0</v>
      </c>
    </row>
    <row r="326">
      <c r="A326" s="14" t="s">
        <v>360</v>
      </c>
      <c r="B326" s="14">
        <v>0.0</v>
      </c>
      <c r="C326" s="14">
        <v>0.0</v>
      </c>
      <c r="D326" s="14">
        <v>0.0</v>
      </c>
      <c r="E326" s="14">
        <v>0.0</v>
      </c>
      <c r="F326" s="14">
        <v>-793.6</v>
      </c>
      <c r="I326" s="14" t="s">
        <v>362</v>
      </c>
      <c r="J326" s="14">
        <v>0.0</v>
      </c>
      <c r="K326" s="14">
        <v>0.0</v>
      </c>
      <c r="L326" s="14">
        <v>0.0</v>
      </c>
      <c r="M326" s="14">
        <v>0.0</v>
      </c>
      <c r="N326" s="14">
        <v>0.0</v>
      </c>
      <c r="Q326" s="14" t="s">
        <v>374</v>
      </c>
      <c r="R326" s="14">
        <v>-849.5</v>
      </c>
      <c r="S326" s="14">
        <v>-265.47</v>
      </c>
      <c r="T326" s="14">
        <v>-319.25</v>
      </c>
      <c r="U326" s="14">
        <v>0.89</v>
      </c>
      <c r="V326" s="14">
        <v>-639.02</v>
      </c>
    </row>
    <row r="327">
      <c r="A327" s="28" t="s">
        <v>361</v>
      </c>
      <c r="B327" s="14">
        <v>-224.1</v>
      </c>
      <c r="C327" s="14">
        <v>-2223.1</v>
      </c>
      <c r="D327" s="14">
        <v>-304.4</v>
      </c>
      <c r="E327" s="14">
        <v>-2581.8</v>
      </c>
      <c r="F327" s="14">
        <v>-693.0</v>
      </c>
      <c r="I327" s="14" t="s">
        <v>363</v>
      </c>
      <c r="J327" s="14">
        <v>0.0</v>
      </c>
      <c r="K327" s="14">
        <v>0.0</v>
      </c>
      <c r="L327" s="14">
        <v>0.0</v>
      </c>
      <c r="M327" s="14">
        <v>0.0</v>
      </c>
      <c r="N327" s="14">
        <v>0.0</v>
      </c>
      <c r="Q327" s="14" t="s">
        <v>375</v>
      </c>
      <c r="R327" s="14">
        <v>0.0</v>
      </c>
      <c r="S327" s="14">
        <v>0.0</v>
      </c>
      <c r="T327" s="14">
        <v>0.0</v>
      </c>
      <c r="U327" s="14">
        <v>0.0</v>
      </c>
      <c r="V327" s="14">
        <v>0.0</v>
      </c>
    </row>
    <row r="328">
      <c r="A328" s="14" t="s">
        <v>362</v>
      </c>
      <c r="B328" s="14">
        <v>0.0</v>
      </c>
      <c r="C328" s="14">
        <v>0.0</v>
      </c>
      <c r="D328" s="14">
        <v>0.0</v>
      </c>
      <c r="E328" s="14">
        <v>0.0</v>
      </c>
      <c r="F328" s="14">
        <v>0.0</v>
      </c>
      <c r="I328" s="14" t="s">
        <v>364</v>
      </c>
      <c r="J328" s="14">
        <v>0.0</v>
      </c>
      <c r="K328" s="14">
        <v>-0.07</v>
      </c>
      <c r="L328" s="14">
        <v>-0.07</v>
      </c>
      <c r="M328" s="14">
        <v>-0.07</v>
      </c>
      <c r="N328" s="14">
        <v>-0.28</v>
      </c>
      <c r="Q328" s="14" t="s">
        <v>376</v>
      </c>
      <c r="R328" s="14">
        <v>-6.06</v>
      </c>
      <c r="S328" s="14">
        <v>-3.5</v>
      </c>
      <c r="T328" s="14">
        <v>-1.33</v>
      </c>
      <c r="U328" s="14">
        <v>-2.25</v>
      </c>
      <c r="V328" s="14">
        <v>-1.65</v>
      </c>
    </row>
    <row r="329">
      <c r="A329" s="14" t="s">
        <v>363</v>
      </c>
      <c r="B329" s="14">
        <v>0.0</v>
      </c>
      <c r="C329" s="14">
        <v>0.0</v>
      </c>
      <c r="D329" s="14">
        <v>0.0</v>
      </c>
      <c r="E329" s="14">
        <v>0.0</v>
      </c>
      <c r="F329" s="14">
        <v>0.0</v>
      </c>
      <c r="I329" s="14" t="s">
        <v>365</v>
      </c>
      <c r="J329" s="14">
        <v>0.0</v>
      </c>
      <c r="K329" s="14">
        <v>0.0</v>
      </c>
      <c r="L329" s="14">
        <v>0.0</v>
      </c>
      <c r="M329" s="14">
        <v>0.0</v>
      </c>
      <c r="N329" s="14">
        <v>0.0</v>
      </c>
      <c r="Q329" s="14" t="s">
        <v>377</v>
      </c>
      <c r="R329" s="14">
        <v>-61.07</v>
      </c>
      <c r="S329" s="14">
        <v>77.6</v>
      </c>
      <c r="T329" s="14">
        <v>6.41</v>
      </c>
      <c r="U329" s="14">
        <v>4.63</v>
      </c>
      <c r="V329" s="14">
        <v>0.0</v>
      </c>
    </row>
    <row r="330">
      <c r="A330" s="14" t="s">
        <v>364</v>
      </c>
      <c r="B330" s="14">
        <v>-180.5</v>
      </c>
      <c r="C330" s="14">
        <v>0.0</v>
      </c>
      <c r="D330" s="14">
        <v>-0.1</v>
      </c>
      <c r="E330" s="14">
        <v>-407.4</v>
      </c>
      <c r="F330" s="14">
        <v>-0.7</v>
      </c>
      <c r="I330" s="14" t="s">
        <v>366</v>
      </c>
      <c r="J330" s="14">
        <v>0.0</v>
      </c>
      <c r="K330" s="14">
        <v>0.0</v>
      </c>
      <c r="L330" s="14">
        <v>0.0</v>
      </c>
      <c r="M330" s="14">
        <v>0.0</v>
      </c>
      <c r="N330" s="14">
        <v>0.0</v>
      </c>
      <c r="Q330" s="14" t="s">
        <v>378</v>
      </c>
      <c r="R330" s="14">
        <v>0.0</v>
      </c>
      <c r="S330" s="14">
        <v>0.0</v>
      </c>
      <c r="T330" s="14">
        <v>0.0</v>
      </c>
      <c r="U330" s="14">
        <v>0.0</v>
      </c>
      <c r="V330" s="14">
        <v>0.0</v>
      </c>
    </row>
    <row r="331">
      <c r="A331" s="14" t="s">
        <v>365</v>
      </c>
      <c r="B331" s="14">
        <v>0.0</v>
      </c>
      <c r="C331" s="14">
        <v>0.0</v>
      </c>
      <c r="D331" s="14">
        <v>0.0</v>
      </c>
      <c r="E331" s="14">
        <v>0.0</v>
      </c>
      <c r="F331" s="14">
        <v>0.0</v>
      </c>
      <c r="I331" s="14" t="s">
        <v>367</v>
      </c>
      <c r="J331" s="14">
        <v>6.06</v>
      </c>
      <c r="K331" s="14">
        <v>-174.43</v>
      </c>
      <c r="L331" s="14">
        <v>-149.84</v>
      </c>
      <c r="M331" s="14">
        <v>-797.1</v>
      </c>
      <c r="N331" s="14">
        <v>-237.74</v>
      </c>
      <c r="Q331" s="14" t="s">
        <v>379</v>
      </c>
      <c r="R331" s="14">
        <v>0.0</v>
      </c>
      <c r="S331" s="14">
        <v>0.0</v>
      </c>
      <c r="T331" s="14">
        <v>0.0</v>
      </c>
      <c r="U331" s="14">
        <v>0.0</v>
      </c>
      <c r="V331" s="14">
        <v>0.0</v>
      </c>
    </row>
    <row r="332">
      <c r="A332" s="14" t="s">
        <v>366</v>
      </c>
      <c r="B332" s="14">
        <v>0.0</v>
      </c>
      <c r="C332" s="14">
        <v>0.0</v>
      </c>
      <c r="D332" s="14">
        <v>0.0</v>
      </c>
      <c r="E332" s="14">
        <v>0.0</v>
      </c>
      <c r="F332" s="14">
        <v>0.0</v>
      </c>
      <c r="I332" s="14" t="s">
        <v>368</v>
      </c>
      <c r="J332" s="14">
        <v>0.0</v>
      </c>
      <c r="K332" s="14">
        <v>0.0</v>
      </c>
      <c r="L332" s="14">
        <v>0.0</v>
      </c>
      <c r="M332" s="14">
        <v>0.0</v>
      </c>
      <c r="N332" s="14">
        <v>0.0</v>
      </c>
      <c r="Q332" s="14" t="s">
        <v>380</v>
      </c>
      <c r="R332" s="14">
        <v>-174.62</v>
      </c>
      <c r="S332" s="14">
        <v>-54.57</v>
      </c>
      <c r="T332" s="14">
        <v>0.0</v>
      </c>
      <c r="U332" s="14">
        <v>0.0</v>
      </c>
      <c r="V332" s="14">
        <v>0.0</v>
      </c>
    </row>
    <row r="333">
      <c r="A333" s="14" t="s">
        <v>367</v>
      </c>
      <c r="B333" s="14">
        <v>463.0</v>
      </c>
      <c r="C333" s="14">
        <v>-1704.9</v>
      </c>
      <c r="D333" s="14">
        <v>165.4</v>
      </c>
      <c r="E333" s="14">
        <v>-206.2</v>
      </c>
      <c r="F333" s="14">
        <v>-210.0</v>
      </c>
      <c r="I333" s="14" t="s">
        <v>369</v>
      </c>
      <c r="J333" s="14">
        <v>0.0</v>
      </c>
      <c r="K333" s="14">
        <v>0.0</v>
      </c>
      <c r="L333" s="14">
        <v>0.0</v>
      </c>
      <c r="M333" s="14">
        <v>0.0</v>
      </c>
      <c r="N333" s="14">
        <v>0.0</v>
      </c>
      <c r="Q333" s="14" t="s">
        <v>381</v>
      </c>
      <c r="R333" s="14">
        <v>0.0</v>
      </c>
      <c r="S333" s="14">
        <v>0.0</v>
      </c>
      <c r="T333" s="14">
        <v>0.0</v>
      </c>
      <c r="U333" s="14">
        <v>0.0</v>
      </c>
      <c r="V333" s="14">
        <v>0.0</v>
      </c>
    </row>
    <row r="334">
      <c r="A334" s="14" t="s">
        <v>368</v>
      </c>
      <c r="B334" s="14">
        <v>0.0</v>
      </c>
      <c r="C334" s="14">
        <v>0.0</v>
      </c>
      <c r="D334" s="14">
        <v>0.0</v>
      </c>
      <c r="E334" s="14">
        <v>0.0</v>
      </c>
      <c r="F334" s="14">
        <v>0.0</v>
      </c>
      <c r="I334" s="14" t="s">
        <v>370</v>
      </c>
      <c r="J334" s="14">
        <v>0.0</v>
      </c>
      <c r="K334" s="14">
        <v>0.0</v>
      </c>
      <c r="L334" s="14">
        <v>0.0</v>
      </c>
      <c r="M334" s="14">
        <v>0.0</v>
      </c>
      <c r="N334" s="14">
        <v>0.0</v>
      </c>
      <c r="Q334" s="14" t="s">
        <v>382</v>
      </c>
      <c r="R334" s="14">
        <v>0.0</v>
      </c>
      <c r="S334" s="14">
        <v>0.0</v>
      </c>
      <c r="T334" s="14">
        <v>0.0</v>
      </c>
      <c r="U334" s="14">
        <v>0.0</v>
      </c>
      <c r="V334" s="14">
        <v>-6.02</v>
      </c>
    </row>
    <row r="335">
      <c r="A335" s="14" t="s">
        <v>369</v>
      </c>
      <c r="B335" s="14">
        <v>0.0</v>
      </c>
      <c r="C335" s="14">
        <v>0.0</v>
      </c>
      <c r="D335" s="14">
        <v>0.0</v>
      </c>
      <c r="E335" s="14">
        <v>0.0</v>
      </c>
      <c r="F335" s="14">
        <v>0.0</v>
      </c>
      <c r="I335" s="14" t="s">
        <v>371</v>
      </c>
      <c r="J335" s="14">
        <v>0.0</v>
      </c>
      <c r="K335" s="14">
        <v>0.0</v>
      </c>
      <c r="L335" s="14">
        <v>0.0</v>
      </c>
      <c r="M335" s="14">
        <v>0.0</v>
      </c>
      <c r="N335" s="14">
        <v>0.0</v>
      </c>
      <c r="Q335" s="14" t="s">
        <v>383</v>
      </c>
      <c r="R335" s="14">
        <v>35.84</v>
      </c>
      <c r="S335" s="14">
        <v>33.88</v>
      </c>
      <c r="T335" s="14">
        <v>-25.34</v>
      </c>
      <c r="U335" s="14">
        <v>14.97</v>
      </c>
      <c r="V335" s="14">
        <v>-5.17</v>
      </c>
    </row>
    <row r="336">
      <c r="A336" s="14" t="s">
        <v>370</v>
      </c>
      <c r="B336" s="14">
        <v>0.0</v>
      </c>
      <c r="C336" s="14">
        <v>0.0</v>
      </c>
      <c r="D336" s="14">
        <v>0.0</v>
      </c>
      <c r="E336" s="14">
        <v>0.0</v>
      </c>
      <c r="F336" s="14">
        <v>0.0</v>
      </c>
      <c r="I336" s="14" t="s">
        <v>372</v>
      </c>
      <c r="J336" s="14">
        <v>0.11</v>
      </c>
      <c r="K336" s="14">
        <v>0.12</v>
      </c>
      <c r="L336" s="14">
        <v>0.12</v>
      </c>
      <c r="M336" s="14">
        <v>11.96</v>
      </c>
      <c r="N336" s="14">
        <v>2.94</v>
      </c>
      <c r="Q336" s="14" t="s">
        <v>384</v>
      </c>
      <c r="R336" s="14">
        <v>-7.96</v>
      </c>
      <c r="S336" s="14">
        <v>-41.84</v>
      </c>
      <c r="T336" s="14">
        <v>-16.5</v>
      </c>
      <c r="U336" s="14">
        <v>-31.47</v>
      </c>
      <c r="V336" s="14">
        <v>9.06</v>
      </c>
    </row>
    <row r="337">
      <c r="A337" s="14" t="s">
        <v>371</v>
      </c>
      <c r="B337" s="14">
        <v>0.0</v>
      </c>
      <c r="C337" s="14">
        <v>0.0</v>
      </c>
      <c r="D337" s="14">
        <v>0.0</v>
      </c>
      <c r="E337" s="14">
        <v>0.0</v>
      </c>
      <c r="F337" s="14">
        <v>0.0</v>
      </c>
      <c r="I337" s="14" t="s">
        <v>373</v>
      </c>
      <c r="J337" s="14">
        <v>0.0</v>
      </c>
      <c r="K337" s="14">
        <v>0.0</v>
      </c>
      <c r="L337" s="14">
        <v>0.0</v>
      </c>
      <c r="M337" s="14">
        <v>0.0</v>
      </c>
      <c r="N337" s="14">
        <v>0.0</v>
      </c>
      <c r="Q337" s="14" t="s">
        <v>385</v>
      </c>
      <c r="R337" s="14">
        <v>0.0</v>
      </c>
      <c r="S337" s="14">
        <v>0.0</v>
      </c>
      <c r="T337" s="14">
        <v>0.0</v>
      </c>
      <c r="U337" s="14">
        <v>0.0</v>
      </c>
      <c r="V337" s="14">
        <v>0.0</v>
      </c>
    </row>
    <row r="338">
      <c r="A338" s="14" t="s">
        <v>372</v>
      </c>
      <c r="B338" s="14">
        <v>0.4</v>
      </c>
      <c r="C338" s="14">
        <v>0.0</v>
      </c>
      <c r="D338" s="14">
        <v>0.1</v>
      </c>
      <c r="E338" s="14">
        <v>0.1</v>
      </c>
      <c r="F338" s="14">
        <v>0.1</v>
      </c>
      <c r="I338" s="14" t="s">
        <v>374</v>
      </c>
      <c r="J338" s="14">
        <v>-564.26</v>
      </c>
      <c r="K338" s="14">
        <v>-241.57</v>
      </c>
      <c r="L338" s="14">
        <v>-160.94</v>
      </c>
      <c r="M338" s="14">
        <v>-160.84</v>
      </c>
      <c r="N338" s="14">
        <v>-160.62</v>
      </c>
      <c r="Q338" s="14" t="s">
        <v>386</v>
      </c>
      <c r="R338" s="14">
        <v>0.0</v>
      </c>
      <c r="S338" s="14">
        <v>0.0</v>
      </c>
      <c r="T338" s="14">
        <v>0.0</v>
      </c>
      <c r="U338" s="14">
        <v>0.0</v>
      </c>
      <c r="V338" s="14">
        <v>0.0</v>
      </c>
    </row>
    <row r="339">
      <c r="A339" s="14" t="s">
        <v>373</v>
      </c>
      <c r="B339" s="14">
        <v>0.0</v>
      </c>
      <c r="C339" s="14">
        <v>0.0</v>
      </c>
      <c r="D339" s="14">
        <v>0.0</v>
      </c>
      <c r="E339" s="14">
        <v>-1569.4</v>
      </c>
      <c r="F339" s="14">
        <v>0.0</v>
      </c>
      <c r="I339" s="14" t="s">
        <v>375</v>
      </c>
      <c r="J339" s="14">
        <v>0.0</v>
      </c>
      <c r="K339" s="14">
        <v>0.0</v>
      </c>
      <c r="L339" s="14">
        <v>0.0</v>
      </c>
      <c r="M339" s="14">
        <v>0.0</v>
      </c>
      <c r="N339" s="14">
        <v>0.0</v>
      </c>
      <c r="Q339" s="14" t="s">
        <v>387</v>
      </c>
      <c r="R339" s="14">
        <v>0.0</v>
      </c>
      <c r="S339" s="14">
        <v>0.0</v>
      </c>
      <c r="T339" s="14">
        <v>0.0</v>
      </c>
      <c r="U339" s="14">
        <v>0.0</v>
      </c>
      <c r="V339" s="14">
        <v>0.0</v>
      </c>
    </row>
    <row r="340">
      <c r="A340" s="14" t="s">
        <v>374</v>
      </c>
      <c r="B340" s="14">
        <v>-331.4</v>
      </c>
      <c r="C340" s="14">
        <v>-332.0</v>
      </c>
      <c r="D340" s="14">
        <v>-331.7</v>
      </c>
      <c r="E340" s="14">
        <v>-335.3</v>
      </c>
      <c r="F340" s="14">
        <v>-407.3</v>
      </c>
      <c r="I340" s="14" t="s">
        <v>376</v>
      </c>
      <c r="J340" s="14">
        <v>-9.69</v>
      </c>
      <c r="K340" s="14">
        <v>-16.97</v>
      </c>
      <c r="L340" s="14">
        <v>-11.9</v>
      </c>
      <c r="M340" s="14">
        <v>-32.04</v>
      </c>
      <c r="N340" s="14">
        <v>-132.38</v>
      </c>
      <c r="Q340" s="14" t="s">
        <v>388</v>
      </c>
      <c r="R340" s="14">
        <v>0.0</v>
      </c>
      <c r="S340" s="14">
        <v>0.0</v>
      </c>
      <c r="T340" s="14">
        <v>0.0</v>
      </c>
      <c r="U340" s="14">
        <v>0.0</v>
      </c>
      <c r="V340" s="14">
        <v>0.0</v>
      </c>
    </row>
    <row r="341">
      <c r="A341" s="14" t="s">
        <v>375</v>
      </c>
      <c r="B341" s="14">
        <v>0.0</v>
      </c>
      <c r="C341" s="14">
        <v>0.0</v>
      </c>
      <c r="D341" s="14">
        <v>0.0</v>
      </c>
      <c r="E341" s="14">
        <v>0.0</v>
      </c>
      <c r="F341" s="14">
        <v>0.0</v>
      </c>
      <c r="I341" s="14" t="s">
        <v>377</v>
      </c>
      <c r="J341" s="14">
        <v>0.0</v>
      </c>
      <c r="K341" s="14">
        <v>0.0</v>
      </c>
      <c r="L341" s="14">
        <v>0.0</v>
      </c>
      <c r="M341" s="14">
        <v>0.0</v>
      </c>
      <c r="N341" s="14">
        <v>0.0</v>
      </c>
      <c r="Q341" s="14" t="s">
        <v>389</v>
      </c>
      <c r="R341" s="14">
        <v>27.88</v>
      </c>
      <c r="S341" s="14">
        <v>-7.96</v>
      </c>
      <c r="T341" s="14">
        <v>-41.84</v>
      </c>
      <c r="U341" s="14">
        <v>-16.5</v>
      </c>
      <c r="V341" s="14">
        <v>3.89</v>
      </c>
    </row>
    <row r="342">
      <c r="A342" s="14" t="s">
        <v>376</v>
      </c>
      <c r="B342" s="14">
        <v>-52.7</v>
      </c>
      <c r="C342" s="14">
        <v>-64.5</v>
      </c>
      <c r="D342" s="14">
        <v>-70.6</v>
      </c>
      <c r="E342" s="14">
        <v>-63.6</v>
      </c>
      <c r="F342" s="14">
        <v>-75.1</v>
      </c>
      <c r="I342" s="14" t="s">
        <v>378</v>
      </c>
      <c r="J342" s="14">
        <v>0.0</v>
      </c>
      <c r="K342" s="14">
        <v>0.0</v>
      </c>
      <c r="L342" s="14">
        <v>0.0</v>
      </c>
      <c r="M342" s="14">
        <v>0.0</v>
      </c>
      <c r="N342" s="14">
        <v>0.0</v>
      </c>
    </row>
    <row r="343">
      <c r="A343" s="14" t="s">
        <v>377</v>
      </c>
      <c r="B343" s="14">
        <v>0.0</v>
      </c>
      <c r="C343" s="14">
        <v>0.0</v>
      </c>
      <c r="D343" s="14">
        <v>0.0</v>
      </c>
      <c r="E343" s="14">
        <v>0.0</v>
      </c>
      <c r="F343" s="14">
        <v>0.0</v>
      </c>
      <c r="I343" s="14" t="s">
        <v>379</v>
      </c>
      <c r="J343" s="14">
        <v>0.0</v>
      </c>
      <c r="K343" s="14">
        <v>0.0</v>
      </c>
      <c r="L343" s="14">
        <v>0.0</v>
      </c>
      <c r="M343" s="14">
        <v>0.0</v>
      </c>
      <c r="N343" s="14">
        <v>0.0</v>
      </c>
    </row>
    <row r="344">
      <c r="A344" s="14" t="s">
        <v>378</v>
      </c>
      <c r="B344" s="14">
        <v>0.0</v>
      </c>
      <c r="C344" s="14">
        <v>0.0</v>
      </c>
      <c r="D344" s="14">
        <v>0.0</v>
      </c>
      <c r="E344" s="14">
        <v>0.0</v>
      </c>
      <c r="F344" s="14">
        <v>0.0</v>
      </c>
      <c r="I344" s="14" t="s">
        <v>380</v>
      </c>
      <c r="J344" s="14">
        <v>-87.45</v>
      </c>
      <c r="K344" s="14">
        <v>-40.4</v>
      </c>
      <c r="L344" s="14">
        <v>-28.33</v>
      </c>
      <c r="M344" s="14">
        <v>-32.71</v>
      </c>
      <c r="N344" s="14">
        <v>-20.3</v>
      </c>
    </row>
    <row r="345">
      <c r="A345" s="14" t="s">
        <v>379</v>
      </c>
      <c r="B345" s="14">
        <v>0.0</v>
      </c>
      <c r="C345" s="14">
        <v>0.0</v>
      </c>
      <c r="D345" s="14">
        <v>0.0</v>
      </c>
      <c r="E345" s="14">
        <v>0.0</v>
      </c>
      <c r="F345" s="14">
        <v>0.0</v>
      </c>
      <c r="I345" s="14" t="s">
        <v>381</v>
      </c>
      <c r="J345" s="14">
        <v>0.0</v>
      </c>
      <c r="K345" s="14">
        <v>0.0</v>
      </c>
      <c r="L345" s="14">
        <v>0.0</v>
      </c>
      <c r="M345" s="14">
        <v>0.0</v>
      </c>
      <c r="N345" s="14">
        <v>0.0</v>
      </c>
    </row>
    <row r="346">
      <c r="A346" s="14" t="s">
        <v>380</v>
      </c>
      <c r="B346" s="14">
        <v>-60.0</v>
      </c>
      <c r="C346" s="14">
        <v>-68.2</v>
      </c>
      <c r="D346" s="14">
        <v>-67.5</v>
      </c>
      <c r="E346" s="14">
        <v>0.0</v>
      </c>
      <c r="F346" s="14">
        <v>0.0</v>
      </c>
      <c r="I346" s="14" t="s">
        <v>382</v>
      </c>
      <c r="J346" s="14">
        <v>-38.66</v>
      </c>
      <c r="K346" s="14">
        <v>0.0</v>
      </c>
      <c r="L346" s="14">
        <v>0.0</v>
      </c>
      <c r="M346" s="14">
        <v>0.0</v>
      </c>
      <c r="N346" s="14">
        <v>1.38</v>
      </c>
    </row>
    <row r="347">
      <c r="A347" s="14" t="s">
        <v>381</v>
      </c>
      <c r="B347" s="14">
        <v>0.0</v>
      </c>
      <c r="C347" s="14">
        <v>0.0</v>
      </c>
      <c r="D347" s="14">
        <v>0.0</v>
      </c>
      <c r="E347" s="14">
        <v>0.0</v>
      </c>
      <c r="F347" s="14">
        <v>0.0</v>
      </c>
      <c r="I347" s="14" t="s">
        <v>383</v>
      </c>
      <c r="J347" s="14">
        <v>197.92</v>
      </c>
      <c r="K347" s="14">
        <v>-152.32</v>
      </c>
      <c r="L347" s="14">
        <v>173.41</v>
      </c>
      <c r="M347" s="14">
        <v>5.34</v>
      </c>
      <c r="N347" s="14">
        <v>-24.27</v>
      </c>
    </row>
    <row r="348">
      <c r="A348" s="14" t="s">
        <v>382</v>
      </c>
      <c r="B348" s="14">
        <v>-62.9</v>
      </c>
      <c r="C348" s="14">
        <v>-53.5</v>
      </c>
      <c r="D348" s="14">
        <v>0.0</v>
      </c>
      <c r="E348" s="14">
        <v>0.0</v>
      </c>
      <c r="F348" s="14">
        <v>0.0</v>
      </c>
      <c r="I348" s="14" t="s">
        <v>384</v>
      </c>
      <c r="J348" s="14">
        <v>64.47</v>
      </c>
      <c r="K348" s="14">
        <v>217.45</v>
      </c>
      <c r="L348" s="14">
        <v>44.6</v>
      </c>
      <c r="M348" s="14">
        <v>39.76</v>
      </c>
      <c r="N348" s="14">
        <v>64.34</v>
      </c>
    </row>
    <row r="349">
      <c r="A349" s="14" t="s">
        <v>383</v>
      </c>
      <c r="B349" s="14">
        <v>-74.1</v>
      </c>
      <c r="C349" s="14">
        <v>-11.9</v>
      </c>
      <c r="D349" s="14">
        <v>54.3</v>
      </c>
      <c r="E349" s="14">
        <v>-123.4</v>
      </c>
      <c r="F349" s="14">
        <v>144.1</v>
      </c>
      <c r="I349" s="14" t="s">
        <v>385</v>
      </c>
      <c r="J349" s="14">
        <v>0.0</v>
      </c>
      <c r="K349" s="14">
        <v>0.0</v>
      </c>
      <c r="L349" s="14">
        <v>0.0</v>
      </c>
      <c r="M349" s="14">
        <v>0.0</v>
      </c>
      <c r="N349" s="14">
        <v>0.0</v>
      </c>
    </row>
    <row r="350">
      <c r="A350" s="14" t="s">
        <v>384</v>
      </c>
      <c r="B350" s="14">
        <v>113.2</v>
      </c>
      <c r="C350" s="14">
        <v>120.7</v>
      </c>
      <c r="D350" s="14">
        <v>66.7</v>
      </c>
      <c r="E350" s="14">
        <v>202.1</v>
      </c>
      <c r="F350" s="14">
        <v>67.5</v>
      </c>
      <c r="I350" s="14" t="s">
        <v>386</v>
      </c>
      <c r="J350" s="14">
        <v>0.0</v>
      </c>
      <c r="K350" s="14">
        <v>0.0</v>
      </c>
      <c r="L350" s="14">
        <v>0.0</v>
      </c>
      <c r="M350" s="14">
        <v>0.0</v>
      </c>
      <c r="N350" s="14">
        <v>0.0</v>
      </c>
    </row>
    <row r="351">
      <c r="A351" s="14" t="s">
        <v>385</v>
      </c>
      <c r="B351" s="14">
        <v>0.0</v>
      </c>
      <c r="C351" s="14">
        <v>0.0</v>
      </c>
      <c r="D351" s="14">
        <v>0.0</v>
      </c>
      <c r="E351" s="14">
        <v>0.0</v>
      </c>
      <c r="F351" s="14">
        <v>0.0</v>
      </c>
      <c r="I351" s="14" t="s">
        <v>387</v>
      </c>
      <c r="J351" s="14">
        <v>0.0</v>
      </c>
      <c r="K351" s="14">
        <v>0.0</v>
      </c>
      <c r="L351" s="14">
        <v>0.0</v>
      </c>
      <c r="M351" s="14">
        <v>0.0</v>
      </c>
      <c r="N351" s="14">
        <v>0.0</v>
      </c>
    </row>
    <row r="352">
      <c r="A352" s="14" t="s">
        <v>386</v>
      </c>
      <c r="B352" s="14">
        <v>0.0</v>
      </c>
      <c r="C352" s="14">
        <v>0.0</v>
      </c>
      <c r="D352" s="14">
        <v>0.0</v>
      </c>
      <c r="E352" s="14">
        <v>0.0</v>
      </c>
      <c r="F352" s="14">
        <v>0.0</v>
      </c>
      <c r="I352" s="14" t="s">
        <v>388</v>
      </c>
      <c r="J352" s="14">
        <v>-0.85</v>
      </c>
      <c r="K352" s="14">
        <v>-0.66</v>
      </c>
      <c r="L352" s="14">
        <v>-0.56</v>
      </c>
      <c r="M352" s="14">
        <v>-0.5</v>
      </c>
      <c r="N352" s="14">
        <v>-0.31</v>
      </c>
    </row>
    <row r="353">
      <c r="A353" s="14" t="s">
        <v>387</v>
      </c>
      <c r="B353" s="14">
        <v>0.0</v>
      </c>
      <c r="C353" s="14">
        <v>0.0</v>
      </c>
      <c r="D353" s="14">
        <v>0.0</v>
      </c>
      <c r="E353" s="14">
        <v>0.0</v>
      </c>
      <c r="F353" s="14">
        <v>0.0</v>
      </c>
      <c r="I353" s="14" t="s">
        <v>389</v>
      </c>
      <c r="J353" s="14">
        <v>261.54</v>
      </c>
      <c r="K353" s="14">
        <v>64.47</v>
      </c>
      <c r="L353" s="14">
        <v>217.45</v>
      </c>
      <c r="M353" s="14">
        <v>44.6</v>
      </c>
      <c r="N353" s="14">
        <v>39.76</v>
      </c>
    </row>
    <row r="354">
      <c r="A354" s="14" t="s">
        <v>388</v>
      </c>
      <c r="B354" s="14">
        <v>0.0</v>
      </c>
      <c r="C354" s="14">
        <v>4.4</v>
      </c>
      <c r="D354" s="14">
        <v>-0.3</v>
      </c>
      <c r="E354" s="14">
        <v>-12.0</v>
      </c>
      <c r="F354" s="14">
        <v>-9.5</v>
      </c>
    </row>
    <row r="355">
      <c r="A355" s="14" t="s">
        <v>389</v>
      </c>
      <c r="B355" s="14">
        <v>39.1</v>
      </c>
      <c r="C355" s="14">
        <v>113.2</v>
      </c>
      <c r="D355" s="14">
        <v>120.7</v>
      </c>
      <c r="E355" s="14">
        <v>66.7</v>
      </c>
      <c r="F355" s="14">
        <v>202.1</v>
      </c>
    </row>
  </sheetData>
  <mergeCells count="11">
    <mergeCell ref="A180:F182"/>
    <mergeCell ref="I182:N184"/>
    <mergeCell ref="Q256:V258"/>
    <mergeCell ref="A295:F297"/>
    <mergeCell ref="A1:F1"/>
    <mergeCell ref="I1:N1"/>
    <mergeCell ref="Q1:V1"/>
    <mergeCell ref="A2:F3"/>
    <mergeCell ref="I2:N3"/>
    <mergeCell ref="Q2:V3"/>
    <mergeCell ref="Q144:V14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7.0"/>
    <col customWidth="1" min="8" max="8" width="49.71"/>
    <col customWidth="1" min="10" max="10" width="14.71"/>
    <col customWidth="1" min="15" max="15" width="52.29"/>
  </cols>
  <sheetData>
    <row r="1">
      <c r="A1" s="1" t="s">
        <v>0</v>
      </c>
      <c r="H1" s="2" t="s">
        <v>1</v>
      </c>
      <c r="O1" s="3" t="s">
        <v>2</v>
      </c>
      <c r="U1" s="3"/>
    </row>
    <row r="2">
      <c r="A2" s="4" t="s">
        <v>3</v>
      </c>
      <c r="B2" s="5"/>
      <c r="C2" s="5"/>
      <c r="D2" s="5"/>
      <c r="E2" s="5"/>
      <c r="F2" s="6"/>
      <c r="G2" s="34"/>
      <c r="H2" s="4" t="s">
        <v>3</v>
      </c>
      <c r="I2" s="5"/>
      <c r="J2" s="5"/>
      <c r="K2" s="5"/>
      <c r="L2" s="5"/>
      <c r="M2" s="6"/>
      <c r="N2" s="34"/>
      <c r="O2" s="4" t="s">
        <v>3</v>
      </c>
      <c r="P2" s="5"/>
      <c r="Q2" s="5"/>
      <c r="R2" s="5"/>
      <c r="S2" s="5"/>
      <c r="T2" s="6"/>
      <c r="U2" s="87"/>
    </row>
    <row r="3">
      <c r="A3" s="7"/>
      <c r="B3" s="8"/>
      <c r="C3" s="8"/>
      <c r="D3" s="8"/>
      <c r="E3" s="8"/>
      <c r="F3" s="9"/>
      <c r="G3" s="34"/>
      <c r="H3" s="7"/>
      <c r="I3" s="8"/>
      <c r="J3" s="8"/>
      <c r="K3" s="8"/>
      <c r="L3" s="8"/>
      <c r="M3" s="9"/>
      <c r="N3" s="34"/>
      <c r="O3" s="7"/>
      <c r="P3" s="8"/>
      <c r="Q3" s="8"/>
      <c r="R3" s="8"/>
      <c r="S3" s="8"/>
      <c r="T3" s="9"/>
      <c r="U3" s="87"/>
    </row>
    <row r="4">
      <c r="A4" s="10" t="s">
        <v>4</v>
      </c>
      <c r="B4" s="11">
        <v>43910.0</v>
      </c>
      <c r="C4" s="11">
        <v>43543.0</v>
      </c>
      <c r="D4" s="11">
        <v>43177.0</v>
      </c>
      <c r="E4" s="11">
        <v>42811.0</v>
      </c>
      <c r="F4" s="11">
        <v>42445.0</v>
      </c>
      <c r="H4" s="10" t="s">
        <v>4</v>
      </c>
      <c r="I4" s="11">
        <v>43910.0</v>
      </c>
      <c r="J4" s="11">
        <v>43543.0</v>
      </c>
      <c r="K4" s="11">
        <v>43177.0</v>
      </c>
      <c r="L4" s="11">
        <v>42811.0</v>
      </c>
      <c r="M4" s="11">
        <v>42445.0</v>
      </c>
      <c r="O4" s="10" t="s">
        <v>4</v>
      </c>
      <c r="P4" s="11">
        <v>43910.0</v>
      </c>
      <c r="Q4" s="11">
        <v>43543.0</v>
      </c>
      <c r="R4" s="11">
        <v>43177.0</v>
      </c>
      <c r="S4" s="11">
        <v>42811.0</v>
      </c>
      <c r="T4" s="11">
        <v>42445.0</v>
      </c>
      <c r="U4" s="88"/>
    </row>
    <row r="5">
      <c r="A5" s="89"/>
      <c r="B5" s="17"/>
      <c r="C5" s="17"/>
      <c r="D5" s="17"/>
      <c r="E5" s="17"/>
      <c r="F5" s="17"/>
      <c r="H5" s="12"/>
      <c r="I5" s="17"/>
      <c r="J5" s="17"/>
      <c r="K5" s="17"/>
      <c r="L5" s="17"/>
      <c r="M5" s="17"/>
      <c r="O5" s="12" t="s">
        <v>5</v>
      </c>
      <c r="P5" s="17">
        <f>'FINANCIAL STATEMENTS'!R5/'FINANCIAL STATEMENTS'!V5</f>
        <v>1</v>
      </c>
      <c r="Q5" s="17">
        <f>'FINANCIAL STATEMENTS'!S5/'FINANCIAL STATEMENTS'!V5</f>
        <v>1</v>
      </c>
      <c r="R5" s="17">
        <f>'FINANCIAL STATEMENTS'!T5/'FINANCIAL STATEMENTS'!V5</f>
        <v>1</v>
      </c>
      <c r="S5" s="14">
        <v>1.0</v>
      </c>
      <c r="T5" s="14">
        <v>100.0</v>
      </c>
      <c r="U5" s="90"/>
    </row>
    <row r="6">
      <c r="A6" s="12" t="s">
        <v>5</v>
      </c>
      <c r="B6" s="91">
        <f>'FINANCIAL STATEMENTS'!B6/'FINANCIAL STATEMENTS'!F6</f>
        <v>1</v>
      </c>
      <c r="C6" s="91">
        <f>'FINANCIAL STATEMENTS'!C5/85.3</f>
        <v>0.9730363423</v>
      </c>
      <c r="D6" s="91">
        <f>'FINANCIAL STATEMENTS'!D5/85.3</f>
        <v>0.9730363423</v>
      </c>
      <c r="E6" s="91">
        <f>'FINANCIAL STATEMENTS'!E5/85.3</f>
        <v>0.9718640094</v>
      </c>
      <c r="F6" s="92">
        <v>100.0</v>
      </c>
      <c r="H6" s="12" t="s">
        <v>5</v>
      </c>
      <c r="I6" s="17">
        <f>'FINANCIAL STATEMENTS'!J5/160.68</f>
        <v>1.003547423</v>
      </c>
      <c r="J6" s="17">
        <f>'FINANCIAL STATEMENTS'!K5/160.68</f>
        <v>1.002862833</v>
      </c>
      <c r="K6" s="17">
        <f>'FINANCIAL STATEMENTS'!L5/160.68</f>
        <v>1.002116007</v>
      </c>
      <c r="L6" s="17">
        <f>'FINANCIAL STATEMENTS'!M5/160.68</f>
        <v>1.001369181</v>
      </c>
      <c r="M6" s="14">
        <v>100.0</v>
      </c>
      <c r="O6" s="14" t="s">
        <v>6</v>
      </c>
      <c r="P6" s="91">
        <f>'FINANCIAL STATEMENTS'!R6/'FINANCIAL STATEMENTS'!V6</f>
        <v>1</v>
      </c>
      <c r="Q6" s="91">
        <f>'FINANCIAL STATEMENTS'!S6/'FINANCIAL STATEMENTS'!V6</f>
        <v>1</v>
      </c>
      <c r="R6" s="91">
        <f>'FINANCIAL STATEMENTS'!T6/'FINANCIAL STATEMENTS'!V6</f>
        <v>1</v>
      </c>
      <c r="S6" s="91">
        <f>'FINANCIAL STATEMENTS'!U6/'FINANCIAL STATEMENTS'!V6</f>
        <v>1</v>
      </c>
      <c r="T6" s="91">
        <f>'FINANCIAL STATEMENTS'!V6/'FINANCIAL STATEMENTS'!V6</f>
        <v>1</v>
      </c>
      <c r="U6" s="90"/>
    </row>
    <row r="7">
      <c r="A7" s="15" t="s">
        <v>6</v>
      </c>
      <c r="B7" s="91">
        <f>'FINANCIAL STATEMENTS'!B6/'FINANCIAL STATEMENTS'!F6</f>
        <v>1</v>
      </c>
      <c r="C7" s="91">
        <f>'FINANCIAL STATEMENTS'!C6/'FINANCIAL STATEMENTS'!F6</f>
        <v>1</v>
      </c>
      <c r="D7" s="91">
        <f>'FINANCIAL STATEMENTS'!D6/'FINANCIAL STATEMENTS'!F6</f>
        <v>1</v>
      </c>
      <c r="E7" s="91">
        <f>'FINANCIAL STATEMENTS'!E6/'FINANCIAL STATEMENTS'!F6</f>
        <v>1</v>
      </c>
      <c r="F7" s="91">
        <f>'FINANCIAL STATEMENTS'!F6/'FINANCIAL STATEMENTS'!F6</f>
        <v>1</v>
      </c>
      <c r="H7" s="14" t="s">
        <v>6</v>
      </c>
      <c r="I7" s="92">
        <f>'FINANCIAL STATEMENTS'!J6/'FINANCIAL STATEMENTS'!N6</f>
        <v>1</v>
      </c>
      <c r="J7" s="92">
        <f>'FINANCIAL STATEMENTS'!K6/'FINANCIAL STATEMENTS'!N6</f>
        <v>1</v>
      </c>
      <c r="K7" s="92">
        <f>'FINANCIAL STATEMENTS'!L6/'FINANCIAL STATEMENTS'!N6</f>
        <v>1</v>
      </c>
      <c r="L7" s="92">
        <f>'FINANCIAL STATEMENTS'!M6/'FINANCIAL STATEMENTS'!N6</f>
        <v>1</v>
      </c>
      <c r="M7" s="92">
        <f>'FINANCIAL STATEMENTS'!N6/'FINANCIAL STATEMENTS'!N6</f>
        <v>1</v>
      </c>
      <c r="O7" s="14" t="s">
        <v>7</v>
      </c>
      <c r="P7" s="91">
        <f>'FINANCIAL STATEMENTS'!R7/'FINANCIAL STATEMENTS'!V7</f>
        <v>1</v>
      </c>
      <c r="Q7" s="91">
        <f>'FINANCIAL STATEMENTS'!S7/'FINANCIAL STATEMENTS'!V7</f>
        <v>1</v>
      </c>
      <c r="R7" s="91">
        <f>'FINANCIAL STATEMENTS'!T7/'FINANCIAL STATEMENTS'!V7</f>
        <v>1</v>
      </c>
      <c r="S7" s="91">
        <f>'FINANCIAL STATEMENTS'!U7/'FINANCIAL STATEMENTS'!V7</f>
        <v>1</v>
      </c>
      <c r="T7" s="91">
        <f>'FINANCIAL STATEMENTS'!V7/'FINANCIAL STATEMENTS'!V7</f>
        <v>1</v>
      </c>
      <c r="U7" s="90"/>
    </row>
    <row r="8">
      <c r="A8" s="15" t="s">
        <v>7</v>
      </c>
      <c r="B8" s="91">
        <f>'FINANCIAL STATEMENTS'!B7/'FINANCIAL STATEMENTS'!F7</f>
        <v>0.9742086753</v>
      </c>
      <c r="C8" s="91">
        <f>'FINANCIAL STATEMENTS'!C7/'FINANCIAL STATEMENTS'!F7</f>
        <v>0.9730363423</v>
      </c>
      <c r="D8" s="91">
        <f>'FINANCIAL STATEMENTS'!D7/'FINANCIAL STATEMENTS'!F7</f>
        <v>0.9730363423</v>
      </c>
      <c r="E8" s="91">
        <f>'FINANCIAL STATEMENTS'!E7/'FINANCIAL STATEMENTS'!F7</f>
        <v>0.9718640094</v>
      </c>
      <c r="F8" s="91">
        <f>'FINANCIAL STATEMENTS'!F7/'FINANCIAL STATEMENTS'!F7</f>
        <v>1</v>
      </c>
      <c r="H8" s="14" t="s">
        <v>7</v>
      </c>
      <c r="I8" s="92">
        <f>'FINANCIAL STATEMENTS'!J7/'FINANCIAL STATEMENTS'!N7</f>
        <v>1.002299851</v>
      </c>
      <c r="J8" s="92">
        <f>'FINANCIAL STATEMENTS'!K7/'FINANCIAL STATEMENTS'!N7</f>
        <v>1.001616111</v>
      </c>
      <c r="K8" s="92">
        <f>'FINANCIAL STATEMENTS'!L7/'FINANCIAL STATEMENTS'!N7</f>
        <v>1.000870214</v>
      </c>
      <c r="L8" s="92">
        <f>'FINANCIAL STATEMENTS'!M7/'FINANCIAL STATEMENTS'!N7</f>
        <v>1.001367479</v>
      </c>
      <c r="M8" s="92">
        <f>'FINANCIAL STATEMENTS'!N7/'FINANCIAL STATEMENTS'!N7</f>
        <v>1</v>
      </c>
      <c r="O8" s="14" t="s">
        <v>8</v>
      </c>
      <c r="P8" s="91">
        <f>'FINANCIAL STATEMENTS'!R8/'FINANCIAL STATEMENTS'!V8</f>
        <v>1</v>
      </c>
      <c r="Q8" s="91">
        <f>'FINANCIAL STATEMENTS'!S8/'FINANCIAL STATEMENTS'!V8</f>
        <v>1</v>
      </c>
      <c r="R8" s="91">
        <f>'FINANCIAL STATEMENTS'!T8/'FINANCIAL STATEMENTS'!V8</f>
        <v>1</v>
      </c>
      <c r="S8" s="91">
        <f>'FINANCIAL STATEMENTS'!U8/'FINANCIAL STATEMENTS'!V8</f>
        <v>1</v>
      </c>
      <c r="T8" s="91">
        <f>'FINANCIAL STATEMENTS'!V8/'FINANCIAL STATEMENTS'!V8</f>
        <v>1</v>
      </c>
      <c r="U8" s="90"/>
    </row>
    <row r="9">
      <c r="A9" s="15" t="s">
        <v>8</v>
      </c>
      <c r="B9" s="91">
        <f>'FINANCIAL STATEMENTS'!B8/'FINANCIAL STATEMENTS'!F8</f>
        <v>0.9742086753</v>
      </c>
      <c r="C9" s="91">
        <f>'FINANCIAL STATEMENTS'!C8/'FINANCIAL STATEMENTS'!F8</f>
        <v>0.9730363423</v>
      </c>
      <c r="D9" s="91">
        <f>'FINANCIAL STATEMENTS'!D8/'FINANCIAL STATEMENTS'!F8</f>
        <v>0.9730363423</v>
      </c>
      <c r="E9" s="91">
        <f>'FINANCIAL STATEMENTS'!E8/'FINANCIAL STATEMENTS'!F8</f>
        <v>0.9718640094</v>
      </c>
      <c r="F9" s="91">
        <f>'FINANCIAL STATEMENTS'!F8/'FINANCIAL STATEMENTS'!F8</f>
        <v>1</v>
      </c>
      <c r="H9" s="14" t="s">
        <v>8</v>
      </c>
      <c r="I9" s="92">
        <f>'FINANCIAL STATEMENTS'!J8/'FINANCIAL STATEMENTS'!N8</f>
        <v>1.003547423</v>
      </c>
      <c r="J9" s="92">
        <f>'FINANCIAL STATEMENTS'!K8/'FINANCIAL STATEMENTS'!N8</f>
        <v>1.002862833</v>
      </c>
      <c r="K9" s="92">
        <f>'FINANCIAL STATEMENTS'!L8/'FINANCIAL STATEMENTS'!N8</f>
        <v>1.002116007</v>
      </c>
      <c r="L9" s="92">
        <f>'FINANCIAL STATEMENTS'!M8/'FINANCIAL STATEMENTS'!N8</f>
        <v>1.001369181</v>
      </c>
      <c r="M9" s="92">
        <f>'FINANCIAL STATEMENTS'!N8/'FINANCIAL STATEMENTS'!N8</f>
        <v>1</v>
      </c>
      <c r="O9" s="14" t="s">
        <v>9</v>
      </c>
      <c r="P9" s="91">
        <f>'FINANCIAL STATEMENTS'!R9/'FINANCIAL STATEMENTS'!V9</f>
        <v>1</v>
      </c>
      <c r="Q9" s="91">
        <f>'FINANCIAL STATEMENTS'!S9/'FINANCIAL STATEMENTS'!V9</f>
        <v>1</v>
      </c>
      <c r="R9" s="91">
        <f>'FINANCIAL STATEMENTS'!T9/'FINANCIAL STATEMENTS'!V9</f>
        <v>1</v>
      </c>
      <c r="S9" s="91">
        <f>'FINANCIAL STATEMENTS'!U9/'FINANCIAL STATEMENTS'!V9</f>
        <v>1</v>
      </c>
      <c r="T9" s="91">
        <f>'FINANCIAL STATEMENTS'!V9/'FINANCIAL STATEMENTS'!V9</f>
        <v>1</v>
      </c>
      <c r="U9" s="90"/>
    </row>
    <row r="10">
      <c r="A10" s="15" t="s">
        <v>9</v>
      </c>
      <c r="B10" s="91">
        <f>'FINANCIAL STATEMENTS'!B9/'FINANCIAL STATEMENTS'!F9</f>
        <v>0.9742086753</v>
      </c>
      <c r="C10" s="91">
        <f>'FINANCIAL STATEMENTS'!C9/'FINANCIAL STATEMENTS'!F9</f>
        <v>0.9730363423</v>
      </c>
      <c r="D10" s="91">
        <f>'FINANCIAL STATEMENTS'!D9/'FINANCIAL STATEMENTS'!F9</f>
        <v>0.9730363423</v>
      </c>
      <c r="E10" s="91">
        <f>'FINANCIAL STATEMENTS'!E9/'FINANCIAL STATEMENTS'!F9</f>
        <v>0.9718640094</v>
      </c>
      <c r="F10" s="91">
        <f>'FINANCIAL STATEMENTS'!F9/'FINANCIAL STATEMENTS'!F9</f>
        <v>1</v>
      </c>
      <c r="H10" s="14" t="s">
        <v>9</v>
      </c>
      <c r="I10" s="92">
        <f>'FINANCIAL STATEMENTS'!J9/'FINANCIAL STATEMENTS'!N9</f>
        <v>1.003547423</v>
      </c>
      <c r="J10" s="92">
        <f>'FINANCIAL STATEMENTS'!K9/'FINANCIAL STATEMENTS'!N9</f>
        <v>1.002862833</v>
      </c>
      <c r="K10" s="92">
        <f>'FINANCIAL STATEMENTS'!L9/'FINANCIAL STATEMENTS'!N9</f>
        <v>1.002116007</v>
      </c>
      <c r="L10" s="92">
        <f>'FINANCIAL STATEMENTS'!M9/'FINANCIAL STATEMENTS'!N9</f>
        <v>1.001369181</v>
      </c>
      <c r="M10" s="92">
        <f>'FINANCIAL STATEMENTS'!N9/'FINANCIAL STATEMENTS'!N9</f>
        <v>1</v>
      </c>
      <c r="O10" s="14" t="s">
        <v>11</v>
      </c>
      <c r="P10" s="92">
        <v>0.0</v>
      </c>
      <c r="Q10" s="92">
        <v>0.0</v>
      </c>
      <c r="R10" s="92">
        <v>0.0</v>
      </c>
      <c r="S10" s="92">
        <v>0.0</v>
      </c>
      <c r="T10" s="92">
        <v>0.0</v>
      </c>
      <c r="U10" s="90"/>
    </row>
    <row r="11">
      <c r="A11" s="15" t="s">
        <v>10</v>
      </c>
      <c r="B11" s="91">
        <f>'FINANCIAL STATEMENTS'!B10/'FINANCIAL STATEMENTS'!F10</f>
        <v>0.9742086753</v>
      </c>
      <c r="C11" s="91">
        <f>'FINANCIAL STATEMENTS'!C10/'FINANCIAL STATEMENTS'!F10</f>
        <v>0.9730363423</v>
      </c>
      <c r="D11" s="91">
        <f>'FINANCIAL STATEMENTS'!D10/'FINANCIAL STATEMENTS'!F10</f>
        <v>0.9730363423</v>
      </c>
      <c r="E11" s="91">
        <f>'FINANCIAL STATEMENTS'!E10/'FINANCIAL STATEMENTS'!F10</f>
        <v>0.9718640094</v>
      </c>
      <c r="F11" s="91">
        <f>'FINANCIAL STATEMENTS'!F10/'FINANCIAL STATEMENTS'!F10</f>
        <v>1</v>
      </c>
      <c r="H11" s="14" t="s">
        <v>11</v>
      </c>
      <c r="I11" s="92">
        <v>0.0</v>
      </c>
      <c r="J11" s="92">
        <v>0.0</v>
      </c>
      <c r="K11" s="92">
        <v>0.0</v>
      </c>
      <c r="L11" s="92">
        <v>0.0</v>
      </c>
      <c r="M11" s="92">
        <v>0.0</v>
      </c>
      <c r="O11" s="14" t="s">
        <v>10</v>
      </c>
      <c r="P11" s="91">
        <f>'FINANCIAL STATEMENTS'!R11/'FINANCIAL STATEMENTS'!V11</f>
        <v>1</v>
      </c>
      <c r="Q11" s="91">
        <f>'FINANCIAL STATEMENTS'!S11/'FINANCIAL STATEMENTS'!V11</f>
        <v>1</v>
      </c>
      <c r="R11" s="91">
        <f>'FINANCIAL STATEMENTS'!T11/'FINANCIAL STATEMENTS'!V11</f>
        <v>1</v>
      </c>
      <c r="S11" s="91">
        <f>'FINANCIAL STATEMENTS'!U11/'FINANCIAL STATEMENTS'!V11</f>
        <v>1</v>
      </c>
      <c r="T11" s="91">
        <f>'FINANCIAL STATEMENTS'!V11/'FINANCIAL STATEMENTS'!V11</f>
        <v>1</v>
      </c>
      <c r="U11" s="90"/>
    </row>
    <row r="12">
      <c r="A12" s="15" t="s">
        <v>12</v>
      </c>
      <c r="B12" s="91">
        <f>'FINANCIAL STATEMENTS'!B11/'FINANCIAL STATEMENTS'!F11</f>
        <v>1</v>
      </c>
      <c r="C12" s="91">
        <f>'FINANCIAL STATEMENTS'!C11/'FINANCIAL STATEMENTS'!F11</f>
        <v>1</v>
      </c>
      <c r="D12" s="91">
        <f>'FINANCIAL STATEMENTS'!D11/'FINANCIAL STATEMENTS'!F11</f>
        <v>1</v>
      </c>
      <c r="E12" s="91">
        <f>'FINANCIAL STATEMENTS'!E11/'FINANCIAL STATEMENTS'!F11</f>
        <v>1</v>
      </c>
      <c r="F12" s="91">
        <f>'FINANCIAL STATEMENTS'!F11/'FINANCIAL STATEMENTS'!F11</f>
        <v>1</v>
      </c>
      <c r="H12" s="14" t="s">
        <v>10</v>
      </c>
      <c r="I12" s="92">
        <f>'FINANCIAL STATEMENTS'!J11/'FINANCIAL STATEMENTS'!N11</f>
        <v>1.003547423</v>
      </c>
      <c r="J12" s="92">
        <f>'FINANCIAL STATEMENTS'!K11/'FINANCIAL STATEMENTS'!N11</f>
        <v>1.002862833</v>
      </c>
      <c r="K12" s="92">
        <f>'FINANCIAL STATEMENTS'!L11/'FINANCIAL STATEMENTS'!N11</f>
        <v>1.002116007</v>
      </c>
      <c r="L12" s="92">
        <f>'FINANCIAL STATEMENTS'!M11/'FINANCIAL STATEMENTS'!N11</f>
        <v>1.001369181</v>
      </c>
      <c r="M12" s="92">
        <f>'FINANCIAL STATEMENTS'!N11/'FINANCIAL STATEMENTS'!N11</f>
        <v>1</v>
      </c>
      <c r="O12" s="14" t="s">
        <v>12</v>
      </c>
      <c r="P12" s="91">
        <f>'FINANCIAL STATEMENTS'!R12/'FINANCIAL STATEMENTS'!V12</f>
        <v>1</v>
      </c>
      <c r="Q12" s="91">
        <f>'FINANCIAL STATEMENTS'!S12/'FINANCIAL STATEMENTS'!V12</f>
        <v>1</v>
      </c>
      <c r="R12" s="91">
        <f>'FINANCIAL STATEMENTS'!T12/'FINANCIAL STATEMENTS'!V12</f>
        <v>1</v>
      </c>
      <c r="S12" s="91">
        <f>'FINANCIAL STATEMENTS'!U12/'FINANCIAL STATEMENTS'!V12</f>
        <v>1</v>
      </c>
      <c r="T12" s="91">
        <f>'FINANCIAL STATEMENTS'!V12/'FINANCIAL STATEMENTS'!V12</f>
        <v>1</v>
      </c>
      <c r="U12" s="90"/>
    </row>
    <row r="13">
      <c r="A13" s="15" t="s">
        <v>13</v>
      </c>
      <c r="B13" s="91">
        <f>'FINANCIAL STATEMENTS'!B12/'FINANCIAL STATEMENTS'!F12</f>
        <v>1.145695364</v>
      </c>
      <c r="C13" s="91">
        <f>'FINANCIAL STATEMENTS'!C12/'FINANCIAL STATEMENTS'!F12</f>
        <v>0.8774834437</v>
      </c>
      <c r="D13" s="91">
        <f>'FINANCIAL STATEMENTS'!D12/'FINANCIAL STATEMENTS'!F12</f>
        <v>0.9116997792</v>
      </c>
      <c r="E13" s="91">
        <f>'FINANCIAL STATEMENTS'!E12/'FINANCIAL STATEMENTS'!F12</f>
        <v>0.8874172185</v>
      </c>
      <c r="F13" s="91">
        <f>'FINANCIAL STATEMENTS'!F12/'FINANCIAL STATEMENTS'!F12</f>
        <v>1</v>
      </c>
      <c r="H13" s="14" t="s">
        <v>12</v>
      </c>
      <c r="I13" s="92">
        <f>'FINANCIAL STATEMENTS'!J12/'FINANCIAL STATEMENTS'!N12</f>
        <v>1</v>
      </c>
      <c r="J13" s="92">
        <f>'FINANCIAL STATEMENTS'!K12/'FINANCIAL STATEMENTS'!N12</f>
        <v>1</v>
      </c>
      <c r="K13" s="92">
        <f>'FINANCIAL STATEMENTS'!L12/'FINANCIAL STATEMENTS'!N12</f>
        <v>1</v>
      </c>
      <c r="L13" s="92">
        <f>'FINANCIAL STATEMENTS'!M12/'FINANCIAL STATEMENTS'!N12</f>
        <v>1</v>
      </c>
      <c r="M13" s="92">
        <f>'FINANCIAL STATEMENTS'!N12/'FINANCIAL STATEMENTS'!N12</f>
        <v>1</v>
      </c>
      <c r="O13" s="14" t="s">
        <v>13</v>
      </c>
      <c r="P13" s="92">
        <v>0.0</v>
      </c>
      <c r="Q13" s="92">
        <v>0.0</v>
      </c>
      <c r="R13" s="92">
        <v>0.0</v>
      </c>
      <c r="S13" s="92">
        <v>0.0</v>
      </c>
      <c r="T13" s="92">
        <v>0.0</v>
      </c>
      <c r="U13" s="90"/>
    </row>
    <row r="14">
      <c r="A14" s="12" t="s">
        <v>14</v>
      </c>
      <c r="B14" s="91">
        <f>'FINANCIAL STATEMENTS'!B13/'FINANCIAL STATEMENTS'!F13</f>
        <v>1.260659525</v>
      </c>
      <c r="C14" s="91">
        <f>'FINANCIAL STATEMENTS'!C13/'FINANCIAL STATEMENTS'!F13</f>
        <v>1.052014283</v>
      </c>
      <c r="D14" s="91">
        <f>'FINANCIAL STATEMENTS'!D13/'FINANCIAL STATEMENTS'!F13</f>
        <v>0.9781306448</v>
      </c>
      <c r="E14" s="91">
        <f>'FINANCIAL STATEMENTS'!E13/'FINANCIAL STATEMENTS'!F13</f>
        <v>0.960915774</v>
      </c>
      <c r="F14" s="91">
        <f>'FINANCIAL STATEMENTS'!F13/'FINANCIAL STATEMENTS'!F13</f>
        <v>1</v>
      </c>
      <c r="H14" s="14" t="s">
        <v>13</v>
      </c>
      <c r="I14" s="92">
        <f>'FINANCIAL STATEMENTS'!J13/'FINANCIAL STATEMENTS'!N13</f>
        <v>0.3821720166</v>
      </c>
      <c r="J14" s="92">
        <f>'FINANCIAL STATEMENTS'!K13/'FINANCIAL STATEMENTS'!N13</f>
        <v>0.4775752153</v>
      </c>
      <c r="K14" s="92">
        <f>'FINANCIAL STATEMENTS'!L13/'FINANCIAL STATEMENTS'!N13</f>
        <v>0.6012750252</v>
      </c>
      <c r="L14" s="92">
        <f>'FINANCIAL STATEMENTS'!M13/'FINANCIAL STATEMENTS'!N13</f>
        <v>0.6643552175</v>
      </c>
      <c r="M14" s="92">
        <f>'FINANCIAL STATEMENTS'!N13/'FINANCIAL STATEMENTS'!N13</f>
        <v>1</v>
      </c>
      <c r="O14" s="12" t="s">
        <v>14</v>
      </c>
      <c r="P14" s="91">
        <f>'FINANCIAL STATEMENTS'!R14/'FINANCIAL STATEMENTS'!V14</f>
        <v>1.687659011</v>
      </c>
      <c r="Q14" s="91">
        <f>'FINANCIAL STATEMENTS'!S14/'FINANCIAL STATEMENTS'!V14</f>
        <v>1.607876486</v>
      </c>
      <c r="R14" s="91">
        <f>'FINANCIAL STATEMENTS'!T14/'FINANCIAL STATEMENTS'!V14</f>
        <v>1.37235795</v>
      </c>
      <c r="S14" s="91">
        <f>'FINANCIAL STATEMENTS'!U14/'FINANCIAL STATEMENTS'!V14</f>
        <v>1.244396427</v>
      </c>
      <c r="T14" s="91">
        <f>'FINANCIAL STATEMENTS'!V14/'FINANCIAL STATEMENTS'!V14</f>
        <v>1</v>
      </c>
      <c r="U14" s="90"/>
    </row>
    <row r="15">
      <c r="A15" s="15" t="s">
        <v>15</v>
      </c>
      <c r="B15" s="91">
        <f>'FINANCIAL STATEMENTS'!B14/'FINANCIAL STATEMENTS'!F14</f>
        <v>0.2951401029</v>
      </c>
      <c r="C15" s="91">
        <f>'FINANCIAL STATEMENTS'!C14/'FINANCIAL STATEMENTS'!F14</f>
        <v>0.2812546826</v>
      </c>
      <c r="D15" s="91">
        <f>'FINANCIAL STATEMENTS'!D14/'FINANCIAL STATEMENTS'!F14</f>
        <v>0.2602767095</v>
      </c>
      <c r="E15" s="91">
        <f>'FINANCIAL STATEMENTS'!E14/'FINANCIAL STATEMENTS'!F14</f>
        <v>0.2386993657</v>
      </c>
      <c r="F15" s="91">
        <f>'FINANCIAL STATEMENTS'!F14/'FINANCIAL STATEMENTS'!F14</f>
        <v>1</v>
      </c>
      <c r="H15" s="12" t="s">
        <v>14</v>
      </c>
      <c r="I15" s="92">
        <f>'FINANCIAL STATEMENTS'!J14/'FINANCIAL STATEMENTS'!N14</f>
        <v>1.46624471</v>
      </c>
      <c r="J15" s="92">
        <f>'FINANCIAL STATEMENTS'!K14/'FINANCIAL STATEMENTS'!N14</f>
        <v>1.327398496</v>
      </c>
      <c r="K15" s="92">
        <f>'FINANCIAL STATEMENTS'!L14/'FINANCIAL STATEMENTS'!N14</f>
        <v>1.184303741</v>
      </c>
      <c r="L15" s="92">
        <f>'FINANCIAL STATEMENTS'!M14/'FINANCIAL STATEMENTS'!N14</f>
        <v>1.071952549</v>
      </c>
      <c r="M15" s="92">
        <f>'FINANCIAL STATEMENTS'!N14/'FINANCIAL STATEMENTS'!N14</f>
        <v>1</v>
      </c>
      <c r="O15" s="14" t="s">
        <v>15</v>
      </c>
      <c r="P15" s="91">
        <f>'FINANCIAL STATEMENTS'!R15/'FINANCIAL STATEMENTS'!V15</f>
        <v>1</v>
      </c>
      <c r="Q15" s="91">
        <f>'FINANCIAL STATEMENTS'!S15/'FINANCIAL STATEMENTS'!V15</f>
        <v>1</v>
      </c>
      <c r="R15" s="91">
        <f>'FINANCIAL STATEMENTS'!T15/'FINANCIAL STATEMENTS'!V15</f>
        <v>1</v>
      </c>
      <c r="S15" s="91">
        <f>'FINANCIAL STATEMENTS'!U15/'FINANCIAL STATEMENTS'!V15</f>
        <v>1</v>
      </c>
      <c r="T15" s="91">
        <f>'FINANCIAL STATEMENTS'!V15/'FINANCIAL STATEMENTS'!V15</f>
        <v>1</v>
      </c>
      <c r="U15" s="90"/>
    </row>
    <row r="16">
      <c r="A16" s="15" t="s">
        <v>16</v>
      </c>
      <c r="B16" s="91">
        <f>'FINANCIAL STATEMENTS'!B15/'FINANCIAL STATEMENTS'!F15</f>
        <v>1</v>
      </c>
      <c r="C16" s="91">
        <f>'FINANCIAL STATEMENTS'!C15/'FINANCIAL STATEMENTS'!F15</f>
        <v>1</v>
      </c>
      <c r="D16" s="91">
        <f>'FINANCIAL STATEMENTS'!D15/'FINANCIAL STATEMENTS'!F15</f>
        <v>1</v>
      </c>
      <c r="E16" s="91">
        <f>'FINANCIAL STATEMENTS'!E15/'FINANCIAL STATEMENTS'!F15</f>
        <v>1</v>
      </c>
      <c r="F16" s="91">
        <f>'FINANCIAL STATEMENTS'!F15/'FINANCIAL STATEMENTS'!F15</f>
        <v>1</v>
      </c>
      <c r="H16" s="14" t="s">
        <v>15</v>
      </c>
      <c r="I16" s="92">
        <f>'FINANCIAL STATEMENTS'!J15/'FINANCIAL STATEMENTS'!N15</f>
        <v>1.105397163</v>
      </c>
      <c r="J16" s="92">
        <f>'FINANCIAL STATEMENTS'!K15/'FINANCIAL STATEMENTS'!N15</f>
        <v>1.086463623</v>
      </c>
      <c r="K16" s="92">
        <f>'FINANCIAL STATEMENTS'!L15/'FINANCIAL STATEMENTS'!N15</f>
        <v>1.064080095</v>
      </c>
      <c r="L16" s="92">
        <f>'FINANCIAL STATEMENTS'!M15/'FINANCIAL STATEMENTS'!N15</f>
        <v>1.038612276</v>
      </c>
      <c r="M16" s="92">
        <f>'FINANCIAL STATEMENTS'!N15/'FINANCIAL STATEMENTS'!N15</f>
        <v>1</v>
      </c>
      <c r="O16" s="14" t="s">
        <v>16</v>
      </c>
      <c r="P16" s="92">
        <v>0.0</v>
      </c>
      <c r="Q16" s="92">
        <v>0.0</v>
      </c>
      <c r="R16" s="92">
        <v>0.0</v>
      </c>
      <c r="S16" s="92">
        <v>0.0</v>
      </c>
      <c r="T16" s="92">
        <v>0.0</v>
      </c>
      <c r="U16" s="90"/>
    </row>
    <row r="17">
      <c r="A17" s="15" t="s">
        <v>17</v>
      </c>
      <c r="B17" s="91">
        <f>'FINANCIAL STATEMENTS'!B16/'FINANCIAL STATEMENTS'!F16</f>
        <v>1.563605655</v>
      </c>
      <c r="C17" s="91">
        <f>'FINANCIAL STATEMENTS'!C16/'FINANCIAL STATEMENTS'!F16</f>
        <v>1.244976855</v>
      </c>
      <c r="D17" s="91">
        <f>'FINANCIAL STATEMENTS'!D16/'FINANCIAL STATEMENTS'!F16</f>
        <v>1.135243338</v>
      </c>
      <c r="E17" s="91">
        <f>'FINANCIAL STATEMENTS'!E16/'FINANCIAL STATEMENTS'!F16</f>
        <v>1.11426248</v>
      </c>
      <c r="F17" s="91">
        <f>'FINANCIAL STATEMENTS'!F16/'FINANCIAL STATEMENTS'!F16</f>
        <v>1</v>
      </c>
      <c r="H17" s="14" t="s">
        <v>16</v>
      </c>
      <c r="I17" s="92">
        <f>'FINANCIAL STATEMENTS'!J16/'FINANCIAL STATEMENTS'!N16</f>
        <v>1</v>
      </c>
      <c r="J17" s="92">
        <f>'FINANCIAL STATEMENTS'!K16/'FINANCIAL STATEMENTS'!N16</f>
        <v>1</v>
      </c>
      <c r="K17" s="92">
        <f>'FINANCIAL STATEMENTS'!L16/'FINANCIAL STATEMENTS'!N16</f>
        <v>1</v>
      </c>
      <c r="L17" s="92">
        <f>'FINANCIAL STATEMENTS'!M16/'FINANCIAL STATEMENTS'!N16</f>
        <v>1</v>
      </c>
      <c r="M17" s="92">
        <f>'FINANCIAL STATEMENTS'!N16/'FINANCIAL STATEMENTS'!N16</f>
        <v>1</v>
      </c>
      <c r="O17" s="14" t="s">
        <v>17</v>
      </c>
      <c r="P17" s="91">
        <f>'FINANCIAL STATEMENTS'!R17/'FINANCIAL STATEMENTS'!V17</f>
        <v>1.803447196</v>
      </c>
      <c r="Q17" s="91">
        <f>'FINANCIAL STATEMENTS'!S17/'FINANCIAL STATEMENTS'!V17</f>
        <v>1.748370848</v>
      </c>
      <c r="R17" s="91">
        <f>'FINANCIAL STATEMENTS'!T17/'FINANCIAL STATEMENTS'!V17</f>
        <v>1.476990264</v>
      </c>
      <c r="S17" s="91">
        <f>'FINANCIAL STATEMENTS'!U17/'FINANCIAL STATEMENTS'!V17</f>
        <v>1.264532098</v>
      </c>
      <c r="T17" s="91">
        <f>'FINANCIAL STATEMENTS'!V17/'FINANCIAL STATEMENTS'!V17</f>
        <v>1</v>
      </c>
      <c r="U17" s="90"/>
    </row>
    <row r="18">
      <c r="A18" s="15" t="s">
        <v>18</v>
      </c>
      <c r="B18" s="91">
        <f>'FINANCIAL STATEMENTS'!B17/'FINANCIAL STATEMENTS'!F17</f>
        <v>1.071515279</v>
      </c>
      <c r="C18" s="91">
        <f>'FINANCIAL STATEMENTS'!C17/'FINANCIAL STATEMENTS'!F17</f>
        <v>1.071515279</v>
      </c>
      <c r="D18" s="91">
        <f>'FINANCIAL STATEMENTS'!D17/'FINANCIAL STATEMENTS'!F17</f>
        <v>1.071515279</v>
      </c>
      <c r="E18" s="91">
        <f>'FINANCIAL STATEMENTS'!E17/'FINANCIAL STATEMENTS'!F17</f>
        <v>1.071515279</v>
      </c>
      <c r="F18" s="91">
        <f>'FINANCIAL STATEMENTS'!F17/'FINANCIAL STATEMENTS'!F17</f>
        <v>1</v>
      </c>
      <c r="H18" s="14" t="s">
        <v>17</v>
      </c>
      <c r="I18" s="92">
        <f>'FINANCIAL STATEMENTS'!J17/'FINANCIAL STATEMENTS'!N17</f>
        <v>1.746636809</v>
      </c>
      <c r="J18" s="92">
        <f>'FINANCIAL STATEMENTS'!K17/'FINANCIAL STATEMENTS'!N17</f>
        <v>1.515543737</v>
      </c>
      <c r="K18" s="92">
        <f>'FINANCIAL STATEMENTS'!L17/'FINANCIAL STATEMENTS'!N17</f>
        <v>1.289616515</v>
      </c>
      <c r="L18" s="92">
        <f>'FINANCIAL STATEMENTS'!M17/'FINANCIAL STATEMENTS'!N17</f>
        <v>1.110327502</v>
      </c>
      <c r="M18" s="92">
        <f>'FINANCIAL STATEMENTS'!N17/'FINANCIAL STATEMENTS'!N17</f>
        <v>1</v>
      </c>
      <c r="O18" s="14" t="s">
        <v>18</v>
      </c>
      <c r="P18" s="91">
        <f>'FINANCIAL STATEMENTS'!R18/'FINANCIAL STATEMENTS'!V18</f>
        <v>1</v>
      </c>
      <c r="Q18" s="91">
        <f>'FINANCIAL STATEMENTS'!S18/'FINANCIAL STATEMENTS'!V18</f>
        <v>1</v>
      </c>
      <c r="R18" s="91">
        <f>'FINANCIAL STATEMENTS'!T18/'FINANCIAL STATEMENTS'!V18</f>
        <v>1</v>
      </c>
      <c r="S18" s="91">
        <f>'FINANCIAL STATEMENTS'!U18/'FINANCIAL STATEMENTS'!V18</f>
        <v>1</v>
      </c>
      <c r="T18" s="91">
        <f>'FINANCIAL STATEMENTS'!V18/'FINANCIAL STATEMENTS'!V18</f>
        <v>1</v>
      </c>
      <c r="U18" s="90"/>
    </row>
    <row r="19">
      <c r="A19" s="15" t="s">
        <v>19</v>
      </c>
      <c r="B19" s="92">
        <v>0.0</v>
      </c>
      <c r="C19" s="92">
        <v>0.0</v>
      </c>
      <c r="D19" s="92">
        <v>0.0</v>
      </c>
      <c r="E19" s="92">
        <v>0.0</v>
      </c>
      <c r="F19" s="92">
        <v>0.0</v>
      </c>
      <c r="H19" s="14" t="s">
        <v>18</v>
      </c>
      <c r="I19" s="92">
        <f>'FINANCIAL STATEMENTS'!J18/'FINANCIAL STATEMENTS'!N18</f>
        <v>1.000378808</v>
      </c>
      <c r="J19" s="92">
        <f>'FINANCIAL STATEMENTS'!K18/'FINANCIAL STATEMENTS'!N18</f>
        <v>1.000378808</v>
      </c>
      <c r="K19" s="92">
        <f>'FINANCIAL STATEMENTS'!L18/'FINANCIAL STATEMENTS'!N18</f>
        <v>1.000095498</v>
      </c>
      <c r="L19" s="92">
        <f>'FINANCIAL STATEMENTS'!M18/'FINANCIAL STATEMENTS'!N18</f>
        <v>1.000054115</v>
      </c>
      <c r="M19" s="92">
        <f>'FINANCIAL STATEMENTS'!N18/'FINANCIAL STATEMENTS'!N18</f>
        <v>1</v>
      </c>
      <c r="O19" s="14" t="s">
        <v>22</v>
      </c>
      <c r="P19" s="92">
        <v>0.0</v>
      </c>
      <c r="Q19" s="92">
        <v>0.0</v>
      </c>
      <c r="R19" s="92">
        <v>0.0</v>
      </c>
      <c r="S19" s="92">
        <v>0.0</v>
      </c>
      <c r="T19" s="92">
        <v>0.0</v>
      </c>
      <c r="U19" s="90"/>
    </row>
    <row r="20">
      <c r="A20" s="15" t="s">
        <v>20</v>
      </c>
      <c r="B20" s="91">
        <f>'FINANCIAL STATEMENTS'!B19/'FINANCIAL STATEMENTS'!F19</f>
        <v>0.5042016807</v>
      </c>
      <c r="C20" s="91">
        <f>'FINANCIAL STATEMENTS'!C19/'FINANCIAL STATEMENTS'!F19</f>
        <v>1.025210084</v>
      </c>
      <c r="D20" s="91">
        <f>'FINANCIAL STATEMENTS'!D19/'FINANCIAL STATEMENTS'!F19</f>
        <v>0.974789916</v>
      </c>
      <c r="E20" s="91">
        <f>'FINANCIAL STATEMENTS'!E19/'FINANCIAL STATEMENTS'!F19</f>
        <v>1.243697479</v>
      </c>
      <c r="F20" s="91">
        <f>'FINANCIAL STATEMENTS'!F19/'FINANCIAL STATEMENTS'!F19</f>
        <v>1</v>
      </c>
      <c r="H20" s="14" t="s">
        <v>21</v>
      </c>
      <c r="I20" s="92">
        <v>0.0</v>
      </c>
      <c r="J20" s="92">
        <v>0.0</v>
      </c>
      <c r="K20" s="92">
        <v>0.0</v>
      </c>
      <c r="L20" s="92">
        <v>0.0</v>
      </c>
      <c r="M20" s="92">
        <v>0.0</v>
      </c>
      <c r="O20" s="14" t="s">
        <v>24</v>
      </c>
      <c r="P20" s="92">
        <v>0.0</v>
      </c>
      <c r="Q20" s="92">
        <v>0.0</v>
      </c>
      <c r="R20" s="92">
        <v>0.0</v>
      </c>
      <c r="S20" s="92">
        <v>0.0</v>
      </c>
      <c r="T20" s="92">
        <v>0.0</v>
      </c>
      <c r="U20" s="90"/>
    </row>
    <row r="21">
      <c r="A21" s="15" t="s">
        <v>21</v>
      </c>
      <c r="B21" s="91">
        <f>'FINANCIAL STATEMENTS'!B20/'FINANCIAL STATEMENTS'!F20</f>
        <v>29.41666667</v>
      </c>
      <c r="C21" s="91">
        <f>'FINANCIAL STATEMENTS'!C20/'FINANCIAL STATEMENTS'!F20</f>
        <v>-10.91666667</v>
      </c>
      <c r="D21" s="91">
        <f>'FINANCIAL STATEMENTS'!D20/'FINANCIAL STATEMENTS'!F20</f>
        <v>0.4166666667</v>
      </c>
      <c r="E21" s="91">
        <f>'FINANCIAL STATEMENTS'!E20/'FINANCIAL STATEMENTS'!F20</f>
        <v>-6.833333333</v>
      </c>
      <c r="F21" s="91">
        <f>'FINANCIAL STATEMENTS'!F20/'FINANCIAL STATEMENTS'!F20</f>
        <v>1</v>
      </c>
      <c r="H21" s="14" t="s">
        <v>23</v>
      </c>
      <c r="I21" s="92">
        <f>'FINANCIAL STATEMENTS'!J20/'FINANCIAL STATEMENTS'!N20</f>
        <v>1.46624471</v>
      </c>
      <c r="J21" s="92">
        <f>'FINANCIAL STATEMENTS'!K20/'FINANCIAL STATEMENTS'!N20</f>
        <v>1.327398496</v>
      </c>
      <c r="K21" s="92">
        <f>'FINANCIAL STATEMENTS'!L20/'FINANCIAL STATEMENTS'!N20</f>
        <v>1.184303741</v>
      </c>
      <c r="L21" s="92">
        <f>'FINANCIAL STATEMENTS'!M20/'FINANCIAL STATEMENTS'!N20</f>
        <v>1.071952549</v>
      </c>
      <c r="M21" s="92">
        <f>'FINANCIAL STATEMENTS'!N20/'FINANCIAL STATEMENTS'!N20</f>
        <v>1</v>
      </c>
      <c r="O21" s="14" t="s">
        <v>26</v>
      </c>
      <c r="P21" s="92">
        <v>0.0</v>
      </c>
      <c r="Q21" s="92">
        <v>0.0</v>
      </c>
      <c r="R21" s="92">
        <v>0.0</v>
      </c>
      <c r="S21" s="92">
        <v>0.0</v>
      </c>
      <c r="T21" s="92">
        <v>0.0</v>
      </c>
      <c r="U21" s="90"/>
    </row>
    <row r="22">
      <c r="A22" s="15" t="s">
        <v>22</v>
      </c>
      <c r="B22" s="91">
        <f>'FINANCIAL STATEMENTS'!B21/'FINANCIAL STATEMENTS'!F21</f>
        <v>113.2222222</v>
      </c>
      <c r="C22" s="91">
        <f>'FINANCIAL STATEMENTS'!C21/'FINANCIAL STATEMENTS'!F21</f>
        <v>58.77777778</v>
      </c>
      <c r="D22" s="91">
        <f>'FINANCIAL STATEMENTS'!D21/'FINANCIAL STATEMENTS'!F21</f>
        <v>0.2222222222</v>
      </c>
      <c r="E22" s="91">
        <f>'FINANCIAL STATEMENTS'!E21/'FINANCIAL STATEMENTS'!F21</f>
        <v>-0.3333333333</v>
      </c>
      <c r="F22" s="91">
        <f>'FINANCIAL STATEMENTS'!F21/'FINANCIAL STATEMENTS'!F21</f>
        <v>1</v>
      </c>
      <c r="H22" s="14" t="s">
        <v>25</v>
      </c>
      <c r="I22" s="92">
        <f>'FINANCIAL STATEMENTS'!J21/'FINANCIAL STATEMENTS'!N21</f>
        <v>1.451955134</v>
      </c>
      <c r="J22" s="92">
        <f>'FINANCIAL STATEMENTS'!K21/'FINANCIAL STATEMENTS'!N21</f>
        <v>1.316708494</v>
      </c>
      <c r="K22" s="92">
        <f>'FINANCIAL STATEMENTS'!L21/'FINANCIAL STATEMENTS'!N21</f>
        <v>1.177512206</v>
      </c>
      <c r="L22" s="92">
        <f>'FINANCIAL STATEMENTS'!M21/'FINANCIAL STATEMENTS'!N21</f>
        <v>1.067965806</v>
      </c>
      <c r="M22" s="92">
        <f>'FINANCIAL STATEMENTS'!N21/'FINANCIAL STATEMENTS'!N21</f>
        <v>1</v>
      </c>
      <c r="O22" s="14" t="s">
        <v>28</v>
      </c>
      <c r="P22" s="92">
        <v>0.0</v>
      </c>
      <c r="Q22" s="92">
        <v>0.0</v>
      </c>
      <c r="R22" s="92">
        <v>0.0</v>
      </c>
      <c r="S22" s="92">
        <v>0.0</v>
      </c>
      <c r="T22" s="92">
        <v>0.0</v>
      </c>
      <c r="U22" s="90"/>
    </row>
    <row r="23">
      <c r="A23" s="15" t="s">
        <v>23</v>
      </c>
      <c r="B23" s="91">
        <f>'FINANCIAL STATEMENTS'!B22/'FINANCIAL STATEMENTS'!F22</f>
        <v>1.260659525</v>
      </c>
      <c r="C23" s="91">
        <f>'FINANCIAL STATEMENTS'!C22/'FINANCIAL STATEMENTS'!F22</f>
        <v>1.052014283</v>
      </c>
      <c r="D23" s="91">
        <f>'FINANCIAL STATEMENTS'!D22/'FINANCIAL STATEMENTS'!F22</f>
        <v>0.9781306448</v>
      </c>
      <c r="E23" s="91">
        <f>'FINANCIAL STATEMENTS'!E22/'FINANCIAL STATEMENTS'!F22</f>
        <v>0.960915774</v>
      </c>
      <c r="F23" s="91">
        <f>'FINANCIAL STATEMENTS'!F22/'FINANCIAL STATEMENTS'!F22</f>
        <v>1</v>
      </c>
      <c r="H23" s="14" t="s">
        <v>27</v>
      </c>
      <c r="I23" s="92">
        <v>0.0</v>
      </c>
      <c r="J23" s="92">
        <v>0.0</v>
      </c>
      <c r="K23" s="92">
        <v>0.0</v>
      </c>
      <c r="L23" s="92">
        <v>0.0</v>
      </c>
      <c r="M23" s="92">
        <v>0.0</v>
      </c>
      <c r="O23" s="14" t="s">
        <v>23</v>
      </c>
      <c r="P23" s="91">
        <f>'FINANCIAL STATEMENTS'!R23/'FINANCIAL STATEMENTS'!V23</f>
        <v>1.687659011</v>
      </c>
      <c r="Q23" s="91">
        <f>'FINANCIAL STATEMENTS'!S23/'FINANCIAL STATEMENTS'!V23</f>
        <v>1.607876486</v>
      </c>
      <c r="R23" s="91">
        <f>'FINANCIAL STATEMENTS'!T23/'FINANCIAL STATEMENTS'!V23</f>
        <v>1.37235795</v>
      </c>
      <c r="S23" s="91">
        <f>'FINANCIAL STATEMENTS'!U23/'FINANCIAL STATEMENTS'!V23</f>
        <v>1.244396427</v>
      </c>
      <c r="T23" s="91">
        <f>'FINANCIAL STATEMENTS'!V23/'FINANCIAL STATEMENTS'!V23</f>
        <v>1</v>
      </c>
      <c r="U23" s="90"/>
    </row>
    <row r="24">
      <c r="A24" s="15" t="s">
        <v>25</v>
      </c>
      <c r="B24" s="91">
        <f>'FINANCIAL STATEMENTS'!B23/'FINANCIAL STATEMENTS'!F23</f>
        <v>1.257774209</v>
      </c>
      <c r="C24" s="91">
        <f>'FINANCIAL STATEMENTS'!C23/'FINANCIAL STATEMENTS'!F23</f>
        <v>1.050147371</v>
      </c>
      <c r="D24" s="91">
        <f>'FINANCIAL STATEMENTS'!D23/'FINANCIAL STATEMENTS'!F23</f>
        <v>0.9775963704</v>
      </c>
      <c r="E24" s="91">
        <f>'FINANCIAL STATEMENTS'!E23/'FINANCIAL STATEMENTS'!F23</f>
        <v>0.9604417804</v>
      </c>
      <c r="F24" s="91">
        <f>'FINANCIAL STATEMENTS'!F23/'FINANCIAL STATEMENTS'!F23</f>
        <v>1</v>
      </c>
      <c r="H24" s="12" t="s">
        <v>29</v>
      </c>
      <c r="I24" s="92">
        <f>'FINANCIAL STATEMENTS'!J23/'FINANCIAL STATEMENTS'!N23</f>
        <v>1.028875785</v>
      </c>
      <c r="J24" s="92">
        <f>'FINANCIAL STATEMENTS'!K23/'FINANCIAL STATEMENTS'!N23</f>
        <v>0.859729884</v>
      </c>
      <c r="K24" s="92">
        <f>'FINANCIAL STATEMENTS'!L23/'FINANCIAL STATEMENTS'!N23</f>
        <v>0.9501616892</v>
      </c>
      <c r="L24" s="92">
        <f>'FINANCIAL STATEMENTS'!M23/'FINANCIAL STATEMENTS'!N23</f>
        <v>0.954460719</v>
      </c>
      <c r="M24" s="92">
        <f>'FINANCIAL STATEMENTS'!N23/'FINANCIAL STATEMENTS'!N23</f>
        <v>1</v>
      </c>
      <c r="O24" s="14" t="s">
        <v>25</v>
      </c>
      <c r="P24" s="91">
        <f>'FINANCIAL STATEMENTS'!R24/'FINANCIAL STATEMENTS'!V24</f>
        <v>1.67927997</v>
      </c>
      <c r="Q24" s="91">
        <f>'FINANCIAL STATEMENTS'!S24/'FINANCIAL STATEMENTS'!V24</f>
        <v>1.600469585</v>
      </c>
      <c r="R24" s="91">
        <f>'FINANCIAL STATEMENTS'!T24/'FINANCIAL STATEMENTS'!V24</f>
        <v>1.367820814</v>
      </c>
      <c r="S24" s="91">
        <f>'FINANCIAL STATEMENTS'!U24/'FINANCIAL STATEMENTS'!V24</f>
        <v>1.241418486</v>
      </c>
      <c r="T24" s="91">
        <f>'FINANCIAL STATEMENTS'!V24/'FINANCIAL STATEMENTS'!V24</f>
        <v>1</v>
      </c>
      <c r="U24" s="90"/>
    </row>
    <row r="25">
      <c r="A25" s="12" t="s">
        <v>27</v>
      </c>
      <c r="B25" s="91">
        <f>'FINANCIAL STATEMENTS'!B24/'FINANCIAL STATEMENTS'!F24</f>
        <v>193</v>
      </c>
      <c r="C25" s="91">
        <f>'FINANCIAL STATEMENTS'!C24/'FINANCIAL STATEMENTS'!F24</f>
        <v>0</v>
      </c>
      <c r="D25" s="91">
        <f>'FINANCIAL STATEMENTS'!D24/'FINANCIAL STATEMENTS'!F24</f>
        <v>0</v>
      </c>
      <c r="E25" s="91">
        <f>'FINANCIAL STATEMENTS'!E24/'FINANCIAL STATEMENTS'!F24</f>
        <v>0</v>
      </c>
      <c r="F25" s="91">
        <f>'FINANCIAL STATEMENTS'!F24/'FINANCIAL STATEMENTS'!F24</f>
        <v>1</v>
      </c>
      <c r="H25" s="14" t="s">
        <v>30</v>
      </c>
      <c r="I25" s="92">
        <f>'FINANCIAL STATEMENTS'!J24/'FINANCIAL STATEMENTS'!N24</f>
        <v>1.029384896</v>
      </c>
      <c r="J25" s="92">
        <f>'FINANCIAL STATEMENTS'!K24/'FINANCIAL STATEMENTS'!N24</f>
        <v>0.8601552984</v>
      </c>
      <c r="K25" s="92">
        <f>'FINANCIAL STATEMENTS'!L24/'FINANCIAL STATEMENTS'!N24</f>
        <v>0.9506318514</v>
      </c>
      <c r="L25" s="92">
        <f>'FINANCIAL STATEMENTS'!M24/'FINANCIAL STATEMENTS'!N24</f>
        <v>0.9546665652</v>
      </c>
      <c r="M25" s="92">
        <f>'FINANCIAL STATEMENTS'!N24/'FINANCIAL STATEMENTS'!N24</f>
        <v>1</v>
      </c>
      <c r="O25" s="12" t="s">
        <v>29</v>
      </c>
      <c r="P25" s="91">
        <f>'FINANCIAL STATEMENTS'!R25/'FINANCIAL STATEMENTS'!V25</f>
        <v>1.705735661</v>
      </c>
      <c r="Q25" s="91">
        <f>'FINANCIAL STATEMENTS'!S25/'FINANCIAL STATEMENTS'!V25</f>
        <v>64.21778886</v>
      </c>
      <c r="R25" s="91">
        <f>'FINANCIAL STATEMENTS'!T25/'FINANCIAL STATEMENTS'!V25</f>
        <v>131.1105569</v>
      </c>
      <c r="S25" s="91">
        <f>'FINANCIAL STATEMENTS'!U25/'FINANCIAL STATEMENTS'!V25</f>
        <v>107.1421446</v>
      </c>
      <c r="T25" s="91">
        <f>'FINANCIAL STATEMENTS'!V25/'FINANCIAL STATEMENTS'!V25</f>
        <v>1</v>
      </c>
      <c r="U25" s="90"/>
    </row>
    <row r="26">
      <c r="A26" s="15" t="s">
        <v>31</v>
      </c>
      <c r="B26" s="91">
        <f>'FINANCIAL STATEMENTS'!B25/'FINANCIAL STATEMENTS'!F25</f>
        <v>193</v>
      </c>
      <c r="C26" s="91">
        <f>'FINANCIAL STATEMENTS'!C25/'FINANCIAL STATEMENTS'!F25</f>
        <v>0</v>
      </c>
      <c r="D26" s="91">
        <f>'FINANCIAL STATEMENTS'!D25/'FINANCIAL STATEMENTS'!F25</f>
        <v>0</v>
      </c>
      <c r="E26" s="91">
        <f>'FINANCIAL STATEMENTS'!E25/'FINANCIAL STATEMENTS'!F25</f>
        <v>0</v>
      </c>
      <c r="F26" s="91">
        <f>'FINANCIAL STATEMENTS'!F25/'FINANCIAL STATEMENTS'!F25</f>
        <v>1</v>
      </c>
      <c r="H26" s="14" t="s">
        <v>32</v>
      </c>
      <c r="I26" s="92">
        <f>'FINANCIAL STATEMENTS'!J25/'FINANCIAL STATEMENTS'!N25</f>
        <v>1.028875785</v>
      </c>
      <c r="J26" s="92">
        <f>'FINANCIAL STATEMENTS'!K25/'FINANCIAL STATEMENTS'!N25</f>
        <v>0.859729884</v>
      </c>
      <c r="K26" s="92">
        <f>'FINANCIAL STATEMENTS'!L25/'FINANCIAL STATEMENTS'!N25</f>
        <v>0.9501616892</v>
      </c>
      <c r="L26" s="92">
        <f>'FINANCIAL STATEMENTS'!M25/'FINANCIAL STATEMENTS'!N25</f>
        <v>0.954460719</v>
      </c>
      <c r="M26" s="92">
        <f>'FINANCIAL STATEMENTS'!N25/'FINANCIAL STATEMENTS'!N25</f>
        <v>1</v>
      </c>
      <c r="O26" s="14" t="s">
        <v>34</v>
      </c>
      <c r="P26" s="91">
        <f>'FINANCIAL STATEMENTS'!R26/'FINANCIAL STATEMENTS'!V26</f>
        <v>0</v>
      </c>
      <c r="Q26" s="91">
        <f>'FINANCIAL STATEMENTS'!S26/'FINANCIAL STATEMENTS'!V26</f>
        <v>0</v>
      </c>
      <c r="R26" s="91">
        <f>'FINANCIAL STATEMENTS'!T26/'FINANCIAL STATEMENTS'!V26</f>
        <v>0</v>
      </c>
      <c r="S26" s="91">
        <f>'FINANCIAL STATEMENTS'!U26/'FINANCIAL STATEMENTS'!V26</f>
        <v>0</v>
      </c>
      <c r="T26" s="91">
        <f>'FINANCIAL STATEMENTS'!V26/'FINANCIAL STATEMENTS'!V26</f>
        <v>1</v>
      </c>
      <c r="U26" s="90"/>
    </row>
    <row r="27">
      <c r="A27" s="12" t="s">
        <v>29</v>
      </c>
      <c r="B27" s="91">
        <f>'FINANCIAL STATEMENTS'!B26/'FINANCIAL STATEMENTS'!F26</f>
        <v>0.07523034261</v>
      </c>
      <c r="C27" s="91">
        <f>'FINANCIAL STATEMENTS'!C26/'FINANCIAL STATEMENTS'!F26</f>
        <v>0.3833974416</v>
      </c>
      <c r="D27" s="91">
        <f>'FINANCIAL STATEMENTS'!D26/'FINANCIAL STATEMENTS'!F26</f>
        <v>0.5122103945</v>
      </c>
      <c r="E27" s="91">
        <f>'FINANCIAL STATEMENTS'!E26/'FINANCIAL STATEMENTS'!F26</f>
        <v>0.5265229448</v>
      </c>
      <c r="F27" s="91">
        <f>'FINANCIAL STATEMENTS'!F26/'FINANCIAL STATEMENTS'!F26</f>
        <v>1</v>
      </c>
      <c r="H27" s="14" t="s">
        <v>33</v>
      </c>
      <c r="I27" s="92">
        <f>'FINANCIAL STATEMENTS'!J26/'FINANCIAL STATEMENTS'!N26</f>
        <v>1.442876119</v>
      </c>
      <c r="J27" s="92">
        <f>'FINANCIAL STATEMENTS'!K26/'FINANCIAL STATEMENTS'!N26</f>
        <v>1.306902022</v>
      </c>
      <c r="K27" s="92">
        <f>'FINANCIAL STATEMENTS'!L26/'FINANCIAL STATEMENTS'!N26</f>
        <v>1.172633408</v>
      </c>
      <c r="L27" s="92">
        <f>'FINANCIAL STATEMENTS'!M26/'FINANCIAL STATEMENTS'!N26</f>
        <v>1.065530059</v>
      </c>
      <c r="M27" s="92">
        <f>'FINANCIAL STATEMENTS'!N26/'FINANCIAL STATEMENTS'!N26</f>
        <v>1</v>
      </c>
      <c r="O27" s="14" t="s">
        <v>37</v>
      </c>
      <c r="P27" s="92">
        <v>0.0</v>
      </c>
      <c r="Q27" s="92">
        <v>0.0</v>
      </c>
      <c r="R27" s="92">
        <v>0.0</v>
      </c>
      <c r="S27" s="92">
        <v>0.0</v>
      </c>
      <c r="T27" s="92">
        <v>0.0</v>
      </c>
      <c r="U27" s="90"/>
    </row>
    <row r="28">
      <c r="A28" s="15" t="s">
        <v>35</v>
      </c>
      <c r="B28" s="91">
        <f>'FINANCIAL STATEMENTS'!B27/'FINANCIAL STATEMENTS'!F27</f>
        <v>0</v>
      </c>
      <c r="C28" s="91">
        <f>'FINANCIAL STATEMENTS'!C27/'FINANCIAL STATEMENTS'!F27</f>
        <v>0.34755484</v>
      </c>
      <c r="D28" s="91">
        <f>'FINANCIAL STATEMENTS'!D27/'FINANCIAL STATEMENTS'!F27</f>
        <v>0.4910444757</v>
      </c>
      <c r="E28" s="91">
        <f>'FINANCIAL STATEMENTS'!E27/'FINANCIAL STATEMENTS'!F27</f>
        <v>0.4882270074</v>
      </c>
      <c r="F28" s="91">
        <f>'FINANCIAL STATEMENTS'!F27/'FINANCIAL STATEMENTS'!F27</f>
        <v>1</v>
      </c>
      <c r="H28" s="14" t="s">
        <v>36</v>
      </c>
      <c r="I28" s="92"/>
      <c r="J28" s="92"/>
      <c r="K28" s="92"/>
      <c r="L28" s="92"/>
      <c r="M28" s="92"/>
      <c r="O28" s="14" t="s">
        <v>39</v>
      </c>
      <c r="P28" s="92">
        <v>0.0</v>
      </c>
      <c r="Q28" s="92">
        <v>0.0</v>
      </c>
      <c r="R28" s="92">
        <v>0.0</v>
      </c>
      <c r="S28" s="92">
        <v>0.0</v>
      </c>
      <c r="T28" s="92">
        <v>0.0</v>
      </c>
      <c r="U28" s="90"/>
    </row>
    <row r="29">
      <c r="A29" s="15" t="s">
        <v>30</v>
      </c>
      <c r="B29" s="91">
        <f>'FINANCIAL STATEMENTS'!B28/'FINANCIAL STATEMENTS'!F28</f>
        <v>0.6776792909</v>
      </c>
      <c r="C29" s="91">
        <f>'FINANCIAL STATEMENTS'!C28/'FINANCIAL STATEMENTS'!F28</f>
        <v>0.6704270749</v>
      </c>
      <c r="D29" s="91">
        <f>'FINANCIAL STATEMENTS'!D28/'FINANCIAL STATEMENTS'!F28</f>
        <v>0.6817082998</v>
      </c>
      <c r="E29" s="91">
        <f>'FINANCIAL STATEMENTS'!E28/'FINANCIAL STATEMENTS'!F28</f>
        <v>0.833199033</v>
      </c>
      <c r="F29" s="91">
        <f>'FINANCIAL STATEMENTS'!F28/'FINANCIAL STATEMENTS'!F28</f>
        <v>1</v>
      </c>
      <c r="H29" s="12" t="s">
        <v>38</v>
      </c>
      <c r="I29" s="92">
        <f>'FINANCIAL STATEMENTS'!J28/'FINANCIAL STATEMENTS'!N28</f>
        <v>1.53708685</v>
      </c>
      <c r="J29" s="92">
        <f>'FINANCIAL STATEMENTS'!K28/'FINANCIAL STATEMENTS'!N28</f>
        <v>1.427719538</v>
      </c>
      <c r="K29" s="92">
        <f>'FINANCIAL STATEMENTS'!L28/'FINANCIAL STATEMENTS'!N28</f>
        <v>1.348421442</v>
      </c>
      <c r="L29" s="92">
        <f>'FINANCIAL STATEMENTS'!M28/'FINANCIAL STATEMENTS'!N28</f>
        <v>1.207129167</v>
      </c>
      <c r="M29" s="92">
        <f>'FINANCIAL STATEMENTS'!N28/'FINANCIAL STATEMENTS'!N28</f>
        <v>1</v>
      </c>
      <c r="O29" s="14" t="s">
        <v>41</v>
      </c>
      <c r="P29" s="92">
        <v>0.0</v>
      </c>
      <c r="Q29" s="92">
        <v>0.0</v>
      </c>
      <c r="R29" s="92">
        <v>0.0</v>
      </c>
      <c r="S29" s="92">
        <v>0.0</v>
      </c>
      <c r="T29" s="92">
        <v>0.0</v>
      </c>
      <c r="U29" s="90"/>
    </row>
    <row r="30">
      <c r="A30" s="15" t="s">
        <v>32</v>
      </c>
      <c r="B30" s="91">
        <f>'FINANCIAL STATEMENTS'!B29/'FINANCIAL STATEMENTS'!F29</f>
        <v>0.09248658318</v>
      </c>
      <c r="C30" s="91">
        <f>'FINANCIAL STATEMENTS'!C29/'FINANCIAL STATEMENTS'!F29</f>
        <v>0.3833631485</v>
      </c>
      <c r="D30" s="91">
        <f>'FINANCIAL STATEMENTS'!D29/'FINANCIAL STATEMENTS'!F29</f>
        <v>0.5121645796</v>
      </c>
      <c r="E30" s="91">
        <f>'FINANCIAL STATEMENTS'!E29/'FINANCIAL STATEMENTS'!F29</f>
        <v>0.5264758497</v>
      </c>
      <c r="F30" s="91">
        <f>'FINANCIAL STATEMENTS'!F29/'FINANCIAL STATEMENTS'!F29</f>
        <v>1</v>
      </c>
      <c r="H30" s="14" t="s">
        <v>40</v>
      </c>
      <c r="I30" s="92">
        <v>0.0</v>
      </c>
      <c r="J30" s="92">
        <v>0.0</v>
      </c>
      <c r="K30" s="92">
        <v>0.0</v>
      </c>
      <c r="L30" s="92">
        <v>0.0</v>
      </c>
      <c r="M30" s="92">
        <v>0.0</v>
      </c>
      <c r="O30" s="14" t="s">
        <v>30</v>
      </c>
      <c r="P30" s="91">
        <f>'FINANCIAL STATEMENTS'!R30/'FINANCIAL STATEMENTS'!V30</f>
        <v>1.868852459</v>
      </c>
      <c r="Q30" s="91">
        <f>'FINANCIAL STATEMENTS'!S30/'FINANCIAL STATEMENTS'!V30</f>
        <v>70.35883424</v>
      </c>
      <c r="R30" s="91">
        <f>'FINANCIAL STATEMENTS'!T30/'FINANCIAL STATEMENTS'!V30</f>
        <v>143.6484517</v>
      </c>
      <c r="S30" s="91">
        <f>'FINANCIAL STATEMENTS'!U30/'FINANCIAL STATEMENTS'!V30</f>
        <v>117.3879781</v>
      </c>
      <c r="T30" s="91">
        <f>'FINANCIAL STATEMENTS'!V30/'FINANCIAL STATEMENTS'!V30</f>
        <v>1</v>
      </c>
      <c r="U30" s="90"/>
    </row>
    <row r="31">
      <c r="A31" s="15" t="s">
        <v>33</v>
      </c>
      <c r="B31" s="91">
        <f>'FINANCIAL STATEMENTS'!B30/'FINANCIAL STATEMENTS'!F30</f>
        <v>1.159050953</v>
      </c>
      <c r="C31" s="91">
        <f>'FINANCIAL STATEMENTS'!C30/'FINANCIAL STATEMENTS'!F30</f>
        <v>0.9936573611</v>
      </c>
      <c r="D31" s="91">
        <f>'FINANCIAL STATEMENTS'!D30/'FINANCIAL STATEMENTS'!F30</f>
        <v>0.9381649541</v>
      </c>
      <c r="E31" s="91">
        <f>'FINANCIAL STATEMENTS'!E30/'FINANCIAL STATEMENTS'!F30</f>
        <v>0.9236761541</v>
      </c>
      <c r="F31" s="91">
        <f>'FINANCIAL STATEMENTS'!F30/'FINANCIAL STATEMENTS'!F30</f>
        <v>1</v>
      </c>
      <c r="H31" s="14" t="s">
        <v>42</v>
      </c>
      <c r="I31" s="92">
        <f>'FINANCIAL STATEMENTS'!J30/'FINANCIAL STATEMENTS'!N30</f>
        <v>1.195784973</v>
      </c>
      <c r="J31" s="92">
        <f>'FINANCIAL STATEMENTS'!K30/'FINANCIAL STATEMENTS'!N30</f>
        <v>1.195784973</v>
      </c>
      <c r="K31" s="92">
        <f>'FINANCIAL STATEMENTS'!L30/'FINANCIAL STATEMENTS'!N30</f>
        <v>1.195784973</v>
      </c>
      <c r="L31" s="92">
        <f>'FINANCIAL STATEMENTS'!M30/'FINANCIAL STATEMENTS'!N30</f>
        <v>1.195784973</v>
      </c>
      <c r="M31" s="92">
        <f>'FINANCIAL STATEMENTS'!N30/'FINANCIAL STATEMENTS'!N30</f>
        <v>1</v>
      </c>
      <c r="O31" s="14" t="s">
        <v>32</v>
      </c>
      <c r="P31" s="91">
        <f>'FINANCIAL STATEMENTS'!R31/'FINANCIAL STATEMENTS'!V31</f>
        <v>1.705735661</v>
      </c>
      <c r="Q31" s="91">
        <f>'FINANCIAL STATEMENTS'!S31/'FINANCIAL STATEMENTS'!V31</f>
        <v>64.21778886</v>
      </c>
      <c r="R31" s="91">
        <f>'FINANCIAL STATEMENTS'!T31/'FINANCIAL STATEMENTS'!V31</f>
        <v>131.1105569</v>
      </c>
      <c r="S31" s="91">
        <f>'FINANCIAL STATEMENTS'!U31/'FINANCIAL STATEMENTS'!V31</f>
        <v>107.1421446</v>
      </c>
      <c r="T31" s="91">
        <f>'FINANCIAL STATEMENTS'!V31/'FINANCIAL STATEMENTS'!V31</f>
        <v>1</v>
      </c>
      <c r="U31" s="90"/>
    </row>
    <row r="32">
      <c r="A32" s="15" t="s">
        <v>43</v>
      </c>
      <c r="B32" s="92"/>
      <c r="C32" s="92"/>
      <c r="D32" s="92"/>
      <c r="E32" s="92"/>
      <c r="F32" s="92"/>
      <c r="H32" s="14" t="s">
        <v>44</v>
      </c>
      <c r="I32" s="92">
        <v>0.0</v>
      </c>
      <c r="J32" s="92">
        <v>0.0</v>
      </c>
      <c r="K32" s="92">
        <v>0.0</v>
      </c>
      <c r="L32" s="92">
        <v>0.0</v>
      </c>
      <c r="M32" s="92">
        <v>0.0</v>
      </c>
      <c r="O32" s="14" t="s">
        <v>33</v>
      </c>
      <c r="P32" s="91">
        <f>'FINANCIAL STATEMENTS'!R32/'FINANCIAL STATEMENTS'!V32</f>
        <v>1.67934897</v>
      </c>
      <c r="Q32" s="91">
        <f>'FINANCIAL STATEMENTS'!S32/'FINANCIAL STATEMENTS'!V32</f>
        <v>1.772878958</v>
      </c>
      <c r="R32" s="91">
        <f>'FINANCIAL STATEMENTS'!T32/'FINANCIAL STATEMENTS'!V32</f>
        <v>1.725056534</v>
      </c>
      <c r="S32" s="91">
        <f>'FINANCIAL STATEMENTS'!U32/'FINANCIAL STATEMENTS'!V32</f>
        <v>1.533006949</v>
      </c>
      <c r="T32" s="91">
        <f>'FINANCIAL STATEMENTS'!V32/'FINANCIAL STATEMENTS'!V32</f>
        <v>1</v>
      </c>
      <c r="U32" s="90"/>
    </row>
    <row r="33">
      <c r="A33" s="12" t="s">
        <v>38</v>
      </c>
      <c r="B33" s="91">
        <f>'FINANCIAL STATEMENTS'!B32/'FINANCIAL STATEMENTS'!F32</f>
        <v>1.347744063</v>
      </c>
      <c r="C33" s="91">
        <f>'FINANCIAL STATEMENTS'!C32/'FINANCIAL STATEMENTS'!F32</f>
        <v>1.289459103</v>
      </c>
      <c r="D33" s="91">
        <f>'FINANCIAL STATEMENTS'!D32/'FINANCIAL STATEMENTS'!F32</f>
        <v>1.216833773</v>
      </c>
      <c r="E33" s="91">
        <f>'FINANCIAL STATEMENTS'!E32/'FINANCIAL STATEMENTS'!F32</f>
        <v>1.144511873</v>
      </c>
      <c r="F33" s="91">
        <f>'FINANCIAL STATEMENTS'!F32/'FINANCIAL STATEMENTS'!F32</f>
        <v>1</v>
      </c>
      <c r="H33" s="14" t="s">
        <v>45</v>
      </c>
      <c r="I33" s="92">
        <f>'FINANCIAL STATEMENTS'!J32/'FINANCIAL STATEMENTS'!N32</f>
        <v>1.172771057</v>
      </c>
      <c r="J33" s="92">
        <f>'FINANCIAL STATEMENTS'!K32/'FINANCIAL STATEMENTS'!N32</f>
        <v>1.164582799</v>
      </c>
      <c r="K33" s="92">
        <f>'FINANCIAL STATEMENTS'!L32/'FINANCIAL STATEMENTS'!N32</f>
        <v>1.175468646</v>
      </c>
      <c r="L33" s="92">
        <f>'FINANCIAL STATEMENTS'!M32/'FINANCIAL STATEMENTS'!N32</f>
        <v>1.121576538</v>
      </c>
      <c r="M33" s="92">
        <f>'FINANCIAL STATEMENTS'!N32/'FINANCIAL STATEMENTS'!N32</f>
        <v>1</v>
      </c>
      <c r="O33" s="14" t="s">
        <v>36</v>
      </c>
      <c r="P33" s="91"/>
      <c r="Q33" s="91"/>
      <c r="R33" s="91"/>
      <c r="S33" s="91"/>
      <c r="T33" s="91"/>
      <c r="U33" s="90"/>
    </row>
    <row r="34">
      <c r="A34" s="15" t="s">
        <v>40</v>
      </c>
      <c r="B34" s="91">
        <f>'FINANCIAL STATEMENTS'!B33/'FINANCIAL STATEMENTS'!F33</f>
        <v>1</v>
      </c>
      <c r="C34" s="91">
        <f>'FINANCIAL STATEMENTS'!C33/'FINANCIAL STATEMENTS'!F33</f>
        <v>1</v>
      </c>
      <c r="D34" s="91">
        <f>'FINANCIAL STATEMENTS'!D33/'FINANCIAL STATEMENTS'!F33</f>
        <v>1</v>
      </c>
      <c r="E34" s="91">
        <f>'FINANCIAL STATEMENTS'!E33/'FINANCIAL STATEMENTS'!F33</f>
        <v>1</v>
      </c>
      <c r="F34" s="91">
        <f>'FINANCIAL STATEMENTS'!F33/'FINANCIAL STATEMENTS'!F33</f>
        <v>1</v>
      </c>
      <c r="H34" s="14" t="s">
        <v>46</v>
      </c>
      <c r="I34" s="92">
        <v>0.0</v>
      </c>
      <c r="J34" s="92">
        <v>0.0</v>
      </c>
      <c r="K34" s="92">
        <v>0.0</v>
      </c>
      <c r="L34" s="92">
        <v>0.0</v>
      </c>
      <c r="M34" s="92">
        <v>0.0</v>
      </c>
      <c r="O34" s="12" t="s">
        <v>38</v>
      </c>
      <c r="P34" s="91">
        <f>'FINANCIAL STATEMENTS'!R34/'FINANCIAL STATEMENTS'!V34</f>
        <v>1.597899263</v>
      </c>
      <c r="Q34" s="91">
        <f>'FINANCIAL STATEMENTS'!S34/'FINANCIAL STATEMENTS'!V34</f>
        <v>1.199447031</v>
      </c>
      <c r="R34" s="91">
        <f>'FINANCIAL STATEMENTS'!T34/'FINANCIAL STATEMENTS'!V34</f>
        <v>1.080850133</v>
      </c>
      <c r="S34" s="91">
        <f>'FINANCIAL STATEMENTS'!U34/'FINANCIAL STATEMENTS'!V34</f>
        <v>0.8169598528</v>
      </c>
      <c r="T34" s="91">
        <f>'FINANCIAL STATEMENTS'!V34/'FINANCIAL STATEMENTS'!V34</f>
        <v>1</v>
      </c>
      <c r="U34" s="90"/>
    </row>
    <row r="35">
      <c r="A35" s="15" t="s">
        <v>42</v>
      </c>
      <c r="B35" s="91">
        <f>'FINANCIAL STATEMENTS'!B34/'FINANCIAL STATEMENTS'!F34</f>
        <v>1.304754482</v>
      </c>
      <c r="C35" s="91">
        <f>'FINANCIAL STATEMENTS'!C34/'FINANCIAL STATEMENTS'!F34</f>
        <v>1.301636789</v>
      </c>
      <c r="D35" s="91">
        <f>'FINANCIAL STATEMENTS'!D34/'FINANCIAL STATEMENTS'!F34</f>
        <v>1.301636789</v>
      </c>
      <c r="E35" s="91">
        <f>'FINANCIAL STATEMENTS'!E34/'FINANCIAL STATEMENTS'!F34</f>
        <v>1.054559626</v>
      </c>
      <c r="F35" s="91">
        <f>'FINANCIAL STATEMENTS'!F34/'FINANCIAL STATEMENTS'!F34</f>
        <v>1</v>
      </c>
      <c r="H35" s="14" t="s">
        <v>47</v>
      </c>
      <c r="I35" s="92">
        <f>'FINANCIAL STATEMENTS'!J34/'FINANCIAL STATEMENTS'!N34</f>
        <v>1.69160042</v>
      </c>
      <c r="J35" s="92">
        <f>'FINANCIAL STATEMENTS'!K34/'FINANCIAL STATEMENTS'!N34</f>
        <v>1.589273329</v>
      </c>
      <c r="K35" s="92">
        <f>'FINANCIAL STATEMENTS'!L34/'FINANCIAL STATEMENTS'!N34</f>
        <v>1.447856088</v>
      </c>
      <c r="L35" s="92">
        <f>'FINANCIAL STATEMENTS'!M34/'FINANCIAL STATEMENTS'!N34</f>
        <v>1.259945935</v>
      </c>
      <c r="M35" s="92">
        <f>'FINANCIAL STATEMENTS'!N34/'FINANCIAL STATEMENTS'!N34</f>
        <v>1</v>
      </c>
      <c r="O35" s="14" t="s">
        <v>40</v>
      </c>
      <c r="P35" s="92">
        <v>0.0</v>
      </c>
      <c r="Q35" s="92">
        <v>0.0</v>
      </c>
      <c r="R35" s="92">
        <v>0.0</v>
      </c>
      <c r="S35" s="92">
        <v>0.0</v>
      </c>
      <c r="T35" s="92">
        <v>0.0</v>
      </c>
      <c r="U35" s="90"/>
    </row>
    <row r="36">
      <c r="A36" s="15" t="s">
        <v>45</v>
      </c>
      <c r="B36" s="91">
        <f>'FINANCIAL STATEMENTS'!B35/'FINANCIAL STATEMENTS'!F35</f>
        <v>1.345467176</v>
      </c>
      <c r="C36" s="91">
        <f>'FINANCIAL STATEMENTS'!C35/'FINANCIAL STATEMENTS'!F35</f>
        <v>1.280514067</v>
      </c>
      <c r="D36" s="91">
        <f>'FINANCIAL STATEMENTS'!D35/'FINANCIAL STATEMENTS'!F35</f>
        <v>1.195415075</v>
      </c>
      <c r="E36" s="91">
        <f>'FINANCIAL STATEMENTS'!E35/'FINANCIAL STATEMENTS'!F35</f>
        <v>1.138172977</v>
      </c>
      <c r="F36" s="91">
        <f>'FINANCIAL STATEMENTS'!F35/'FINANCIAL STATEMENTS'!F35</f>
        <v>1</v>
      </c>
      <c r="H36" s="14" t="s">
        <v>48</v>
      </c>
      <c r="I36" s="92">
        <f>'FINANCIAL STATEMENTS'!J35/'FINANCIAL STATEMENTS'!N35</f>
        <v>1.502337858</v>
      </c>
      <c r="J36" s="92">
        <f>'FINANCIAL STATEMENTS'!K35/'FINANCIAL STATEMENTS'!N35</f>
        <v>1.463046757</v>
      </c>
      <c r="K36" s="92">
        <f>'FINANCIAL STATEMENTS'!L35/'FINANCIAL STATEMENTS'!N35</f>
        <v>1.416063348</v>
      </c>
      <c r="L36" s="92">
        <f>'FINANCIAL STATEMENTS'!M35/'FINANCIAL STATEMENTS'!N35</f>
        <v>1.27081448</v>
      </c>
      <c r="M36" s="92">
        <f>'FINANCIAL STATEMENTS'!N35/'FINANCIAL STATEMENTS'!N35</f>
        <v>1</v>
      </c>
      <c r="O36" s="14" t="s">
        <v>42</v>
      </c>
      <c r="P36" s="91">
        <f>'FINANCIAL STATEMENTS'!R36/'FINANCIAL STATEMENTS'!V36</f>
        <v>5.914096916</v>
      </c>
      <c r="Q36" s="91">
        <f>'FINANCIAL STATEMENTS'!S36/'FINANCIAL STATEMENTS'!V36</f>
        <v>5.430983847</v>
      </c>
      <c r="R36" s="91">
        <f>'FINANCIAL STATEMENTS'!T36/'FINANCIAL STATEMENTS'!V36</f>
        <v>3.750734214</v>
      </c>
      <c r="S36" s="91">
        <f>'FINANCIAL STATEMENTS'!U36/'FINANCIAL STATEMENTS'!V36</f>
        <v>2.799559471</v>
      </c>
      <c r="T36" s="91">
        <f>'FINANCIAL STATEMENTS'!V36/'FINANCIAL STATEMENTS'!V36</f>
        <v>1</v>
      </c>
      <c r="U36" s="90"/>
    </row>
    <row r="37">
      <c r="A37" s="15" t="s">
        <v>47</v>
      </c>
      <c r="B37" s="91">
        <f>'FINANCIAL STATEMENTS'!B36/'FINANCIAL STATEMENTS'!F36</f>
        <v>1.399431681</v>
      </c>
      <c r="C37" s="91">
        <f>'FINANCIAL STATEMENTS'!C36/'FINANCIAL STATEMENTS'!F36</f>
        <v>1.331365509</v>
      </c>
      <c r="D37" s="91">
        <f>'FINANCIAL STATEMENTS'!D36/'FINANCIAL STATEMENTS'!F36</f>
        <v>1.255171047</v>
      </c>
      <c r="E37" s="91">
        <f>'FINANCIAL STATEMENTS'!E36/'FINANCIAL STATEMENTS'!F36</f>
        <v>1.171398991</v>
      </c>
      <c r="F37" s="91">
        <f>'FINANCIAL STATEMENTS'!F36/'FINANCIAL STATEMENTS'!F36</f>
        <v>1</v>
      </c>
      <c r="H37" s="14" t="s">
        <v>49</v>
      </c>
      <c r="I37" s="92">
        <f>'FINANCIAL STATEMENTS'!J36/'FINANCIAL STATEMENTS'!N36</f>
        <v>1.371717172</v>
      </c>
      <c r="J37" s="92">
        <f>'FINANCIAL STATEMENTS'!K36/'FINANCIAL STATEMENTS'!N36</f>
        <v>1.24040404</v>
      </c>
      <c r="K37" s="92">
        <f>'FINANCIAL STATEMENTS'!L36/'FINANCIAL STATEMENTS'!N36</f>
        <v>1.193939394</v>
      </c>
      <c r="L37" s="92">
        <f>'FINANCIAL STATEMENTS'!M36/'FINANCIAL STATEMENTS'!N36</f>
        <v>1.175757576</v>
      </c>
      <c r="M37" s="92">
        <f>'FINANCIAL STATEMENTS'!N36/'FINANCIAL STATEMENTS'!N36</f>
        <v>1</v>
      </c>
      <c r="O37" s="14" t="s">
        <v>44</v>
      </c>
      <c r="P37" s="92">
        <v>0.0</v>
      </c>
      <c r="Q37" s="92">
        <v>0.0</v>
      </c>
      <c r="R37" s="92">
        <v>0.0</v>
      </c>
      <c r="S37" s="92">
        <v>0.0</v>
      </c>
      <c r="T37" s="92">
        <v>0.0</v>
      </c>
      <c r="U37" s="90"/>
    </row>
    <row r="38">
      <c r="A38" s="15" t="s">
        <v>48</v>
      </c>
      <c r="B38" s="91">
        <f>'FINANCIAL STATEMENTS'!B37/'FINANCIAL STATEMENTS'!F37</f>
        <v>1.416177833</v>
      </c>
      <c r="C38" s="91">
        <f>'FINANCIAL STATEMENTS'!C37/'FINANCIAL STATEMENTS'!F37</f>
        <v>1.352886693</v>
      </c>
      <c r="D38" s="91">
        <f>'FINANCIAL STATEMENTS'!D37/'FINANCIAL STATEMENTS'!F37</f>
        <v>1.264896573</v>
      </c>
      <c r="E38" s="91">
        <f>'FINANCIAL STATEMENTS'!E37/'FINANCIAL STATEMENTS'!F37</f>
        <v>1.183698672</v>
      </c>
      <c r="F38" s="91">
        <f>'FINANCIAL STATEMENTS'!F37/'FINANCIAL STATEMENTS'!F37</f>
        <v>1</v>
      </c>
      <c r="H38" s="14" t="s">
        <v>50</v>
      </c>
      <c r="I38" s="92">
        <f>'FINANCIAL STATEMENTS'!J37/'FINANCIAL STATEMENTS'!N37</f>
        <v>3.135773865</v>
      </c>
      <c r="J38" s="92">
        <f>'FINANCIAL STATEMENTS'!K37/'FINANCIAL STATEMENTS'!N37</f>
        <v>1.0639481</v>
      </c>
      <c r="K38" s="92">
        <f>'FINANCIAL STATEMENTS'!L37/'FINANCIAL STATEMENTS'!N37</f>
        <v>1.05699722</v>
      </c>
      <c r="L38" s="92">
        <f>'FINANCIAL STATEMENTS'!M37/'FINANCIAL STATEMENTS'!N37</f>
        <v>1.05699722</v>
      </c>
      <c r="M38" s="92">
        <f>'FINANCIAL STATEMENTS'!N37/'FINANCIAL STATEMENTS'!N37</f>
        <v>1</v>
      </c>
      <c r="O38" s="14" t="s">
        <v>45</v>
      </c>
      <c r="P38" s="91">
        <f>'FINANCIAL STATEMENTS'!R38/'FINANCIAL STATEMENTS'!V38</f>
        <v>0</v>
      </c>
      <c r="Q38" s="91">
        <f>'FINANCIAL STATEMENTS'!S38/'FINANCIAL STATEMENTS'!V38</f>
        <v>0</v>
      </c>
      <c r="R38" s="91">
        <f>'FINANCIAL STATEMENTS'!T38/'FINANCIAL STATEMENTS'!V38</f>
        <v>0</v>
      </c>
      <c r="S38" s="91">
        <f>'FINANCIAL STATEMENTS'!U38/'FINANCIAL STATEMENTS'!V38</f>
        <v>0</v>
      </c>
      <c r="T38" s="91">
        <f>'FINANCIAL STATEMENTS'!V38/'FINANCIAL STATEMENTS'!V38</f>
        <v>1</v>
      </c>
      <c r="U38" s="90"/>
    </row>
    <row r="39">
      <c r="A39" s="15" t="s">
        <v>49</v>
      </c>
      <c r="B39" s="91">
        <f>'FINANCIAL STATEMENTS'!B38/'FINANCIAL STATEMENTS'!F38</f>
        <v>2.662790698</v>
      </c>
      <c r="C39" s="91">
        <f>'FINANCIAL STATEMENTS'!C38/'FINANCIAL STATEMENTS'!F38</f>
        <v>0.8953488372</v>
      </c>
      <c r="D39" s="91">
        <f>'FINANCIAL STATEMENTS'!D38/'FINANCIAL STATEMENTS'!F38</f>
        <v>0.7441860465</v>
      </c>
      <c r="E39" s="91">
        <f>'FINANCIAL STATEMENTS'!E38/'FINANCIAL STATEMENTS'!F38</f>
        <v>0.7093023256</v>
      </c>
      <c r="F39" s="91">
        <f>'FINANCIAL STATEMENTS'!F38/'FINANCIAL STATEMENTS'!F38</f>
        <v>1</v>
      </c>
      <c r="H39" s="14" t="s">
        <v>51</v>
      </c>
      <c r="I39" s="92">
        <f>'FINANCIAL STATEMENTS'!J38/'FINANCIAL STATEMENTS'!N38</f>
        <v>1.825929939</v>
      </c>
      <c r="J39" s="92">
        <f>'FINANCIAL STATEMENTS'!K38/'FINANCIAL STATEMENTS'!N38</f>
        <v>1.704857349</v>
      </c>
      <c r="K39" s="92">
        <f>'FINANCIAL STATEMENTS'!L38/'FINANCIAL STATEMENTS'!N38</f>
        <v>1.6750632</v>
      </c>
      <c r="L39" s="92">
        <f>'FINANCIAL STATEMENTS'!M38/'FINANCIAL STATEMENTS'!N38</f>
        <v>1.462260744</v>
      </c>
      <c r="M39" s="92">
        <f>'FINANCIAL STATEMENTS'!N38/'FINANCIAL STATEMENTS'!N38</f>
        <v>1</v>
      </c>
      <c r="O39" s="14" t="s">
        <v>46</v>
      </c>
      <c r="P39" s="92">
        <v>0.0</v>
      </c>
      <c r="Q39" s="92">
        <v>0.0</v>
      </c>
      <c r="R39" s="92">
        <v>0.0</v>
      </c>
      <c r="S39" s="92">
        <v>0.0</v>
      </c>
      <c r="T39" s="92">
        <v>0.0</v>
      </c>
      <c r="U39" s="90"/>
    </row>
    <row r="40">
      <c r="A40" s="15" t="s">
        <v>52</v>
      </c>
      <c r="B40" s="91">
        <f>'FINANCIAL STATEMENTS'!B39/'FINANCIAL STATEMENTS'!F39</f>
        <v>0</v>
      </c>
      <c r="C40" s="91">
        <f>'FINANCIAL STATEMENTS'!C39/'FINANCIAL STATEMENTS'!F39</f>
        <v>0</v>
      </c>
      <c r="D40" s="91">
        <f>'FINANCIAL STATEMENTS'!D39/'FINANCIAL STATEMENTS'!F39</f>
        <v>0.2444668008</v>
      </c>
      <c r="E40" s="91">
        <f>'FINANCIAL STATEMENTS'!E39/'FINANCIAL STATEMENTS'!F39</f>
        <v>1.280684105</v>
      </c>
      <c r="F40" s="91">
        <f>'FINANCIAL STATEMENTS'!F39/'FINANCIAL STATEMENTS'!F39</f>
        <v>1</v>
      </c>
      <c r="H40" s="14" t="s">
        <v>53</v>
      </c>
      <c r="I40" s="92">
        <f>'FINANCIAL STATEMENTS'!J39/'FINANCIAL STATEMENTS'!N39</f>
        <v>1.002145923</v>
      </c>
      <c r="J40" s="92">
        <f>'FINANCIAL STATEMENTS'!K39/'FINANCIAL STATEMENTS'!N39</f>
        <v>1.002145923</v>
      </c>
      <c r="K40" s="92">
        <f>'FINANCIAL STATEMENTS'!L39/'FINANCIAL STATEMENTS'!N39</f>
        <v>1</v>
      </c>
      <c r="L40" s="92">
        <f>'FINANCIAL STATEMENTS'!M39/'FINANCIAL STATEMENTS'!N39</f>
        <v>1</v>
      </c>
      <c r="M40" s="92">
        <f>'FINANCIAL STATEMENTS'!N39/'FINANCIAL STATEMENTS'!N39</f>
        <v>1</v>
      </c>
      <c r="O40" s="14" t="s">
        <v>47</v>
      </c>
      <c r="P40" s="91">
        <f>'FINANCIAL STATEMENTS'!R40/'FINANCIAL STATEMENTS'!V40</f>
        <v>1.468234542</v>
      </c>
      <c r="Q40" s="91">
        <f>'FINANCIAL STATEMENTS'!S40/'FINANCIAL STATEMENTS'!V40</f>
        <v>1.09306918</v>
      </c>
      <c r="R40" s="91">
        <f>'FINANCIAL STATEMENTS'!T40/'FINANCIAL STATEMENTS'!V40</f>
        <v>0.9983895191</v>
      </c>
      <c r="S40" s="91">
        <f>'FINANCIAL STATEMENTS'!U40/'FINANCIAL STATEMENTS'!V40</f>
        <v>0.7380156575</v>
      </c>
      <c r="T40" s="91">
        <f>'FINANCIAL STATEMENTS'!V40/'FINANCIAL STATEMENTS'!V40</f>
        <v>1</v>
      </c>
      <c r="U40" s="90"/>
    </row>
    <row r="41">
      <c r="A41" s="15" t="s">
        <v>54</v>
      </c>
      <c r="B41" s="91">
        <f>'FINANCIAL STATEMENTS'!B40/'FINANCIAL STATEMENTS'!F40</f>
        <v>1.294934294</v>
      </c>
      <c r="C41" s="91">
        <f>'FINANCIAL STATEMENTS'!C40/'FINANCIAL STATEMENTS'!F40</f>
        <v>1.307651547</v>
      </c>
      <c r="D41" s="91">
        <f>'FINANCIAL STATEMENTS'!D40/'FINANCIAL STATEMENTS'!F40</f>
        <v>1.227850784</v>
      </c>
      <c r="E41" s="91">
        <f>'FINANCIAL STATEMENTS'!E40/'FINANCIAL STATEMENTS'!F40</f>
        <v>1.030733362</v>
      </c>
      <c r="F41" s="91">
        <f>'FINANCIAL STATEMENTS'!F40/'FINANCIAL STATEMENTS'!F40</f>
        <v>1</v>
      </c>
      <c r="H41" s="14" t="s">
        <v>52</v>
      </c>
      <c r="I41" s="92">
        <f>'FINANCIAL STATEMENTS'!J40/'FINANCIAL STATEMENTS'!N40</f>
        <v>6.580167598</v>
      </c>
      <c r="J41" s="92">
        <f>'FINANCIAL STATEMENTS'!K40/'FINANCIAL STATEMENTS'!N40</f>
        <v>3.118156425</v>
      </c>
      <c r="K41" s="92">
        <f>'FINANCIAL STATEMENTS'!L40/'FINANCIAL STATEMENTS'!N40</f>
        <v>2.317039106</v>
      </c>
      <c r="L41" s="92">
        <f>'FINANCIAL STATEMENTS'!M40/'FINANCIAL STATEMENTS'!N40</f>
        <v>1</v>
      </c>
      <c r="M41" s="92">
        <f>'FINANCIAL STATEMENTS'!N40/'FINANCIAL STATEMENTS'!N40</f>
        <v>1</v>
      </c>
      <c r="O41" s="14" t="s">
        <v>48</v>
      </c>
      <c r="P41" s="91">
        <f>'FINANCIAL STATEMENTS'!R41/'FINANCIAL STATEMENTS'!V41</f>
        <v>1.512446146</v>
      </c>
      <c r="Q41" s="91">
        <f>'FINANCIAL STATEMENTS'!S41/'FINANCIAL STATEMENTS'!V41</f>
        <v>1.357587362</v>
      </c>
      <c r="R41" s="91">
        <f>'FINANCIAL STATEMENTS'!T41/'FINANCIAL STATEMENTS'!V41</f>
        <v>1.230732408</v>
      </c>
      <c r="S41" s="91">
        <f>'FINANCIAL STATEMENTS'!U41/'FINANCIAL STATEMENTS'!V41</f>
        <v>1.087362374</v>
      </c>
      <c r="T41" s="91">
        <f>'FINANCIAL STATEMENTS'!V41/'FINANCIAL STATEMENTS'!V41</f>
        <v>1</v>
      </c>
      <c r="U41" s="90"/>
    </row>
    <row r="42">
      <c r="A42" s="12" t="s">
        <v>55</v>
      </c>
      <c r="B42" s="91">
        <f>'FINANCIAL STATEMENTS'!B41/'FINANCIAL STATEMENTS'!F41</f>
        <v>1.840287724</v>
      </c>
      <c r="C42" s="91">
        <f>'FINANCIAL STATEMENTS'!C41/'FINANCIAL STATEMENTS'!F41</f>
        <v>1.62048442</v>
      </c>
      <c r="D42" s="91">
        <f>'FINANCIAL STATEMENTS'!D41/'FINANCIAL STATEMENTS'!F41</f>
        <v>1.434259524</v>
      </c>
      <c r="E42" s="91">
        <f>'FINANCIAL STATEMENTS'!E41/'FINANCIAL STATEMENTS'!F41</f>
        <v>1.220057927</v>
      </c>
      <c r="F42" s="91">
        <f>'FINANCIAL STATEMENTS'!F41/'FINANCIAL STATEMENTS'!F41</f>
        <v>1</v>
      </c>
      <c r="H42" s="12" t="s">
        <v>55</v>
      </c>
      <c r="I42" s="92">
        <f>'FINANCIAL STATEMENTS'!J41/'FINANCIAL STATEMENTS'!N41</f>
        <v>5.697131602</v>
      </c>
      <c r="J42" s="92">
        <f>'FINANCIAL STATEMENTS'!K41/'FINANCIAL STATEMENTS'!N41</f>
        <v>4.445360078</v>
      </c>
      <c r="K42" s="92">
        <f>'FINANCIAL STATEMENTS'!L41/'FINANCIAL STATEMENTS'!N41</f>
        <v>3.248262435</v>
      </c>
      <c r="L42" s="92">
        <f>'FINANCIAL STATEMENTS'!M41/'FINANCIAL STATEMENTS'!N41</f>
        <v>2.075003962</v>
      </c>
      <c r="M42" s="92">
        <f>'FINANCIAL STATEMENTS'!N41/'FINANCIAL STATEMENTS'!N41</f>
        <v>1</v>
      </c>
      <c r="O42" s="14" t="s">
        <v>56</v>
      </c>
      <c r="P42" s="92">
        <v>0.0</v>
      </c>
      <c r="Q42" s="92">
        <v>0.0</v>
      </c>
      <c r="R42" s="92">
        <v>0.0</v>
      </c>
      <c r="S42" s="92">
        <v>0.0</v>
      </c>
      <c r="T42" s="92">
        <v>0.0</v>
      </c>
      <c r="U42" s="90"/>
    </row>
    <row r="43">
      <c r="A43" s="15" t="s">
        <v>40</v>
      </c>
      <c r="B43" s="92"/>
      <c r="C43" s="92"/>
      <c r="D43" s="92"/>
      <c r="E43" s="92"/>
      <c r="F43" s="92"/>
      <c r="H43" s="14" t="s">
        <v>40</v>
      </c>
      <c r="I43" s="92"/>
      <c r="J43" s="92"/>
      <c r="K43" s="92"/>
      <c r="L43" s="92"/>
      <c r="M43" s="92"/>
      <c r="O43" s="14" t="s">
        <v>57</v>
      </c>
      <c r="P43" s="92">
        <v>0.0</v>
      </c>
      <c r="Q43" s="92">
        <v>0.0</v>
      </c>
      <c r="R43" s="92">
        <v>0.0</v>
      </c>
      <c r="S43" s="92">
        <v>0.0</v>
      </c>
      <c r="T43" s="92">
        <v>0.0</v>
      </c>
      <c r="U43" s="90"/>
    </row>
    <row r="44">
      <c r="A44" s="15" t="s">
        <v>42</v>
      </c>
      <c r="B44" s="92"/>
      <c r="C44" s="92"/>
      <c r="D44" s="92"/>
      <c r="E44" s="92"/>
      <c r="F44" s="92"/>
      <c r="H44" s="14" t="s">
        <v>42</v>
      </c>
      <c r="I44" s="92"/>
      <c r="J44" s="92"/>
      <c r="K44" s="92"/>
      <c r="L44" s="92"/>
      <c r="M44" s="92"/>
      <c r="O44" s="14" t="s">
        <v>49</v>
      </c>
      <c r="P44" s="91">
        <f>'FINANCIAL STATEMENTS'!R44/'FINANCIAL STATEMENTS'!V44</f>
        <v>1.104591837</v>
      </c>
      <c r="Q44" s="91">
        <f>'FINANCIAL STATEMENTS'!S44/'FINANCIAL STATEMENTS'!V44</f>
        <v>0.9362244898</v>
      </c>
      <c r="R44" s="91">
        <f>'FINANCIAL STATEMENTS'!T44/'FINANCIAL STATEMENTS'!V44</f>
        <v>0.8711734694</v>
      </c>
      <c r="S44" s="91">
        <f>'FINANCIAL STATEMENTS'!U44/'FINANCIAL STATEMENTS'!V44</f>
        <v>0.7206632653</v>
      </c>
      <c r="T44" s="91">
        <f>'FINANCIAL STATEMENTS'!V44/'FINANCIAL STATEMENTS'!V44</f>
        <v>1</v>
      </c>
      <c r="U44" s="90"/>
    </row>
    <row r="45">
      <c r="A45" s="15" t="s">
        <v>58</v>
      </c>
      <c r="B45" s="91">
        <f>'FINANCIAL STATEMENTS'!B44/'FINANCIAL STATEMENTS'!F44</f>
        <v>1.962192161</v>
      </c>
      <c r="C45" s="91">
        <f>'FINANCIAL STATEMENTS'!C44/'FINANCIAL STATEMENTS'!F44</f>
        <v>1.677072494</v>
      </c>
      <c r="D45" s="91">
        <f>'FINANCIAL STATEMENTS'!D44/'FINANCIAL STATEMENTS'!F44</f>
        <v>1.433576136</v>
      </c>
      <c r="E45" s="91">
        <f>'FINANCIAL STATEMENTS'!E44/'FINANCIAL STATEMENTS'!F44</f>
        <v>1.203954214</v>
      </c>
      <c r="F45" s="91">
        <f>'FINANCIAL STATEMENTS'!F44/'FINANCIAL STATEMENTS'!F44</f>
        <v>1</v>
      </c>
      <c r="H45" s="14" t="s">
        <v>58</v>
      </c>
      <c r="I45" s="92">
        <f>'FINANCIAL STATEMENTS'!J44/'FINANCIAL STATEMENTS'!N44</f>
        <v>6.067692957</v>
      </c>
      <c r="J45" s="92">
        <f>'FINANCIAL STATEMENTS'!K44/'FINANCIAL STATEMENTS'!N44</f>
        <v>4.507591733</v>
      </c>
      <c r="K45" s="92">
        <f>'FINANCIAL STATEMENTS'!L44/'FINANCIAL STATEMENTS'!N44</f>
        <v>3.329185997</v>
      </c>
      <c r="L45" s="92">
        <f>'FINANCIAL STATEMENTS'!M44/'FINANCIAL STATEMENTS'!N44</f>
        <v>2.101223113</v>
      </c>
      <c r="M45" s="92">
        <f>'FINANCIAL STATEMENTS'!N44/'FINANCIAL STATEMENTS'!N44</f>
        <v>1</v>
      </c>
      <c r="O45" s="14" t="s">
        <v>51</v>
      </c>
      <c r="P45" s="91">
        <f>'FINANCIAL STATEMENTS'!R45/'FINANCIAL STATEMENTS'!V45</f>
        <v>2.919075145</v>
      </c>
      <c r="Q45" s="91">
        <f>'FINANCIAL STATEMENTS'!S45/'FINANCIAL STATEMENTS'!V45</f>
        <v>2.454720617</v>
      </c>
      <c r="R45" s="91">
        <f>'FINANCIAL STATEMENTS'!T45/'FINANCIAL STATEMENTS'!V45</f>
        <v>2.4238921</v>
      </c>
      <c r="S45" s="91">
        <f>'FINANCIAL STATEMENTS'!U45/'FINANCIAL STATEMENTS'!V45</f>
        <v>1.315992293</v>
      </c>
      <c r="T45" s="91">
        <f>'FINANCIAL STATEMENTS'!V45/'FINANCIAL STATEMENTS'!V45</f>
        <v>1</v>
      </c>
      <c r="U45" s="90"/>
    </row>
    <row r="46">
      <c r="A46" s="15" t="s">
        <v>46</v>
      </c>
      <c r="B46" s="92"/>
      <c r="C46" s="92"/>
      <c r="D46" s="92"/>
      <c r="E46" s="92"/>
      <c r="F46" s="92"/>
      <c r="H46" s="14" t="s">
        <v>46</v>
      </c>
      <c r="I46" s="92"/>
      <c r="J46" s="92"/>
      <c r="K46" s="92"/>
      <c r="L46" s="92"/>
      <c r="M46" s="92"/>
      <c r="O46" s="14" t="s">
        <v>59</v>
      </c>
      <c r="P46" s="91">
        <f>'FINANCIAL STATEMENTS'!R46/'FINANCIAL STATEMENTS'!V46</f>
        <v>1.455575794</v>
      </c>
      <c r="Q46" s="91">
        <f>'FINANCIAL STATEMENTS'!S46/'FINANCIAL STATEMENTS'!V46</f>
        <v>1.139850233</v>
      </c>
      <c r="R46" s="91">
        <f>'FINANCIAL STATEMENTS'!T46/'FINANCIAL STATEMENTS'!V46</f>
        <v>0.992106861</v>
      </c>
      <c r="S46" s="91">
        <f>'FINANCIAL STATEMENTS'!U46/'FINANCIAL STATEMENTS'!V46</f>
        <v>0.735377454</v>
      </c>
      <c r="T46" s="91">
        <f>'FINANCIAL STATEMENTS'!V46/'FINANCIAL STATEMENTS'!V46</f>
        <v>1</v>
      </c>
      <c r="U46" s="90"/>
    </row>
    <row r="47">
      <c r="A47" s="15" t="s">
        <v>47</v>
      </c>
      <c r="B47" s="91">
        <f>'FINANCIAL STATEMENTS'!B46/'FINANCIAL STATEMENTS'!F46</f>
        <v>1.827638343</v>
      </c>
      <c r="C47" s="91">
        <f>'FINANCIAL STATEMENTS'!C46/'FINANCIAL STATEMENTS'!F46</f>
        <v>1.604518554</v>
      </c>
      <c r="D47" s="91">
        <f>'FINANCIAL STATEMENTS'!D46/'FINANCIAL STATEMENTS'!F46</f>
        <v>1.418549397</v>
      </c>
      <c r="E47" s="91">
        <f>'FINANCIAL STATEMENTS'!E46/'FINANCIAL STATEMENTS'!F46</f>
        <v>1.21249298</v>
      </c>
      <c r="F47" s="91">
        <f>'FINANCIAL STATEMENTS'!F46/'FINANCIAL STATEMENTS'!F46</f>
        <v>1</v>
      </c>
      <c r="H47" s="14" t="s">
        <v>47</v>
      </c>
      <c r="I47" s="92">
        <f>'FINANCIAL STATEMENTS'!J46/'FINANCIAL STATEMENTS'!N46</f>
        <v>5.531466651</v>
      </c>
      <c r="J47" s="92">
        <f>'FINANCIAL STATEMENTS'!K46/'FINANCIAL STATEMENTS'!N46</f>
        <v>4.40270141</v>
      </c>
      <c r="K47" s="92">
        <f>'FINANCIAL STATEMENTS'!L46/'FINANCIAL STATEMENTS'!N46</f>
        <v>3.225197227</v>
      </c>
      <c r="L47" s="92">
        <f>'FINANCIAL STATEMENTS'!M46/'FINANCIAL STATEMENTS'!N46</f>
        <v>2.075992111</v>
      </c>
      <c r="M47" s="92">
        <f>'FINANCIAL STATEMENTS'!N46/'FINANCIAL STATEMENTS'!N46</f>
        <v>1</v>
      </c>
      <c r="O47" s="12" t="s">
        <v>55</v>
      </c>
      <c r="P47" s="91">
        <f>'FINANCIAL STATEMENTS'!R47/'FINANCIAL STATEMENTS'!V47</f>
        <v>0.9669917281</v>
      </c>
      <c r="Q47" s="91">
        <f>'FINANCIAL STATEMENTS'!S47/'FINANCIAL STATEMENTS'!V47</f>
        <v>0.7212796321</v>
      </c>
      <c r="R47" s="91">
        <f>'FINANCIAL STATEMENTS'!T47/'FINANCIAL STATEMENTS'!V47</f>
        <v>0.4982161262</v>
      </c>
      <c r="S47" s="91">
        <f>'FINANCIAL STATEMENTS'!U47/'FINANCIAL STATEMENTS'!V47</f>
        <v>0.3100240493</v>
      </c>
      <c r="T47" s="91">
        <f>'FINANCIAL STATEMENTS'!V47/'FINANCIAL STATEMENTS'!V47</f>
        <v>1</v>
      </c>
      <c r="U47" s="90"/>
    </row>
    <row r="48">
      <c r="A48" s="15" t="s">
        <v>48</v>
      </c>
      <c r="B48" s="91">
        <f>'FINANCIAL STATEMENTS'!B47/'FINANCIAL STATEMENTS'!F47</f>
        <v>1.56419908</v>
      </c>
      <c r="C48" s="91">
        <f>'FINANCIAL STATEMENTS'!C47/'FINANCIAL STATEMENTS'!F47</f>
        <v>1.460476788</v>
      </c>
      <c r="D48" s="91">
        <f>'FINANCIAL STATEMENTS'!D47/'FINANCIAL STATEMENTS'!F47</f>
        <v>1.354245086</v>
      </c>
      <c r="E48" s="91">
        <f>'FINANCIAL STATEMENTS'!E47/'FINANCIAL STATEMENTS'!F47</f>
        <v>1.182768716</v>
      </c>
      <c r="F48" s="91">
        <f>'FINANCIAL STATEMENTS'!F47/'FINANCIAL STATEMENTS'!F47</f>
        <v>1</v>
      </c>
      <c r="H48" s="14" t="s">
        <v>48</v>
      </c>
      <c r="I48" s="92">
        <f>'FINANCIAL STATEMENTS'!J47/'FINANCIAL STATEMENTS'!N47</f>
        <v>3.973650386</v>
      </c>
      <c r="J48" s="92">
        <f>'FINANCIAL STATEMENTS'!K47/'FINANCIAL STATEMENTS'!N47</f>
        <v>3.369858612</v>
      </c>
      <c r="K48" s="92">
        <f>'FINANCIAL STATEMENTS'!L47/'FINANCIAL STATEMENTS'!N47</f>
        <v>2.666131105</v>
      </c>
      <c r="L48" s="92">
        <f>'FINANCIAL STATEMENTS'!M47/'FINANCIAL STATEMENTS'!N47</f>
        <v>1.854113111</v>
      </c>
      <c r="M48" s="92">
        <f>'FINANCIAL STATEMENTS'!N47/'FINANCIAL STATEMENTS'!N47</f>
        <v>1</v>
      </c>
      <c r="O48" s="14" t="s">
        <v>60</v>
      </c>
      <c r="P48" s="92">
        <v>0.0</v>
      </c>
      <c r="Q48" s="92">
        <v>0.0</v>
      </c>
      <c r="R48" s="92">
        <v>0.0</v>
      </c>
      <c r="S48" s="92">
        <v>0.0</v>
      </c>
      <c r="T48" s="92">
        <v>0.0</v>
      </c>
      <c r="U48" s="90"/>
    </row>
    <row r="49">
      <c r="A49" s="15" t="s">
        <v>56</v>
      </c>
      <c r="B49" s="92"/>
      <c r="C49" s="92"/>
      <c r="D49" s="92"/>
      <c r="E49" s="92"/>
      <c r="F49" s="92"/>
      <c r="H49" s="14" t="s">
        <v>56</v>
      </c>
      <c r="I49" s="92"/>
      <c r="J49" s="92"/>
      <c r="K49" s="92"/>
      <c r="L49" s="92"/>
      <c r="M49" s="92"/>
      <c r="O49" s="12" t="s">
        <v>61</v>
      </c>
      <c r="P49" s="91">
        <f>'FINANCIAL STATEMENTS'!R49/'FINANCIAL STATEMENTS'!V49</f>
        <v>1.929780904</v>
      </c>
      <c r="Q49" s="91">
        <f>'FINANCIAL STATEMENTS'!S49/'FINANCIAL STATEMENTS'!V49</f>
        <v>1.450981483</v>
      </c>
      <c r="R49" s="91">
        <f>'FINANCIAL STATEMENTS'!T49/'FINANCIAL STATEMENTS'!V49</f>
        <v>1.387338041</v>
      </c>
      <c r="S49" s="91">
        <f>'FINANCIAL STATEMENTS'!U49/'FINANCIAL STATEMENTS'!V49</f>
        <v>1.083627593</v>
      </c>
      <c r="T49" s="91">
        <f>'FINANCIAL STATEMENTS'!V49/'FINANCIAL STATEMENTS'!V49</f>
        <v>1</v>
      </c>
      <c r="U49" s="90"/>
    </row>
    <row r="50">
      <c r="A50" s="15" t="s">
        <v>57</v>
      </c>
      <c r="B50" s="92"/>
      <c r="C50" s="92"/>
      <c r="D50" s="92"/>
      <c r="E50" s="92"/>
      <c r="F50" s="92"/>
      <c r="H50" s="14" t="s">
        <v>57</v>
      </c>
      <c r="I50" s="92"/>
      <c r="J50" s="92"/>
      <c r="K50" s="92"/>
      <c r="L50" s="92"/>
      <c r="M50" s="92"/>
      <c r="O50" s="14" t="s">
        <v>62</v>
      </c>
      <c r="P50" s="92">
        <v>0.0</v>
      </c>
      <c r="Q50" s="92">
        <v>0.0</v>
      </c>
      <c r="R50" s="92">
        <v>0.0</v>
      </c>
      <c r="S50" s="92">
        <v>0.0</v>
      </c>
      <c r="T50" s="92">
        <v>0.0</v>
      </c>
      <c r="U50" s="90"/>
    </row>
    <row r="51">
      <c r="A51" s="15" t="s">
        <v>49</v>
      </c>
      <c r="B51" s="91">
        <f>'FINANCIAL STATEMENTS'!B50/'FINANCIAL STATEMENTS'!F50</f>
        <v>1.698412698</v>
      </c>
      <c r="C51" s="91">
        <f>'FINANCIAL STATEMENTS'!C50/'FINANCIAL STATEMENTS'!F50</f>
        <v>0.8333333333</v>
      </c>
      <c r="D51" s="91">
        <f>'FINANCIAL STATEMENTS'!D50/'FINANCIAL STATEMENTS'!F50</f>
        <v>0.6746031746</v>
      </c>
      <c r="E51" s="91">
        <f>'FINANCIAL STATEMENTS'!E50/'FINANCIAL STATEMENTS'!F50</f>
        <v>0.5634920635</v>
      </c>
      <c r="F51" s="91">
        <f>'FINANCIAL STATEMENTS'!F50/'FINANCIAL STATEMENTS'!F50</f>
        <v>1</v>
      </c>
      <c r="H51" s="14" t="s">
        <v>49</v>
      </c>
      <c r="I51" s="92">
        <f>'FINANCIAL STATEMENTS'!J50/'FINANCIAL STATEMENTS'!N50</f>
        <v>4.032967033</v>
      </c>
      <c r="J51" s="92">
        <f>'FINANCIAL STATEMENTS'!K50/'FINANCIAL STATEMENTS'!N50</f>
        <v>3.373626374</v>
      </c>
      <c r="K51" s="92">
        <f>'FINANCIAL STATEMENTS'!L50/'FINANCIAL STATEMENTS'!N50</f>
        <v>2.703296703</v>
      </c>
      <c r="L51" s="92">
        <f>'FINANCIAL STATEMENTS'!M50/'FINANCIAL STATEMENTS'!N50</f>
        <v>1.868131868</v>
      </c>
      <c r="M51" s="92">
        <f>'FINANCIAL STATEMENTS'!N50/'FINANCIAL STATEMENTS'!N50</f>
        <v>1</v>
      </c>
      <c r="O51" s="14" t="s">
        <v>63</v>
      </c>
      <c r="P51" s="91">
        <f>'FINANCIAL STATEMENTS'!R51/'FINANCIAL STATEMENTS'!V51</f>
        <v>3.484862264</v>
      </c>
      <c r="Q51" s="91">
        <f>'FINANCIAL STATEMENTS'!S51/'FINANCIAL STATEMENTS'!V51</f>
        <v>1.863930886</v>
      </c>
      <c r="R51" s="91">
        <f>'FINANCIAL STATEMENTS'!T51/'FINANCIAL STATEMENTS'!V51</f>
        <v>0.4537910651</v>
      </c>
      <c r="S51" s="91">
        <f>'FINANCIAL STATEMENTS'!U51/'FINANCIAL STATEMENTS'!V51</f>
        <v>1.680762381</v>
      </c>
      <c r="T51" s="91">
        <f>'FINANCIAL STATEMENTS'!V51/'FINANCIAL STATEMENTS'!V51</f>
        <v>1</v>
      </c>
      <c r="U51" s="90"/>
    </row>
    <row r="52">
      <c r="A52" s="15" t="s">
        <v>53</v>
      </c>
      <c r="B52" s="91">
        <f>'FINANCIAL STATEMENTS'!B51/'FINANCIAL STATEMENTS'!F51</f>
        <v>0</v>
      </c>
      <c r="C52" s="91">
        <f>'FINANCIAL STATEMENTS'!C51/'FINANCIAL STATEMENTS'!F51</f>
        <v>0</v>
      </c>
      <c r="D52" s="91">
        <f>'FINANCIAL STATEMENTS'!D51/'FINANCIAL STATEMENTS'!F51</f>
        <v>0</v>
      </c>
      <c r="E52" s="91">
        <f>'FINANCIAL STATEMENTS'!E51/'FINANCIAL STATEMENTS'!F51</f>
        <v>1.018947368</v>
      </c>
      <c r="F52" s="91">
        <f>'FINANCIAL STATEMENTS'!F51/'FINANCIAL STATEMENTS'!F51</f>
        <v>1</v>
      </c>
      <c r="H52" s="14" t="s">
        <v>50</v>
      </c>
      <c r="I52" s="92">
        <f>'FINANCIAL STATEMENTS'!J51/'FINANCIAL STATEMENTS'!N51</f>
        <v>7.739130435</v>
      </c>
      <c r="J52" s="92">
        <f>'FINANCIAL STATEMENTS'!K51/'FINANCIAL STATEMENTS'!N51</f>
        <v>4.260869565</v>
      </c>
      <c r="K52" s="92">
        <f>'FINANCIAL STATEMENTS'!L51/'FINANCIAL STATEMENTS'!N51</f>
        <v>3.173913043</v>
      </c>
      <c r="L52" s="92">
        <f>'FINANCIAL STATEMENTS'!M51/'FINANCIAL STATEMENTS'!N51</f>
        <v>2.086956522</v>
      </c>
      <c r="M52" s="92">
        <f>'FINANCIAL STATEMENTS'!N51/'FINANCIAL STATEMENTS'!N51</f>
        <v>1</v>
      </c>
      <c r="O52" s="14" t="s">
        <v>64</v>
      </c>
      <c r="P52" s="92">
        <v>0.0</v>
      </c>
      <c r="Q52" s="92">
        <v>0.0</v>
      </c>
      <c r="R52" s="92">
        <v>0.0</v>
      </c>
      <c r="S52" s="92">
        <v>0.0</v>
      </c>
      <c r="T52" s="92">
        <v>0.0</v>
      </c>
      <c r="U52" s="90"/>
    </row>
    <row r="53">
      <c r="A53" s="15" t="s">
        <v>52</v>
      </c>
      <c r="B53" s="91">
        <f>'FINANCIAL STATEMENTS'!B52/'FINANCIAL STATEMENTS'!F52</f>
        <v>0</v>
      </c>
      <c r="C53" s="91">
        <f>'FINANCIAL STATEMENTS'!C52/'FINANCIAL STATEMENTS'!F52</f>
        <v>0</v>
      </c>
      <c r="D53" s="91">
        <f>'FINANCIAL STATEMENTS'!D52/'FINANCIAL STATEMENTS'!F52</f>
        <v>1.061135371</v>
      </c>
      <c r="E53" s="91">
        <f>'FINANCIAL STATEMENTS'!E52/'FINANCIAL STATEMENTS'!F52</f>
        <v>2.344978166</v>
      </c>
      <c r="F53" s="91">
        <f>'FINANCIAL STATEMENTS'!F52/'FINANCIAL STATEMENTS'!F52</f>
        <v>1</v>
      </c>
      <c r="H53" s="14" t="s">
        <v>51</v>
      </c>
      <c r="I53" s="92">
        <f>'FINANCIAL STATEMENTS'!J52/'FINANCIAL STATEMENTS'!N52</f>
        <v>7.559073724</v>
      </c>
      <c r="J53" s="92">
        <f>'FINANCIAL STATEMENTS'!K52/'FINANCIAL STATEMENTS'!N52</f>
        <v>5.689035917</v>
      </c>
      <c r="K53" s="92">
        <f>'FINANCIAL STATEMENTS'!L52/'FINANCIAL STATEMENTS'!N52</f>
        <v>3.911153119</v>
      </c>
      <c r="L53" s="92">
        <f>'FINANCIAL STATEMENTS'!M52/'FINANCIAL STATEMENTS'!N52</f>
        <v>2.309546314</v>
      </c>
      <c r="M53" s="92">
        <f>'FINANCIAL STATEMENTS'!N52/'FINANCIAL STATEMENTS'!N52</f>
        <v>1</v>
      </c>
      <c r="O53" s="14" t="s">
        <v>65</v>
      </c>
      <c r="P53" s="92">
        <v>0.0</v>
      </c>
      <c r="Q53" s="92">
        <v>0.0</v>
      </c>
      <c r="R53" s="92">
        <v>0.0</v>
      </c>
      <c r="S53" s="92">
        <v>0.0</v>
      </c>
      <c r="T53" s="92">
        <v>0.0</v>
      </c>
      <c r="U53" s="90"/>
    </row>
    <row r="54">
      <c r="A54" s="15" t="s">
        <v>54</v>
      </c>
      <c r="B54" s="91">
        <f>'FINANCIAL STATEMENTS'!B53/'FINANCIAL STATEMENTS'!F53</f>
        <v>2.724376731</v>
      </c>
      <c r="C54" s="91">
        <f>'FINANCIAL STATEMENTS'!C53/'FINANCIAL STATEMENTS'!F53</f>
        <v>2.464912281</v>
      </c>
      <c r="D54" s="91">
        <f>'FINANCIAL STATEMENTS'!D53/'FINANCIAL STATEMENTS'!F53</f>
        <v>2.08956602</v>
      </c>
      <c r="E54" s="91">
        <f>'FINANCIAL STATEMENTS'!E53/'FINANCIAL STATEMENTS'!F53</f>
        <v>1.326869806</v>
      </c>
      <c r="F54" s="91">
        <f>'FINANCIAL STATEMENTS'!F53/'FINANCIAL STATEMENTS'!F53</f>
        <v>1</v>
      </c>
      <c r="H54" s="14" t="s">
        <v>53</v>
      </c>
      <c r="I54" s="92">
        <f>'FINANCIAL STATEMENTS'!J53/'FINANCIAL STATEMENTS'!N53</f>
        <v>9.156862745</v>
      </c>
      <c r="J54" s="92">
        <f>'FINANCIAL STATEMENTS'!K53/'FINANCIAL STATEMENTS'!N53</f>
        <v>5.607843137</v>
      </c>
      <c r="K54" s="92">
        <f>'FINANCIAL STATEMENTS'!L53/'FINANCIAL STATEMENTS'!N53</f>
        <v>4.647058824</v>
      </c>
      <c r="L54" s="92">
        <f>'FINANCIAL STATEMENTS'!M53/'FINANCIAL STATEMENTS'!N53</f>
        <v>2.823529412</v>
      </c>
      <c r="M54" s="92">
        <f>'FINANCIAL STATEMENTS'!N53/'FINANCIAL STATEMENTS'!N53</f>
        <v>1</v>
      </c>
      <c r="O54" s="12" t="s">
        <v>66</v>
      </c>
      <c r="P54" s="91">
        <f>'FINANCIAL STATEMENTS'!R54/'FINANCIAL STATEMENTS'!V54</f>
        <v>1.119729282</v>
      </c>
      <c r="Q54" s="91">
        <f>'FINANCIAL STATEMENTS'!S54/'FINANCIAL STATEMENTS'!V54</f>
        <v>2.948376981</v>
      </c>
      <c r="R54" s="91">
        <f>'FINANCIAL STATEMENTS'!T54/'FINANCIAL STATEMENTS'!V54</f>
        <v>3.562434876</v>
      </c>
      <c r="S54" s="91">
        <f>'FINANCIAL STATEMENTS'!U54/'FINANCIAL STATEMENTS'!V54</f>
        <v>3.049300876</v>
      </c>
      <c r="T54" s="91">
        <f>'FINANCIAL STATEMENTS'!V54/'FINANCIAL STATEMENTS'!V54</f>
        <v>1</v>
      </c>
      <c r="U54" s="90"/>
    </row>
    <row r="55">
      <c r="A55" s="12" t="s">
        <v>61</v>
      </c>
      <c r="B55" s="91">
        <f>'FINANCIAL STATEMENTS'!B54/'FINANCIAL STATEMENTS'!F54</f>
        <v>0.9990536491</v>
      </c>
      <c r="C55" s="91">
        <f>'FINANCIAL STATEMENTS'!C54/'FINANCIAL STATEMENTS'!F54</f>
        <v>1.055113675</v>
      </c>
      <c r="D55" s="91">
        <f>'FINANCIAL STATEMENTS'!D54/'FINANCIAL STATEMENTS'!F54</f>
        <v>1.062909804</v>
      </c>
      <c r="E55" s="91">
        <f>'FINANCIAL STATEMENTS'!E54/'FINANCIAL STATEMENTS'!F54</f>
        <v>1.091029945</v>
      </c>
      <c r="F55" s="91">
        <f>'FINANCIAL STATEMENTS'!F54/'FINANCIAL STATEMENTS'!F54</f>
        <v>1</v>
      </c>
      <c r="H55" s="14" t="s">
        <v>52</v>
      </c>
      <c r="I55" s="92">
        <f>'FINANCIAL STATEMENTS'!J54/'FINANCIAL STATEMENTS'!N54</f>
        <v>11.88111888</v>
      </c>
      <c r="J55" s="92">
        <f>'FINANCIAL STATEMENTS'!K54/'FINANCIAL STATEMENTS'!N54</f>
        <v>7.75</v>
      </c>
      <c r="K55" s="92">
        <f>'FINANCIAL STATEMENTS'!L54/'FINANCIAL STATEMENTS'!N54</f>
        <v>4.606643357</v>
      </c>
      <c r="L55" s="92">
        <f>'FINANCIAL STATEMENTS'!M54/'FINANCIAL STATEMENTS'!N54</f>
        <v>2.09965035</v>
      </c>
      <c r="M55" s="92">
        <f>'FINANCIAL STATEMENTS'!N54/'FINANCIAL STATEMENTS'!N54</f>
        <v>1</v>
      </c>
      <c r="O55" s="14" t="s">
        <v>67</v>
      </c>
      <c r="P55" s="91">
        <f>'FINANCIAL STATEMENTS'!R55/'FINANCIAL STATEMENTS'!V55</f>
        <v>0.7664030463</v>
      </c>
      <c r="Q55" s="91">
        <f>'FINANCIAL STATEMENTS'!S55/'FINANCIAL STATEMENTS'!V55</f>
        <v>7.677748487</v>
      </c>
      <c r="R55" s="91">
        <f>'FINANCIAL STATEMENTS'!T55/'FINANCIAL STATEMENTS'!V55</f>
        <v>8.301796524</v>
      </c>
      <c r="S55" s="91">
        <f>'FINANCIAL STATEMENTS'!U55/'FINANCIAL STATEMENTS'!V55</f>
        <v>7.039787151</v>
      </c>
      <c r="T55" s="91">
        <f>'FINANCIAL STATEMENTS'!V55/'FINANCIAL STATEMENTS'!V55</f>
        <v>1</v>
      </c>
      <c r="U55" s="90"/>
    </row>
    <row r="56">
      <c r="A56" s="15" t="s">
        <v>40</v>
      </c>
      <c r="B56" s="91">
        <f>'FINANCIAL STATEMENTS'!B55/'FINANCIAL STATEMENTS'!F55</f>
        <v>1</v>
      </c>
      <c r="C56" s="91">
        <f>'FINANCIAL STATEMENTS'!C55/'FINANCIAL STATEMENTS'!F55</f>
        <v>1</v>
      </c>
      <c r="D56" s="91">
        <f>'FINANCIAL STATEMENTS'!D55/'FINANCIAL STATEMENTS'!F55</f>
        <v>1</v>
      </c>
      <c r="E56" s="91">
        <f>'FINANCIAL STATEMENTS'!E55/'FINANCIAL STATEMENTS'!F55</f>
        <v>1</v>
      </c>
      <c r="F56" s="91">
        <f>'FINANCIAL STATEMENTS'!F55/'FINANCIAL STATEMENTS'!F55</f>
        <v>1</v>
      </c>
      <c r="H56" s="14" t="s">
        <v>60</v>
      </c>
      <c r="I56" s="92">
        <v>0.0</v>
      </c>
      <c r="J56" s="92">
        <v>0.0</v>
      </c>
      <c r="K56" s="92">
        <v>0.0</v>
      </c>
      <c r="L56" s="92">
        <v>0.0</v>
      </c>
      <c r="M56" s="92">
        <v>0.0</v>
      </c>
      <c r="O56" s="14" t="s">
        <v>68</v>
      </c>
      <c r="P56" s="91"/>
      <c r="Q56" s="92">
        <v>0.0</v>
      </c>
      <c r="R56" s="91"/>
      <c r="S56" s="92">
        <v>0.0</v>
      </c>
      <c r="T56" s="91"/>
      <c r="U56" s="90"/>
    </row>
    <row r="57">
      <c r="A57" s="15" t="s">
        <v>42</v>
      </c>
      <c r="B57" s="91">
        <f>'FINANCIAL STATEMENTS'!B56/'FINANCIAL STATEMENTS'!F56</f>
        <v>1.304754482</v>
      </c>
      <c r="C57" s="91">
        <f>'FINANCIAL STATEMENTS'!C56/'FINANCIAL STATEMENTS'!F56</f>
        <v>1.301636789</v>
      </c>
      <c r="D57" s="91">
        <f>'FINANCIAL STATEMENTS'!D56/'FINANCIAL STATEMENTS'!F56</f>
        <v>1.301636789</v>
      </c>
      <c r="E57" s="91">
        <f>'FINANCIAL STATEMENTS'!E56/'FINANCIAL STATEMENTS'!F56</f>
        <v>1.054559626</v>
      </c>
      <c r="F57" s="91">
        <f>'FINANCIAL STATEMENTS'!F56/'FINANCIAL STATEMENTS'!F56</f>
        <v>1</v>
      </c>
      <c r="H57" s="12" t="s">
        <v>61</v>
      </c>
      <c r="I57" s="92">
        <f>'FINANCIAL STATEMENTS'!J56/'FINANCIAL STATEMENTS'!N56</f>
        <v>1.051862074</v>
      </c>
      <c r="J57" s="92">
        <f>'FINANCIAL STATEMENTS'!K56/'FINANCIAL STATEMENTS'!N56</f>
        <v>1.078761457</v>
      </c>
      <c r="K57" s="92">
        <f>'FINANCIAL STATEMENTS'!L56/'FINANCIAL STATEMENTS'!N56</f>
        <v>1.12909195</v>
      </c>
      <c r="L57" s="92">
        <f>'FINANCIAL STATEMENTS'!M56/'FINANCIAL STATEMENTS'!N56</f>
        <v>1.106936288</v>
      </c>
      <c r="M57" s="92">
        <f>'FINANCIAL STATEMENTS'!N56/'FINANCIAL STATEMENTS'!N56</f>
        <v>1</v>
      </c>
      <c r="O57" s="14" t="s">
        <v>69</v>
      </c>
      <c r="P57" s="91"/>
      <c r="Q57" s="91"/>
      <c r="R57" s="91"/>
      <c r="S57" s="91"/>
      <c r="T57" s="91"/>
      <c r="U57" s="90"/>
    </row>
    <row r="58">
      <c r="A58" s="15" t="s">
        <v>58</v>
      </c>
      <c r="B58" s="91">
        <f>'FINANCIAL STATEMENTS'!B57/'FINANCIAL STATEMENTS'!F57</f>
        <v>1.191018068</v>
      </c>
      <c r="C58" s="91">
        <f>'FINANCIAL STATEMENTS'!C57/'FINANCIAL STATEMENTS'!F57</f>
        <v>1.181202224</v>
      </c>
      <c r="D58" s="91">
        <f>'FINANCIAL STATEMENTS'!D57/'FINANCIAL STATEMENTS'!F57</f>
        <v>1.135771369</v>
      </c>
      <c r="E58" s="91">
        <f>'FINANCIAL STATEMENTS'!E57/'FINANCIAL STATEMENTS'!F57</f>
        <v>1.121699097</v>
      </c>
      <c r="F58" s="91">
        <f>'FINANCIAL STATEMENTS'!F57/'FINANCIAL STATEMENTS'!F57</f>
        <v>1</v>
      </c>
      <c r="H58" s="14" t="s">
        <v>40</v>
      </c>
      <c r="I58" s="92"/>
      <c r="J58" s="92"/>
      <c r="K58" s="92">
        <v>0.0</v>
      </c>
      <c r="L58" s="92"/>
      <c r="M58" s="92">
        <v>0.0</v>
      </c>
      <c r="O58" s="14" t="s">
        <v>70</v>
      </c>
      <c r="P58" s="91"/>
      <c r="Q58" s="92">
        <v>0.0</v>
      </c>
      <c r="R58" s="91"/>
      <c r="S58" s="91"/>
      <c r="T58" s="91"/>
      <c r="U58" s="90"/>
    </row>
    <row r="59">
      <c r="A59" s="15" t="s">
        <v>47</v>
      </c>
      <c r="B59" s="91">
        <f>'FINANCIAL STATEMENTS'!B58/'FINANCIAL STATEMENTS'!F58</f>
        <v>0.9538834951</v>
      </c>
      <c r="C59" s="91">
        <f>'FINANCIAL STATEMENTS'!C58/'FINANCIAL STATEMENTS'!F58</f>
        <v>1.047150306</v>
      </c>
      <c r="D59" s="91">
        <f>'FINANCIAL STATEMENTS'!D58/'FINANCIAL STATEMENTS'!F58</f>
        <v>1.085176196</v>
      </c>
      <c r="E59" s="91">
        <f>'FINANCIAL STATEMENTS'!E58/'FINANCIAL STATEMENTS'!F58</f>
        <v>1.128640777</v>
      </c>
      <c r="F59" s="91">
        <f>'FINANCIAL STATEMENTS'!F58/'FINANCIAL STATEMENTS'!F58</f>
        <v>1</v>
      </c>
      <c r="H59" s="14" t="s">
        <v>42</v>
      </c>
      <c r="I59" s="92">
        <f>'FINANCIAL STATEMENTS'!J58/'FINANCIAL STATEMENTS'!N58</f>
        <v>1.195784973</v>
      </c>
      <c r="J59" s="92">
        <f>'FINANCIAL STATEMENTS'!K58/'FINANCIAL STATEMENTS'!N58</f>
        <v>1.195784973</v>
      </c>
      <c r="K59" s="92">
        <f>'FINANCIAL STATEMENTS'!L58/'FINANCIAL STATEMENTS'!N58</f>
        <v>1.195784973</v>
      </c>
      <c r="L59" s="92">
        <f>'FINANCIAL STATEMENTS'!M58/'FINANCIAL STATEMENTS'!N58</f>
        <v>1.195784973</v>
      </c>
      <c r="M59" s="92">
        <f>'FINANCIAL STATEMENTS'!N58/'FINANCIAL STATEMENTS'!N58</f>
        <v>1</v>
      </c>
      <c r="O59" s="14" t="s">
        <v>71</v>
      </c>
      <c r="P59" s="91">
        <f>'FINANCIAL STATEMENTS'!R59/'FINANCIAL STATEMENTS'!V59</f>
        <v>0.7232580962</v>
      </c>
      <c r="Q59" s="91">
        <f>'FINANCIAL STATEMENTS'!S59/'FINANCIAL STATEMENTS'!V59</f>
        <v>0.7232580962</v>
      </c>
      <c r="R59" s="91">
        <f>'FINANCIAL STATEMENTS'!T59/'FINANCIAL STATEMENTS'!V59</f>
        <v>0.7232580962</v>
      </c>
      <c r="S59" s="91">
        <f>'FINANCIAL STATEMENTS'!U59/'FINANCIAL STATEMENTS'!V59</f>
        <v>0.8213935231</v>
      </c>
      <c r="T59" s="91">
        <f>'FINANCIAL STATEMENTS'!V59/'FINANCIAL STATEMENTS'!V59</f>
        <v>1</v>
      </c>
      <c r="U59" s="90"/>
    </row>
    <row r="60">
      <c r="A60" s="15" t="s">
        <v>48</v>
      </c>
      <c r="B60" s="91">
        <f>'FINANCIAL STATEMENTS'!B59/'FINANCIAL STATEMENTS'!F59</f>
        <v>0.9988207547</v>
      </c>
      <c r="C60" s="91">
        <f>'FINANCIAL STATEMENTS'!C59/'FINANCIAL STATEMENTS'!F59</f>
        <v>1.049528302</v>
      </c>
      <c r="D60" s="91">
        <f>'FINANCIAL STATEMENTS'!D59/'FINANCIAL STATEMENTS'!F59</f>
        <v>1.012971698</v>
      </c>
      <c r="E60" s="91">
        <f>'FINANCIAL STATEMENTS'!E59/'FINANCIAL STATEMENTS'!F59</f>
        <v>1.186320755</v>
      </c>
      <c r="F60" s="91">
        <f>'FINANCIAL STATEMENTS'!F59/'FINANCIAL STATEMENTS'!F59</f>
        <v>1</v>
      </c>
      <c r="H60" s="14" t="s">
        <v>58</v>
      </c>
      <c r="I60" s="92">
        <f>'FINANCIAL STATEMENTS'!J59/'FINANCIAL STATEMENTS'!N59</f>
        <v>1.030163069</v>
      </c>
      <c r="J60" s="92">
        <f>'FINANCIAL STATEMENTS'!K59/'FINANCIAL STATEMENTS'!N59</f>
        <v>1.067217394</v>
      </c>
      <c r="K60" s="92">
        <f>'FINANCIAL STATEMENTS'!L59/'FINANCIAL STATEMENTS'!N59</f>
        <v>1.112741455</v>
      </c>
      <c r="L60" s="92">
        <f>'FINANCIAL STATEMENTS'!M59/'FINANCIAL STATEMENTS'!N59</f>
        <v>1.093044253</v>
      </c>
      <c r="M60" s="92">
        <f>'FINANCIAL STATEMENTS'!N59/'FINANCIAL STATEMENTS'!N59</f>
        <v>1</v>
      </c>
      <c r="O60" s="14" t="s">
        <v>72</v>
      </c>
      <c r="P60" s="91">
        <f>'FINANCIAL STATEMENTS'!R60/'FINANCIAL STATEMENTS'!V60</f>
        <v>0.0009813542689</v>
      </c>
      <c r="Q60" s="91">
        <f>'FINANCIAL STATEMENTS'!S60/'FINANCIAL STATEMENTS'!V60</f>
        <v>0.0009813542689</v>
      </c>
      <c r="R60" s="91">
        <f>'FINANCIAL STATEMENTS'!T60/'FINANCIAL STATEMENTS'!V60</f>
        <v>0.0009813542689</v>
      </c>
      <c r="S60" s="91">
        <f>'FINANCIAL STATEMENTS'!U60/'FINANCIAL STATEMENTS'!V60</f>
        <v>0.0009813542689</v>
      </c>
      <c r="T60" s="91">
        <f>'FINANCIAL STATEMENTS'!V60/'FINANCIAL STATEMENTS'!V60</f>
        <v>1</v>
      </c>
      <c r="U60" s="90"/>
    </row>
    <row r="61">
      <c r="A61" s="15" t="s">
        <v>49</v>
      </c>
      <c r="B61" s="91">
        <f>'FINANCIAL STATEMENTS'!B60/'FINANCIAL STATEMENTS'!F60</f>
        <v>5.304347826</v>
      </c>
      <c r="C61" s="91">
        <f>'FINANCIAL STATEMENTS'!C60/'FINANCIAL STATEMENTS'!F60</f>
        <v>1.065217391</v>
      </c>
      <c r="D61" s="91">
        <f>'FINANCIAL STATEMENTS'!D60/'FINANCIAL STATEMENTS'!F60</f>
        <v>0.9347826087</v>
      </c>
      <c r="E61" s="91">
        <f>'FINANCIAL STATEMENTS'!E60/'FINANCIAL STATEMENTS'!F60</f>
        <v>1.108695652</v>
      </c>
      <c r="F61" s="91">
        <f>'FINANCIAL STATEMENTS'!F60/'FINANCIAL STATEMENTS'!F60</f>
        <v>1</v>
      </c>
      <c r="H61" s="14" t="s">
        <v>46</v>
      </c>
      <c r="I61" s="92"/>
      <c r="J61" s="92"/>
      <c r="K61" s="92">
        <v>0.0</v>
      </c>
      <c r="L61" s="92"/>
      <c r="M61" s="92">
        <v>0.0</v>
      </c>
      <c r="O61" s="14" t="s">
        <v>73</v>
      </c>
      <c r="P61" s="91"/>
      <c r="Q61" s="91"/>
      <c r="R61" s="91"/>
      <c r="S61" s="91"/>
      <c r="T61" s="91"/>
      <c r="U61" s="90"/>
    </row>
    <row r="62">
      <c r="A62" s="15" t="s">
        <v>53</v>
      </c>
      <c r="B62" s="91">
        <f>'FINANCIAL STATEMENTS'!B61/'FINANCIAL STATEMENTS'!F61</f>
        <v>0</v>
      </c>
      <c r="C62" s="91">
        <f>'FINANCIAL STATEMENTS'!C61/'FINANCIAL STATEMENTS'!F61</f>
        <v>0</v>
      </c>
      <c r="D62" s="91">
        <f>'FINANCIAL STATEMENTS'!D61/'FINANCIAL STATEMENTS'!F61</f>
        <v>0</v>
      </c>
      <c r="E62" s="91">
        <f>'FINANCIAL STATEMENTS'!E61/'FINANCIAL STATEMENTS'!F61</f>
        <v>0.8953488372</v>
      </c>
      <c r="F62" s="91">
        <f>'FINANCIAL STATEMENTS'!F61/'FINANCIAL STATEMENTS'!F61</f>
        <v>1</v>
      </c>
      <c r="H62" s="14" t="s">
        <v>47</v>
      </c>
      <c r="I62" s="92">
        <f>'FINANCIAL STATEMENTS'!J61/'FINANCIAL STATEMENTS'!N61</f>
        <v>1.012655914</v>
      </c>
      <c r="J62" s="92">
        <f>'FINANCIAL STATEMENTS'!K61/'FINANCIAL STATEMENTS'!N61</f>
        <v>1.097512692</v>
      </c>
      <c r="K62" s="92">
        <f>'FINANCIAL STATEMENTS'!L61/'FINANCIAL STATEMENTS'!N61</f>
        <v>1.137193657</v>
      </c>
      <c r="L62" s="92">
        <f>'FINANCIAL STATEMENTS'!M61/'FINANCIAL STATEMENTS'!N61</f>
        <v>1.117308777</v>
      </c>
      <c r="M62" s="92">
        <f>'FINANCIAL STATEMENTS'!N61/'FINANCIAL STATEMENTS'!N61</f>
        <v>1</v>
      </c>
      <c r="O62" s="14" t="s">
        <v>74</v>
      </c>
      <c r="P62" s="92">
        <v>0.0</v>
      </c>
      <c r="Q62" s="92">
        <v>0.0</v>
      </c>
      <c r="R62" s="92">
        <v>0.0</v>
      </c>
      <c r="S62" s="92">
        <v>0.0</v>
      </c>
      <c r="T62" s="92"/>
      <c r="U62" s="90"/>
    </row>
    <row r="63">
      <c r="A63" s="15" t="s">
        <v>52</v>
      </c>
      <c r="B63" s="91">
        <f>'FINANCIAL STATEMENTS'!B62/'FINANCIAL STATEMENTS'!F62</f>
        <v>0</v>
      </c>
      <c r="C63" s="91">
        <f>'FINANCIAL STATEMENTS'!C62/'FINANCIAL STATEMENTS'!F62</f>
        <v>0</v>
      </c>
      <c r="D63" s="91">
        <f>'FINANCIAL STATEMENTS'!D62/'FINANCIAL STATEMENTS'!F62</f>
        <v>0</v>
      </c>
      <c r="E63" s="91">
        <f>'FINANCIAL STATEMENTS'!E62/'FINANCIAL STATEMENTS'!F62</f>
        <v>0.9620915033</v>
      </c>
      <c r="F63" s="91">
        <f>'FINANCIAL STATEMENTS'!F62/'FINANCIAL STATEMENTS'!F62</f>
        <v>1</v>
      </c>
      <c r="H63" s="14" t="s">
        <v>48</v>
      </c>
      <c r="I63" s="92">
        <f>'FINANCIAL STATEMENTS'!J62/'FINANCIAL STATEMENTS'!N62</f>
        <v>0.7443831297</v>
      </c>
      <c r="J63" s="92">
        <f>'FINANCIAL STATEMENTS'!K62/'FINANCIAL STATEMENTS'!N62</f>
        <v>0.8783011431</v>
      </c>
      <c r="K63" s="92">
        <f>'FINANCIAL STATEMENTS'!L62/'FINANCIAL STATEMENTS'!N62</f>
        <v>1.032715806</v>
      </c>
      <c r="L63" s="92">
        <f>'FINANCIAL STATEMENTS'!M62/'FINANCIAL STATEMENTS'!N62</f>
        <v>1.091939298</v>
      </c>
      <c r="M63" s="92">
        <f>'FINANCIAL STATEMENTS'!N62/'FINANCIAL STATEMENTS'!N62</f>
        <v>1</v>
      </c>
      <c r="O63" s="14" t="s">
        <v>75</v>
      </c>
      <c r="P63" s="92">
        <v>0.0</v>
      </c>
      <c r="Q63" s="92">
        <v>0.0</v>
      </c>
      <c r="R63" s="92">
        <v>0.0</v>
      </c>
      <c r="S63" s="92">
        <v>0.0</v>
      </c>
      <c r="T63" s="91"/>
      <c r="U63" s="90"/>
    </row>
    <row r="64">
      <c r="A64" s="15" t="s">
        <v>54</v>
      </c>
      <c r="B64" s="91">
        <f>'FINANCIAL STATEMENTS'!B63/'FINANCIAL STATEMENTS'!F63</f>
        <v>0.8690508941</v>
      </c>
      <c r="C64" s="91">
        <f>'FINANCIAL STATEMENTS'!C63/'FINANCIAL STATEMENTS'!F63</f>
        <v>0.9628610729</v>
      </c>
      <c r="D64" s="91">
        <f>'FINANCIAL STATEMENTS'!D63/'FINANCIAL STATEMENTS'!F63</f>
        <v>0.9711141678</v>
      </c>
      <c r="E64" s="91">
        <f>'FINANCIAL STATEMENTS'!E63/'FINANCIAL STATEMENTS'!F63</f>
        <v>0.9425034388</v>
      </c>
      <c r="F64" s="91">
        <f>'FINANCIAL STATEMENTS'!F63/'FINANCIAL STATEMENTS'!F63</f>
        <v>1</v>
      </c>
      <c r="H64" s="14" t="s">
        <v>56</v>
      </c>
      <c r="I64" s="92"/>
      <c r="J64" s="92"/>
      <c r="K64" s="92">
        <v>0.0</v>
      </c>
      <c r="L64" s="92"/>
      <c r="M64" s="92">
        <v>0.0</v>
      </c>
      <c r="O64" s="14" t="s">
        <v>76</v>
      </c>
      <c r="P64" s="91">
        <f>'FINANCIAL STATEMENTS'!R64/'FINANCIAL STATEMENTS'!V64</f>
        <v>0.7686617005</v>
      </c>
      <c r="Q64" s="91">
        <f>'FINANCIAL STATEMENTS'!S64/'FINANCIAL STATEMENTS'!V64</f>
        <v>5.230362189</v>
      </c>
      <c r="R64" s="91">
        <f>'FINANCIAL STATEMENTS'!T64/'FINANCIAL STATEMENTS'!V64</f>
        <v>8.698535834</v>
      </c>
      <c r="S64" s="91">
        <f>'FINANCIAL STATEMENTS'!U64/'FINANCIAL STATEMENTS'!V64</f>
        <v>7.365322373</v>
      </c>
      <c r="T64" s="91">
        <f>'FINANCIAL STATEMENTS'!V64/'FINANCIAL STATEMENTS'!V64</f>
        <v>1</v>
      </c>
      <c r="U64" s="90"/>
    </row>
    <row r="65">
      <c r="A65" s="15" t="s">
        <v>62</v>
      </c>
      <c r="B65" s="92">
        <v>0.0</v>
      </c>
      <c r="C65" s="92">
        <v>0.0</v>
      </c>
      <c r="D65" s="92">
        <v>0.0</v>
      </c>
      <c r="E65" s="92">
        <v>0.0</v>
      </c>
      <c r="F65" s="92">
        <v>0.0</v>
      </c>
      <c r="H65" s="14" t="s">
        <v>57</v>
      </c>
      <c r="I65" s="92"/>
      <c r="J65" s="92"/>
      <c r="K65" s="92">
        <v>0.0</v>
      </c>
      <c r="L65" s="92"/>
      <c r="M65" s="92">
        <v>0.0</v>
      </c>
      <c r="O65" s="14" t="s">
        <v>77</v>
      </c>
      <c r="P65" s="91">
        <f>'FINANCIAL STATEMENTS'!R65/'FINANCIAL STATEMENTS'!V65</f>
        <v>1.209877312</v>
      </c>
      <c r="Q65" s="91">
        <f>'FINANCIAL STATEMENTS'!S65/'FINANCIAL STATEMENTS'!V65</f>
        <v>1.741720122</v>
      </c>
      <c r="R65" s="91">
        <f>'FINANCIAL STATEMENTS'!T65/'FINANCIAL STATEMENTS'!V65</f>
        <v>2.353229121</v>
      </c>
      <c r="S65" s="91">
        <f>'FINANCIAL STATEMENTS'!U65/'FINANCIAL STATEMENTS'!V65</f>
        <v>2.031163978</v>
      </c>
      <c r="T65" s="91">
        <f>'FINANCIAL STATEMENTS'!V65/'FINANCIAL STATEMENTS'!V65</f>
        <v>1</v>
      </c>
      <c r="U65" s="90"/>
    </row>
    <row r="66">
      <c r="A66" s="15" t="s">
        <v>63</v>
      </c>
      <c r="B66" s="91">
        <f>'FINANCIAL STATEMENTS'!B65/'FINANCIAL STATEMENTS'!F65</f>
        <v>0.6683979873</v>
      </c>
      <c r="C66" s="91">
        <f>'FINANCIAL STATEMENTS'!C65/'FINANCIAL STATEMENTS'!F65</f>
        <v>0.6494075637</v>
      </c>
      <c r="D66" s="91">
        <f>'FINANCIAL STATEMENTS'!D65/'FINANCIAL STATEMENTS'!F65</f>
        <v>1.095601363</v>
      </c>
      <c r="E66" s="91">
        <f>'FINANCIAL STATEMENTS'!E65/'FINANCIAL STATEMENTS'!F65</f>
        <v>0.8764810907</v>
      </c>
      <c r="F66" s="91">
        <f>'FINANCIAL STATEMENTS'!F65/'FINANCIAL STATEMENTS'!F65</f>
        <v>1</v>
      </c>
      <c r="H66" s="14" t="s">
        <v>49</v>
      </c>
      <c r="I66" s="92">
        <f>'FINANCIAL STATEMENTS'!J65/'FINANCIAL STATEMENTS'!N65</f>
        <v>0.7722772277</v>
      </c>
      <c r="J66" s="92">
        <f>'FINANCIAL STATEMENTS'!K65/'FINANCIAL STATEMENTS'!N65</f>
        <v>0.7599009901</v>
      </c>
      <c r="K66" s="92">
        <f>'FINANCIAL STATEMENTS'!L65/'FINANCIAL STATEMENTS'!N65</f>
        <v>0.853960396</v>
      </c>
      <c r="L66" s="92">
        <f>'FINANCIAL STATEMENTS'!M65/'FINANCIAL STATEMENTS'!N65</f>
        <v>1.01980198</v>
      </c>
      <c r="M66" s="92">
        <f>'FINANCIAL STATEMENTS'!N65/'FINANCIAL STATEMENTS'!N65</f>
        <v>1</v>
      </c>
      <c r="O66" s="14" t="s">
        <v>68</v>
      </c>
      <c r="P66" s="91">
        <f>'FINANCIAL STATEMENTS'!R66/'FINANCIAL STATEMENTS'!V66</f>
        <v>1.209877312</v>
      </c>
      <c r="Q66" s="91">
        <f>'FINANCIAL STATEMENTS'!S66/'FINANCIAL STATEMENTS'!V66</f>
        <v>1.741720122</v>
      </c>
      <c r="R66" s="91">
        <f>'FINANCIAL STATEMENTS'!T66/'FINANCIAL STATEMENTS'!V66</f>
        <v>2.353229121</v>
      </c>
      <c r="S66" s="91">
        <f>'FINANCIAL STATEMENTS'!U66/'FINANCIAL STATEMENTS'!V66</f>
        <v>2.031163978</v>
      </c>
      <c r="T66" s="91">
        <f>'FINANCIAL STATEMENTS'!V66/'FINANCIAL STATEMENTS'!V66</f>
        <v>1</v>
      </c>
      <c r="U66" s="90"/>
    </row>
    <row r="67">
      <c r="A67" s="12" t="s">
        <v>66</v>
      </c>
      <c r="B67" s="91">
        <f>'FINANCIAL STATEMENTS'!B66/'FINANCIAL STATEMENTS'!F66</f>
        <v>1.085427769</v>
      </c>
      <c r="C67" s="91">
        <f>'FINANCIAL STATEMENTS'!C66/'FINANCIAL STATEMENTS'!F66</f>
        <v>0.7824247443</v>
      </c>
      <c r="D67" s="91">
        <f>'FINANCIAL STATEMENTS'!D66/'FINANCIAL STATEMENTS'!F66</f>
        <v>0.7668154976</v>
      </c>
      <c r="E67" s="91">
        <f>'FINANCIAL STATEMENTS'!E66/'FINANCIAL STATEMENTS'!F66</f>
        <v>0.6640321187</v>
      </c>
      <c r="F67" s="91">
        <f>'FINANCIAL STATEMENTS'!F66/'FINANCIAL STATEMENTS'!F66</f>
        <v>1</v>
      </c>
      <c r="H67" s="14" t="s">
        <v>50</v>
      </c>
      <c r="I67" s="92">
        <f>'FINANCIAL STATEMENTS'!J66/'FINANCIAL STATEMENTS'!N66</f>
        <v>3.08618267</v>
      </c>
      <c r="J67" s="92">
        <f>'FINANCIAL STATEMENTS'!K66/'FINANCIAL STATEMENTS'!N66</f>
        <v>1.029508197</v>
      </c>
      <c r="K67" s="92">
        <f>'FINANCIAL STATEMENTS'!L66/'FINANCIAL STATEMENTS'!N66</f>
        <v>1.034192037</v>
      </c>
      <c r="L67" s="92">
        <f>'FINANCIAL STATEMENTS'!M66/'FINANCIAL STATEMENTS'!N66</f>
        <v>1.045901639</v>
      </c>
      <c r="M67" s="92">
        <f>'FINANCIAL STATEMENTS'!N66/'FINANCIAL STATEMENTS'!N66</f>
        <v>1</v>
      </c>
      <c r="O67" s="14" t="s">
        <v>70</v>
      </c>
      <c r="P67" s="91">
        <f>'FINANCIAL STATEMENTS'!R67/'FINANCIAL STATEMENTS'!V67</f>
        <v>1.209877312</v>
      </c>
      <c r="Q67" s="91">
        <f>'FINANCIAL STATEMENTS'!S67/'FINANCIAL STATEMENTS'!V67</f>
        <v>1.741720122</v>
      </c>
      <c r="R67" s="91">
        <f>'FINANCIAL STATEMENTS'!T67/'FINANCIAL STATEMENTS'!V67</f>
        <v>2.353229121</v>
      </c>
      <c r="S67" s="91">
        <f>'FINANCIAL STATEMENTS'!U67/'FINANCIAL STATEMENTS'!V67</f>
        <v>2.031163978</v>
      </c>
      <c r="T67" s="91">
        <f>'FINANCIAL STATEMENTS'!V67/'FINANCIAL STATEMENTS'!V67</f>
        <v>1</v>
      </c>
      <c r="U67" s="90"/>
    </row>
    <row r="68">
      <c r="A68" s="15" t="s">
        <v>67</v>
      </c>
      <c r="B68" s="91">
        <f>'FINANCIAL STATEMENTS'!B67/'FINANCIAL STATEMENTS'!F67</f>
        <v>1.733070378</v>
      </c>
      <c r="C68" s="91">
        <f>'FINANCIAL STATEMENTS'!C67/'FINANCIAL STATEMENTS'!F67</f>
        <v>0.9889647226</v>
      </c>
      <c r="D68" s="91">
        <f>'FINANCIAL STATEMENTS'!D67/'FINANCIAL STATEMENTS'!F67</f>
        <v>1.141818826</v>
      </c>
      <c r="E68" s="91">
        <f>'FINANCIAL STATEMENTS'!E67/'FINANCIAL STATEMENTS'!F67</f>
        <v>1.058854813</v>
      </c>
      <c r="F68" s="91">
        <f>'FINANCIAL STATEMENTS'!F67/'FINANCIAL STATEMENTS'!F67</f>
        <v>1</v>
      </c>
      <c r="H68" s="14" t="s">
        <v>51</v>
      </c>
      <c r="I68" s="92">
        <f>'FINANCIAL STATEMENTS'!J67/'FINANCIAL STATEMENTS'!N67</f>
        <v>0.4719866071</v>
      </c>
      <c r="J68" s="92">
        <f>'FINANCIAL STATEMENTS'!K67/'FINANCIAL STATEMENTS'!N67</f>
        <v>0.7639508929</v>
      </c>
      <c r="K68" s="92">
        <f>'FINANCIAL STATEMENTS'!L67/'FINANCIAL STATEMENTS'!N67</f>
        <v>1.146986607</v>
      </c>
      <c r="L68" s="92">
        <f>'FINANCIAL STATEMENTS'!M67/'FINANCIAL STATEMENTS'!N67</f>
        <v>1.262165179</v>
      </c>
      <c r="M68" s="92">
        <f>'FINANCIAL STATEMENTS'!N67/'FINANCIAL STATEMENTS'!N67</f>
        <v>1</v>
      </c>
      <c r="O68" s="12" t="s">
        <v>78</v>
      </c>
      <c r="P68" s="91">
        <f>'FINANCIAL STATEMENTS'!R68/'FINANCIAL STATEMENTS'!V68</f>
        <v>1.499858112</v>
      </c>
      <c r="Q68" s="91">
        <f>'FINANCIAL STATEMENTS'!S68/'FINANCIAL STATEMENTS'!V68</f>
        <v>1.43021266</v>
      </c>
      <c r="R68" s="91">
        <f>'FINANCIAL STATEMENTS'!T68/'FINANCIAL STATEMENTS'!V68</f>
        <v>1.101901298</v>
      </c>
      <c r="S68" s="91">
        <f>'FINANCIAL STATEMENTS'!U68/'FINANCIAL STATEMENTS'!V68</f>
        <v>1.07986138</v>
      </c>
      <c r="T68" s="91">
        <f>'FINANCIAL STATEMENTS'!V68/'FINANCIAL STATEMENTS'!V68</f>
        <v>1</v>
      </c>
      <c r="U68" s="90"/>
    </row>
    <row r="69">
      <c r="A69" s="15" t="s">
        <v>68</v>
      </c>
      <c r="B69" s="91">
        <f>'FINANCIAL STATEMENTS'!B68/'FINANCIAL STATEMENTS'!F68</f>
        <v>0.4782608696</v>
      </c>
      <c r="C69" s="91">
        <f>'FINANCIAL STATEMENTS'!C68/'FINANCIAL STATEMENTS'!F68</f>
        <v>1.652173913</v>
      </c>
      <c r="D69" s="91">
        <f>'FINANCIAL STATEMENTS'!D68/'FINANCIAL STATEMENTS'!F68</f>
        <v>1.304347826</v>
      </c>
      <c r="E69" s="91">
        <f>'FINANCIAL STATEMENTS'!E68/'FINANCIAL STATEMENTS'!F68</f>
        <v>1.52173913</v>
      </c>
      <c r="F69" s="91">
        <f>'FINANCIAL STATEMENTS'!F68/'FINANCIAL STATEMENTS'!F68</f>
        <v>1</v>
      </c>
      <c r="H69" s="14" t="s">
        <v>53</v>
      </c>
      <c r="I69" s="92"/>
      <c r="J69" s="92"/>
      <c r="K69" s="92">
        <f>'FINANCIAL STATEMENTS'!L68/'FINANCIAL STATEMENTS'!N68</f>
        <v>0.5518072289</v>
      </c>
      <c r="L69" s="92">
        <f>'FINANCIAL STATEMENTS'!M68/'FINANCIAL STATEMENTS'!N68</f>
        <v>0.7759036145</v>
      </c>
      <c r="M69" s="92">
        <f>'FINANCIAL STATEMENTS'!N68/'FINANCIAL STATEMENTS'!N68</f>
        <v>1</v>
      </c>
      <c r="O69" s="14" t="s">
        <v>79</v>
      </c>
      <c r="P69" s="91">
        <f>'FINANCIAL STATEMENTS'!R69/'FINANCIAL STATEMENTS'!V69</f>
        <v>1.520183458</v>
      </c>
      <c r="Q69" s="91">
        <f>'FINANCIAL STATEMENTS'!S69/'FINANCIAL STATEMENTS'!V69</f>
        <v>1.555447559</v>
      </c>
      <c r="R69" s="91">
        <f>'FINANCIAL STATEMENTS'!T69/'FINANCIAL STATEMENTS'!V69</f>
        <v>1.173374237</v>
      </c>
      <c r="S69" s="91">
        <f>'FINANCIAL STATEMENTS'!U69/'FINANCIAL STATEMENTS'!V69</f>
        <v>1.160222337</v>
      </c>
      <c r="T69" s="91">
        <f>'FINANCIAL STATEMENTS'!V69/'FINANCIAL STATEMENTS'!V69</f>
        <v>1</v>
      </c>
      <c r="U69" s="90"/>
    </row>
    <row r="70">
      <c r="A70" s="15" t="s">
        <v>69</v>
      </c>
      <c r="B70" s="92"/>
      <c r="C70" s="92"/>
      <c r="D70" s="92"/>
      <c r="E70" s="92"/>
      <c r="F70" s="92"/>
      <c r="H70" s="14" t="s">
        <v>52</v>
      </c>
      <c r="I70" s="92">
        <f>'FINANCIAL STATEMENTS'!J69/'FINANCIAL STATEMENTS'!N69</f>
        <v>5.438164894</v>
      </c>
      <c r="J70" s="92">
        <f>'FINANCIAL STATEMENTS'!K69/'FINANCIAL STATEMENTS'!N69</f>
        <v>2.223404255</v>
      </c>
      <c r="K70" s="92">
        <f>'FINANCIAL STATEMENTS'!L69/'FINANCIAL STATEMENTS'!N69</f>
        <v>1.881648936</v>
      </c>
      <c r="L70" s="92">
        <f>'FINANCIAL STATEMENTS'!M69/'FINANCIAL STATEMENTS'!N69</f>
        <v>0.7908909574</v>
      </c>
      <c r="M70" s="92">
        <f>'FINANCIAL STATEMENTS'!N69/'FINANCIAL STATEMENTS'!N69</f>
        <v>1</v>
      </c>
      <c r="O70" s="14" t="s">
        <v>80</v>
      </c>
      <c r="P70" s="91">
        <f>'FINANCIAL STATEMENTS'!R70/'FINANCIAL STATEMENTS'!V70</f>
        <v>1.441052461</v>
      </c>
      <c r="Q70" s="91">
        <f>'FINANCIAL STATEMENTS'!S70/'FINANCIAL STATEMENTS'!V70</f>
        <v>1.364042369</v>
      </c>
      <c r="R70" s="91">
        <f>'FINANCIAL STATEMENTS'!T70/'FINANCIAL STATEMENTS'!V70</f>
        <v>1.034523792</v>
      </c>
      <c r="S70" s="91">
        <f>'FINANCIAL STATEMENTS'!U70/'FINANCIAL STATEMENTS'!V70</f>
        <v>1.019465542</v>
      </c>
      <c r="T70" s="91">
        <f>'FINANCIAL STATEMENTS'!V70/'FINANCIAL STATEMENTS'!V70</f>
        <v>1</v>
      </c>
      <c r="U70" s="90"/>
    </row>
    <row r="71">
      <c r="A71" s="15" t="s">
        <v>70</v>
      </c>
      <c r="B71" s="92"/>
      <c r="C71" s="92"/>
      <c r="D71" s="92"/>
      <c r="E71" s="92"/>
      <c r="F71" s="92"/>
      <c r="H71" s="14" t="s">
        <v>63</v>
      </c>
      <c r="I71" s="92">
        <f>'FINANCIAL STATEMENTS'!J70/'FINANCIAL STATEMENTS'!N70</f>
        <v>0.5805672574</v>
      </c>
      <c r="J71" s="92">
        <f>'FINANCIAL STATEMENTS'!K70/'FINANCIAL STATEMENTS'!N70</f>
        <v>0.5398932307</v>
      </c>
      <c r="K71" s="92">
        <f>'FINANCIAL STATEMENTS'!L70/'FINANCIAL STATEMENTS'!N70</f>
        <v>0.8399912841</v>
      </c>
      <c r="L71" s="92">
        <f>'FINANCIAL STATEMENTS'!M70/'FINANCIAL STATEMENTS'!N70</f>
        <v>1.009169814</v>
      </c>
      <c r="M71" s="92">
        <f>'FINANCIAL STATEMENTS'!N70/'FINANCIAL STATEMENTS'!N70</f>
        <v>1</v>
      </c>
      <c r="O71" s="14" t="s">
        <v>82</v>
      </c>
      <c r="P71" s="91">
        <f>'FINANCIAL STATEMENTS'!R71/'FINANCIAL STATEMENTS'!V71</f>
        <v>2.041068843</v>
      </c>
      <c r="Q71" s="91">
        <f>'FINANCIAL STATEMENTS'!S71/'FINANCIAL STATEMENTS'!V71</f>
        <v>1.492431223</v>
      </c>
      <c r="R71" s="91">
        <f>'FINANCIAL STATEMENTS'!T71/'FINANCIAL STATEMENTS'!V71</f>
        <v>0.5009872318</v>
      </c>
      <c r="S71" s="91">
        <f>'FINANCIAL STATEMENTS'!U71/'FINANCIAL STATEMENTS'!V71</f>
        <v>1.110043438</v>
      </c>
      <c r="T71" s="91">
        <f>'FINANCIAL STATEMENTS'!V71/'FINANCIAL STATEMENTS'!V71</f>
        <v>1</v>
      </c>
      <c r="U71" s="90"/>
    </row>
    <row r="72">
      <c r="A72" s="15" t="s">
        <v>81</v>
      </c>
      <c r="B72" s="91">
        <f>'FINANCIAL STATEMENTS'!B71/'FINANCIAL STATEMENTS'!F71</f>
        <v>0.4782608696</v>
      </c>
      <c r="C72" s="91">
        <f>'FINANCIAL STATEMENTS'!C71/'FINANCIAL STATEMENTS'!F71</f>
        <v>1.652173913</v>
      </c>
      <c r="D72" s="91">
        <f>'FINANCIAL STATEMENTS'!D71/'FINANCIAL STATEMENTS'!F71</f>
        <v>1.304347826</v>
      </c>
      <c r="E72" s="91">
        <f>'FINANCIAL STATEMENTS'!E71/'FINANCIAL STATEMENTS'!F71</f>
        <v>1.52173913</v>
      </c>
      <c r="F72" s="91">
        <f>'FINANCIAL STATEMENTS'!F71/'FINANCIAL STATEMENTS'!F71</f>
        <v>1</v>
      </c>
      <c r="H72" s="12" t="s">
        <v>66</v>
      </c>
      <c r="I72" s="92">
        <f>'FINANCIAL STATEMENTS'!J71/'FINANCIAL STATEMENTS'!N71</f>
        <v>1.59468382</v>
      </c>
      <c r="J72" s="92">
        <f>'FINANCIAL STATEMENTS'!K71/'FINANCIAL STATEMENTS'!N71</f>
        <v>1.322752449</v>
      </c>
      <c r="K72" s="92">
        <f>'FINANCIAL STATEMENTS'!L71/'FINANCIAL STATEMENTS'!N71</f>
        <v>1.087699139</v>
      </c>
      <c r="L72" s="92">
        <f>'FINANCIAL STATEMENTS'!M71/'FINANCIAL STATEMENTS'!N71</f>
        <v>1.023330233</v>
      </c>
      <c r="M72" s="92">
        <f>'FINANCIAL STATEMENTS'!N71/'FINANCIAL STATEMENTS'!N71</f>
        <v>1</v>
      </c>
      <c r="O72" s="14" t="s">
        <v>84</v>
      </c>
      <c r="P72" s="92">
        <v>0.0</v>
      </c>
      <c r="Q72" s="92">
        <v>0.0</v>
      </c>
      <c r="R72" s="92">
        <v>0.0</v>
      </c>
      <c r="S72" s="92">
        <v>0.0</v>
      </c>
      <c r="T72" s="92">
        <v>0.0</v>
      </c>
      <c r="U72" s="90"/>
    </row>
    <row r="73">
      <c r="A73" s="15" t="s">
        <v>83</v>
      </c>
      <c r="B73" s="92"/>
      <c r="C73" s="92"/>
      <c r="D73" s="92"/>
      <c r="E73" s="92"/>
      <c r="F73" s="92"/>
      <c r="H73" s="14" t="s">
        <v>67</v>
      </c>
      <c r="I73" s="92">
        <f>'FINANCIAL STATEMENTS'!J72/'FINANCIAL STATEMENTS'!N72</f>
        <v>1.600584775</v>
      </c>
      <c r="J73" s="92">
        <f>'FINANCIAL STATEMENTS'!K72/'FINANCIAL STATEMENTS'!N72</f>
        <v>1.027423006</v>
      </c>
      <c r="K73" s="92">
        <f>'FINANCIAL STATEMENTS'!L72/'FINANCIAL STATEMENTS'!N72</f>
        <v>0.9846456648</v>
      </c>
      <c r="L73" s="92">
        <f>'FINANCIAL STATEMENTS'!M72/'FINANCIAL STATEMENTS'!N72</f>
        <v>1.003745293</v>
      </c>
      <c r="M73" s="92">
        <f>'FINANCIAL STATEMENTS'!N72/'FINANCIAL STATEMENTS'!N72</f>
        <v>1</v>
      </c>
      <c r="O73" s="14" t="s">
        <v>86</v>
      </c>
      <c r="P73" s="92">
        <v>0.0</v>
      </c>
      <c r="Q73" s="92">
        <v>0.0</v>
      </c>
      <c r="R73" s="92">
        <v>0.0</v>
      </c>
      <c r="S73" s="92">
        <v>0.0</v>
      </c>
      <c r="T73" s="92">
        <v>0.0</v>
      </c>
      <c r="U73" s="90"/>
    </row>
    <row r="74">
      <c r="A74" s="15" t="s">
        <v>85</v>
      </c>
      <c r="B74" s="92"/>
      <c r="C74" s="92"/>
      <c r="D74" s="92"/>
      <c r="E74" s="92"/>
      <c r="F74" s="92"/>
      <c r="H74" s="14" t="s">
        <v>71</v>
      </c>
      <c r="I74" s="92">
        <f>'FINANCIAL STATEMENTS'!J73/'FINANCIAL STATEMENTS'!N73</f>
        <v>1.744007275</v>
      </c>
      <c r="J74" s="92">
        <f>'FINANCIAL STATEMENTS'!K73/'FINANCIAL STATEMENTS'!N73</f>
        <v>1.040055535</v>
      </c>
      <c r="K74" s="92">
        <f>'FINANCIAL STATEMENTS'!L73/'FINANCIAL STATEMENTS'!N73</f>
        <v>0.9679733304</v>
      </c>
      <c r="L74" s="92">
        <f>'FINANCIAL STATEMENTS'!M73/'FINANCIAL STATEMENTS'!N73</f>
        <v>0.9815529827</v>
      </c>
      <c r="M74" s="92">
        <f>'FINANCIAL STATEMENTS'!N73/'FINANCIAL STATEMENTS'!N73</f>
        <v>1</v>
      </c>
      <c r="O74" s="14" t="s">
        <v>87</v>
      </c>
      <c r="P74" s="91">
        <f>'FINANCIAL STATEMENTS'!R74/'FINANCIAL STATEMENTS'!V74</f>
        <v>1.427757158</v>
      </c>
      <c r="Q74" s="91">
        <f>'FINANCIAL STATEMENTS'!S74/'FINANCIAL STATEMENTS'!V74</f>
        <v>1.447640509</v>
      </c>
      <c r="R74" s="91">
        <f>'FINANCIAL STATEMENTS'!T74/'FINANCIAL STATEMENTS'!V74</f>
        <v>1.291489926</v>
      </c>
      <c r="S74" s="91">
        <f>'FINANCIAL STATEMENTS'!U74/'FINANCIAL STATEMENTS'!V74</f>
        <v>1.266039236</v>
      </c>
      <c r="T74" s="91">
        <f>'FINANCIAL STATEMENTS'!V74/'FINANCIAL STATEMENTS'!V74</f>
        <v>1</v>
      </c>
      <c r="U74" s="90"/>
    </row>
    <row r="75">
      <c r="A75" s="15" t="s">
        <v>74</v>
      </c>
      <c r="B75" s="92"/>
      <c r="C75" s="92">
        <v>0.0</v>
      </c>
      <c r="D75" s="92">
        <v>0.0</v>
      </c>
      <c r="E75" s="92">
        <v>0.0</v>
      </c>
      <c r="F75" s="92"/>
      <c r="H75" s="14" t="s">
        <v>74</v>
      </c>
      <c r="I75" s="92">
        <f>'FINANCIAL STATEMENTS'!J74/'FINANCIAL STATEMENTS'!N74</f>
        <v>1.709987999</v>
      </c>
      <c r="J75" s="92">
        <f>'FINANCIAL STATEMENTS'!K74/'FINANCIAL STATEMENTS'!N74</f>
        <v>1.023504814</v>
      </c>
      <c r="K75" s="92">
        <f>'FINANCIAL STATEMENTS'!L74/'FINANCIAL STATEMENTS'!N74</f>
        <v>0.9679731773</v>
      </c>
      <c r="L75" s="92">
        <f>'FINANCIAL STATEMENTS'!M74/'FINANCIAL STATEMENTS'!N74</f>
        <v>0.9815540355</v>
      </c>
      <c r="M75" s="92">
        <f>'FINANCIAL STATEMENTS'!N74/'FINANCIAL STATEMENTS'!N74</f>
        <v>1</v>
      </c>
      <c r="O75" s="14" t="s">
        <v>88</v>
      </c>
      <c r="P75" s="91">
        <f>'FINANCIAL STATEMENTS'!R75/'FINANCIAL STATEMENTS'!V75</f>
        <v>0</v>
      </c>
      <c r="Q75" s="91">
        <f>'FINANCIAL STATEMENTS'!S75/'FINANCIAL STATEMENTS'!V75</f>
        <v>0</v>
      </c>
      <c r="R75" s="91">
        <f>'FINANCIAL STATEMENTS'!T75/'FINANCIAL STATEMENTS'!V75</f>
        <v>35.2866242</v>
      </c>
      <c r="S75" s="91">
        <f>'FINANCIAL STATEMENTS'!U75/'FINANCIAL STATEMENTS'!V75</f>
        <v>0</v>
      </c>
      <c r="T75" s="91">
        <f>'FINANCIAL STATEMENTS'!V75/'FINANCIAL STATEMENTS'!V75</f>
        <v>1</v>
      </c>
      <c r="U75" s="90"/>
    </row>
    <row r="76">
      <c r="A76" s="15" t="s">
        <v>75</v>
      </c>
      <c r="B76" s="92"/>
      <c r="C76" s="92"/>
      <c r="D76" s="92"/>
      <c r="E76" s="92"/>
      <c r="F76" s="92"/>
      <c r="H76" s="14" t="s">
        <v>75</v>
      </c>
      <c r="I76" s="92">
        <f>'FINANCIAL STATEMENTS'!J75/'FINANCIAL STATEMENTS'!N75</f>
        <v>1.615974125</v>
      </c>
      <c r="J76" s="92">
        <f>'FINANCIAL STATEMENTS'!K75/'FINANCIAL STATEMENTS'!N75</f>
        <v>1.023504814</v>
      </c>
      <c r="K76" s="92">
        <f>'FINANCIAL STATEMENTS'!L75/'FINANCIAL STATEMENTS'!N75</f>
        <v>0.9679731773</v>
      </c>
      <c r="L76" s="92">
        <f>'FINANCIAL STATEMENTS'!M75/'FINANCIAL STATEMENTS'!N75</f>
        <v>0.9815540355</v>
      </c>
      <c r="M76" s="92">
        <f>'FINANCIAL STATEMENTS'!N75/'FINANCIAL STATEMENTS'!N75</f>
        <v>1</v>
      </c>
      <c r="O76" s="12" t="s">
        <v>90</v>
      </c>
      <c r="P76" s="91">
        <f>'FINANCIAL STATEMENTS'!R76/'FINANCIAL STATEMENTS'!V76</f>
        <v>1.586976773</v>
      </c>
      <c r="Q76" s="91">
        <f>'FINANCIAL STATEMENTS'!S76/'FINANCIAL STATEMENTS'!V76</f>
        <v>1.32720573</v>
      </c>
      <c r="R76" s="91">
        <f>'FINANCIAL STATEMENTS'!T76/'FINANCIAL STATEMENTS'!V76</f>
        <v>1.151109593</v>
      </c>
      <c r="S76" s="91">
        <f>'FINANCIAL STATEMENTS'!U76/'FINANCIAL STATEMENTS'!V76</f>
        <v>1.038059454</v>
      </c>
      <c r="T76" s="91">
        <f>'FINANCIAL STATEMENTS'!V76/'FINANCIAL STATEMENTS'!V76</f>
        <v>1</v>
      </c>
      <c r="U76" s="90"/>
    </row>
    <row r="77">
      <c r="A77" s="15" t="s">
        <v>89</v>
      </c>
      <c r="B77" s="92"/>
      <c r="C77" s="92"/>
      <c r="D77" s="92"/>
      <c r="E77" s="92"/>
      <c r="F77" s="92"/>
      <c r="H77" s="14" t="s">
        <v>89</v>
      </c>
      <c r="I77" s="92">
        <v>0.0</v>
      </c>
      <c r="J77" s="92"/>
      <c r="K77" s="92"/>
      <c r="L77" s="92"/>
      <c r="M77" s="92"/>
      <c r="O77" s="14" t="s">
        <v>92</v>
      </c>
      <c r="P77" s="91">
        <f>'FINANCIAL STATEMENTS'!R77/'FINANCIAL STATEMENTS'!V77</f>
        <v>1.597090443</v>
      </c>
      <c r="Q77" s="91">
        <f>'FINANCIAL STATEMENTS'!S77/'FINANCIAL STATEMENTS'!V77</f>
        <v>1.327697704</v>
      </c>
      <c r="R77" s="91">
        <f>'FINANCIAL STATEMENTS'!T77/'FINANCIAL STATEMENTS'!V77</f>
        <v>1.152534481</v>
      </c>
      <c r="S77" s="91">
        <f>'FINANCIAL STATEMENTS'!U77/'FINANCIAL STATEMENTS'!V77</f>
        <v>1.038956201</v>
      </c>
      <c r="T77" s="91">
        <f>'FINANCIAL STATEMENTS'!V77/'FINANCIAL STATEMENTS'!V77</f>
        <v>1</v>
      </c>
      <c r="U77" s="90"/>
    </row>
    <row r="78">
      <c r="A78" s="15" t="s">
        <v>91</v>
      </c>
      <c r="B78" s="92"/>
      <c r="C78" s="92"/>
      <c r="D78" s="92"/>
      <c r="E78" s="92"/>
      <c r="F78" s="92"/>
      <c r="H78" s="14" t="s">
        <v>91</v>
      </c>
      <c r="I78" s="92"/>
      <c r="J78" s="92"/>
      <c r="K78" s="92"/>
      <c r="L78" s="92"/>
      <c r="M78" s="92"/>
      <c r="O78" s="14" t="s">
        <v>94</v>
      </c>
      <c r="P78" s="91">
        <f>'FINANCIAL STATEMENTS'!R78/'FINANCIAL STATEMENTS'!V78</f>
        <v>1.597090443</v>
      </c>
      <c r="Q78" s="91">
        <f>'FINANCIAL STATEMENTS'!S78/'FINANCIAL STATEMENTS'!V78</f>
        <v>1.327697704</v>
      </c>
      <c r="R78" s="91">
        <f>'FINANCIAL STATEMENTS'!T78/'FINANCIAL STATEMENTS'!V78</f>
        <v>1.152534481</v>
      </c>
      <c r="S78" s="91">
        <f>'FINANCIAL STATEMENTS'!U78/'FINANCIAL STATEMENTS'!V78</f>
        <v>1.038956201</v>
      </c>
      <c r="T78" s="91">
        <f>'FINANCIAL STATEMENTS'!V78/'FINANCIAL STATEMENTS'!V78</f>
        <v>1</v>
      </c>
      <c r="U78" s="90"/>
    </row>
    <row r="79">
      <c r="A79" s="15" t="s">
        <v>93</v>
      </c>
      <c r="B79" s="92"/>
      <c r="C79" s="92"/>
      <c r="D79" s="92"/>
      <c r="E79" s="92"/>
      <c r="F79" s="92"/>
      <c r="H79" s="14" t="s">
        <v>93</v>
      </c>
      <c r="I79" s="92">
        <v>0.0</v>
      </c>
      <c r="J79" s="92"/>
      <c r="K79" s="92"/>
      <c r="L79" s="92"/>
      <c r="M79" s="92"/>
      <c r="O79" s="14" t="s">
        <v>96</v>
      </c>
      <c r="P79" s="92">
        <v>0.0</v>
      </c>
      <c r="Q79" s="92">
        <v>0.0</v>
      </c>
      <c r="R79" s="92">
        <v>0.0</v>
      </c>
      <c r="S79" s="92">
        <v>0.0</v>
      </c>
      <c r="T79" s="92">
        <v>0.0</v>
      </c>
      <c r="U79" s="90"/>
    </row>
    <row r="80">
      <c r="A80" s="15" t="s">
        <v>95</v>
      </c>
      <c r="B80" s="92"/>
      <c r="C80" s="92"/>
      <c r="D80" s="92"/>
      <c r="E80" s="92"/>
      <c r="F80" s="92"/>
      <c r="H80" s="14" t="s">
        <v>76</v>
      </c>
      <c r="I80" s="92">
        <f>'FINANCIAL STATEMENTS'!J79/'FINANCIAL STATEMENTS'!N79</f>
        <v>1.00061893</v>
      </c>
      <c r="J80" s="92">
        <f>'FINANCIAL STATEMENTS'!K79/'FINANCIAL STATEMENTS'!N79</f>
        <v>1.048880767</v>
      </c>
      <c r="K80" s="92">
        <f>'FINANCIAL STATEMENTS'!L79/'FINANCIAL STATEMENTS'!N79</f>
        <v>1.075951606</v>
      </c>
      <c r="L80" s="92">
        <f>'FINANCIAL STATEMENTS'!M79/'FINANCIAL STATEMENTS'!N79</f>
        <v>1.125274466</v>
      </c>
      <c r="M80" s="92">
        <f>'FINANCIAL STATEMENTS'!N79/'FINANCIAL STATEMENTS'!N79</f>
        <v>1</v>
      </c>
      <c r="O80" s="14" t="s">
        <v>97</v>
      </c>
      <c r="P80" s="91">
        <f>'FINANCIAL STATEMENTS'!R80/'FINANCIAL STATEMENTS'!V80</f>
        <v>30.38235294</v>
      </c>
      <c r="Q80" s="91">
        <f>'FINANCIAL STATEMENTS'!S80/'FINANCIAL STATEMENTS'!V80</f>
        <v>2.764705882</v>
      </c>
      <c r="R80" s="91">
        <f>'FINANCIAL STATEMENTS'!T80/'FINANCIAL STATEMENTS'!V80</f>
        <v>5.235294118</v>
      </c>
      <c r="S80" s="91">
        <f>'FINANCIAL STATEMENTS'!U80/'FINANCIAL STATEMENTS'!V80</f>
        <v>3.617647059</v>
      </c>
      <c r="T80" s="91">
        <f>'FINANCIAL STATEMENTS'!V80/'FINANCIAL STATEMENTS'!V80</f>
        <v>1</v>
      </c>
      <c r="U80" s="90"/>
    </row>
    <row r="81">
      <c r="A81" s="15" t="s">
        <v>71</v>
      </c>
      <c r="B81" s="91">
        <f>'FINANCIAL STATEMENTS'!B80/'FINANCIAL STATEMENTS'!F80</f>
        <v>1.747476807</v>
      </c>
      <c r="C81" s="91">
        <f>'FINANCIAL STATEMENTS'!C80/'FINANCIAL STATEMENTS'!F80</f>
        <v>0.9779794067</v>
      </c>
      <c r="D81" s="91">
        <f>'FINANCIAL STATEMENTS'!D80/'FINANCIAL STATEMENTS'!F80</f>
        <v>1.028698134</v>
      </c>
      <c r="E81" s="91">
        <f>'FINANCIAL STATEMENTS'!E80/'FINANCIAL STATEMENTS'!F80</f>
        <v>0.9783362218</v>
      </c>
      <c r="F81" s="91">
        <f>'FINANCIAL STATEMENTS'!F80/'FINANCIAL STATEMENTS'!F80</f>
        <v>1</v>
      </c>
      <c r="H81" s="14" t="s">
        <v>77</v>
      </c>
      <c r="I81" s="92">
        <f>'FINANCIAL STATEMENTS'!J80/'FINANCIAL STATEMENTS'!N80</f>
        <v>1.54661551</v>
      </c>
      <c r="J81" s="92">
        <f>'FINANCIAL STATEMENTS'!K80/'FINANCIAL STATEMENTS'!N80</f>
        <v>3.728462337</v>
      </c>
      <c r="K81" s="92">
        <f>'FINANCIAL STATEMENTS'!L80/'FINANCIAL STATEMENTS'!N80</f>
        <v>1.927157473</v>
      </c>
      <c r="L81" s="92">
        <f>'FINANCIAL STATEMENTS'!M80/'FINANCIAL STATEMENTS'!N80</f>
        <v>1.182866251</v>
      </c>
      <c r="M81" s="92">
        <f>'FINANCIAL STATEMENTS'!N80/'FINANCIAL STATEMENTS'!N80</f>
        <v>1</v>
      </c>
      <c r="O81" s="12" t="s">
        <v>98</v>
      </c>
      <c r="P81" s="91">
        <f>'FINANCIAL STATEMENTS'!R81/'FINANCIAL STATEMENTS'!V81</f>
        <v>1.808016167</v>
      </c>
      <c r="Q81" s="91">
        <f>'FINANCIAL STATEMENTS'!S81/'FINANCIAL STATEMENTS'!V81</f>
        <v>1.771640283</v>
      </c>
      <c r="R81" s="91">
        <f>'FINANCIAL STATEMENTS'!T81/'FINANCIAL STATEMENTS'!V81</f>
        <v>1.540586056</v>
      </c>
      <c r="S81" s="91">
        <f>'FINANCIAL STATEMENTS'!U81/'FINANCIAL STATEMENTS'!V81</f>
        <v>1.119400472</v>
      </c>
      <c r="T81" s="91">
        <f>'FINANCIAL STATEMENTS'!V81/'FINANCIAL STATEMENTS'!V81</f>
        <v>1</v>
      </c>
      <c r="U81" s="90"/>
    </row>
    <row r="82">
      <c r="A82" s="15" t="s">
        <v>69</v>
      </c>
      <c r="B82" s="92"/>
      <c r="C82" s="92"/>
      <c r="D82" s="92"/>
      <c r="E82" s="92"/>
      <c r="F82" s="92"/>
      <c r="H82" s="14" t="s">
        <v>68</v>
      </c>
      <c r="I82" s="92">
        <v>0.0</v>
      </c>
      <c r="J82" s="92">
        <v>0.0</v>
      </c>
      <c r="K82" s="92">
        <v>0.0</v>
      </c>
      <c r="L82" s="92"/>
      <c r="M82" s="92">
        <v>0.0</v>
      </c>
      <c r="O82" s="14" t="s">
        <v>99</v>
      </c>
      <c r="P82" s="91">
        <f>'FINANCIAL STATEMENTS'!R82/'FINANCIAL STATEMENTS'!V82</f>
        <v>5.727272727</v>
      </c>
      <c r="Q82" s="91">
        <f>'FINANCIAL STATEMENTS'!S82/'FINANCIAL STATEMENTS'!V82</f>
        <v>5.545454545</v>
      </c>
      <c r="R82" s="91">
        <f>'FINANCIAL STATEMENTS'!T82/'FINANCIAL STATEMENTS'!V82</f>
        <v>0.9090909091</v>
      </c>
      <c r="S82" s="91">
        <f>'FINANCIAL STATEMENTS'!U82/'FINANCIAL STATEMENTS'!V82</f>
        <v>1.636363636</v>
      </c>
      <c r="T82" s="91">
        <f>'FINANCIAL STATEMENTS'!V82/'FINANCIAL STATEMENTS'!V82</f>
        <v>1</v>
      </c>
      <c r="U82" s="90"/>
    </row>
    <row r="83">
      <c r="A83" s="15" t="s">
        <v>70</v>
      </c>
      <c r="B83" s="92"/>
      <c r="C83" s="92"/>
      <c r="D83" s="92"/>
      <c r="E83" s="92"/>
      <c r="F83" s="92"/>
      <c r="H83" s="14" t="s">
        <v>70</v>
      </c>
      <c r="I83" s="92">
        <v>0.0</v>
      </c>
      <c r="J83" s="92">
        <v>0.0</v>
      </c>
      <c r="K83" s="92"/>
      <c r="L83" s="92"/>
      <c r="M83" s="92"/>
      <c r="O83" s="14" t="s">
        <v>100</v>
      </c>
      <c r="P83" s="91">
        <f>'FINANCIAL STATEMENTS'!R83/'FINANCIAL STATEMENTS'!V83</f>
        <v>1.800742365</v>
      </c>
      <c r="Q83" s="91">
        <f>'FINANCIAL STATEMENTS'!S83/'FINANCIAL STATEMENTS'!V83</f>
        <v>1.76463641</v>
      </c>
      <c r="R83" s="91">
        <f>'FINANCIAL STATEMENTS'!T83/'FINANCIAL STATEMENTS'!V83</f>
        <v>1.541758056</v>
      </c>
      <c r="S83" s="91">
        <f>'FINANCIAL STATEMENTS'!U83/'FINANCIAL STATEMENTS'!V83</f>
        <v>1.118441033</v>
      </c>
      <c r="T83" s="91">
        <f>'FINANCIAL STATEMENTS'!V83/'FINANCIAL STATEMENTS'!V83</f>
        <v>1</v>
      </c>
      <c r="U83" s="90"/>
    </row>
    <row r="84">
      <c r="A84" s="15" t="s">
        <v>72</v>
      </c>
      <c r="B84" s="91">
        <f>'FINANCIAL STATEMENTS'!B83/'FINANCIAL STATEMENTS'!F83</f>
        <v>1</v>
      </c>
      <c r="C84" s="91">
        <f>'FINANCIAL STATEMENTS'!C83/'FINANCIAL STATEMENTS'!F83</f>
        <v>1</v>
      </c>
      <c r="D84" s="91">
        <f>'FINANCIAL STATEMENTS'!D83/'FINANCIAL STATEMENTS'!F83</f>
        <v>1</v>
      </c>
      <c r="E84" s="91">
        <f>'FINANCIAL STATEMENTS'!E83/'FINANCIAL STATEMENTS'!F83</f>
        <v>1</v>
      </c>
      <c r="F84" s="91">
        <f>'FINANCIAL STATEMENTS'!F83/'FINANCIAL STATEMENTS'!F83</f>
        <v>1</v>
      </c>
      <c r="H84" s="14" t="s">
        <v>81</v>
      </c>
      <c r="I84" s="92"/>
      <c r="J84" s="92"/>
      <c r="K84" s="92"/>
      <c r="L84" s="92"/>
      <c r="M84" s="92"/>
      <c r="O84" s="14" t="s">
        <v>101</v>
      </c>
      <c r="P84" s="91">
        <f>'FINANCIAL STATEMENTS'!R84/'FINANCIAL STATEMENTS'!V84</f>
        <v>1.800742365</v>
      </c>
      <c r="Q84" s="91">
        <f>'FINANCIAL STATEMENTS'!S84/'FINANCIAL STATEMENTS'!V84</f>
        <v>1.76463641</v>
      </c>
      <c r="R84" s="91">
        <f>'FINANCIAL STATEMENTS'!T84/'FINANCIAL STATEMENTS'!V84</f>
        <v>1.541758056</v>
      </c>
      <c r="S84" s="91">
        <f>'FINANCIAL STATEMENTS'!U84/'FINANCIAL STATEMENTS'!V84</f>
        <v>1.118441033</v>
      </c>
      <c r="T84" s="91">
        <f>'FINANCIAL STATEMENTS'!V84/'FINANCIAL STATEMENTS'!V84</f>
        <v>1</v>
      </c>
      <c r="U84" s="90"/>
    </row>
    <row r="85">
      <c r="A85" s="15" t="s">
        <v>73</v>
      </c>
      <c r="B85" s="92">
        <v>0.0</v>
      </c>
      <c r="C85" s="92"/>
      <c r="D85" s="92"/>
      <c r="E85" s="92"/>
      <c r="F85" s="92"/>
      <c r="H85" s="14" t="s">
        <v>71</v>
      </c>
      <c r="I85" s="92"/>
      <c r="J85" s="92"/>
      <c r="K85" s="92">
        <f>'FINANCIAL STATEMENTS'!L84/'FINANCIAL STATEMENTS'!N84</f>
        <v>1.927157473</v>
      </c>
      <c r="L85" s="92">
        <f>'FINANCIAL STATEMENTS'!M84/'FINANCIAL STATEMENTS'!N84</f>
        <v>1.182866251</v>
      </c>
      <c r="M85" s="92">
        <f>'FINANCIAL STATEMENTS'!N84/'FINANCIAL STATEMENTS'!N84</f>
        <v>1</v>
      </c>
      <c r="O85" s="14" t="s">
        <v>103</v>
      </c>
      <c r="P85" s="92">
        <v>0.0</v>
      </c>
      <c r="Q85" s="92">
        <v>0.0</v>
      </c>
      <c r="R85" s="92">
        <v>0.0</v>
      </c>
      <c r="S85" s="92">
        <v>0.0</v>
      </c>
      <c r="T85" s="92">
        <v>0.0</v>
      </c>
      <c r="U85" s="90"/>
    </row>
    <row r="86">
      <c r="A86" s="15" t="s">
        <v>102</v>
      </c>
      <c r="B86" s="92"/>
      <c r="C86" s="92"/>
      <c r="D86" s="92">
        <v>0.0</v>
      </c>
      <c r="E86" s="92"/>
      <c r="F86" s="92"/>
      <c r="H86" s="14" t="s">
        <v>70</v>
      </c>
      <c r="I86" s="92"/>
      <c r="J86" s="92"/>
      <c r="K86" s="92">
        <f>'FINANCIAL STATEMENTS'!L85/'FINANCIAL STATEMENTS'!N85</f>
        <v>1.927157473</v>
      </c>
      <c r="L86" s="92">
        <f>'FINANCIAL STATEMENTS'!M85/'FINANCIAL STATEMENTS'!N85</f>
        <v>1.182866251</v>
      </c>
      <c r="M86" s="92">
        <f>'FINANCIAL STATEMENTS'!N85/'FINANCIAL STATEMENTS'!N85</f>
        <v>1</v>
      </c>
      <c r="O86" s="14" t="s">
        <v>104</v>
      </c>
      <c r="P86" s="92">
        <v>0.0</v>
      </c>
      <c r="Q86" s="92">
        <v>0.0</v>
      </c>
      <c r="R86" s="92">
        <v>0.0</v>
      </c>
      <c r="S86" s="92">
        <v>0.0</v>
      </c>
      <c r="T86" s="92">
        <v>0.0</v>
      </c>
      <c r="U86" s="90"/>
    </row>
    <row r="87">
      <c r="A87" s="15" t="s">
        <v>74</v>
      </c>
      <c r="B87" s="91">
        <f>'FINANCIAL STATEMENTS'!B86/'FINANCIAL STATEMENTS'!F86</f>
        <v>0.9438623925</v>
      </c>
      <c r="C87" s="91">
        <f>'FINANCIAL STATEMENTS'!C86/'FINANCIAL STATEMENTS'!F86</f>
        <v>0.9731561115</v>
      </c>
      <c r="D87" s="91">
        <f>'FINANCIAL STATEMENTS'!D86/'FINANCIAL STATEMENTS'!F86</f>
        <v>0.9544435757</v>
      </c>
      <c r="E87" s="91">
        <f>'FINANCIAL STATEMENTS'!E86/'FINANCIAL STATEMENTS'!F86</f>
        <v>0.9735209799</v>
      </c>
      <c r="F87" s="91">
        <f>'FINANCIAL STATEMENTS'!F86/'FINANCIAL STATEMENTS'!F86</f>
        <v>1</v>
      </c>
      <c r="H87" s="12" t="s">
        <v>78</v>
      </c>
      <c r="I87" s="92">
        <f>'FINANCIAL STATEMENTS'!J86/'FINANCIAL STATEMENTS'!N86</f>
        <v>1.035254774</v>
      </c>
      <c r="J87" s="92">
        <f>'FINANCIAL STATEMENTS'!K86/'FINANCIAL STATEMENTS'!N86</f>
        <v>0.9828471768</v>
      </c>
      <c r="K87" s="92">
        <f>'FINANCIAL STATEMENTS'!L86/'FINANCIAL STATEMENTS'!N86</f>
        <v>1.040949539</v>
      </c>
      <c r="L87" s="92">
        <f>'FINANCIAL STATEMENTS'!M86/'FINANCIAL STATEMENTS'!N86</f>
        <v>0.9092092775</v>
      </c>
      <c r="M87" s="92">
        <f>'FINANCIAL STATEMENTS'!N86/'FINANCIAL STATEMENTS'!N86</f>
        <v>1</v>
      </c>
      <c r="O87" s="14" t="s">
        <v>105</v>
      </c>
      <c r="P87" s="92">
        <v>0.0</v>
      </c>
      <c r="Q87" s="92">
        <v>0.0</v>
      </c>
      <c r="R87" s="92">
        <v>0.0</v>
      </c>
      <c r="S87" s="92">
        <v>0.0</v>
      </c>
      <c r="T87" s="92">
        <v>0.0</v>
      </c>
      <c r="U87" s="90"/>
    </row>
    <row r="88">
      <c r="A88" s="15" t="s">
        <v>75</v>
      </c>
      <c r="B88" s="91">
        <f>'FINANCIAL STATEMENTS'!B87/'FINANCIAL STATEMENTS'!F87</f>
        <v>0.9438623925</v>
      </c>
      <c r="C88" s="91">
        <f>'FINANCIAL STATEMENTS'!C87/'FINANCIAL STATEMENTS'!F87</f>
        <v>0.9731561115</v>
      </c>
      <c r="D88" s="91">
        <f>'FINANCIAL STATEMENTS'!D87/'FINANCIAL STATEMENTS'!F87</f>
        <v>0.9544435757</v>
      </c>
      <c r="E88" s="91">
        <f>'FINANCIAL STATEMENTS'!E87/'FINANCIAL STATEMENTS'!F87</f>
        <v>0.9735209799</v>
      </c>
      <c r="F88" s="91">
        <f>'FINANCIAL STATEMENTS'!F87/'FINANCIAL STATEMENTS'!F87</f>
        <v>1</v>
      </c>
      <c r="H88" s="14" t="s">
        <v>79</v>
      </c>
      <c r="I88" s="92">
        <f>'FINANCIAL STATEMENTS'!J87/'FINANCIAL STATEMENTS'!N87</f>
        <v>1.000990335</v>
      </c>
      <c r="J88" s="92">
        <f>'FINANCIAL STATEMENTS'!K87/'FINANCIAL STATEMENTS'!N87</f>
        <v>0.8949554349</v>
      </c>
      <c r="K88" s="92">
        <f>'FINANCIAL STATEMENTS'!L87/'FINANCIAL STATEMENTS'!N87</f>
        <v>0.9584136221</v>
      </c>
      <c r="L88" s="92">
        <f>'FINANCIAL STATEMENTS'!M87/'FINANCIAL STATEMENTS'!N87</f>
        <v>0.8536454295</v>
      </c>
      <c r="M88" s="92">
        <f>'FINANCIAL STATEMENTS'!N87/'FINANCIAL STATEMENTS'!N87</f>
        <v>1</v>
      </c>
      <c r="O88" s="14" t="s">
        <v>106</v>
      </c>
      <c r="P88" s="92">
        <v>0.0</v>
      </c>
      <c r="Q88" s="92">
        <v>0.0</v>
      </c>
      <c r="R88" s="92">
        <v>0.0</v>
      </c>
      <c r="S88" s="92">
        <v>0.0</v>
      </c>
      <c r="T88" s="92">
        <v>0.0</v>
      </c>
      <c r="U88" s="90"/>
    </row>
    <row r="89">
      <c r="A89" s="15" t="s">
        <v>89</v>
      </c>
      <c r="B89" s="92"/>
      <c r="C89" s="92"/>
      <c r="D89" s="92"/>
      <c r="E89" s="92"/>
      <c r="F89" s="92"/>
      <c r="H89" s="14" t="s">
        <v>80</v>
      </c>
      <c r="I89" s="92">
        <f>'FINANCIAL STATEMENTS'!J88/'FINANCIAL STATEMENTS'!N88</f>
        <v>0.8851843996</v>
      </c>
      <c r="J89" s="92">
        <f>'FINANCIAL STATEMENTS'!K88/'FINANCIAL STATEMENTS'!N88</f>
        <v>0.9591563486</v>
      </c>
      <c r="K89" s="92">
        <f>'FINANCIAL STATEMENTS'!L88/'FINANCIAL STATEMENTS'!N88</f>
        <v>0.9414587586</v>
      </c>
      <c r="L89" s="92">
        <f>'FINANCIAL STATEMENTS'!M88/'FINANCIAL STATEMENTS'!N88</f>
        <v>0.7053450699</v>
      </c>
      <c r="M89" s="92">
        <f>'FINANCIAL STATEMENTS'!N88/'FINANCIAL STATEMENTS'!N88</f>
        <v>1</v>
      </c>
      <c r="O89" s="12" t="s">
        <v>107</v>
      </c>
      <c r="P89" s="91">
        <f>'FINANCIAL STATEMENTS'!R89/'FINANCIAL STATEMENTS'!V89</f>
        <v>2.604713444</v>
      </c>
      <c r="Q89" s="91">
        <f>'FINANCIAL STATEMENTS'!S89/'FINANCIAL STATEMENTS'!V89</f>
        <v>0.6191751473</v>
      </c>
      <c r="R89" s="91">
        <f>'FINANCIAL STATEMENTS'!T89/'FINANCIAL STATEMENTS'!V89</f>
        <v>1.043920728</v>
      </c>
      <c r="S89" s="91">
        <f>'FINANCIAL STATEMENTS'!U89/'FINANCIAL STATEMENTS'!V89</f>
        <v>1.080342796</v>
      </c>
      <c r="T89" s="91">
        <f>'FINANCIAL STATEMENTS'!V89/'FINANCIAL STATEMENTS'!V89</f>
        <v>1</v>
      </c>
      <c r="U89" s="90"/>
    </row>
    <row r="90">
      <c r="A90" s="15" t="s">
        <v>91</v>
      </c>
      <c r="B90" s="92"/>
      <c r="C90" s="92"/>
      <c r="D90" s="92"/>
      <c r="E90" s="92"/>
      <c r="F90" s="92"/>
      <c r="H90" s="14" t="s">
        <v>82</v>
      </c>
      <c r="I90" s="92">
        <f>'FINANCIAL STATEMENTS'!J89/'FINANCIAL STATEMENTS'!N89</f>
        <v>1.01170385</v>
      </c>
      <c r="J90" s="92">
        <f>'FINANCIAL STATEMENTS'!K89/'FINANCIAL STATEMENTS'!N89</f>
        <v>0.9002660812</v>
      </c>
      <c r="K90" s="92">
        <f>'FINANCIAL STATEMENTS'!L89/'FINANCIAL STATEMENTS'!N89</f>
        <v>1.198611912</v>
      </c>
      <c r="L90" s="92">
        <f>'FINANCIAL STATEMENTS'!M89/'FINANCIAL STATEMENTS'!N89</f>
        <v>1.090672274</v>
      </c>
      <c r="M90" s="92">
        <f>'FINANCIAL STATEMENTS'!N89/'FINANCIAL STATEMENTS'!N89</f>
        <v>1</v>
      </c>
      <c r="O90" s="14" t="s">
        <v>108</v>
      </c>
      <c r="P90" s="92">
        <v>0.0</v>
      </c>
      <c r="Q90" s="92">
        <v>0.0</v>
      </c>
      <c r="R90" s="92">
        <v>0.0</v>
      </c>
      <c r="S90" s="92">
        <v>0.0</v>
      </c>
      <c r="T90" s="92">
        <v>0.0</v>
      </c>
      <c r="U90" s="90"/>
    </row>
    <row r="91">
      <c r="A91" s="15" t="s">
        <v>93</v>
      </c>
      <c r="B91" s="91">
        <f>'FINANCIAL STATEMENTS'!B90/'FINANCIAL STATEMENTS'!F90</f>
        <v>1.19212963</v>
      </c>
      <c r="C91" s="91">
        <f>'FINANCIAL STATEMENTS'!C90/'FINANCIAL STATEMENTS'!F90</f>
        <v>1.19212963</v>
      </c>
      <c r="D91" s="91">
        <f>'FINANCIAL STATEMENTS'!D90/'FINANCIAL STATEMENTS'!F90</f>
        <v>1.19212963</v>
      </c>
      <c r="E91" s="91">
        <f>'FINANCIAL STATEMENTS'!E90/'FINANCIAL STATEMENTS'!F90</f>
        <v>1.19212963</v>
      </c>
      <c r="F91" s="91">
        <f>'FINANCIAL STATEMENTS'!F90/'FINANCIAL STATEMENTS'!F90</f>
        <v>1</v>
      </c>
      <c r="H91" s="14" t="s">
        <v>84</v>
      </c>
      <c r="I91" s="92">
        <v>0.0</v>
      </c>
      <c r="J91" s="92">
        <v>0.0</v>
      </c>
      <c r="K91" s="92">
        <v>0.0</v>
      </c>
      <c r="L91" s="92">
        <v>0.0</v>
      </c>
      <c r="M91" s="92">
        <v>0.0</v>
      </c>
      <c r="O91" s="14" t="s">
        <v>110</v>
      </c>
      <c r="P91" s="92">
        <v>0.0</v>
      </c>
      <c r="Q91" s="92">
        <v>0.0</v>
      </c>
      <c r="R91" s="92">
        <v>0.0</v>
      </c>
      <c r="S91" s="92">
        <v>0.0</v>
      </c>
      <c r="T91" s="92">
        <v>0.0</v>
      </c>
    </row>
    <row r="92">
      <c r="A92" s="15" t="s">
        <v>109</v>
      </c>
      <c r="B92" s="92"/>
      <c r="C92" s="92"/>
      <c r="D92" s="92"/>
      <c r="E92" s="92"/>
      <c r="F92" s="92"/>
      <c r="H92" s="14" t="s">
        <v>86</v>
      </c>
      <c r="I92" s="92">
        <v>0.0</v>
      </c>
      <c r="J92" s="92">
        <v>0.0</v>
      </c>
      <c r="K92" s="92">
        <v>0.0</v>
      </c>
      <c r="L92" s="92">
        <v>0.0</v>
      </c>
      <c r="M92" s="92">
        <v>0.0</v>
      </c>
      <c r="O92" s="14" t="s">
        <v>112</v>
      </c>
      <c r="P92" s="92">
        <v>0.0</v>
      </c>
      <c r="Q92" s="92">
        <v>0.0</v>
      </c>
      <c r="R92" s="92">
        <v>0.0</v>
      </c>
      <c r="S92" s="92">
        <v>0.0</v>
      </c>
      <c r="T92" s="92">
        <v>0.0</v>
      </c>
      <c r="U92" s="90"/>
    </row>
    <row r="93">
      <c r="A93" s="15" t="s">
        <v>111</v>
      </c>
      <c r="B93" s="92"/>
      <c r="C93" s="92"/>
      <c r="D93" s="92"/>
      <c r="E93" s="92"/>
      <c r="F93" s="92"/>
      <c r="H93" s="14" t="s">
        <v>87</v>
      </c>
      <c r="I93" s="92">
        <f>'FINANCIAL STATEMENTS'!J92/'FINANCIAL STATEMENTS'!N92</f>
        <v>0.8892061679</v>
      </c>
      <c r="J93" s="92">
        <f>'FINANCIAL STATEMENTS'!K92/'FINANCIAL STATEMENTS'!N92</f>
        <v>0.774795355</v>
      </c>
      <c r="K93" s="92">
        <f>'FINANCIAL STATEMENTS'!L92/'FINANCIAL STATEMENTS'!N92</f>
        <v>0.6434418428</v>
      </c>
      <c r="L93" s="92">
        <f>'FINANCIAL STATEMENTS'!M92/'FINANCIAL STATEMENTS'!N92</f>
        <v>0.6561964592</v>
      </c>
      <c r="M93" s="92">
        <f>'FINANCIAL STATEMENTS'!N92/'FINANCIAL STATEMENTS'!N92</f>
        <v>1</v>
      </c>
      <c r="O93" s="14" t="s">
        <v>114</v>
      </c>
      <c r="P93" s="92">
        <v>0.0</v>
      </c>
      <c r="Q93" s="92">
        <v>0.0</v>
      </c>
      <c r="R93" s="92">
        <v>0.0</v>
      </c>
      <c r="S93" s="92">
        <v>0.0</v>
      </c>
      <c r="T93" s="92">
        <v>0.0</v>
      </c>
      <c r="U93" s="90"/>
    </row>
    <row r="94">
      <c r="A94" s="15" t="s">
        <v>76</v>
      </c>
      <c r="B94" s="91">
        <f>'FINANCIAL STATEMENTS'!B93/'FINANCIAL STATEMENTS'!F93</f>
        <v>1.136107046</v>
      </c>
      <c r="C94" s="91">
        <f>'FINANCIAL STATEMENTS'!C93/'FINANCIAL STATEMENTS'!F93</f>
        <v>0.8622203638</v>
      </c>
      <c r="D94" s="91">
        <f>'FINANCIAL STATEMENTS'!D93/'FINANCIAL STATEMENTS'!F93</f>
        <v>1.301902572</v>
      </c>
      <c r="E94" s="91">
        <f>'FINANCIAL STATEMENTS'!E93/'FINANCIAL STATEMENTS'!F93</f>
        <v>1.226008781</v>
      </c>
      <c r="F94" s="91">
        <f>'FINANCIAL STATEMENTS'!F93/'FINANCIAL STATEMENTS'!F93</f>
        <v>1</v>
      </c>
      <c r="H94" s="14" t="s">
        <v>113</v>
      </c>
      <c r="I94" s="92">
        <v>0.0</v>
      </c>
      <c r="J94" s="92">
        <v>0.0</v>
      </c>
      <c r="K94" s="92">
        <v>0.0</v>
      </c>
      <c r="L94" s="92">
        <v>0.0</v>
      </c>
      <c r="M94" s="92">
        <v>0.0</v>
      </c>
      <c r="O94" s="14" t="s">
        <v>115</v>
      </c>
      <c r="P94" s="91">
        <f>'FINANCIAL STATEMENTS'!R94/'FINANCIAL STATEMENTS'!V94</f>
        <v>0.2366863905</v>
      </c>
      <c r="Q94" s="91">
        <f>'FINANCIAL STATEMENTS'!S94/'FINANCIAL STATEMENTS'!V94</f>
        <v>0.1479289941</v>
      </c>
      <c r="R94" s="91">
        <f>'FINANCIAL STATEMENTS'!T94/'FINANCIAL STATEMENTS'!V94</f>
        <v>0.124260355</v>
      </c>
      <c r="S94" s="91">
        <f>'FINANCIAL STATEMENTS'!U94/'FINANCIAL STATEMENTS'!V94</f>
        <v>0.6272189349</v>
      </c>
      <c r="T94" s="91">
        <f>'FINANCIAL STATEMENTS'!V94/'FINANCIAL STATEMENTS'!V94</f>
        <v>1</v>
      </c>
      <c r="U94" s="90"/>
    </row>
    <row r="95">
      <c r="A95" s="15" t="s">
        <v>77</v>
      </c>
      <c r="B95" s="91">
        <f>'FINANCIAL STATEMENTS'!B94/'FINANCIAL STATEMENTS'!F94</f>
        <v>0.6423286841</v>
      </c>
      <c r="C95" s="91">
        <f>'FINANCIAL STATEMENTS'!C94/'FINANCIAL STATEMENTS'!F94</f>
        <v>0.6411158278</v>
      </c>
      <c r="D95" s="91">
        <f>'FINANCIAL STATEMENTS'!D94/'FINANCIAL STATEMENTS'!F94</f>
        <v>0.5102486355</v>
      </c>
      <c r="E95" s="91">
        <f>'FINANCIAL STATEMENTS'!E94/'FINANCIAL STATEMENTS'!F94</f>
        <v>0.3939053972</v>
      </c>
      <c r="F95" s="91">
        <f>'FINANCIAL STATEMENTS'!F94/'FINANCIAL STATEMENTS'!F94</f>
        <v>1</v>
      </c>
      <c r="H95" s="14" t="s">
        <v>88</v>
      </c>
      <c r="I95" s="92">
        <f>'FINANCIAL STATEMENTS'!J94/'FINANCIAL STATEMENTS'!N94</f>
        <v>1.856159938</v>
      </c>
      <c r="J95" s="92">
        <f>'FINANCIAL STATEMENTS'!K94/'FINANCIAL STATEMENTS'!N94</f>
        <v>2.032714527</v>
      </c>
      <c r="K95" s="92">
        <f>'FINANCIAL STATEMENTS'!L94/'FINANCIAL STATEMENTS'!N94</f>
        <v>1.571984941</v>
      </c>
      <c r="L95" s="92">
        <f>'FINANCIAL STATEMENTS'!M94/'FINANCIAL STATEMENTS'!N94</f>
        <v>1.630663378</v>
      </c>
      <c r="M95" s="92">
        <f>'FINANCIAL STATEMENTS'!N94/'FINANCIAL STATEMENTS'!N94</f>
        <v>1</v>
      </c>
      <c r="O95" s="14" t="s">
        <v>117</v>
      </c>
      <c r="P95" s="92">
        <v>0.0</v>
      </c>
      <c r="Q95" s="92">
        <v>0.0</v>
      </c>
      <c r="R95" s="92">
        <v>0.0</v>
      </c>
      <c r="S95" s="92">
        <v>0.0</v>
      </c>
      <c r="T95" s="92">
        <v>0.0</v>
      </c>
      <c r="U95" s="90"/>
    </row>
    <row r="96">
      <c r="A96" s="15" t="s">
        <v>68</v>
      </c>
      <c r="B96" s="92"/>
      <c r="C96" s="92"/>
      <c r="D96" s="92"/>
      <c r="E96" s="92"/>
      <c r="F96" s="92"/>
      <c r="H96" s="14" t="s">
        <v>116</v>
      </c>
      <c r="I96" s="92">
        <f>'FINANCIAL STATEMENTS'!J95/'FINANCIAL STATEMENTS'!N95</f>
        <v>1.626008738</v>
      </c>
      <c r="J96" s="92">
        <f>'FINANCIAL STATEMENTS'!K95/'FINANCIAL STATEMENTS'!N95</f>
        <v>1.531791313</v>
      </c>
      <c r="K96" s="92">
        <f>'FINANCIAL STATEMENTS'!L95/'FINANCIAL STATEMENTS'!N95</f>
        <v>1.440863531</v>
      </c>
      <c r="L96" s="92">
        <f>'FINANCIAL STATEMENTS'!M95/'FINANCIAL STATEMENTS'!N95</f>
        <v>1.35307119</v>
      </c>
      <c r="M96" s="92">
        <f>'FINANCIAL STATEMENTS'!N95/'FINANCIAL STATEMENTS'!N95</f>
        <v>1</v>
      </c>
      <c r="O96" s="14" t="s">
        <v>119</v>
      </c>
      <c r="P96" s="91">
        <f>'FINANCIAL STATEMENTS'!R96/'FINANCIAL STATEMENTS'!V96</f>
        <v>3.040892193</v>
      </c>
      <c r="Q96" s="91">
        <f>'FINANCIAL STATEMENTS'!S96/'FINANCIAL STATEMENTS'!V96</f>
        <v>1.628252788</v>
      </c>
      <c r="R96" s="91">
        <f>'FINANCIAL STATEMENTS'!T96/'FINANCIAL STATEMENTS'!V96</f>
        <v>1.072490706</v>
      </c>
      <c r="S96" s="91">
        <f>'FINANCIAL STATEMENTS'!U96/'FINANCIAL STATEMENTS'!V96</f>
        <v>0.9739776952</v>
      </c>
      <c r="T96" s="91">
        <f>'FINANCIAL STATEMENTS'!V96/'FINANCIAL STATEMENTS'!V96</f>
        <v>1</v>
      </c>
      <c r="U96" s="90"/>
    </row>
    <row r="97">
      <c r="A97" s="15" t="s">
        <v>69</v>
      </c>
      <c r="B97" s="92"/>
      <c r="C97" s="92"/>
      <c r="D97" s="92"/>
      <c r="E97" s="92"/>
      <c r="F97" s="92"/>
      <c r="H97" s="14" t="s">
        <v>118</v>
      </c>
      <c r="I97" s="92">
        <v>0.0</v>
      </c>
      <c r="J97" s="92">
        <v>0.0</v>
      </c>
      <c r="K97" s="92">
        <v>0.0</v>
      </c>
      <c r="L97" s="92">
        <v>0.0</v>
      </c>
      <c r="M97" s="92">
        <v>0.0</v>
      </c>
      <c r="O97" s="14" t="s">
        <v>122</v>
      </c>
      <c r="P97" s="91">
        <f>'FINANCIAL STATEMENTS'!R97/'FINANCIAL STATEMENTS'!V97</f>
        <v>0.03287671233</v>
      </c>
      <c r="Q97" s="91">
        <f>'FINANCIAL STATEMENTS'!S97/'FINANCIAL STATEMENTS'!V97</f>
        <v>0.100456621</v>
      </c>
      <c r="R97" s="91">
        <f>'FINANCIAL STATEMENTS'!T97/'FINANCIAL STATEMENTS'!V97</f>
        <v>0.8465753425</v>
      </c>
      <c r="S97" s="91">
        <f>'FINANCIAL STATEMENTS'!U97/'FINANCIAL STATEMENTS'!V97</f>
        <v>0.3890410959</v>
      </c>
      <c r="T97" s="91">
        <f>'FINANCIAL STATEMENTS'!V97/'FINANCIAL STATEMENTS'!V97</f>
        <v>1</v>
      </c>
      <c r="U97" s="90"/>
    </row>
    <row r="98">
      <c r="A98" s="15" t="s">
        <v>120</v>
      </c>
      <c r="B98" s="92"/>
      <c r="C98" s="92"/>
      <c r="D98" s="92"/>
      <c r="E98" s="92"/>
      <c r="F98" s="92"/>
      <c r="H98" s="14" t="s">
        <v>121</v>
      </c>
      <c r="I98" s="92">
        <v>0.0</v>
      </c>
      <c r="J98" s="92">
        <v>0.0</v>
      </c>
      <c r="K98" s="92">
        <v>0.0</v>
      </c>
      <c r="L98" s="92">
        <v>0.0</v>
      </c>
      <c r="M98" s="92">
        <v>0.0</v>
      </c>
      <c r="O98" s="14" t="s">
        <v>124</v>
      </c>
      <c r="P98" s="91">
        <f>'FINANCIAL STATEMENTS'!R98/'FINANCIAL STATEMENTS'!V98</f>
        <v>48.47692308</v>
      </c>
      <c r="Q98" s="91">
        <f>'FINANCIAL STATEMENTS'!S98/'FINANCIAL STATEMENTS'!V98</f>
        <v>2.230769231</v>
      </c>
      <c r="R98" s="91">
        <f>'FINANCIAL STATEMENTS'!T98/'FINANCIAL STATEMENTS'!V98</f>
        <v>6.523076923</v>
      </c>
      <c r="S98" s="91">
        <f>'FINANCIAL STATEMENTS'!U98/'FINANCIAL STATEMENTS'!V98</f>
        <v>14.78461538</v>
      </c>
      <c r="T98" s="91">
        <f>'FINANCIAL STATEMENTS'!V98/'FINANCIAL STATEMENTS'!V98</f>
        <v>1</v>
      </c>
      <c r="U98" s="90"/>
    </row>
    <row r="99">
      <c r="A99" s="15" t="s">
        <v>70</v>
      </c>
      <c r="B99" s="92"/>
      <c r="C99" s="92"/>
      <c r="D99" s="92"/>
      <c r="E99" s="92"/>
      <c r="F99" s="92"/>
      <c r="H99" s="14" t="s">
        <v>123</v>
      </c>
      <c r="I99" s="92">
        <v>0.0</v>
      </c>
      <c r="J99" s="92">
        <v>0.0</v>
      </c>
      <c r="K99" s="92">
        <v>0.0</v>
      </c>
      <c r="L99" s="92">
        <v>0.0</v>
      </c>
      <c r="M99" s="92">
        <v>0.0</v>
      </c>
      <c r="O99" s="12" t="s">
        <v>125</v>
      </c>
      <c r="P99" s="91">
        <f>'FINANCIAL STATEMENTS'!R99/'FINANCIAL STATEMENTS'!V99</f>
        <v>23.86698485</v>
      </c>
      <c r="Q99" s="91">
        <f>'FINANCIAL STATEMENTS'!S99/'FINANCIAL STATEMENTS'!V99</f>
        <v>3.879850591</v>
      </c>
      <c r="R99" s="91">
        <f>'FINANCIAL STATEMENTS'!T99/'FINANCIAL STATEMENTS'!V99</f>
        <v>3.32330359</v>
      </c>
      <c r="S99" s="91">
        <f>'FINANCIAL STATEMENTS'!U99/'FINANCIAL STATEMENTS'!V99</f>
        <v>1.310230338</v>
      </c>
      <c r="T99" s="91">
        <f>'FINANCIAL STATEMENTS'!V99/'FINANCIAL STATEMENTS'!V99</f>
        <v>1</v>
      </c>
      <c r="U99" s="90"/>
    </row>
    <row r="100">
      <c r="A100" s="15" t="s">
        <v>81</v>
      </c>
      <c r="B100" s="92"/>
      <c r="C100" s="92"/>
      <c r="D100" s="92"/>
      <c r="E100" s="92"/>
      <c r="F100" s="92"/>
      <c r="H100" s="12" t="s">
        <v>90</v>
      </c>
      <c r="I100" s="92">
        <f>'FINANCIAL STATEMENTS'!J99/'FINANCIAL STATEMENTS'!N99</f>
        <v>1.877373564</v>
      </c>
      <c r="J100" s="92">
        <f>'FINANCIAL STATEMENTS'!K99/'FINANCIAL STATEMENTS'!N99</f>
        <v>1.670909772</v>
      </c>
      <c r="K100" s="92">
        <f>'FINANCIAL STATEMENTS'!L99/'FINANCIAL STATEMENTS'!N99</f>
        <v>1.23196988</v>
      </c>
      <c r="L100" s="92">
        <f>'FINANCIAL STATEMENTS'!M99/'FINANCIAL STATEMENTS'!N99</f>
        <v>1.022347488</v>
      </c>
      <c r="M100" s="92">
        <f>'FINANCIAL STATEMENTS'!N99/'FINANCIAL STATEMENTS'!N99</f>
        <v>1</v>
      </c>
      <c r="O100" s="14" t="s">
        <v>126</v>
      </c>
      <c r="P100" s="91">
        <f>'FINANCIAL STATEMENTS'!R100/'FINANCIAL STATEMENTS'!V100</f>
        <v>0.9793984343</v>
      </c>
      <c r="Q100" s="91">
        <f>'FINANCIAL STATEMENTS'!S100/'FINANCIAL STATEMENTS'!V100</f>
        <v>2.334157396</v>
      </c>
      <c r="R100" s="91">
        <f>'FINANCIAL STATEMENTS'!T100/'FINANCIAL STATEMENTS'!V100</f>
        <v>1.658838072</v>
      </c>
      <c r="S100" s="91">
        <f>'FINANCIAL STATEMENTS'!U100/'FINANCIAL STATEMENTS'!V100</f>
        <v>1.419035847</v>
      </c>
      <c r="T100" s="91">
        <f>'FINANCIAL STATEMENTS'!V100/'FINANCIAL STATEMENTS'!V100</f>
        <v>1</v>
      </c>
      <c r="U100" s="90"/>
    </row>
    <row r="101">
      <c r="A101" s="15" t="s">
        <v>83</v>
      </c>
      <c r="B101" s="92"/>
      <c r="C101" s="92"/>
      <c r="D101" s="92"/>
      <c r="E101" s="92"/>
      <c r="F101" s="92"/>
      <c r="H101" s="14" t="s">
        <v>92</v>
      </c>
      <c r="I101" s="92">
        <f>'FINANCIAL STATEMENTS'!J100/'FINANCIAL STATEMENTS'!N100</f>
        <v>1.867820906</v>
      </c>
      <c r="J101" s="92">
        <f>'FINANCIAL STATEMENTS'!K100/'FINANCIAL STATEMENTS'!N100</f>
        <v>1.635526956</v>
      </c>
      <c r="K101" s="92">
        <f>'FINANCIAL STATEMENTS'!L100/'FINANCIAL STATEMENTS'!N100</f>
        <v>1.243583892</v>
      </c>
      <c r="L101" s="92">
        <f>'FINANCIAL STATEMENTS'!M100/'FINANCIAL STATEMENTS'!N100</f>
        <v>1.037726764</v>
      </c>
      <c r="M101" s="92">
        <f>'FINANCIAL STATEMENTS'!N100/'FINANCIAL STATEMENTS'!N100</f>
        <v>1</v>
      </c>
      <c r="O101" s="14" t="s">
        <v>127</v>
      </c>
      <c r="P101" s="92">
        <v>0.0</v>
      </c>
      <c r="Q101" s="92">
        <v>0.0</v>
      </c>
      <c r="R101" s="92">
        <v>0.0</v>
      </c>
      <c r="S101" s="92">
        <v>0.0</v>
      </c>
      <c r="T101" s="92">
        <v>0.0</v>
      </c>
      <c r="U101" s="90"/>
    </row>
    <row r="102">
      <c r="A102" s="15" t="s">
        <v>85</v>
      </c>
      <c r="B102" s="92"/>
      <c r="C102" s="92"/>
      <c r="D102" s="92"/>
      <c r="E102" s="92"/>
      <c r="F102" s="92"/>
      <c r="H102" s="14" t="s">
        <v>94</v>
      </c>
      <c r="I102" s="92">
        <f>'FINANCIAL STATEMENTS'!J101/'FINANCIAL STATEMENTS'!N101</f>
        <v>1.877373564</v>
      </c>
      <c r="J102" s="92">
        <f>'FINANCIAL STATEMENTS'!K101/'FINANCIAL STATEMENTS'!N101</f>
        <v>1.670909772</v>
      </c>
      <c r="K102" s="92">
        <f>'FINANCIAL STATEMENTS'!L101/'FINANCIAL STATEMENTS'!N101</f>
        <v>1.23196988</v>
      </c>
      <c r="L102" s="92">
        <f>'FINANCIAL STATEMENTS'!M101/'FINANCIAL STATEMENTS'!N101</f>
        <v>1.022347488</v>
      </c>
      <c r="M102" s="92">
        <f>'FINANCIAL STATEMENTS'!N101/'FINANCIAL STATEMENTS'!N101</f>
        <v>1</v>
      </c>
      <c r="O102" s="14" t="s">
        <v>129</v>
      </c>
      <c r="P102" s="91">
        <f>'FINANCIAL STATEMENTS'!R102/'FINANCIAL STATEMENTS'!V102</f>
        <v>1.867242734</v>
      </c>
      <c r="Q102" s="91">
        <f>'FINANCIAL STATEMENTS'!S102/'FINANCIAL STATEMENTS'!V102</f>
        <v>4.450117832</v>
      </c>
      <c r="R102" s="91">
        <f>'FINANCIAL STATEMENTS'!T102/'FINANCIAL STATEMENTS'!V102</f>
        <v>3.162608013</v>
      </c>
      <c r="S102" s="91">
        <f>'FINANCIAL STATEMENTS'!U102/'FINANCIAL STATEMENTS'!V102</f>
        <v>2.705420267</v>
      </c>
      <c r="T102" s="91">
        <f>'FINANCIAL STATEMENTS'!V102/'FINANCIAL STATEMENTS'!V102</f>
        <v>1</v>
      </c>
      <c r="U102" s="90"/>
    </row>
    <row r="103">
      <c r="A103" s="15" t="s">
        <v>128</v>
      </c>
      <c r="B103" s="91"/>
      <c r="C103" s="92"/>
      <c r="D103" s="92"/>
      <c r="E103" s="92"/>
      <c r="F103" s="92"/>
      <c r="H103" s="14" t="s">
        <v>96</v>
      </c>
      <c r="I103" s="92">
        <f>'FINANCIAL STATEMENTS'!J102/'FINANCIAL STATEMENTS'!N102</f>
        <v>1.681827515</v>
      </c>
      <c r="J103" s="92">
        <f>'FINANCIAL STATEMENTS'!K102/'FINANCIAL STATEMENTS'!N102</f>
        <v>0.9466119097</v>
      </c>
      <c r="K103" s="92">
        <f>'FINANCIAL STATEMENTS'!L102/'FINANCIAL STATEMENTS'!N102</f>
        <v>1.469712526</v>
      </c>
      <c r="L103" s="92">
        <f>'FINANCIAL STATEMENTS'!M102/'FINANCIAL STATEMENTS'!N102</f>
        <v>1.337166324</v>
      </c>
      <c r="M103" s="92">
        <f>'FINANCIAL STATEMENTS'!N102/'FINANCIAL STATEMENTS'!N102</f>
        <v>1</v>
      </c>
      <c r="O103" s="14" t="s">
        <v>130</v>
      </c>
      <c r="P103" s="92">
        <v>0.0</v>
      </c>
      <c r="Q103" s="92">
        <v>0.0</v>
      </c>
      <c r="R103" s="92">
        <v>0.0</v>
      </c>
      <c r="S103" s="92">
        <v>0.0</v>
      </c>
      <c r="T103" s="92">
        <v>0.0</v>
      </c>
      <c r="U103" s="90"/>
    </row>
    <row r="104">
      <c r="A104" s="15" t="s">
        <v>71</v>
      </c>
      <c r="B104" s="91">
        <f>'FINANCIAL STATEMENTS'!B103/'FINANCIAL STATEMENTS'!F103</f>
        <v>0.6423286841</v>
      </c>
      <c r="C104" s="91">
        <f>'FINANCIAL STATEMENTS'!C103/'FINANCIAL STATEMENTS'!F103</f>
        <v>0.6411158278</v>
      </c>
      <c r="D104" s="91">
        <f>'FINANCIAL STATEMENTS'!D103/'FINANCIAL STATEMENTS'!F103</f>
        <v>0.5102486355</v>
      </c>
      <c r="E104" s="91">
        <f>'FINANCIAL STATEMENTS'!E103/'FINANCIAL STATEMENTS'!F103</f>
        <v>0.3939053972</v>
      </c>
      <c r="F104" s="91">
        <f>'FINANCIAL STATEMENTS'!F103/'FINANCIAL STATEMENTS'!F103</f>
        <v>1</v>
      </c>
      <c r="H104" s="14" t="s">
        <v>97</v>
      </c>
      <c r="I104" s="92">
        <f>'FINANCIAL STATEMENTS'!J103/'FINANCIAL STATEMENTS'!N103</f>
        <v>1.681827515</v>
      </c>
      <c r="J104" s="92">
        <f>'FINANCIAL STATEMENTS'!K103/'FINANCIAL STATEMENTS'!N103</f>
        <v>0.9466119097</v>
      </c>
      <c r="K104" s="92">
        <f>'FINANCIAL STATEMENTS'!L103/'FINANCIAL STATEMENTS'!N103</f>
        <v>1.469712526</v>
      </c>
      <c r="L104" s="92">
        <f>'FINANCIAL STATEMENTS'!M103/'FINANCIAL STATEMENTS'!N103</f>
        <v>1.337166324</v>
      </c>
      <c r="M104" s="92">
        <f>'FINANCIAL STATEMENTS'!N103/'FINANCIAL STATEMENTS'!N103</f>
        <v>1</v>
      </c>
      <c r="O104" s="14" t="s">
        <v>131</v>
      </c>
      <c r="P104" s="91">
        <f>'FINANCIAL STATEMENTS'!R104/'FINANCIAL STATEMENTS'!V104</f>
        <v>0</v>
      </c>
      <c r="Q104" s="91">
        <f>'FINANCIAL STATEMENTS'!S104/'FINANCIAL STATEMENTS'!V104</f>
        <v>0</v>
      </c>
      <c r="R104" s="91">
        <f>'FINANCIAL STATEMENTS'!T104/'FINANCIAL STATEMENTS'!V104</f>
        <v>0</v>
      </c>
      <c r="S104" s="91">
        <f>'FINANCIAL STATEMENTS'!U104/'FINANCIAL STATEMENTS'!V104</f>
        <v>0</v>
      </c>
      <c r="T104" s="91">
        <f>'FINANCIAL STATEMENTS'!V104/'FINANCIAL STATEMENTS'!V104</f>
        <v>1</v>
      </c>
      <c r="U104" s="90"/>
    </row>
    <row r="105">
      <c r="A105" s="15" t="s">
        <v>69</v>
      </c>
      <c r="B105" s="92"/>
      <c r="C105" s="92"/>
      <c r="D105" s="92"/>
      <c r="E105" s="92"/>
      <c r="F105" s="92"/>
      <c r="H105" s="12" t="s">
        <v>98</v>
      </c>
      <c r="I105" s="92">
        <f>'FINANCIAL STATEMENTS'!J104/'FINANCIAL STATEMENTS'!N104</f>
        <v>9.867383513</v>
      </c>
      <c r="J105" s="92">
        <f>'FINANCIAL STATEMENTS'!K104/'FINANCIAL STATEMENTS'!N104</f>
        <v>3.292963592</v>
      </c>
      <c r="K105" s="92">
        <f>'FINANCIAL STATEMENTS'!L104/'FINANCIAL STATEMENTS'!N104</f>
        <v>4.292209017</v>
      </c>
      <c r="L105" s="92">
        <f>'FINANCIAL STATEMENTS'!M104/'FINANCIAL STATEMENTS'!N104</f>
        <v>1.10281079</v>
      </c>
      <c r="M105" s="92">
        <f>'FINANCIAL STATEMENTS'!N104/'FINANCIAL STATEMENTS'!N104</f>
        <v>1</v>
      </c>
      <c r="O105" s="14" t="s">
        <v>132</v>
      </c>
      <c r="P105" s="92">
        <v>0.0</v>
      </c>
      <c r="Q105" s="92">
        <v>0.0</v>
      </c>
      <c r="R105" s="92">
        <v>0.0</v>
      </c>
      <c r="S105" s="92">
        <v>0.0</v>
      </c>
      <c r="T105" s="92">
        <v>0.0</v>
      </c>
      <c r="U105" s="90"/>
    </row>
    <row r="106">
      <c r="A106" s="15" t="s">
        <v>120</v>
      </c>
      <c r="B106" s="92"/>
      <c r="C106" s="92"/>
      <c r="D106" s="92"/>
      <c r="E106" s="92"/>
      <c r="F106" s="92"/>
      <c r="H106" s="14" t="s">
        <v>99</v>
      </c>
      <c r="I106" s="92">
        <f>'FINANCIAL STATEMENTS'!J105/'FINANCIAL STATEMENTS'!N105</f>
        <v>0.5087719298</v>
      </c>
      <c r="J106" s="92">
        <f>'FINANCIAL STATEMENTS'!K105/'FINANCIAL STATEMENTS'!N105</f>
        <v>0.3596491228</v>
      </c>
      <c r="K106" s="92">
        <f>'FINANCIAL STATEMENTS'!L105/'FINANCIAL STATEMENTS'!N105</f>
        <v>0.4561403509</v>
      </c>
      <c r="L106" s="92">
        <f>'FINANCIAL STATEMENTS'!M105/'FINANCIAL STATEMENTS'!N105</f>
        <v>0.5526315789</v>
      </c>
      <c r="M106" s="92">
        <f>'FINANCIAL STATEMENTS'!N105/'FINANCIAL STATEMENTS'!N105</f>
        <v>1</v>
      </c>
      <c r="O106" s="14" t="s">
        <v>134</v>
      </c>
      <c r="P106" s="91">
        <f>'FINANCIAL STATEMENTS'!R106/'FINANCIAL STATEMENTS'!V106</f>
        <v>0.01341281669</v>
      </c>
      <c r="Q106" s="91">
        <f>'FINANCIAL STATEMENTS'!S106/'FINANCIAL STATEMENTS'!V106</f>
        <v>0.01639344262</v>
      </c>
      <c r="R106" s="91">
        <f>'FINANCIAL STATEMENTS'!T106/'FINANCIAL STATEMENTS'!V106</f>
        <v>2.214605067</v>
      </c>
      <c r="S106" s="91">
        <f>'FINANCIAL STATEMENTS'!U106/'FINANCIAL STATEMENTS'!V106</f>
        <v>0.82414307</v>
      </c>
      <c r="T106" s="91">
        <f>'FINANCIAL STATEMENTS'!V106/'FINANCIAL STATEMENTS'!V106</f>
        <v>1</v>
      </c>
      <c r="U106" s="90"/>
    </row>
    <row r="107">
      <c r="A107" s="15" t="s">
        <v>133</v>
      </c>
      <c r="B107" s="92"/>
      <c r="C107" s="92"/>
      <c r="D107" s="92"/>
      <c r="E107" s="92"/>
      <c r="F107" s="92"/>
      <c r="H107" s="14" t="s">
        <v>100</v>
      </c>
      <c r="I107" s="92">
        <f>'FINANCIAL STATEMENTS'!J106/'FINANCIAL STATEMENTS'!N106</f>
        <v>9.525351841</v>
      </c>
      <c r="J107" s="92">
        <f>'FINANCIAL STATEMENTS'!K106/'FINANCIAL STATEMENTS'!N106</f>
        <v>3.357432042</v>
      </c>
      <c r="K107" s="92">
        <f>'FINANCIAL STATEMENTS'!L106/'FINANCIAL STATEMENTS'!N106</f>
        <v>4.206092153</v>
      </c>
      <c r="L107" s="92">
        <f>'FINANCIAL STATEMENTS'!M106/'FINANCIAL STATEMENTS'!N106</f>
        <v>1.114902641</v>
      </c>
      <c r="M107" s="92">
        <f>'FINANCIAL STATEMENTS'!N106/'FINANCIAL STATEMENTS'!N106</f>
        <v>1</v>
      </c>
      <c r="O107" s="14" t="s">
        <v>135</v>
      </c>
      <c r="P107" s="91">
        <f>'FINANCIAL STATEMENTS'!R107/'FINANCIAL STATEMENTS'!V107</f>
        <v>0</v>
      </c>
      <c r="Q107" s="91">
        <f>'FINANCIAL STATEMENTS'!S107/'FINANCIAL STATEMENTS'!V107</f>
        <v>0</v>
      </c>
      <c r="R107" s="91">
        <f>'FINANCIAL STATEMENTS'!T107/'FINANCIAL STATEMENTS'!V107</f>
        <v>2.232522796</v>
      </c>
      <c r="S107" s="91">
        <f>'FINANCIAL STATEMENTS'!U107/'FINANCIAL STATEMENTS'!V107</f>
        <v>0.7993920973</v>
      </c>
      <c r="T107" s="91">
        <f>'FINANCIAL STATEMENTS'!V107/'FINANCIAL STATEMENTS'!V107</f>
        <v>1</v>
      </c>
      <c r="U107" s="90"/>
    </row>
    <row r="108">
      <c r="A108" s="15" t="s">
        <v>70</v>
      </c>
      <c r="B108" s="91">
        <f>'FINANCIAL STATEMENTS'!B107/'FINANCIAL STATEMENTS'!F107</f>
        <v>0.5094086022</v>
      </c>
      <c r="C108" s="91">
        <f>'FINANCIAL STATEMENTS'!C107/'FINANCIAL STATEMENTS'!F107</f>
        <v>0.667562724</v>
      </c>
      <c r="D108" s="91">
        <f>'FINANCIAL STATEMENTS'!D107/'FINANCIAL STATEMENTS'!F107</f>
        <v>0.5966397849</v>
      </c>
      <c r="E108" s="91">
        <f>'FINANCIAL STATEMENTS'!E107/'FINANCIAL STATEMENTS'!F107</f>
        <v>0.4875</v>
      </c>
      <c r="F108" s="91">
        <f>'FINANCIAL STATEMENTS'!F107/'FINANCIAL STATEMENTS'!F107</f>
        <v>1</v>
      </c>
      <c r="H108" s="14" t="s">
        <v>101</v>
      </c>
      <c r="I108" s="92">
        <f>'FINANCIAL STATEMENTS'!J107/'FINANCIAL STATEMENTS'!N107</f>
        <v>9.525351841</v>
      </c>
      <c r="J108" s="92">
        <f>'FINANCIAL STATEMENTS'!K107/'FINANCIAL STATEMENTS'!N107</f>
        <v>3.357432042</v>
      </c>
      <c r="K108" s="92">
        <f>'FINANCIAL STATEMENTS'!L107/'FINANCIAL STATEMENTS'!N107</f>
        <v>4.206092153</v>
      </c>
      <c r="L108" s="92">
        <f>'FINANCIAL STATEMENTS'!M107/'FINANCIAL STATEMENTS'!N107</f>
        <v>1.114902641</v>
      </c>
      <c r="M108" s="92">
        <f>'FINANCIAL STATEMENTS'!N107/'FINANCIAL STATEMENTS'!N107</f>
        <v>1</v>
      </c>
      <c r="O108" s="14" t="s">
        <v>127</v>
      </c>
      <c r="P108" s="91">
        <f>'FINANCIAL STATEMENTS'!R108/'FINANCIAL STATEMENTS'!V108</f>
        <v>0.6923076923</v>
      </c>
      <c r="Q108" s="91">
        <f>'FINANCIAL STATEMENTS'!S108/'FINANCIAL STATEMENTS'!V108</f>
        <v>0.8461538462</v>
      </c>
      <c r="R108" s="91">
        <f>'FINANCIAL STATEMENTS'!T108/'FINANCIAL STATEMENTS'!V108</f>
        <v>1.307692308</v>
      </c>
      <c r="S108" s="91">
        <f>'FINANCIAL STATEMENTS'!U108/'FINANCIAL STATEMENTS'!V108</f>
        <v>2.076923077</v>
      </c>
      <c r="T108" s="91">
        <f>'FINANCIAL STATEMENTS'!V108/'FINANCIAL STATEMENTS'!V108</f>
        <v>1</v>
      </c>
      <c r="U108" s="90"/>
    </row>
    <row r="109">
      <c r="A109" s="15" t="s">
        <v>72</v>
      </c>
      <c r="B109" s="92"/>
      <c r="C109" s="92"/>
      <c r="D109" s="92"/>
      <c r="E109" s="92"/>
      <c r="F109" s="92"/>
      <c r="H109" s="14" t="s">
        <v>105</v>
      </c>
      <c r="I109" s="92">
        <v>0.0</v>
      </c>
      <c r="J109" s="92">
        <v>0.0</v>
      </c>
      <c r="K109" s="92">
        <v>0.0</v>
      </c>
      <c r="L109" s="92">
        <v>0.0</v>
      </c>
      <c r="M109" s="92">
        <v>0.0</v>
      </c>
      <c r="O109" s="14" t="s">
        <v>131</v>
      </c>
      <c r="P109" s="92">
        <v>0.0</v>
      </c>
      <c r="Q109" s="92">
        <v>0.0</v>
      </c>
      <c r="R109" s="92">
        <v>0.0</v>
      </c>
      <c r="S109" s="92">
        <v>0.0</v>
      </c>
      <c r="T109" s="92">
        <v>0.0</v>
      </c>
      <c r="U109" s="90"/>
    </row>
    <row r="110">
      <c r="A110" s="15" t="s">
        <v>73</v>
      </c>
      <c r="B110" s="92"/>
      <c r="C110" s="92"/>
      <c r="D110" s="92"/>
      <c r="E110" s="92"/>
      <c r="F110" s="92"/>
      <c r="H110" s="14" t="s">
        <v>106</v>
      </c>
      <c r="I110" s="92">
        <v>0.0</v>
      </c>
      <c r="J110" s="92">
        <v>0.0</v>
      </c>
      <c r="K110" s="92">
        <v>0.0</v>
      </c>
      <c r="L110" s="92">
        <v>0.0</v>
      </c>
      <c r="M110" s="92">
        <v>0.0</v>
      </c>
      <c r="O110" s="14" t="s">
        <v>136</v>
      </c>
      <c r="P110" s="91">
        <f>'FINANCIAL STATEMENTS'!R110/'FINANCIAL STATEMENTS'!V110</f>
        <v>8.734610918</v>
      </c>
      <c r="Q110" s="91">
        <f>'FINANCIAL STATEMENTS'!S110/'FINANCIAL STATEMENTS'!V110</f>
        <v>7.56155633</v>
      </c>
      <c r="R110" s="91">
        <f>'FINANCIAL STATEMENTS'!T110/'FINANCIAL STATEMENTS'!V110</f>
        <v>6.099303136</v>
      </c>
      <c r="S110" s="91">
        <f>'FINANCIAL STATEMENTS'!U110/'FINANCIAL STATEMENTS'!V110</f>
        <v>1.345528455</v>
      </c>
      <c r="T110" s="91">
        <f>'FINANCIAL STATEMENTS'!V110/'FINANCIAL STATEMENTS'!V110</f>
        <v>1</v>
      </c>
      <c r="U110" s="90"/>
    </row>
    <row r="111">
      <c r="A111" s="15" t="s">
        <v>102</v>
      </c>
      <c r="B111" s="92">
        <v>0.0</v>
      </c>
      <c r="C111" s="92">
        <v>0.0</v>
      </c>
      <c r="D111" s="92">
        <v>0.0</v>
      </c>
      <c r="E111" s="92"/>
      <c r="F111" s="92"/>
      <c r="H111" s="12" t="s">
        <v>107</v>
      </c>
      <c r="I111" s="92">
        <f>'FINANCIAL STATEMENTS'!J110/'FINANCIAL STATEMENTS'!N110</f>
        <v>0.7812369286</v>
      </c>
      <c r="J111" s="92">
        <f>'FINANCIAL STATEMENTS'!K110/'FINANCIAL STATEMENTS'!N110</f>
        <v>0.7852106364</v>
      </c>
      <c r="K111" s="92">
        <f>'FINANCIAL STATEMENTS'!L110/'FINANCIAL STATEMENTS'!N110</f>
        <v>1.010247983</v>
      </c>
      <c r="L111" s="92">
        <f>'FINANCIAL STATEMENTS'!M110/'FINANCIAL STATEMENTS'!N110</f>
        <v>0.8417986256</v>
      </c>
      <c r="M111" s="92">
        <f>'FINANCIAL STATEMENTS'!N110/'FINANCIAL STATEMENTS'!N110</f>
        <v>1</v>
      </c>
      <c r="O111" s="14" t="s">
        <v>138</v>
      </c>
      <c r="P111" s="92">
        <v>0.0</v>
      </c>
      <c r="Q111" s="92">
        <v>0.0</v>
      </c>
      <c r="R111" s="92">
        <v>0.0</v>
      </c>
      <c r="S111" s="92">
        <v>0.0</v>
      </c>
      <c r="T111" s="92">
        <v>0.0</v>
      </c>
      <c r="U111" s="90"/>
    </row>
    <row r="112">
      <c r="A112" s="15" t="s">
        <v>137</v>
      </c>
      <c r="B112" s="91">
        <f>'FINANCIAL STATEMENTS'!B111/'FINANCIAL STATEMENTS'!F111</f>
        <v>0.5600375235</v>
      </c>
      <c r="C112" s="91">
        <f>'FINANCIAL STATEMENTS'!C111/'FINANCIAL STATEMENTS'!F111</f>
        <v>0.09118198874</v>
      </c>
      <c r="D112" s="91">
        <f>'FINANCIAL STATEMENTS'!D111/'FINANCIAL STATEMENTS'!F111</f>
        <v>0.02176360225</v>
      </c>
      <c r="E112" s="91">
        <f>'FINANCIAL STATEMENTS'!E111/'FINANCIAL STATEMENTS'!F111</f>
        <v>0.1979362101</v>
      </c>
      <c r="F112" s="91">
        <f>'FINANCIAL STATEMENTS'!F111/'FINANCIAL STATEMENTS'!F111</f>
        <v>1</v>
      </c>
      <c r="H112" s="14" t="s">
        <v>115</v>
      </c>
      <c r="I112" s="92">
        <f>'FINANCIAL STATEMENTS'!J111/'FINANCIAL STATEMENTS'!N111</f>
        <v>0.7013864751</v>
      </c>
      <c r="J112" s="92">
        <f>'FINANCIAL STATEMENTS'!K111/'FINANCIAL STATEMENTS'!N111</f>
        <v>0.4005329626</v>
      </c>
      <c r="K112" s="92">
        <f>'FINANCIAL STATEMENTS'!L111/'FINANCIAL STATEMENTS'!N111</f>
        <v>0.7874715174</v>
      </c>
      <c r="L112" s="92">
        <f>'FINANCIAL STATEMENTS'!M111/'FINANCIAL STATEMENTS'!N111</f>
        <v>0.8363264203</v>
      </c>
      <c r="M112" s="92">
        <f>'FINANCIAL STATEMENTS'!N111/'FINANCIAL STATEMENTS'!N111</f>
        <v>1</v>
      </c>
      <c r="O112" s="14" t="s">
        <v>140</v>
      </c>
      <c r="P112" s="92">
        <v>0.0</v>
      </c>
      <c r="Q112" s="92">
        <v>0.0</v>
      </c>
      <c r="R112" s="92">
        <v>0.0</v>
      </c>
      <c r="S112" s="92">
        <v>0.0</v>
      </c>
      <c r="T112" s="92">
        <v>0.0</v>
      </c>
      <c r="U112" s="90"/>
    </row>
    <row r="113">
      <c r="A113" s="15" t="s">
        <v>139</v>
      </c>
      <c r="B113" s="91">
        <f>'FINANCIAL STATEMENTS'!B112/'FINANCIAL STATEMENTS'!F112</f>
        <v>0.3344086022</v>
      </c>
      <c r="C113" s="91">
        <f>'FINANCIAL STATEMENTS'!C112/'FINANCIAL STATEMENTS'!F112</f>
        <v>0.5553763441</v>
      </c>
      <c r="D113" s="91">
        <f>'FINANCIAL STATEMENTS'!D112/'FINANCIAL STATEMENTS'!F112</f>
        <v>0.3623655914</v>
      </c>
      <c r="E113" s="91">
        <f>'FINANCIAL STATEMENTS'!E112/'FINANCIAL STATEMENTS'!F112</f>
        <v>0.6451612903</v>
      </c>
      <c r="F113" s="91">
        <f>'FINANCIAL STATEMENTS'!F112/'FINANCIAL STATEMENTS'!F112</f>
        <v>1</v>
      </c>
      <c r="H113" s="14" t="s">
        <v>117</v>
      </c>
      <c r="I113" s="92">
        <v>0.0</v>
      </c>
      <c r="J113" s="92">
        <v>0.0</v>
      </c>
      <c r="K113" s="92">
        <v>0.0</v>
      </c>
      <c r="L113" s="92">
        <v>0.0</v>
      </c>
      <c r="M113" s="92">
        <v>0.0</v>
      </c>
      <c r="O113" s="14" t="s">
        <v>142</v>
      </c>
      <c r="P113" s="92">
        <v>0.0</v>
      </c>
      <c r="Q113" s="92">
        <v>0.0</v>
      </c>
      <c r="R113" s="92">
        <v>0.0</v>
      </c>
      <c r="S113" s="92">
        <v>0.0</v>
      </c>
      <c r="T113" s="92">
        <v>0.0</v>
      </c>
      <c r="U113" s="90"/>
    </row>
    <row r="114">
      <c r="A114" s="15" t="s">
        <v>141</v>
      </c>
      <c r="B114" s="92"/>
      <c r="C114" s="92"/>
      <c r="D114" s="92"/>
      <c r="E114" s="92"/>
      <c r="F114" s="92"/>
      <c r="H114" s="14" t="s">
        <v>119</v>
      </c>
      <c r="I114" s="92">
        <f>'FINANCIAL STATEMENTS'!J113/'FINANCIAL STATEMENTS'!N113</f>
        <v>1.074074074</v>
      </c>
      <c r="J114" s="92">
        <f>'FINANCIAL STATEMENTS'!K113/'FINANCIAL STATEMENTS'!N113</f>
        <v>1.135802469</v>
      </c>
      <c r="K114" s="92">
        <f>'FINANCIAL STATEMENTS'!L113/'FINANCIAL STATEMENTS'!N113</f>
        <v>0.8361210673</v>
      </c>
      <c r="L114" s="92">
        <f>'FINANCIAL STATEMENTS'!M113/'FINANCIAL STATEMENTS'!N113</f>
        <v>0.664874552</v>
      </c>
      <c r="M114" s="92">
        <f>'FINANCIAL STATEMENTS'!N113/'FINANCIAL STATEMENTS'!N113</f>
        <v>1</v>
      </c>
      <c r="O114" s="14" t="s">
        <v>143</v>
      </c>
      <c r="P114" s="91">
        <f>'FINANCIAL STATEMENTS'!R114/'FINANCIAL STATEMENTS'!V114</f>
        <v>2.032377785</v>
      </c>
      <c r="Q114" s="91">
        <f>'FINANCIAL STATEMENTS'!S114/'FINANCIAL STATEMENTS'!V114</f>
        <v>1.440705022</v>
      </c>
      <c r="R114" s="91">
        <f>'FINANCIAL STATEMENTS'!T114/'FINANCIAL STATEMENTS'!V114</f>
        <v>1.181518679</v>
      </c>
      <c r="S114" s="91">
        <f>'FINANCIAL STATEMENTS'!U114/'FINANCIAL STATEMENTS'!V114</f>
        <v>1.067921516</v>
      </c>
      <c r="T114" s="91">
        <f>'FINANCIAL STATEMENTS'!V114/'FINANCIAL STATEMENTS'!V114</f>
        <v>1</v>
      </c>
      <c r="U114" s="90"/>
    </row>
    <row r="115">
      <c r="A115" s="12" t="s">
        <v>78</v>
      </c>
      <c r="B115" s="91">
        <f>'FINANCIAL STATEMENTS'!B114/'FINANCIAL STATEMENTS'!F114</f>
        <v>1.288773829</v>
      </c>
      <c r="C115" s="91">
        <f>'FINANCIAL STATEMENTS'!C114/'FINANCIAL STATEMENTS'!F114</f>
        <v>1.1859261</v>
      </c>
      <c r="D115" s="91">
        <f>'FINANCIAL STATEMENTS'!D114/'FINANCIAL STATEMENTS'!F114</f>
        <v>1.092492351</v>
      </c>
      <c r="E115" s="91">
        <f>'FINANCIAL STATEMENTS'!E114/'FINANCIAL STATEMENTS'!F114</f>
        <v>1.064779948</v>
      </c>
      <c r="F115" s="91">
        <f>'FINANCIAL STATEMENTS'!F114/'FINANCIAL STATEMENTS'!F114</f>
        <v>1</v>
      </c>
      <c r="H115" s="14" t="s">
        <v>122</v>
      </c>
      <c r="I115" s="92">
        <f>'FINANCIAL STATEMENTS'!J114/'FINANCIAL STATEMENTS'!N114</f>
        <v>0</v>
      </c>
      <c r="J115" s="92">
        <f>'FINANCIAL STATEMENTS'!K114/'FINANCIAL STATEMENTS'!N114</f>
        <v>0</v>
      </c>
      <c r="K115" s="92">
        <f>'FINANCIAL STATEMENTS'!L114/'FINANCIAL STATEMENTS'!N114</f>
        <v>0</v>
      </c>
      <c r="L115" s="92">
        <f>'FINANCIAL STATEMENTS'!M114/'FINANCIAL STATEMENTS'!N114</f>
        <v>0</v>
      </c>
      <c r="M115" s="92">
        <f>'FINANCIAL STATEMENTS'!N114/'FINANCIAL STATEMENTS'!N114</f>
        <v>1</v>
      </c>
      <c r="O115" s="14" t="s">
        <v>144</v>
      </c>
      <c r="P115" s="91"/>
      <c r="Q115" s="91"/>
      <c r="R115" s="91"/>
      <c r="S115" s="91"/>
      <c r="T115" s="91"/>
      <c r="U115" s="90"/>
    </row>
    <row r="116">
      <c r="A116" s="15" t="s">
        <v>79</v>
      </c>
      <c r="B116" s="91">
        <f>'FINANCIAL STATEMENTS'!B115/'FINANCIAL STATEMENTS'!F115</f>
        <v>1.690590112</v>
      </c>
      <c r="C116" s="91">
        <f>'FINANCIAL STATEMENTS'!C115/'FINANCIAL STATEMENTS'!F115</f>
        <v>1.552232855</v>
      </c>
      <c r="D116" s="91">
        <f>'FINANCIAL STATEMENTS'!D115/'FINANCIAL STATEMENTS'!F115</f>
        <v>1.131977671</v>
      </c>
      <c r="E116" s="91">
        <f>'FINANCIAL STATEMENTS'!E115/'FINANCIAL STATEMENTS'!F115</f>
        <v>1.156897927</v>
      </c>
      <c r="F116" s="91">
        <f>'FINANCIAL STATEMENTS'!F115/'FINANCIAL STATEMENTS'!F115</f>
        <v>1</v>
      </c>
      <c r="H116" s="14" t="s">
        <v>124</v>
      </c>
      <c r="I116" s="92">
        <v>0.0</v>
      </c>
      <c r="J116" s="92">
        <v>0.0</v>
      </c>
      <c r="K116" s="92">
        <v>0.0</v>
      </c>
      <c r="L116" s="92">
        <v>0.0</v>
      </c>
      <c r="M116" s="92">
        <v>0.0</v>
      </c>
      <c r="O116" s="12" t="s">
        <v>145</v>
      </c>
      <c r="P116" s="91">
        <f>'FINANCIAL STATEMENTS'!R116/'FINANCIAL STATEMENTS'!V116</f>
        <v>1.438003509</v>
      </c>
      <c r="Q116" s="91">
        <f>'FINANCIAL STATEMENTS'!S116/'FINANCIAL STATEMENTS'!V116</f>
        <v>1.794290623</v>
      </c>
      <c r="R116" s="91">
        <f>'FINANCIAL STATEMENTS'!T116/'FINANCIAL STATEMENTS'!V116</f>
        <v>1.78990179</v>
      </c>
      <c r="S116" s="91">
        <f>'FINANCIAL STATEMENTS'!U116/'FINANCIAL STATEMENTS'!V116</f>
        <v>1.568142415</v>
      </c>
      <c r="T116" s="91">
        <f>'FINANCIAL STATEMENTS'!V116/'FINANCIAL STATEMENTS'!V116</f>
        <v>1</v>
      </c>
      <c r="U116" s="90"/>
    </row>
    <row r="117">
      <c r="A117" s="15" t="s">
        <v>80</v>
      </c>
      <c r="B117" s="91">
        <f>'FINANCIAL STATEMENTS'!B116/'FINANCIAL STATEMENTS'!F116</f>
        <v>0.9309590753</v>
      </c>
      <c r="C117" s="91">
        <f>'FINANCIAL STATEMENTS'!C116/'FINANCIAL STATEMENTS'!F116</f>
        <v>0.8794126835</v>
      </c>
      <c r="D117" s="91">
        <f>'FINANCIAL STATEMENTS'!D116/'FINANCIAL STATEMENTS'!F116</f>
        <v>0.9806310528</v>
      </c>
      <c r="E117" s="91">
        <f>'FINANCIAL STATEMENTS'!E116/'FINANCIAL STATEMENTS'!F116</f>
        <v>0.9432989691</v>
      </c>
      <c r="F117" s="91">
        <f>'FINANCIAL STATEMENTS'!F116/'FINANCIAL STATEMENTS'!F116</f>
        <v>1</v>
      </c>
      <c r="H117" s="12" t="s">
        <v>125</v>
      </c>
      <c r="I117" s="92">
        <f>'FINANCIAL STATEMENTS'!J116/'FINANCIAL STATEMENTS'!N116</f>
        <v>1.139522378</v>
      </c>
      <c r="J117" s="92">
        <f>'FINANCIAL STATEMENTS'!K116/'FINANCIAL STATEMENTS'!N116</f>
        <v>1.368557483</v>
      </c>
      <c r="K117" s="92">
        <f>'FINANCIAL STATEMENTS'!L116/'FINANCIAL STATEMENTS'!N116</f>
        <v>1.32155365</v>
      </c>
      <c r="L117" s="92">
        <f>'FINANCIAL STATEMENTS'!M116/'FINANCIAL STATEMENTS'!N116</f>
        <v>1.068113504</v>
      </c>
      <c r="M117" s="92">
        <f>'FINANCIAL STATEMENTS'!N116/'FINANCIAL STATEMENTS'!N116</f>
        <v>1</v>
      </c>
      <c r="O117" s="12" t="s">
        <v>146</v>
      </c>
      <c r="P117" s="91">
        <f>'FINANCIAL STATEMENTS'!R117/'FINANCIAL STATEMENTS'!V117</f>
        <v>1.761123389</v>
      </c>
      <c r="Q117" s="91">
        <f>'FINANCIAL STATEMENTS'!S117/'FINANCIAL STATEMENTS'!V117</f>
        <v>1.626038998</v>
      </c>
      <c r="R117" s="91">
        <f>'FINANCIAL STATEMENTS'!T117/'FINANCIAL STATEMENTS'!V117</f>
        <v>1.250806751</v>
      </c>
      <c r="S117" s="91">
        <f>'FINANCIAL STATEMENTS'!U117/'FINANCIAL STATEMENTS'!V117</f>
        <v>1.280162719</v>
      </c>
      <c r="T117" s="91">
        <f>'FINANCIAL STATEMENTS'!V117/'FINANCIAL STATEMENTS'!V117</f>
        <v>1</v>
      </c>
      <c r="U117" s="90"/>
    </row>
    <row r="118">
      <c r="A118" s="15" t="s">
        <v>82</v>
      </c>
      <c r="B118" s="91">
        <f>'FINANCIAL STATEMENTS'!B117/'FINANCIAL STATEMENTS'!F117</f>
        <v>1.422667758</v>
      </c>
      <c r="C118" s="91">
        <f>'FINANCIAL STATEMENTS'!C117/'FINANCIAL STATEMENTS'!F117</f>
        <v>1.25613748</v>
      </c>
      <c r="D118" s="91">
        <f>'FINANCIAL STATEMENTS'!D117/'FINANCIAL STATEMENTS'!F117</f>
        <v>1.191489362</v>
      </c>
      <c r="E118" s="91">
        <f>'FINANCIAL STATEMENTS'!E117/'FINANCIAL STATEMENTS'!F117</f>
        <v>0.9934533552</v>
      </c>
      <c r="F118" s="91">
        <f>'FINANCIAL STATEMENTS'!F117/'FINANCIAL STATEMENTS'!F117</f>
        <v>1</v>
      </c>
      <c r="H118" s="14" t="s">
        <v>126</v>
      </c>
      <c r="I118" s="92">
        <f>'FINANCIAL STATEMENTS'!J117/'FINANCIAL STATEMENTS'!N117</f>
        <v>0.6366583409</v>
      </c>
      <c r="J118" s="92">
        <f>'FINANCIAL STATEMENTS'!K117/'FINANCIAL STATEMENTS'!N117</f>
        <v>0.6888983366</v>
      </c>
      <c r="K118" s="92">
        <f>'FINANCIAL STATEMENTS'!L117/'FINANCIAL STATEMENTS'!N117</f>
        <v>0.6722112983</v>
      </c>
      <c r="L118" s="92">
        <f>'FINANCIAL STATEMENTS'!M117/'FINANCIAL STATEMENTS'!N117</f>
        <v>0.5911144178</v>
      </c>
      <c r="M118" s="92">
        <f>'FINANCIAL STATEMENTS'!N117/'FINANCIAL STATEMENTS'!N117</f>
        <v>1</v>
      </c>
      <c r="O118" s="14" t="s">
        <v>147</v>
      </c>
      <c r="P118" s="91">
        <f>'FINANCIAL STATEMENTS'!R118/'FINANCIAL STATEMENTS'!V118</f>
        <v>2.518618176</v>
      </c>
      <c r="Q118" s="91">
        <f>'FINANCIAL STATEMENTS'!S118/'FINANCIAL STATEMENTS'!V118</f>
        <v>2.097517577</v>
      </c>
      <c r="R118" s="91">
        <f>'FINANCIAL STATEMENTS'!T118/'FINANCIAL STATEMENTS'!V118</f>
        <v>1.760480861</v>
      </c>
      <c r="S118" s="91">
        <f>'FINANCIAL STATEMENTS'!U118/'FINANCIAL STATEMENTS'!V118</f>
        <v>1.919538235</v>
      </c>
      <c r="T118" s="91">
        <f>'FINANCIAL STATEMENTS'!V118/'FINANCIAL STATEMENTS'!V118</f>
        <v>1</v>
      </c>
      <c r="U118" s="90"/>
    </row>
    <row r="119">
      <c r="A119" s="15" t="s">
        <v>84</v>
      </c>
      <c r="B119" s="91">
        <f>'FINANCIAL STATEMENTS'!B118/'FINANCIAL STATEMENTS'!F118</f>
        <v>1.336060783</v>
      </c>
      <c r="C119" s="91">
        <f>'FINANCIAL STATEMENTS'!C118/'FINANCIAL STATEMENTS'!F118</f>
        <v>1.326709527</v>
      </c>
      <c r="D119" s="91">
        <f>'FINANCIAL STATEMENTS'!D118/'FINANCIAL STATEMENTS'!F118</f>
        <v>1.261835184</v>
      </c>
      <c r="E119" s="91">
        <f>'FINANCIAL STATEMENTS'!E118/'FINANCIAL STATEMENTS'!F118</f>
        <v>1.212156634</v>
      </c>
      <c r="F119" s="91">
        <f>'FINANCIAL STATEMENTS'!F118/'FINANCIAL STATEMENTS'!F118</f>
        <v>1</v>
      </c>
      <c r="H119" s="14" t="s">
        <v>127</v>
      </c>
      <c r="I119" s="92">
        <v>0.0</v>
      </c>
      <c r="J119" s="92">
        <v>0.0</v>
      </c>
      <c r="K119" s="92">
        <v>0.0</v>
      </c>
      <c r="L119" s="92">
        <v>0.0</v>
      </c>
      <c r="M119" s="92">
        <v>0.0</v>
      </c>
      <c r="O119" s="14" t="s">
        <v>148</v>
      </c>
      <c r="P119" s="92">
        <v>0.0</v>
      </c>
      <c r="Q119" s="92">
        <v>0.0</v>
      </c>
      <c r="R119" s="92">
        <v>0.0</v>
      </c>
      <c r="S119" s="92">
        <v>0.0</v>
      </c>
      <c r="T119" s="92">
        <v>0.0</v>
      </c>
      <c r="U119" s="90"/>
    </row>
    <row r="120">
      <c r="A120" s="15" t="s">
        <v>88</v>
      </c>
      <c r="B120" s="91">
        <f>'FINANCIAL STATEMENTS'!B119/'FINANCIAL STATEMENTS'!F119</f>
        <v>1.673469388</v>
      </c>
      <c r="C120" s="91">
        <f>'FINANCIAL STATEMENTS'!C119/'FINANCIAL STATEMENTS'!F119</f>
        <v>0.8775510204</v>
      </c>
      <c r="D120" s="91">
        <f>'FINANCIAL STATEMENTS'!D119/'FINANCIAL STATEMENTS'!F119</f>
        <v>0.2857142857</v>
      </c>
      <c r="E120" s="91">
        <f>'FINANCIAL STATEMENTS'!E119/'FINANCIAL STATEMENTS'!F119</f>
        <v>0.387755102</v>
      </c>
      <c r="F120" s="91">
        <f>'FINANCIAL STATEMENTS'!F119/'FINANCIAL STATEMENTS'!F119</f>
        <v>1</v>
      </c>
      <c r="H120" s="14" t="s">
        <v>129</v>
      </c>
      <c r="I120" s="92">
        <f>'FINANCIAL STATEMENTS'!J119/'FINANCIAL STATEMENTS'!N119</f>
        <v>0.6366583409</v>
      </c>
      <c r="J120" s="92">
        <f>'FINANCIAL STATEMENTS'!K119/'FINANCIAL STATEMENTS'!N119</f>
        <v>0.6888983366</v>
      </c>
      <c r="K120" s="92">
        <f>'FINANCIAL STATEMENTS'!L119/'FINANCIAL STATEMENTS'!N119</f>
        <v>0.6722112983</v>
      </c>
      <c r="L120" s="92">
        <f>'FINANCIAL STATEMENTS'!M119/'FINANCIAL STATEMENTS'!N119</f>
        <v>0.5911144178</v>
      </c>
      <c r="M120" s="92">
        <f>'FINANCIAL STATEMENTS'!N119/'FINANCIAL STATEMENTS'!N119</f>
        <v>1</v>
      </c>
      <c r="O120" s="14" t="s">
        <v>129</v>
      </c>
      <c r="P120" s="91">
        <f>'FINANCIAL STATEMENTS'!R120/'FINANCIAL STATEMENTS'!V120</f>
        <v>2.518618176</v>
      </c>
      <c r="Q120" s="91">
        <f>'FINANCIAL STATEMENTS'!S120/'FINANCIAL STATEMENTS'!V120</f>
        <v>2.097517577</v>
      </c>
      <c r="R120" s="91">
        <f>'FINANCIAL STATEMENTS'!T120/'FINANCIAL STATEMENTS'!V120</f>
        <v>1.760480861</v>
      </c>
      <c r="S120" s="91">
        <f>'FINANCIAL STATEMENTS'!U120/'FINANCIAL STATEMENTS'!V120</f>
        <v>1.919538235</v>
      </c>
      <c r="T120" s="91">
        <f>'FINANCIAL STATEMENTS'!V120/'FINANCIAL STATEMENTS'!V120</f>
        <v>1</v>
      </c>
      <c r="U120" s="90"/>
    </row>
    <row r="121">
      <c r="A121" s="15" t="s">
        <v>116</v>
      </c>
      <c r="B121" s="91">
        <f>'FINANCIAL STATEMENTS'!B120/'FINANCIAL STATEMENTS'!F120</f>
        <v>1.178311499</v>
      </c>
      <c r="C121" s="91">
        <f>'FINANCIAL STATEMENTS'!C120/'FINANCIAL STATEMENTS'!F120</f>
        <v>0.9876273654</v>
      </c>
      <c r="D121" s="91">
        <f>'FINANCIAL STATEMENTS'!D120/'FINANCIAL STATEMENTS'!F120</f>
        <v>1.111353712</v>
      </c>
      <c r="E121" s="91">
        <f>'FINANCIAL STATEMENTS'!E120/'FINANCIAL STATEMENTS'!F120</f>
        <v>1.262008734</v>
      </c>
      <c r="F121" s="91">
        <f>'FINANCIAL STATEMENTS'!F120/'FINANCIAL STATEMENTS'!F120</f>
        <v>1</v>
      </c>
      <c r="H121" s="14" t="s">
        <v>130</v>
      </c>
      <c r="I121" s="92">
        <v>0.0</v>
      </c>
      <c r="J121" s="92">
        <v>0.0</v>
      </c>
      <c r="K121" s="92">
        <v>0.0</v>
      </c>
      <c r="L121" s="92">
        <v>0.0</v>
      </c>
      <c r="M121" s="92">
        <v>0.0</v>
      </c>
      <c r="O121" s="14" t="s">
        <v>149</v>
      </c>
      <c r="P121" s="91">
        <f>'FINANCIAL STATEMENTS'!R121/'FINANCIAL STATEMENTS'!V121</f>
        <v>0.7414965986</v>
      </c>
      <c r="Q121" s="91">
        <f>'FINANCIAL STATEMENTS'!S121/'FINANCIAL STATEMENTS'!V121</f>
        <v>0.6598639456</v>
      </c>
      <c r="R121" s="91">
        <f>'FINANCIAL STATEMENTS'!T121/'FINANCIAL STATEMENTS'!V121</f>
        <v>0.5646258503</v>
      </c>
      <c r="S121" s="91">
        <f>'FINANCIAL STATEMENTS'!U121/'FINANCIAL STATEMENTS'!V121</f>
        <v>0.387755102</v>
      </c>
      <c r="T121" s="91">
        <f>'FINANCIAL STATEMENTS'!V121/'FINANCIAL STATEMENTS'!V121</f>
        <v>1</v>
      </c>
      <c r="U121" s="90"/>
    </row>
    <row r="122">
      <c r="A122" s="12" t="s">
        <v>90</v>
      </c>
      <c r="B122" s="91">
        <f>'FINANCIAL STATEMENTS'!B121/'FINANCIAL STATEMENTS'!F121</f>
        <v>1.19262116</v>
      </c>
      <c r="C122" s="91">
        <f>'FINANCIAL STATEMENTS'!C121/'FINANCIAL STATEMENTS'!F121</f>
        <v>0.9558297982</v>
      </c>
      <c r="D122" s="91">
        <f>'FINANCIAL STATEMENTS'!D121/'FINANCIAL STATEMENTS'!F121</f>
        <v>1.080807302</v>
      </c>
      <c r="E122" s="91">
        <f>'FINANCIAL STATEMENTS'!E121/'FINANCIAL STATEMENTS'!F121</f>
        <v>1.132639157</v>
      </c>
      <c r="F122" s="91">
        <f>'FINANCIAL STATEMENTS'!F121/'FINANCIAL STATEMENTS'!F121</f>
        <v>1</v>
      </c>
      <c r="H122" s="14" t="s">
        <v>131</v>
      </c>
      <c r="I122" s="92">
        <v>0.0</v>
      </c>
      <c r="J122" s="92">
        <v>0.0</v>
      </c>
      <c r="K122" s="92">
        <v>0.0</v>
      </c>
      <c r="L122" s="92">
        <v>0.0</v>
      </c>
      <c r="M122" s="92">
        <v>0.0</v>
      </c>
      <c r="O122" s="14" t="s">
        <v>150</v>
      </c>
      <c r="P122" s="92">
        <v>0.0</v>
      </c>
      <c r="Q122" s="92">
        <v>0.0</v>
      </c>
      <c r="R122" s="92">
        <v>0.0</v>
      </c>
      <c r="S122" s="92">
        <v>0.0</v>
      </c>
      <c r="T122" s="92">
        <v>0.0</v>
      </c>
      <c r="U122" s="90"/>
    </row>
    <row r="123">
      <c r="A123" s="15" t="s">
        <v>92</v>
      </c>
      <c r="B123" s="91">
        <f>'FINANCIAL STATEMENTS'!B122/'FINANCIAL STATEMENTS'!F122</f>
        <v>1.092901148</v>
      </c>
      <c r="C123" s="91">
        <f>'FINANCIAL STATEMENTS'!C122/'FINANCIAL STATEMENTS'!F122</f>
        <v>0.8784654158</v>
      </c>
      <c r="D123" s="91">
        <f>'FINANCIAL STATEMENTS'!D122/'FINANCIAL STATEMENTS'!F122</f>
        <v>1.073018762</v>
      </c>
      <c r="E123" s="91">
        <f>'FINANCIAL STATEMENTS'!E122/'FINANCIAL STATEMENTS'!F122</f>
        <v>1.119947727</v>
      </c>
      <c r="F123" s="91">
        <f>'FINANCIAL STATEMENTS'!F122/'FINANCIAL STATEMENTS'!F122</f>
        <v>1</v>
      </c>
      <c r="H123" s="14" t="s">
        <v>132</v>
      </c>
      <c r="I123" s="92">
        <v>0.0</v>
      </c>
      <c r="J123" s="92">
        <v>0.0</v>
      </c>
      <c r="K123" s="92">
        <v>0.0</v>
      </c>
      <c r="L123" s="92">
        <v>0.0</v>
      </c>
      <c r="M123" s="92">
        <v>0.0</v>
      </c>
      <c r="O123" s="14" t="s">
        <v>152</v>
      </c>
      <c r="P123" s="91">
        <f>'FINANCIAL STATEMENTS'!R123/'FINANCIAL STATEMENTS'!V123</f>
        <v>0.7377420166</v>
      </c>
      <c r="Q123" s="91">
        <f>'FINANCIAL STATEMENTS'!S123/'FINANCIAL STATEMENTS'!V123</f>
        <v>0.7312044254</v>
      </c>
      <c r="R123" s="91">
        <f>'FINANCIAL STATEMENTS'!T123/'FINANCIAL STATEMENTS'!V123</f>
        <v>0.9494593915</v>
      </c>
      <c r="S123" s="91">
        <f>'FINANCIAL STATEMENTS'!U123/'FINANCIAL STATEMENTS'!V123</f>
        <v>0.7691727433</v>
      </c>
      <c r="T123" s="91">
        <f>'FINANCIAL STATEMENTS'!V123/'FINANCIAL STATEMENTS'!V123</f>
        <v>1</v>
      </c>
      <c r="U123" s="90"/>
    </row>
    <row r="124">
      <c r="A124" s="15" t="s">
        <v>94</v>
      </c>
      <c r="B124" s="91">
        <f>'FINANCIAL STATEMENTS'!B123/'FINANCIAL STATEMENTS'!F123</f>
        <v>1.196014912</v>
      </c>
      <c r="C124" s="91">
        <f>'FINANCIAL STATEMENTS'!C123/'FINANCIAL STATEMENTS'!F123</f>
        <v>0.9578351973</v>
      </c>
      <c r="D124" s="91">
        <f>'FINANCIAL STATEMENTS'!D123/'FINANCIAL STATEMENTS'!F123</f>
        <v>1.080807302</v>
      </c>
      <c r="E124" s="91">
        <f>'FINANCIAL STATEMENTS'!E123/'FINANCIAL STATEMENTS'!F123</f>
        <v>1.132639157</v>
      </c>
      <c r="F124" s="91">
        <f>'FINANCIAL STATEMENTS'!F123/'FINANCIAL STATEMENTS'!F123</f>
        <v>1</v>
      </c>
      <c r="H124" s="14" t="s">
        <v>151</v>
      </c>
      <c r="I124" s="92">
        <v>0.0</v>
      </c>
      <c r="J124" s="92">
        <v>0.0</v>
      </c>
      <c r="K124" s="92">
        <v>0.0</v>
      </c>
      <c r="L124" s="92">
        <v>0.0</v>
      </c>
      <c r="M124" s="92">
        <v>0.0</v>
      </c>
      <c r="O124" s="14" t="s">
        <v>154</v>
      </c>
      <c r="P124" s="91">
        <f>'FINANCIAL STATEMENTS'!R124/'FINANCIAL STATEMENTS'!V124</f>
        <v>1.183035714</v>
      </c>
      <c r="Q124" s="91">
        <f>'FINANCIAL STATEMENTS'!S124/'FINANCIAL STATEMENTS'!V124</f>
        <v>0.9241071429</v>
      </c>
      <c r="R124" s="91">
        <f>'FINANCIAL STATEMENTS'!T124/'FINANCIAL STATEMENTS'!V124</f>
        <v>0.587797619</v>
      </c>
      <c r="S124" s="91">
        <f>'FINANCIAL STATEMENTS'!U124/'FINANCIAL STATEMENTS'!V124</f>
        <v>1.296130952</v>
      </c>
      <c r="T124" s="91">
        <f>'FINANCIAL STATEMENTS'!V124/'FINANCIAL STATEMENTS'!V124</f>
        <v>1</v>
      </c>
      <c r="U124" s="90"/>
    </row>
    <row r="125">
      <c r="A125" s="15" t="s">
        <v>96</v>
      </c>
      <c r="B125" s="91">
        <f>'FINANCIAL STATEMENTS'!B124/'FINANCIAL STATEMENTS'!F124</f>
        <v>0.07935304524</v>
      </c>
      <c r="C125" s="91">
        <f>'FINANCIAL STATEMENTS'!C124/'FINANCIAL STATEMENTS'!F124</f>
        <v>0.09830679808</v>
      </c>
      <c r="D125" s="91">
        <f>'FINANCIAL STATEMENTS'!D124/'FINANCIAL STATEMENTS'!F124</f>
        <v>0.9964619661</v>
      </c>
      <c r="E125" s="91">
        <f>'FINANCIAL STATEMENTS'!E124/'FINANCIAL STATEMENTS'!F124</f>
        <v>0.9951983826</v>
      </c>
      <c r="F125" s="91">
        <f>'FINANCIAL STATEMENTS'!F124/'FINANCIAL STATEMENTS'!F124</f>
        <v>1</v>
      </c>
      <c r="H125" s="14" t="s">
        <v>153</v>
      </c>
      <c r="I125" s="92">
        <v>0.0</v>
      </c>
      <c r="J125" s="92">
        <v>0.0</v>
      </c>
      <c r="K125" s="92">
        <v>0.0</v>
      </c>
      <c r="L125" s="92">
        <v>0.0</v>
      </c>
      <c r="M125" s="92">
        <v>0.0</v>
      </c>
      <c r="O125" s="14" t="s">
        <v>155</v>
      </c>
      <c r="P125" s="91">
        <f>'FINANCIAL STATEMENTS'!R125/'FINANCIAL STATEMENTS'!V125</f>
        <v>1.212705518</v>
      </c>
      <c r="Q125" s="91">
        <f>'FINANCIAL STATEMENTS'!S125/'FINANCIAL STATEMENTS'!V125</f>
        <v>1.342170956</v>
      </c>
      <c r="R125" s="91">
        <f>'FINANCIAL STATEMENTS'!T125/'FINANCIAL STATEMENTS'!V125</f>
        <v>0.8236205561</v>
      </c>
      <c r="S125" s="91">
        <f>'FINANCIAL STATEMENTS'!U125/'FINANCIAL STATEMENTS'!V125</f>
        <v>0.7419729706</v>
      </c>
      <c r="T125" s="91">
        <f>'FINANCIAL STATEMENTS'!V125/'FINANCIAL STATEMENTS'!V125</f>
        <v>1</v>
      </c>
      <c r="U125" s="90"/>
    </row>
    <row r="126">
      <c r="A126" s="15" t="s">
        <v>97</v>
      </c>
      <c r="B126" s="91">
        <f>'FINANCIAL STATEMENTS'!B125/'FINANCIAL STATEMENTS'!F125</f>
        <v>0.1127116502</v>
      </c>
      <c r="C126" s="91">
        <f>'FINANCIAL STATEMENTS'!C125/'FINANCIAL STATEMENTS'!F125</f>
        <v>0.118018701</v>
      </c>
      <c r="D126" s="91">
        <f>'FINANCIAL STATEMENTS'!D125/'FINANCIAL STATEMENTS'!F125</f>
        <v>0.9964619661</v>
      </c>
      <c r="E126" s="91">
        <f>'FINANCIAL STATEMENTS'!E125/'FINANCIAL STATEMENTS'!F125</f>
        <v>0.9951983826</v>
      </c>
      <c r="F126" s="91">
        <f>'FINANCIAL STATEMENTS'!F125/'FINANCIAL STATEMENTS'!F125</f>
        <v>1</v>
      </c>
      <c r="H126" s="14" t="s">
        <v>134</v>
      </c>
      <c r="I126" s="92">
        <f>'FINANCIAL STATEMENTS'!J125/'FINANCIAL STATEMENTS'!N125</f>
        <v>0.3406909789</v>
      </c>
      <c r="J126" s="92">
        <f>'FINANCIAL STATEMENTS'!K125/'FINANCIAL STATEMENTS'!N125</f>
        <v>0.3934740883</v>
      </c>
      <c r="K126" s="92">
        <f>'FINANCIAL STATEMENTS'!L125/'FINANCIAL STATEMENTS'!N125</f>
        <v>0.603646833</v>
      </c>
      <c r="L126" s="92">
        <f>'FINANCIAL STATEMENTS'!M125/'FINANCIAL STATEMENTS'!N125</f>
        <v>0.9145873321</v>
      </c>
      <c r="M126" s="92">
        <f>'FINANCIAL STATEMENTS'!N125/'FINANCIAL STATEMENTS'!N125</f>
        <v>1</v>
      </c>
      <c r="O126" s="12" t="s">
        <v>156</v>
      </c>
      <c r="P126" s="91">
        <f>'FINANCIAL STATEMENTS'!R126/'FINANCIAL STATEMENTS'!V126</f>
        <v>186.3118503</v>
      </c>
      <c r="Q126" s="91">
        <f>'FINANCIAL STATEMENTS'!S126/'FINANCIAL STATEMENTS'!V126</f>
        <v>0.2307692308</v>
      </c>
      <c r="R126" s="91">
        <f>'FINANCIAL STATEMENTS'!T126/'FINANCIAL STATEMENTS'!V126</f>
        <v>0.1954261954</v>
      </c>
      <c r="S126" s="91">
        <f>'FINANCIAL STATEMENTS'!U126/'FINANCIAL STATEMENTS'!V126</f>
        <v>0.2661122661</v>
      </c>
      <c r="T126" s="91">
        <f>'FINANCIAL STATEMENTS'!V126/'FINANCIAL STATEMENTS'!V126</f>
        <v>1</v>
      </c>
      <c r="U126" s="90"/>
    </row>
    <row r="127">
      <c r="A127" s="12" t="s">
        <v>98</v>
      </c>
      <c r="B127" s="91">
        <f>'FINANCIAL STATEMENTS'!B126/'FINANCIAL STATEMENTS'!F126</f>
        <v>0.1939633845</v>
      </c>
      <c r="C127" s="91">
        <f>'FINANCIAL STATEMENTS'!C126/'FINANCIAL STATEMENTS'!F126</f>
        <v>0.5601187531</v>
      </c>
      <c r="D127" s="91">
        <f>'FINANCIAL STATEMENTS'!D126/'FINANCIAL STATEMENTS'!F126</f>
        <v>0.5972290945</v>
      </c>
      <c r="E127" s="91">
        <f>'FINANCIAL STATEMENTS'!E126/'FINANCIAL STATEMENTS'!F126</f>
        <v>0.3305294409</v>
      </c>
      <c r="F127" s="91">
        <f>'FINANCIAL STATEMENTS'!F126/'FINANCIAL STATEMENTS'!F126</f>
        <v>1</v>
      </c>
      <c r="H127" s="14" t="s">
        <v>135</v>
      </c>
      <c r="I127" s="92">
        <v>0.0</v>
      </c>
      <c r="J127" s="92">
        <v>0.0</v>
      </c>
      <c r="K127" s="92">
        <v>0.0</v>
      </c>
      <c r="L127" s="92">
        <v>0.0</v>
      </c>
      <c r="M127" s="92">
        <v>0.0</v>
      </c>
      <c r="O127" s="14" t="s">
        <v>157</v>
      </c>
      <c r="P127" s="91">
        <f>'FINANCIAL STATEMENTS'!R127/'FINANCIAL STATEMENTS'!V127</f>
        <v>338.5227273</v>
      </c>
      <c r="Q127" s="91">
        <f>'FINANCIAL STATEMENTS'!S127/'FINANCIAL STATEMENTS'!V127</f>
        <v>0</v>
      </c>
      <c r="R127" s="91">
        <f>'FINANCIAL STATEMENTS'!T127/'FINANCIAL STATEMENTS'!V127</f>
        <v>0</v>
      </c>
      <c r="S127" s="91">
        <f>'FINANCIAL STATEMENTS'!U127/'FINANCIAL STATEMENTS'!V127</f>
        <v>0</v>
      </c>
      <c r="T127" s="91">
        <f>'FINANCIAL STATEMENTS'!V127/'FINANCIAL STATEMENTS'!V127</f>
        <v>1</v>
      </c>
      <c r="U127" s="90"/>
    </row>
    <row r="128">
      <c r="A128" s="15" t="s">
        <v>99</v>
      </c>
      <c r="B128" s="91">
        <f>'FINANCIAL STATEMENTS'!B127/'FINANCIAL STATEMENTS'!F127</f>
        <v>1</v>
      </c>
      <c r="C128" s="91">
        <f>'FINANCIAL STATEMENTS'!C127/'FINANCIAL STATEMENTS'!F127</f>
        <v>1</v>
      </c>
      <c r="D128" s="91">
        <f>'FINANCIAL STATEMENTS'!D127/'FINANCIAL STATEMENTS'!F127</f>
        <v>1</v>
      </c>
      <c r="E128" s="91">
        <f>'FINANCIAL STATEMENTS'!E127/'FINANCIAL STATEMENTS'!F127</f>
        <v>2</v>
      </c>
      <c r="F128" s="91">
        <f>'FINANCIAL STATEMENTS'!F127/'FINANCIAL STATEMENTS'!F127</f>
        <v>1</v>
      </c>
      <c r="H128" s="14" t="s">
        <v>127</v>
      </c>
      <c r="I128" s="92">
        <f>'FINANCIAL STATEMENTS'!J127/'FINANCIAL STATEMENTS'!N127</f>
        <v>0.3406909789</v>
      </c>
      <c r="J128" s="92">
        <f>'FINANCIAL STATEMENTS'!K127/'FINANCIAL STATEMENTS'!N127</f>
        <v>0.3934740883</v>
      </c>
      <c r="K128" s="92">
        <f>'FINANCIAL STATEMENTS'!L127/'FINANCIAL STATEMENTS'!N127</f>
        <v>0.603646833</v>
      </c>
      <c r="L128" s="92">
        <f>'FINANCIAL STATEMENTS'!M127/'FINANCIAL STATEMENTS'!N127</f>
        <v>0.9145873321</v>
      </c>
      <c r="M128" s="92">
        <f>'FINANCIAL STATEMENTS'!N127/'FINANCIAL STATEMENTS'!N127</f>
        <v>1</v>
      </c>
      <c r="O128" s="14" t="s">
        <v>158</v>
      </c>
      <c r="P128" s="91">
        <f>'FINANCIAL STATEMENTS'!R128/'FINANCIAL STATEMENTS'!V128</f>
        <v>0</v>
      </c>
      <c r="Q128" s="91">
        <f>'FINANCIAL STATEMENTS'!S128/'FINANCIAL STATEMENTS'!V128</f>
        <v>0</v>
      </c>
      <c r="R128" s="91">
        <f>'FINANCIAL STATEMENTS'!T128/'FINANCIAL STATEMENTS'!V128</f>
        <v>0</v>
      </c>
      <c r="S128" s="91">
        <f>'FINANCIAL STATEMENTS'!U128/'FINANCIAL STATEMENTS'!V128</f>
        <v>0.2708333333</v>
      </c>
      <c r="T128" s="91">
        <f>'FINANCIAL STATEMENTS'!V128/'FINANCIAL STATEMENTS'!V128</f>
        <v>1</v>
      </c>
      <c r="U128" s="90"/>
    </row>
    <row r="129">
      <c r="A129" s="15" t="s">
        <v>100</v>
      </c>
      <c r="B129" s="91">
        <f>'FINANCIAL STATEMENTS'!B128/'FINANCIAL STATEMENTS'!F128</f>
        <v>0.1935643564</v>
      </c>
      <c r="C129" s="91">
        <f>'FINANCIAL STATEMENTS'!C128/'FINANCIAL STATEMENTS'!F128</f>
        <v>0.5599009901</v>
      </c>
      <c r="D129" s="91">
        <f>'FINANCIAL STATEMENTS'!D128/'FINANCIAL STATEMENTS'!F128</f>
        <v>0.597029703</v>
      </c>
      <c r="E129" s="91">
        <f>'FINANCIAL STATEMENTS'!E128/'FINANCIAL STATEMENTS'!F128</f>
        <v>0.3297029703</v>
      </c>
      <c r="F129" s="91">
        <f>'FINANCIAL STATEMENTS'!F128/'FINANCIAL STATEMENTS'!F128</f>
        <v>1</v>
      </c>
      <c r="H129" s="14" t="s">
        <v>131</v>
      </c>
      <c r="I129" s="92">
        <v>0.0</v>
      </c>
      <c r="J129" s="92">
        <v>0.0</v>
      </c>
      <c r="K129" s="92">
        <v>0.0</v>
      </c>
      <c r="L129" s="92">
        <v>0.0</v>
      </c>
      <c r="M129" s="92">
        <v>0.0</v>
      </c>
      <c r="O129" s="14" t="s">
        <v>159</v>
      </c>
      <c r="P129" s="91">
        <f>'FINANCIAL STATEMENTS'!R129/'FINANCIAL STATEMENTS'!V129</f>
        <v>3.369863014</v>
      </c>
      <c r="Q129" s="91">
        <f>'FINANCIAL STATEMENTS'!S129/'FINANCIAL STATEMENTS'!V129</f>
        <v>1.520547945</v>
      </c>
      <c r="R129" s="91">
        <f>'FINANCIAL STATEMENTS'!T129/'FINANCIAL STATEMENTS'!V129</f>
        <v>1.287671233</v>
      </c>
      <c r="S129" s="91">
        <f>'FINANCIAL STATEMENTS'!U129/'FINANCIAL STATEMENTS'!V129</f>
        <v>1.219178082</v>
      </c>
      <c r="T129" s="91">
        <f>'FINANCIAL STATEMENTS'!V129/'FINANCIAL STATEMENTS'!V129</f>
        <v>1</v>
      </c>
      <c r="U129" s="90"/>
    </row>
    <row r="130">
      <c r="A130" s="15" t="s">
        <v>101</v>
      </c>
      <c r="B130" s="91">
        <f>'FINANCIAL STATEMENTS'!B129/'FINANCIAL STATEMENTS'!F129</f>
        <v>0.1935643564</v>
      </c>
      <c r="C130" s="91">
        <f>'FINANCIAL STATEMENTS'!C129/'FINANCIAL STATEMENTS'!F129</f>
        <v>0.5599009901</v>
      </c>
      <c r="D130" s="91">
        <f>'FINANCIAL STATEMENTS'!D129/'FINANCIAL STATEMENTS'!F129</f>
        <v>0.597029703</v>
      </c>
      <c r="E130" s="91">
        <f>'FINANCIAL STATEMENTS'!E129/'FINANCIAL STATEMENTS'!F129</f>
        <v>0.3297029703</v>
      </c>
      <c r="F130" s="91">
        <f>'FINANCIAL STATEMENTS'!F129/'FINANCIAL STATEMENTS'!F129</f>
        <v>1</v>
      </c>
      <c r="H130" s="14" t="s">
        <v>136</v>
      </c>
      <c r="I130" s="92">
        <f>'FINANCIAL STATEMENTS'!J129/'FINANCIAL STATEMENTS'!N129</f>
        <v>0.9951328948</v>
      </c>
      <c r="J130" s="92">
        <f>'FINANCIAL STATEMENTS'!K129/'FINANCIAL STATEMENTS'!N129</f>
        <v>1.291570022</v>
      </c>
      <c r="K130" s="92">
        <f>'FINANCIAL STATEMENTS'!L129/'FINANCIAL STATEMENTS'!N129</f>
        <v>1.215958782</v>
      </c>
      <c r="L130" s="92">
        <f>'FINANCIAL STATEMENTS'!M129/'FINANCIAL STATEMENTS'!N129</f>
        <v>0.9103387962</v>
      </c>
      <c r="M130" s="92">
        <f>'FINANCIAL STATEMENTS'!N129/'FINANCIAL STATEMENTS'!N129</f>
        <v>1</v>
      </c>
      <c r="O130" s="14" t="s">
        <v>160</v>
      </c>
      <c r="P130" s="91">
        <f>'FINANCIAL STATEMENTS'!R130/'FINANCIAL STATEMENTS'!V130</f>
        <v>3.481050918</v>
      </c>
      <c r="Q130" s="91">
        <f>'FINANCIAL STATEMENTS'!S130/'FINANCIAL STATEMENTS'!V130</f>
        <v>1.613035728</v>
      </c>
      <c r="R130" s="91">
        <f>'FINANCIAL STATEMENTS'!T130/'FINANCIAL STATEMENTS'!V130</f>
        <v>1.240971092</v>
      </c>
      <c r="S130" s="91">
        <f>'FINANCIAL STATEMENTS'!U130/'FINANCIAL STATEMENTS'!V130</f>
        <v>1.270712237</v>
      </c>
      <c r="T130" s="91">
        <f>'FINANCIAL STATEMENTS'!V130/'FINANCIAL STATEMENTS'!V130</f>
        <v>1</v>
      </c>
      <c r="U130" s="90"/>
    </row>
    <row r="131">
      <c r="A131" s="12" t="s">
        <v>107</v>
      </c>
      <c r="B131" s="91">
        <f>'FINANCIAL STATEMENTS'!B130/'FINANCIAL STATEMENTS'!F130</f>
        <v>4.059905101</v>
      </c>
      <c r="C131" s="91">
        <f>'FINANCIAL STATEMENTS'!C130/'FINANCIAL STATEMENTS'!F130</f>
        <v>3.043297746</v>
      </c>
      <c r="D131" s="91">
        <f>'FINANCIAL STATEMENTS'!D130/'FINANCIAL STATEMENTS'!F130</f>
        <v>2.597271649</v>
      </c>
      <c r="E131" s="91">
        <f>'FINANCIAL STATEMENTS'!E130/'FINANCIAL STATEMENTS'!F130</f>
        <v>1.106168446</v>
      </c>
      <c r="F131" s="91">
        <f>'FINANCIAL STATEMENTS'!F130/'FINANCIAL STATEMENTS'!F130</f>
        <v>1</v>
      </c>
      <c r="H131" s="14" t="s">
        <v>138</v>
      </c>
      <c r="I131" s="92">
        <v>0.0</v>
      </c>
      <c r="J131" s="92">
        <v>0.0</v>
      </c>
      <c r="K131" s="92">
        <v>0.0</v>
      </c>
      <c r="L131" s="92">
        <v>0.0</v>
      </c>
      <c r="M131" s="92">
        <v>0.0</v>
      </c>
      <c r="O131" s="14" t="s">
        <v>161</v>
      </c>
      <c r="P131" s="91">
        <f>'FINANCIAL STATEMENTS'!R131/'FINANCIAL STATEMENTS'!V131</f>
        <v>1.602456401</v>
      </c>
      <c r="Q131" s="91">
        <f>'FINANCIAL STATEMENTS'!S131/'FINANCIAL STATEMENTS'!V131</f>
        <v>1.389562597</v>
      </c>
      <c r="R131" s="91">
        <f>'FINANCIAL STATEMENTS'!T131/'FINANCIAL STATEMENTS'!V131</f>
        <v>1.163875041</v>
      </c>
      <c r="S131" s="91">
        <f>'FINANCIAL STATEMENTS'!U131/'FINANCIAL STATEMENTS'!V131</f>
        <v>1.007739502</v>
      </c>
      <c r="T131" s="91">
        <f>'FINANCIAL STATEMENTS'!V131/'FINANCIAL STATEMENTS'!V131</f>
        <v>1</v>
      </c>
      <c r="U131" s="90"/>
    </row>
    <row r="132">
      <c r="A132" s="15" t="s">
        <v>108</v>
      </c>
      <c r="B132" s="91">
        <f>'FINANCIAL STATEMENTS'!B131/'FINANCIAL STATEMENTS'!F131</f>
        <v>9.685185185</v>
      </c>
      <c r="C132" s="91">
        <f>'FINANCIAL STATEMENTS'!C131/'FINANCIAL STATEMENTS'!F131</f>
        <v>5.407407407</v>
      </c>
      <c r="D132" s="91">
        <f>'FINANCIAL STATEMENTS'!D131/'FINANCIAL STATEMENTS'!F131</f>
        <v>2.092592593</v>
      </c>
      <c r="E132" s="91">
        <f>'FINANCIAL STATEMENTS'!E131/'FINANCIAL STATEMENTS'!F131</f>
        <v>1.277777778</v>
      </c>
      <c r="F132" s="91">
        <f>'FINANCIAL STATEMENTS'!F131/'FINANCIAL STATEMENTS'!F131</f>
        <v>1</v>
      </c>
      <c r="H132" s="14" t="s">
        <v>140</v>
      </c>
      <c r="I132" s="92">
        <f>'FINANCIAL STATEMENTS'!J131/'FINANCIAL STATEMENTS'!N131</f>
        <v>0</v>
      </c>
      <c r="J132" s="92">
        <f>'FINANCIAL STATEMENTS'!K131/'FINANCIAL STATEMENTS'!N131</f>
        <v>0</v>
      </c>
      <c r="K132" s="92">
        <f>'FINANCIAL STATEMENTS'!L131/'FINANCIAL STATEMENTS'!N131</f>
        <v>0</v>
      </c>
      <c r="L132" s="92">
        <f>'FINANCIAL STATEMENTS'!M131/'FINANCIAL STATEMENTS'!N131</f>
        <v>0.8181818182</v>
      </c>
      <c r="M132" s="92">
        <f>'FINANCIAL STATEMENTS'!N131/'FINANCIAL STATEMENTS'!N131</f>
        <v>1</v>
      </c>
      <c r="O132" s="12" t="s">
        <v>162</v>
      </c>
      <c r="P132" s="91">
        <f>'FINANCIAL STATEMENTS'!R132/'FINANCIAL STATEMENTS'!V132</f>
        <v>3.412131025</v>
      </c>
      <c r="Q132" s="91">
        <f>'FINANCIAL STATEMENTS'!S132/'FINANCIAL STATEMENTS'!V132</f>
        <v>2.754763981</v>
      </c>
      <c r="R132" s="91">
        <f>'FINANCIAL STATEMENTS'!T132/'FINANCIAL STATEMENTS'!V132</f>
        <v>2.399925271</v>
      </c>
      <c r="S132" s="91">
        <f>'FINANCIAL STATEMENTS'!U132/'FINANCIAL STATEMENTS'!V132</f>
        <v>1.619504297</v>
      </c>
      <c r="T132" s="91">
        <f>'FINANCIAL STATEMENTS'!V132/'FINANCIAL STATEMENTS'!V132</f>
        <v>1</v>
      </c>
      <c r="U132" s="90"/>
    </row>
    <row r="133">
      <c r="A133" s="15" t="s">
        <v>115</v>
      </c>
      <c r="B133" s="92">
        <v>0.0</v>
      </c>
      <c r="C133" s="92">
        <v>0.0</v>
      </c>
      <c r="D133" s="92">
        <v>0.0</v>
      </c>
      <c r="E133" s="92">
        <v>0.0</v>
      </c>
      <c r="F133" s="92">
        <v>0.0</v>
      </c>
      <c r="H133" s="14" t="s">
        <v>142</v>
      </c>
      <c r="I133" s="92">
        <v>0.0</v>
      </c>
      <c r="J133" s="92">
        <v>0.0</v>
      </c>
      <c r="K133" s="92">
        <v>0.0</v>
      </c>
      <c r="L133" s="92">
        <v>0.0</v>
      </c>
      <c r="M133" s="92">
        <v>0.0</v>
      </c>
      <c r="O133" s="14" t="s">
        <v>164</v>
      </c>
      <c r="P133" s="91">
        <f>'FINANCIAL STATEMENTS'!R133/'FINANCIAL STATEMENTS'!V133</f>
        <v>-0.1530667387</v>
      </c>
      <c r="Q133" s="91">
        <f>'FINANCIAL STATEMENTS'!S133/'FINANCIAL STATEMENTS'!V133</f>
        <v>0.1559038098</v>
      </c>
      <c r="R133" s="91">
        <f>'FINANCIAL STATEMENTS'!T133/'FINANCIAL STATEMENTS'!V133</f>
        <v>0.1790056741</v>
      </c>
      <c r="S133" s="91">
        <f>'FINANCIAL STATEMENTS'!U133/'FINANCIAL STATEMENTS'!V133</f>
        <v>0.5633612537</v>
      </c>
      <c r="T133" s="91">
        <f>'FINANCIAL STATEMENTS'!V133/'FINANCIAL STATEMENTS'!V133</f>
        <v>1</v>
      </c>
      <c r="U133" s="90"/>
    </row>
    <row r="134">
      <c r="A134" s="15" t="s">
        <v>117</v>
      </c>
      <c r="B134" s="92">
        <v>0.0</v>
      </c>
      <c r="C134" s="92">
        <v>0.0</v>
      </c>
      <c r="D134" s="92">
        <v>0.0</v>
      </c>
      <c r="E134" s="92">
        <v>0.0</v>
      </c>
      <c r="F134" s="92">
        <v>0.0</v>
      </c>
      <c r="H134" s="14" t="s">
        <v>163</v>
      </c>
      <c r="I134" s="92">
        <v>0.0</v>
      </c>
      <c r="J134" s="92">
        <v>0.0</v>
      </c>
      <c r="K134" s="92">
        <v>0.0</v>
      </c>
      <c r="L134" s="92">
        <v>0.0</v>
      </c>
      <c r="M134" s="92">
        <v>0.0</v>
      </c>
      <c r="O134" s="14" t="s">
        <v>165</v>
      </c>
      <c r="P134" s="92">
        <v>0.0</v>
      </c>
      <c r="Q134" s="92">
        <v>0.0</v>
      </c>
      <c r="R134" s="92">
        <v>0.0</v>
      </c>
      <c r="S134" s="92">
        <v>0.0</v>
      </c>
      <c r="T134" s="92">
        <v>0.0</v>
      </c>
      <c r="U134" s="90"/>
    </row>
    <row r="135">
      <c r="A135" s="15" t="s">
        <v>119</v>
      </c>
      <c r="B135" s="91">
        <f>'FINANCIAL STATEMENTS'!B134/'FINANCIAL STATEMENTS'!F134</f>
        <v>1.518624642</v>
      </c>
      <c r="C135" s="91">
        <f>'FINANCIAL STATEMENTS'!C134/'FINANCIAL STATEMENTS'!F134</f>
        <v>1.381088825</v>
      </c>
      <c r="D135" s="91">
        <f>'FINANCIAL STATEMENTS'!D134/'FINANCIAL STATEMENTS'!F134</f>
        <v>1.097421203</v>
      </c>
      <c r="E135" s="91">
        <f>'FINANCIAL STATEMENTS'!E134/'FINANCIAL STATEMENTS'!F134</f>
        <v>0.994269341</v>
      </c>
      <c r="F135" s="91">
        <f>'FINANCIAL STATEMENTS'!F134/'FINANCIAL STATEMENTS'!F134</f>
        <v>1</v>
      </c>
      <c r="H135" s="14" t="s">
        <v>41</v>
      </c>
      <c r="I135" s="92">
        <f>'FINANCIAL STATEMENTS'!J134/'FINANCIAL STATEMENTS'!N134</f>
        <v>0</v>
      </c>
      <c r="J135" s="92">
        <f>'FINANCIAL STATEMENTS'!K134/'FINANCIAL STATEMENTS'!N134</f>
        <v>0</v>
      </c>
      <c r="K135" s="92">
        <f>'FINANCIAL STATEMENTS'!L134/'FINANCIAL STATEMENTS'!N134</f>
        <v>0</v>
      </c>
      <c r="L135" s="92">
        <f>'FINANCIAL STATEMENTS'!M134/'FINANCIAL STATEMENTS'!N134</f>
        <v>0</v>
      </c>
      <c r="M135" s="92">
        <f>'FINANCIAL STATEMENTS'!N134/'FINANCIAL STATEMENTS'!N134</f>
        <v>1</v>
      </c>
      <c r="O135" s="14" t="s">
        <v>167</v>
      </c>
      <c r="P135" s="91">
        <f>'FINANCIAL STATEMENTS'!R135/'FINANCIAL STATEMENTS'!V135</f>
        <v>0</v>
      </c>
      <c r="Q135" s="91">
        <f>'FINANCIAL STATEMENTS'!S135/'FINANCIAL STATEMENTS'!V135</f>
        <v>0</v>
      </c>
      <c r="R135" s="91">
        <f>'FINANCIAL STATEMENTS'!T135/'FINANCIAL STATEMENTS'!V135</f>
        <v>0</v>
      </c>
      <c r="S135" s="91">
        <f>'FINANCIAL STATEMENTS'!U135/'FINANCIAL STATEMENTS'!V135</f>
        <v>0</v>
      </c>
      <c r="T135" s="91">
        <f>'FINANCIAL STATEMENTS'!V135/'FINANCIAL STATEMENTS'!V135</f>
        <v>1</v>
      </c>
      <c r="U135" s="90"/>
    </row>
    <row r="136">
      <c r="A136" s="15" t="s">
        <v>122</v>
      </c>
      <c r="B136" s="91">
        <f>'FINANCIAL STATEMENTS'!B135/'FINANCIAL STATEMENTS'!F135</f>
        <v>3.166666667</v>
      </c>
      <c r="C136" s="91">
        <f>'FINANCIAL STATEMENTS'!C135/'FINANCIAL STATEMENTS'!F135</f>
        <v>0.2757575758</v>
      </c>
      <c r="D136" s="91">
        <f>'FINANCIAL STATEMENTS'!D135/'FINANCIAL STATEMENTS'!F135</f>
        <v>0.6757575758</v>
      </c>
      <c r="E136" s="91">
        <f>'FINANCIAL STATEMENTS'!E135/'FINANCIAL STATEMENTS'!F135</f>
        <v>1.760606061</v>
      </c>
      <c r="F136" s="91">
        <f>'FINANCIAL STATEMENTS'!F135/'FINANCIAL STATEMENTS'!F135</f>
        <v>1</v>
      </c>
      <c r="H136" s="14" t="s">
        <v>166</v>
      </c>
      <c r="I136" s="92">
        <f>'FINANCIAL STATEMENTS'!J135/'FINANCIAL STATEMENTS'!N135</f>
        <v>1</v>
      </c>
      <c r="J136" s="92">
        <f>'FINANCIAL STATEMENTS'!K135/'FINANCIAL STATEMENTS'!N135</f>
        <v>1</v>
      </c>
      <c r="K136" s="92">
        <f>'FINANCIAL STATEMENTS'!L135/'FINANCIAL STATEMENTS'!N135</f>
        <v>2.746666667</v>
      </c>
      <c r="L136" s="92">
        <f>'FINANCIAL STATEMENTS'!M135/'FINANCIAL STATEMENTS'!N135</f>
        <v>1</v>
      </c>
      <c r="M136" s="92">
        <f>'FINANCIAL STATEMENTS'!N135/'FINANCIAL STATEMENTS'!N135</f>
        <v>1</v>
      </c>
      <c r="O136" s="14" t="s">
        <v>168</v>
      </c>
      <c r="P136" s="91">
        <f>'FINANCIAL STATEMENTS'!R136/'FINANCIAL STATEMENTS'!V136</f>
        <v>-0.3122913946</v>
      </c>
      <c r="Q136" s="91">
        <f>'FINANCIAL STATEMENTS'!S136/'FINANCIAL STATEMENTS'!V136</f>
        <v>0.0274270788</v>
      </c>
      <c r="R136" s="91">
        <f>'FINANCIAL STATEMENTS'!T136/'FINANCIAL STATEMENTS'!V136</f>
        <v>0.04455086345</v>
      </c>
      <c r="S136" s="91">
        <f>'FINANCIAL STATEMENTS'!U136/'FINANCIAL STATEMENTS'!V136</f>
        <v>0.4909301988</v>
      </c>
      <c r="T136" s="91">
        <f>'FINANCIAL STATEMENTS'!V136/'FINANCIAL STATEMENTS'!V136</f>
        <v>1</v>
      </c>
      <c r="U136" s="90"/>
    </row>
    <row r="137">
      <c r="A137" s="15" t="s">
        <v>124</v>
      </c>
      <c r="B137" s="91">
        <f>'FINANCIAL STATEMENTS'!B136/'FINANCIAL STATEMENTS'!F136</f>
        <v>2.198321091</v>
      </c>
      <c r="C137" s="91">
        <f>'FINANCIAL STATEMENTS'!C136/'FINANCIAL STATEMENTS'!F136</f>
        <v>1.996852046</v>
      </c>
      <c r="D137" s="91">
        <f>'FINANCIAL STATEMENTS'!D136/'FINANCIAL STATEMENTS'!F136</f>
        <v>0.8583420776</v>
      </c>
      <c r="E137" s="91">
        <f>'FINANCIAL STATEMENTS'!E136/'FINANCIAL STATEMENTS'!F136</f>
        <v>0.9108079748</v>
      </c>
      <c r="F137" s="91">
        <f>'FINANCIAL STATEMENTS'!F136/'FINANCIAL STATEMENTS'!F136</f>
        <v>1</v>
      </c>
      <c r="H137" s="14" t="s">
        <v>143</v>
      </c>
      <c r="I137" s="92">
        <f>'FINANCIAL STATEMENTS'!J136/'FINANCIAL STATEMENTS'!N136</f>
        <v>1.382057576</v>
      </c>
      <c r="J137" s="92">
        <f>'FINANCIAL STATEMENTS'!K136/'FINANCIAL STATEMENTS'!N136</f>
        <v>1.259659067</v>
      </c>
      <c r="K137" s="92">
        <f>'FINANCIAL STATEMENTS'!L136/'FINANCIAL STATEMENTS'!N136</f>
        <v>1.163732213</v>
      </c>
      <c r="L137" s="92">
        <f>'FINANCIAL STATEMENTS'!M136/'FINANCIAL STATEMENTS'!N136</f>
        <v>0.9627706504</v>
      </c>
      <c r="M137" s="92">
        <f>'FINANCIAL STATEMENTS'!N136/'FINANCIAL STATEMENTS'!N136</f>
        <v>1</v>
      </c>
      <c r="O137" s="14" t="s">
        <v>169</v>
      </c>
      <c r="P137" s="91">
        <f>'FINANCIAL STATEMENTS'!R137/'FINANCIAL STATEMENTS'!V137</f>
        <v>1.70196358</v>
      </c>
      <c r="Q137" s="91">
        <f>'FINANCIAL STATEMENTS'!S137/'FINANCIAL STATEMENTS'!V137</f>
        <v>1.508132979</v>
      </c>
      <c r="R137" s="91">
        <f>'FINANCIAL STATEMENTS'!T137/'FINANCIAL STATEMENTS'!V137</f>
        <v>1.334586223</v>
      </c>
      <c r="S137" s="91">
        <f>'FINANCIAL STATEMENTS'!U137/'FINANCIAL STATEMENTS'!V137</f>
        <v>1.112889638</v>
      </c>
      <c r="T137" s="91">
        <f>'FINANCIAL STATEMENTS'!V137/'FINANCIAL STATEMENTS'!V137</f>
        <v>1</v>
      </c>
      <c r="U137" s="90"/>
    </row>
    <row r="138">
      <c r="A138" s="12" t="s">
        <v>125</v>
      </c>
      <c r="B138" s="91">
        <f>'FINANCIAL STATEMENTS'!B137/'FINANCIAL STATEMENTS'!F137</f>
        <v>0.456834155</v>
      </c>
      <c r="C138" s="91">
        <f>'FINANCIAL STATEMENTS'!C137/'FINANCIAL STATEMENTS'!F137</f>
        <v>0.4816951642</v>
      </c>
      <c r="D138" s="91">
        <f>'FINANCIAL STATEMENTS'!D137/'FINANCIAL STATEMENTS'!F137</f>
        <v>0.7725794608</v>
      </c>
      <c r="E138" s="91">
        <f>'FINANCIAL STATEMENTS'!E137/'FINANCIAL STATEMENTS'!F137</f>
        <v>0.8667785587</v>
      </c>
      <c r="F138" s="91">
        <f>'FINANCIAL STATEMENTS'!F137/'FINANCIAL STATEMENTS'!F137</f>
        <v>1</v>
      </c>
      <c r="H138" s="14" t="s">
        <v>144</v>
      </c>
      <c r="I138" s="92">
        <v>0.0</v>
      </c>
      <c r="J138" s="92">
        <v>0.0</v>
      </c>
      <c r="K138" s="92">
        <v>0.0</v>
      </c>
      <c r="L138" s="92">
        <v>0.0</v>
      </c>
      <c r="M138" s="92">
        <v>0.0</v>
      </c>
      <c r="O138" s="14" t="s">
        <v>170</v>
      </c>
      <c r="P138" s="91">
        <f>'FINANCIAL STATEMENTS'!R138/'FINANCIAL STATEMENTS'!V138</f>
        <v>1.70196358</v>
      </c>
      <c r="Q138" s="91">
        <f>'FINANCIAL STATEMENTS'!S138/'FINANCIAL STATEMENTS'!V138</f>
        <v>1.508132979</v>
      </c>
      <c r="R138" s="91">
        <f>'FINANCIAL STATEMENTS'!T138/'FINANCIAL STATEMENTS'!V138</f>
        <v>1.334586223</v>
      </c>
      <c r="S138" s="91">
        <f>'FINANCIAL STATEMENTS'!U138/'FINANCIAL STATEMENTS'!V138</f>
        <v>1.112889638</v>
      </c>
      <c r="T138" s="91">
        <f>'FINANCIAL STATEMENTS'!V138/'FINANCIAL STATEMENTS'!V138</f>
        <v>1</v>
      </c>
      <c r="U138" s="90"/>
    </row>
    <row r="139">
      <c r="A139" s="15" t="s">
        <v>126</v>
      </c>
      <c r="B139" s="91">
        <f>'FINANCIAL STATEMENTS'!B138/'FINANCIAL STATEMENTS'!F138</f>
        <v>0.8697986577</v>
      </c>
      <c r="C139" s="91">
        <f>'FINANCIAL STATEMENTS'!C138/'FINANCIAL STATEMENTS'!F138</f>
        <v>0.9234899329</v>
      </c>
      <c r="D139" s="91">
        <f>'FINANCIAL STATEMENTS'!D138/'FINANCIAL STATEMENTS'!F138</f>
        <v>1.656375839</v>
      </c>
      <c r="E139" s="91">
        <f>'FINANCIAL STATEMENTS'!E138/'FINANCIAL STATEMENTS'!F138</f>
        <v>1.166442953</v>
      </c>
      <c r="F139" s="91">
        <f>'FINANCIAL STATEMENTS'!F138/'FINANCIAL STATEMENTS'!F138</f>
        <v>1</v>
      </c>
      <c r="H139" s="12" t="s">
        <v>145</v>
      </c>
      <c r="I139" s="92">
        <f>'FINANCIAL STATEMENTS'!J138/'FINANCIAL STATEMENTS'!N138</f>
        <v>1.619721204</v>
      </c>
      <c r="J139" s="92">
        <f>'FINANCIAL STATEMENTS'!K138/'FINANCIAL STATEMENTS'!N138</f>
        <v>1.467552016</v>
      </c>
      <c r="K139" s="92">
        <f>'FINANCIAL STATEMENTS'!L138/'FINANCIAL STATEMENTS'!N138</f>
        <v>1.25147887</v>
      </c>
      <c r="L139" s="92">
        <f>'FINANCIAL STATEMENTS'!M138/'FINANCIAL STATEMENTS'!N138</f>
        <v>1.129251818</v>
      </c>
      <c r="M139" s="92">
        <f>'FINANCIAL STATEMENTS'!N138/'FINANCIAL STATEMENTS'!N138</f>
        <v>1</v>
      </c>
      <c r="O139" s="14" t="s">
        <v>171</v>
      </c>
      <c r="P139" s="91">
        <f>'FINANCIAL STATEMENTS'!R139/'FINANCIAL STATEMENTS'!V139</f>
        <v>1.67934897</v>
      </c>
      <c r="Q139" s="91">
        <f>'FINANCIAL STATEMENTS'!S139/'FINANCIAL STATEMENTS'!V139</f>
        <v>1.772878958</v>
      </c>
      <c r="R139" s="91">
        <f>'FINANCIAL STATEMENTS'!T139/'FINANCIAL STATEMENTS'!V139</f>
        <v>1.725056534</v>
      </c>
      <c r="S139" s="91">
        <f>'FINANCIAL STATEMENTS'!U139/'FINANCIAL STATEMENTS'!V139</f>
        <v>1.533006949</v>
      </c>
      <c r="T139" s="91">
        <f>'FINANCIAL STATEMENTS'!V139/'FINANCIAL STATEMENTS'!V139</f>
        <v>1</v>
      </c>
      <c r="U139" s="90"/>
    </row>
    <row r="140">
      <c r="A140" s="15" t="s">
        <v>127</v>
      </c>
      <c r="B140" s="92">
        <v>0.0</v>
      </c>
      <c r="C140" s="92">
        <v>0.0</v>
      </c>
      <c r="D140" s="92">
        <v>0.0</v>
      </c>
      <c r="E140" s="92">
        <v>0.0</v>
      </c>
      <c r="F140" s="92">
        <v>0.0</v>
      </c>
      <c r="H140" s="12" t="s">
        <v>146</v>
      </c>
      <c r="I140" s="92">
        <f>'FINANCIAL STATEMENTS'!J139/'FINANCIAL STATEMENTS'!N139</f>
        <v>0.7663690971</v>
      </c>
      <c r="J140" s="92">
        <f>'FINANCIAL STATEMENTS'!K139/'FINANCIAL STATEMENTS'!N139</f>
        <v>0.6978800481</v>
      </c>
      <c r="K140" s="92">
        <f>'FINANCIAL STATEMENTS'!L139/'FINANCIAL STATEMENTS'!N139</f>
        <v>0.8625894095</v>
      </c>
      <c r="L140" s="92">
        <f>'FINANCIAL STATEMENTS'!M139/'FINANCIAL STATEMENTS'!N139</f>
        <v>0.8476296091</v>
      </c>
      <c r="M140" s="92">
        <f>'FINANCIAL STATEMENTS'!N139/'FINANCIAL STATEMENTS'!N139</f>
        <v>1</v>
      </c>
      <c r="O140" s="12" t="s">
        <v>172</v>
      </c>
      <c r="P140" s="91">
        <f>'FINANCIAL STATEMENTS'!R140/'FINANCIAL STATEMENTS'!V140</f>
        <v>2.906274106</v>
      </c>
      <c r="Q140" s="91">
        <f>'FINANCIAL STATEMENTS'!S140/'FINANCIAL STATEMENTS'!V140</f>
        <v>1.501285678</v>
      </c>
      <c r="R140" s="91">
        <f>'FINANCIAL STATEMENTS'!T140/'FINANCIAL STATEMENTS'!V140</f>
        <v>1.621367961</v>
      </c>
      <c r="S140" s="91">
        <f>'FINANCIAL STATEMENTS'!U140/'FINANCIAL STATEMENTS'!V140</f>
        <v>1.596682952</v>
      </c>
      <c r="T140" s="91">
        <f>'FINANCIAL STATEMENTS'!V140/'FINANCIAL STATEMENTS'!V140</f>
        <v>1</v>
      </c>
      <c r="U140" s="90"/>
    </row>
    <row r="141">
      <c r="A141" s="15" t="s">
        <v>129</v>
      </c>
      <c r="B141" s="91">
        <f>'FINANCIAL STATEMENTS'!B140/'FINANCIAL STATEMENTS'!F140</f>
        <v>0.7964860908</v>
      </c>
      <c r="C141" s="91">
        <f>'FINANCIAL STATEMENTS'!C140/'FINANCIAL STATEMENTS'!F140</f>
        <v>0.8726207906</v>
      </c>
      <c r="D141" s="91">
        <f>'FINANCIAL STATEMENTS'!D140/'FINANCIAL STATEMENTS'!F140</f>
        <v>1.686676428</v>
      </c>
      <c r="E141" s="91">
        <f>'FINANCIAL STATEMENTS'!E140/'FINANCIAL STATEMENTS'!F140</f>
        <v>1.168374817</v>
      </c>
      <c r="F141" s="91">
        <f>'FINANCIAL STATEMENTS'!F140/'FINANCIAL STATEMENTS'!F140</f>
        <v>1</v>
      </c>
      <c r="H141" s="14" t="s">
        <v>147</v>
      </c>
      <c r="I141" s="92">
        <f>'FINANCIAL STATEMENTS'!J140/'FINANCIAL STATEMENTS'!N140</f>
        <v>1.627023536</v>
      </c>
      <c r="J141" s="92">
        <f>'FINANCIAL STATEMENTS'!K140/'FINANCIAL STATEMENTS'!N140</f>
        <v>1.495044609</v>
      </c>
      <c r="K141" s="92">
        <f>'FINANCIAL STATEMENTS'!L140/'FINANCIAL STATEMENTS'!N140</f>
        <v>1.594626781</v>
      </c>
      <c r="L141" s="92">
        <f>'FINANCIAL STATEMENTS'!M140/'FINANCIAL STATEMENTS'!N140</f>
        <v>1.310211538</v>
      </c>
      <c r="M141" s="92">
        <f>'FINANCIAL STATEMENTS'!N140/'FINANCIAL STATEMENTS'!N140</f>
        <v>1</v>
      </c>
      <c r="O141" s="14" t="s">
        <v>173</v>
      </c>
      <c r="P141" s="91">
        <f>'FINANCIAL STATEMENTS'!R141/'FINANCIAL STATEMENTS'!V141</f>
        <v>1.007843137</v>
      </c>
      <c r="Q141" s="91">
        <f>'FINANCIAL STATEMENTS'!S141/'FINANCIAL STATEMENTS'!V141</f>
        <v>1.045751634</v>
      </c>
      <c r="R141" s="91">
        <f>'FINANCIAL STATEMENTS'!T141/'FINANCIAL STATEMENTS'!V141</f>
        <v>1.052287582</v>
      </c>
      <c r="S141" s="91">
        <f>'FINANCIAL STATEMENTS'!U141/'FINANCIAL STATEMENTS'!V141</f>
        <v>1.032679739</v>
      </c>
      <c r="T141" s="91">
        <f>'FINANCIAL STATEMENTS'!V141/'FINANCIAL STATEMENTS'!V141</f>
        <v>1</v>
      </c>
      <c r="U141" s="90"/>
    </row>
    <row r="142">
      <c r="A142" s="15" t="s">
        <v>130</v>
      </c>
      <c r="B142" s="92">
        <v>0.0</v>
      </c>
      <c r="C142" s="92">
        <v>0.0</v>
      </c>
      <c r="D142" s="92">
        <v>0.0</v>
      </c>
      <c r="E142" s="92">
        <v>0.0</v>
      </c>
      <c r="F142" s="92">
        <v>0.0</v>
      </c>
      <c r="H142" s="14" t="s">
        <v>148</v>
      </c>
      <c r="I142" s="92">
        <v>0.0</v>
      </c>
      <c r="J142" s="92">
        <v>0.0</v>
      </c>
      <c r="K142" s="92">
        <v>0.0</v>
      </c>
      <c r="L142" s="92">
        <v>0.0</v>
      </c>
      <c r="M142" s="92">
        <v>0.0</v>
      </c>
      <c r="O142" s="14" t="s">
        <v>174</v>
      </c>
      <c r="P142" s="92">
        <v>0.0</v>
      </c>
      <c r="Q142" s="92">
        <v>0.0</v>
      </c>
      <c r="R142" s="92">
        <v>0.0</v>
      </c>
      <c r="S142" s="92">
        <v>0.0</v>
      </c>
      <c r="T142" s="92">
        <v>0.0</v>
      </c>
      <c r="U142" s="90"/>
    </row>
    <row r="143">
      <c r="A143" s="15" t="s">
        <v>131</v>
      </c>
      <c r="B143" s="91">
        <f>'FINANCIAL STATEMENTS'!B142/'FINANCIAL STATEMENTS'!F142</f>
        <v>1.677419355</v>
      </c>
      <c r="C143" s="91">
        <f>'FINANCIAL STATEMENTS'!C142/'FINANCIAL STATEMENTS'!F142</f>
        <v>1.483870968</v>
      </c>
      <c r="D143" s="91">
        <f>'FINANCIAL STATEMENTS'!D142/'FINANCIAL STATEMENTS'!F142</f>
        <v>1.322580645</v>
      </c>
      <c r="E143" s="91">
        <f>'FINANCIAL STATEMENTS'!E142/'FINANCIAL STATEMENTS'!F142</f>
        <v>1.14516129</v>
      </c>
      <c r="F143" s="91">
        <f>'FINANCIAL STATEMENTS'!F142/'FINANCIAL STATEMENTS'!F142</f>
        <v>1</v>
      </c>
      <c r="H143" s="14" t="s">
        <v>129</v>
      </c>
      <c r="I143" s="92">
        <f>'FINANCIAL STATEMENTS'!J142/'FINANCIAL STATEMENTS'!N142</f>
        <v>1.627023536</v>
      </c>
      <c r="J143" s="92">
        <f>'FINANCIAL STATEMENTS'!K142/'FINANCIAL STATEMENTS'!N142</f>
        <v>1.495044609</v>
      </c>
      <c r="K143" s="92">
        <f>'FINANCIAL STATEMENTS'!L142/'FINANCIAL STATEMENTS'!N142</f>
        <v>1.594626781</v>
      </c>
      <c r="L143" s="92">
        <f>'FINANCIAL STATEMENTS'!M142/'FINANCIAL STATEMENTS'!N142</f>
        <v>1.310211538</v>
      </c>
      <c r="M143" s="92">
        <f>'FINANCIAL STATEMENTS'!N142/'FINANCIAL STATEMENTS'!N142</f>
        <v>1</v>
      </c>
      <c r="O143" s="14" t="s">
        <v>176</v>
      </c>
      <c r="P143" s="91">
        <f>'FINANCIAL STATEMENTS'!R143/'FINANCIAL STATEMENTS'!V143</f>
        <v>3.113360901</v>
      </c>
      <c r="Q143" s="91">
        <f>'FINANCIAL STATEMENTS'!S143/'FINANCIAL STATEMENTS'!V143</f>
        <v>1.550976757</v>
      </c>
      <c r="R143" s="91">
        <f>'FINANCIAL STATEMENTS'!T143/'FINANCIAL STATEMENTS'!V143</f>
        <v>1.683445031</v>
      </c>
      <c r="S143" s="91">
        <f>'FINANCIAL STATEMENTS'!U143/'FINANCIAL STATEMENTS'!V143</f>
        <v>1.658206189</v>
      </c>
      <c r="T143" s="91">
        <f>'FINANCIAL STATEMENTS'!V143/'FINANCIAL STATEMENTS'!V143</f>
        <v>1</v>
      </c>
      <c r="U143" s="90"/>
    </row>
    <row r="144">
      <c r="A144" s="15" t="s">
        <v>153</v>
      </c>
      <c r="B144" s="91">
        <f>'FINANCIAL STATEMENTS'!B143/'FINANCIAL STATEMENTS'!F143</f>
        <v>0.03687943262</v>
      </c>
      <c r="C144" s="91">
        <f>'FINANCIAL STATEMENTS'!C143/'FINANCIAL STATEMENTS'!F143</f>
        <v>0.06666666667</v>
      </c>
      <c r="D144" s="91">
        <f>'FINANCIAL STATEMENTS'!D143/'FINANCIAL STATEMENTS'!F143</f>
        <v>0.063356974</v>
      </c>
      <c r="E144" s="91">
        <f>'FINANCIAL STATEMENTS'!E143/'FINANCIAL STATEMENTS'!F143</f>
        <v>0.08274231678</v>
      </c>
      <c r="F144" s="91">
        <f>'FINANCIAL STATEMENTS'!F143/'FINANCIAL STATEMENTS'!F143</f>
        <v>1</v>
      </c>
      <c r="H144" s="14" t="s">
        <v>175</v>
      </c>
      <c r="I144" s="92">
        <v>0.0</v>
      </c>
      <c r="J144" s="92">
        <v>0.0</v>
      </c>
      <c r="K144" s="92">
        <v>0.0</v>
      </c>
      <c r="L144" s="92">
        <v>0.0</v>
      </c>
      <c r="M144" s="92">
        <v>0.0</v>
      </c>
    </row>
    <row r="145">
      <c r="A145" s="15" t="s">
        <v>136</v>
      </c>
      <c r="B145" s="91">
        <f>'FINANCIAL STATEMENTS'!B144/'FINANCIAL STATEMENTS'!F144</f>
        <v>0.5542687454</v>
      </c>
      <c r="C145" s="91">
        <f>'FINANCIAL STATEMENTS'!C144/'FINANCIAL STATEMENTS'!F144</f>
        <v>0.5726800297</v>
      </c>
      <c r="D145" s="91">
        <f>'FINANCIAL STATEMENTS'!D144/'FINANCIAL STATEMENTS'!F144</f>
        <v>0.9054194506</v>
      </c>
      <c r="E145" s="91">
        <f>'FINANCIAL STATEMENTS'!E144/'FINANCIAL STATEMENTS'!F144</f>
        <v>1.082405345</v>
      </c>
      <c r="F145" s="91">
        <f>'FINANCIAL STATEMENTS'!F144/'FINANCIAL STATEMENTS'!F144</f>
        <v>1</v>
      </c>
      <c r="H145" s="14" t="s">
        <v>177</v>
      </c>
      <c r="I145" s="92">
        <v>0.0</v>
      </c>
      <c r="J145" s="92">
        <v>0.0</v>
      </c>
      <c r="K145" s="92">
        <v>0.0</v>
      </c>
      <c r="L145" s="92">
        <v>0.0</v>
      </c>
      <c r="M145" s="92">
        <v>0.0</v>
      </c>
    </row>
    <row r="146">
      <c r="A146" s="15" t="s">
        <v>166</v>
      </c>
      <c r="B146" s="91">
        <f>'FINANCIAL STATEMENTS'!B145/'FINANCIAL STATEMENTS'!F145</f>
        <v>1.677419355</v>
      </c>
      <c r="C146" s="91">
        <f>'FINANCIAL STATEMENTS'!C145/'FINANCIAL STATEMENTS'!F145</f>
        <v>1.516129032</v>
      </c>
      <c r="D146" s="91">
        <f>'FINANCIAL STATEMENTS'!D145/'FINANCIAL STATEMENTS'!F145</f>
        <v>1.629032258</v>
      </c>
      <c r="E146" s="91">
        <f>'FINANCIAL STATEMENTS'!E145/'FINANCIAL STATEMENTS'!F145</f>
        <v>1.14516129</v>
      </c>
      <c r="F146" s="91">
        <f>'FINANCIAL STATEMENTS'!F145/'FINANCIAL STATEMENTS'!F145</f>
        <v>1</v>
      </c>
      <c r="H146" s="14" t="s">
        <v>179</v>
      </c>
      <c r="I146" s="92">
        <f>'FINANCIAL STATEMENTS'!J145/'FINANCIAL STATEMENTS'!N145</f>
        <v>0.3719879518</v>
      </c>
      <c r="J146" s="92">
        <f>'FINANCIAL STATEMENTS'!K145/'FINANCIAL STATEMENTS'!N145</f>
        <v>0</v>
      </c>
      <c r="K146" s="92">
        <f>'FINANCIAL STATEMENTS'!L145/'FINANCIAL STATEMENTS'!N145</f>
        <v>0</v>
      </c>
      <c r="L146" s="92">
        <f>'FINANCIAL STATEMENTS'!M145/'FINANCIAL STATEMENTS'!N145</f>
        <v>0</v>
      </c>
      <c r="M146" s="92">
        <f>'FINANCIAL STATEMENTS'!N145/'FINANCIAL STATEMENTS'!N145</f>
        <v>1</v>
      </c>
    </row>
    <row r="147">
      <c r="A147" s="15" t="s">
        <v>143</v>
      </c>
      <c r="B147" s="91">
        <f>'FINANCIAL STATEMENTS'!B146/'FINANCIAL STATEMENTS'!F146</f>
        <v>1.155530804</v>
      </c>
      <c r="C147" s="91">
        <f>'FINANCIAL STATEMENTS'!C146/'FINANCIAL STATEMENTS'!F146</f>
        <v>0.986359231</v>
      </c>
      <c r="D147" s="91">
        <f>'FINANCIAL STATEMENTS'!D146/'FINANCIAL STATEMENTS'!F146</f>
        <v>1.064023376</v>
      </c>
      <c r="E147" s="91">
        <f>'FINANCIAL STATEMENTS'!E146/'FINANCIAL STATEMENTS'!F146</f>
        <v>1.055199549</v>
      </c>
      <c r="F147" s="91">
        <f>'FINANCIAL STATEMENTS'!F146/'FINANCIAL STATEMENTS'!F146</f>
        <v>1</v>
      </c>
      <c r="H147" s="14" t="s">
        <v>149</v>
      </c>
      <c r="I147" s="92">
        <f>'FINANCIAL STATEMENTS'!J146/'FINANCIAL STATEMENTS'!N146</f>
        <v>0.9613769941</v>
      </c>
      <c r="J147" s="92">
        <f>'FINANCIAL STATEMENTS'!K146/'FINANCIAL STATEMENTS'!N146</f>
        <v>0.8094038623</v>
      </c>
      <c r="K147" s="92">
        <f>'FINANCIAL STATEMENTS'!L146/'FINANCIAL STATEMENTS'!N146</f>
        <v>0.8463476071</v>
      </c>
      <c r="L147" s="92">
        <f>'FINANCIAL STATEMENTS'!M146/'FINANCIAL STATEMENTS'!N146</f>
        <v>0.8463476071</v>
      </c>
      <c r="M147" s="92">
        <f>'FINANCIAL STATEMENTS'!N146/'FINANCIAL STATEMENTS'!N146</f>
        <v>1</v>
      </c>
    </row>
    <row r="148">
      <c r="A148" s="15" t="s">
        <v>144</v>
      </c>
      <c r="B148" s="92"/>
      <c r="C148" s="92"/>
      <c r="D148" s="92"/>
      <c r="E148" s="92"/>
      <c r="F148" s="92"/>
      <c r="H148" s="14" t="s">
        <v>150</v>
      </c>
      <c r="I148" s="92">
        <v>0.0</v>
      </c>
      <c r="J148" s="92">
        <v>0.0</v>
      </c>
      <c r="K148" s="92">
        <v>0.0</v>
      </c>
      <c r="L148" s="92">
        <v>0.0</v>
      </c>
      <c r="M148" s="92">
        <v>0.0</v>
      </c>
    </row>
    <row r="149">
      <c r="A149" s="12" t="s">
        <v>145</v>
      </c>
      <c r="B149" s="91">
        <f>'FINANCIAL STATEMENTS'!B148/'FINANCIAL STATEMENTS'!F148</f>
        <v>1.261955584</v>
      </c>
      <c r="C149" s="91">
        <f>'FINANCIAL STATEMENTS'!C148/'FINANCIAL STATEMENTS'!F148</f>
        <v>1.139175258</v>
      </c>
      <c r="D149" s="91">
        <f>'FINANCIAL STATEMENTS'!D148/'FINANCIAL STATEMENTS'!F148</f>
        <v>0.8697602071</v>
      </c>
      <c r="E149" s="91">
        <f>'FINANCIAL STATEMENTS'!E148/'FINANCIAL STATEMENTS'!F148</f>
        <v>0.900495027</v>
      </c>
      <c r="F149" s="91">
        <f>'FINANCIAL STATEMENTS'!F148/'FINANCIAL STATEMENTS'!F148</f>
        <v>1</v>
      </c>
      <c r="H149" s="14" t="s">
        <v>152</v>
      </c>
      <c r="I149" s="92">
        <f>'FINANCIAL STATEMENTS'!J148/'FINANCIAL STATEMENTS'!N148</f>
        <v>1.471690746</v>
      </c>
      <c r="J149" s="92">
        <f>'FINANCIAL STATEMENTS'!K148/'FINANCIAL STATEMENTS'!N148</f>
        <v>4.904724717</v>
      </c>
      <c r="K149" s="92">
        <f>'FINANCIAL STATEMENTS'!L148/'FINANCIAL STATEMENTS'!N148</f>
        <v>7.99687622</v>
      </c>
      <c r="L149" s="92">
        <f>'FINANCIAL STATEMENTS'!M148/'FINANCIAL STATEMENTS'!N148</f>
        <v>6.618508395</v>
      </c>
      <c r="M149" s="92">
        <f>'FINANCIAL STATEMENTS'!N148/'FINANCIAL STATEMENTS'!N148</f>
        <v>1</v>
      </c>
    </row>
    <row r="150">
      <c r="A150" s="12" t="s">
        <v>146</v>
      </c>
      <c r="B150" s="91">
        <f>'FINANCIAL STATEMENTS'!B149/'FINANCIAL STATEMENTS'!F149</f>
        <v>0.9419183538</v>
      </c>
      <c r="C150" s="91">
        <f>'FINANCIAL STATEMENTS'!C149/'FINANCIAL STATEMENTS'!F149</f>
        <v>0.6862168698</v>
      </c>
      <c r="D150" s="91">
        <f>'FINANCIAL STATEMENTS'!D149/'FINANCIAL STATEMENTS'!F149</f>
        <v>1.077829406</v>
      </c>
      <c r="E150" s="91">
        <f>'FINANCIAL STATEMENTS'!E149/'FINANCIAL STATEMENTS'!F149</f>
        <v>0.9600303447</v>
      </c>
      <c r="F150" s="91">
        <f>'FINANCIAL STATEMENTS'!F149/'FINANCIAL STATEMENTS'!F149</f>
        <v>1</v>
      </c>
      <c r="H150" s="14" t="s">
        <v>181</v>
      </c>
      <c r="I150" s="92">
        <f>'FINANCIAL STATEMENTS'!J149/'FINANCIAL STATEMENTS'!N149</f>
        <v>1.747311828</v>
      </c>
      <c r="J150" s="92">
        <f>'FINANCIAL STATEMENTS'!K149/'FINANCIAL STATEMENTS'!N149</f>
        <v>0.7150537634</v>
      </c>
      <c r="K150" s="92">
        <f>'FINANCIAL STATEMENTS'!L149/'FINANCIAL STATEMENTS'!N149</f>
        <v>0.8870967742</v>
      </c>
      <c r="L150" s="92">
        <f>'FINANCIAL STATEMENTS'!M149/'FINANCIAL STATEMENTS'!N149</f>
        <v>0.8655913978</v>
      </c>
      <c r="M150" s="92">
        <f>'FINANCIAL STATEMENTS'!N149/'FINANCIAL STATEMENTS'!N149</f>
        <v>1</v>
      </c>
    </row>
    <row r="151">
      <c r="A151" s="15" t="s">
        <v>147</v>
      </c>
      <c r="B151" s="91">
        <f>'FINANCIAL STATEMENTS'!B150/'FINANCIAL STATEMENTS'!F150</f>
        <v>1.485539488</v>
      </c>
      <c r="C151" s="91">
        <f>'FINANCIAL STATEMENTS'!C150/'FINANCIAL STATEMENTS'!F150</f>
        <v>1.434371524</v>
      </c>
      <c r="D151" s="91">
        <f>'FINANCIAL STATEMENTS'!D150/'FINANCIAL STATEMENTS'!F150</f>
        <v>1.475250278</v>
      </c>
      <c r="E151" s="91">
        <f>'FINANCIAL STATEMENTS'!E150/'FINANCIAL STATEMENTS'!F150</f>
        <v>1.082730812</v>
      </c>
      <c r="F151" s="91">
        <f>'FINANCIAL STATEMENTS'!F150/'FINANCIAL STATEMENTS'!F150</f>
        <v>1</v>
      </c>
      <c r="H151" s="14" t="s">
        <v>183</v>
      </c>
      <c r="I151" s="92">
        <v>0.0</v>
      </c>
      <c r="J151" s="92">
        <v>0.0</v>
      </c>
      <c r="K151" s="92">
        <v>0.0</v>
      </c>
      <c r="L151" s="92">
        <v>0.0</v>
      </c>
      <c r="M151" s="92">
        <v>0.0</v>
      </c>
    </row>
    <row r="152">
      <c r="A152" s="15" t="s">
        <v>148</v>
      </c>
      <c r="B152" s="92">
        <v>0.0</v>
      </c>
      <c r="C152" s="92">
        <v>0.0</v>
      </c>
      <c r="D152" s="92">
        <v>0.0</v>
      </c>
      <c r="E152" s="92">
        <v>0.0</v>
      </c>
      <c r="F152" s="92">
        <v>0.0</v>
      </c>
      <c r="H152" s="14" t="s">
        <v>154</v>
      </c>
      <c r="I152" s="92">
        <f>'FINANCIAL STATEMENTS'!J151/'FINANCIAL STATEMENTS'!N151</f>
        <v>1.638509969</v>
      </c>
      <c r="J152" s="92">
        <f>'FINANCIAL STATEMENTS'!K151/'FINANCIAL STATEMENTS'!N151</f>
        <v>0.8863238895</v>
      </c>
      <c r="K152" s="92">
        <f>'FINANCIAL STATEMENTS'!L151/'FINANCIAL STATEMENTS'!N151</f>
        <v>1.617698496</v>
      </c>
      <c r="L152" s="92">
        <f>'FINANCIAL STATEMENTS'!M151/'FINANCIAL STATEMENTS'!N151</f>
        <v>0.9043371808</v>
      </c>
      <c r="M152" s="92">
        <f>'FINANCIAL STATEMENTS'!N151/'FINANCIAL STATEMENTS'!N151</f>
        <v>1</v>
      </c>
    </row>
    <row r="153">
      <c r="A153" s="15" t="s">
        <v>129</v>
      </c>
      <c r="B153" s="91">
        <f>'FINANCIAL STATEMENTS'!B152/'FINANCIAL STATEMENTS'!F152</f>
        <v>1.485539488</v>
      </c>
      <c r="C153" s="91">
        <f>'FINANCIAL STATEMENTS'!C152/'FINANCIAL STATEMENTS'!F152</f>
        <v>1.434371524</v>
      </c>
      <c r="D153" s="91">
        <f>'FINANCIAL STATEMENTS'!D152/'FINANCIAL STATEMENTS'!F152</f>
        <v>1.475250278</v>
      </c>
      <c r="E153" s="91">
        <f>'FINANCIAL STATEMENTS'!E152/'FINANCIAL STATEMENTS'!F152</f>
        <v>1.082730812</v>
      </c>
      <c r="F153" s="91">
        <f>'FINANCIAL STATEMENTS'!F152/'FINANCIAL STATEMENTS'!F152</f>
        <v>1</v>
      </c>
      <c r="H153" s="14" t="s">
        <v>155</v>
      </c>
      <c r="I153" s="92">
        <f>'FINANCIAL STATEMENTS'!J152/'FINANCIAL STATEMENTS'!N152</f>
        <v>0.1940918575</v>
      </c>
      <c r="J153" s="92">
        <f>'FINANCIAL STATEMENTS'!K152/'FINANCIAL STATEMENTS'!N152</f>
        <v>0.1362027423</v>
      </c>
      <c r="K153" s="92">
        <f>'FINANCIAL STATEMENTS'!L152/'FINANCIAL STATEMENTS'!N152</f>
        <v>0.2759699935</v>
      </c>
      <c r="L153" s="92">
        <f>'FINANCIAL STATEMENTS'!M152/'FINANCIAL STATEMENTS'!N152</f>
        <v>0.4731171444</v>
      </c>
      <c r="M153" s="92">
        <f>'FINANCIAL STATEMENTS'!N152/'FINANCIAL STATEMENTS'!N152</f>
        <v>1</v>
      </c>
    </row>
    <row r="154">
      <c r="A154" s="15" t="s">
        <v>149</v>
      </c>
      <c r="B154" s="91">
        <f>'FINANCIAL STATEMENTS'!B153/'FINANCIAL STATEMENTS'!F153</f>
        <v>1.819672131</v>
      </c>
      <c r="C154" s="91">
        <f>'FINANCIAL STATEMENTS'!C153/'FINANCIAL STATEMENTS'!F153</f>
        <v>1.819672131</v>
      </c>
      <c r="D154" s="91">
        <f>'FINANCIAL STATEMENTS'!D153/'FINANCIAL STATEMENTS'!F153</f>
        <v>1.163934426</v>
      </c>
      <c r="E154" s="91">
        <f>'FINANCIAL STATEMENTS'!E153/'FINANCIAL STATEMENTS'!F153</f>
        <v>1.032786885</v>
      </c>
      <c r="F154" s="91">
        <f>'FINANCIAL STATEMENTS'!F153/'FINANCIAL STATEMENTS'!F153</f>
        <v>1</v>
      </c>
      <c r="H154" s="12" t="s">
        <v>156</v>
      </c>
      <c r="I154" s="92">
        <f>'FINANCIAL STATEMENTS'!J153/'FINANCIAL STATEMENTS'!N153</f>
        <v>2.191116283</v>
      </c>
      <c r="J154" s="92">
        <f>'FINANCIAL STATEMENTS'!K153/'FINANCIAL STATEMENTS'!N153</f>
        <v>1.926570901</v>
      </c>
      <c r="K154" s="92">
        <f>'FINANCIAL STATEMENTS'!L153/'FINANCIAL STATEMENTS'!N153</f>
        <v>1.597704839</v>
      </c>
      <c r="L154" s="92">
        <f>'FINANCIAL STATEMENTS'!M153/'FINANCIAL STATEMENTS'!N153</f>
        <v>1.054409758</v>
      </c>
      <c r="M154" s="92">
        <f>'FINANCIAL STATEMENTS'!N153/'FINANCIAL STATEMENTS'!N153</f>
        <v>1</v>
      </c>
    </row>
    <row r="155">
      <c r="A155" s="15" t="s">
        <v>152</v>
      </c>
      <c r="B155" s="91">
        <f>'FINANCIAL STATEMENTS'!B154/'FINANCIAL STATEMENTS'!F154</f>
        <v>2.117391304</v>
      </c>
      <c r="C155" s="91">
        <f>'FINANCIAL STATEMENTS'!C154/'FINANCIAL STATEMENTS'!F154</f>
        <v>2.247826087</v>
      </c>
      <c r="D155" s="91">
        <f>'FINANCIAL STATEMENTS'!D154/'FINANCIAL STATEMENTS'!F154</f>
        <v>0.8347826087</v>
      </c>
      <c r="E155" s="91">
        <f>'FINANCIAL STATEMENTS'!E154/'FINANCIAL STATEMENTS'!F154</f>
        <v>1.034782609</v>
      </c>
      <c r="F155" s="91">
        <f>'FINANCIAL STATEMENTS'!F154/'FINANCIAL STATEMENTS'!F154</f>
        <v>1</v>
      </c>
      <c r="H155" s="14" t="s">
        <v>188</v>
      </c>
      <c r="I155" s="92">
        <v>0.0</v>
      </c>
      <c r="J155" s="92">
        <v>0.0</v>
      </c>
      <c r="K155" s="92">
        <v>0.0</v>
      </c>
      <c r="L155" s="92">
        <v>0.0</v>
      </c>
      <c r="M155" s="92">
        <v>0.0</v>
      </c>
    </row>
    <row r="156">
      <c r="A156" s="15" t="s">
        <v>190</v>
      </c>
      <c r="B156" s="91">
        <f>'FINANCIAL STATEMENTS'!B155/'FINANCIAL STATEMENTS'!F155</f>
        <v>0.2857142857</v>
      </c>
      <c r="C156" s="91">
        <f>'FINANCIAL STATEMENTS'!C155/'FINANCIAL STATEMENTS'!F155</f>
        <v>0.2857142857</v>
      </c>
      <c r="D156" s="91">
        <f>'FINANCIAL STATEMENTS'!D155/'FINANCIAL STATEMENTS'!F155</f>
        <v>1.142857143</v>
      </c>
      <c r="E156" s="91">
        <f>'FINANCIAL STATEMENTS'!E155/'FINANCIAL STATEMENTS'!F155</f>
        <v>2.857142857</v>
      </c>
      <c r="F156" s="91">
        <f>'FINANCIAL STATEMENTS'!F155/'FINANCIAL STATEMENTS'!F155</f>
        <v>1</v>
      </c>
      <c r="H156" s="14" t="s">
        <v>191</v>
      </c>
      <c r="I156" s="92">
        <v>0.0</v>
      </c>
      <c r="J156" s="92">
        <v>0.0</v>
      </c>
      <c r="K156" s="92">
        <v>0.0</v>
      </c>
      <c r="L156" s="92">
        <v>0.0</v>
      </c>
      <c r="M156" s="92">
        <v>0.0</v>
      </c>
    </row>
    <row r="157">
      <c r="A157" s="15" t="s">
        <v>193</v>
      </c>
      <c r="B157" s="91">
        <f>'FINANCIAL STATEMENTS'!B156/'FINANCIAL STATEMENTS'!F156</f>
        <v>0.7450634697</v>
      </c>
      <c r="C157" s="91">
        <f>'FINANCIAL STATEMENTS'!C156/'FINANCIAL STATEMENTS'!F156</f>
        <v>0.7461212976</v>
      </c>
      <c r="D157" s="91">
        <f>'FINANCIAL STATEMENTS'!D156/'FINANCIAL STATEMENTS'!F156</f>
        <v>1.288787024</v>
      </c>
      <c r="E157" s="91">
        <f>'FINANCIAL STATEMENTS'!E156/'FINANCIAL STATEMENTS'!F156</f>
        <v>1.295486601</v>
      </c>
      <c r="F157" s="91">
        <f>'FINANCIAL STATEMENTS'!F156/'FINANCIAL STATEMENTS'!F156</f>
        <v>1</v>
      </c>
      <c r="H157" s="14" t="s">
        <v>157</v>
      </c>
      <c r="I157" s="92">
        <v>0.0</v>
      </c>
      <c r="J157" s="92">
        <v>0.0</v>
      </c>
      <c r="K157" s="92">
        <v>0.0</v>
      </c>
      <c r="L157" s="92">
        <v>0.0</v>
      </c>
      <c r="M157" s="92">
        <v>0.0</v>
      </c>
    </row>
    <row r="158">
      <c r="A158" s="15" t="s">
        <v>181</v>
      </c>
      <c r="B158" s="91">
        <f>'FINANCIAL STATEMENTS'!B157/'FINANCIAL STATEMENTS'!F157</f>
        <v>0.8108108108</v>
      </c>
      <c r="C158" s="91">
        <f>'FINANCIAL STATEMENTS'!C157/'FINANCIAL STATEMENTS'!F157</f>
        <v>0.972972973</v>
      </c>
      <c r="D158" s="91">
        <f>'FINANCIAL STATEMENTS'!D157/'FINANCIAL STATEMENTS'!F157</f>
        <v>1</v>
      </c>
      <c r="E158" s="91">
        <f>'FINANCIAL STATEMENTS'!E157/'FINANCIAL STATEMENTS'!F157</f>
        <v>0.9864864865</v>
      </c>
      <c r="F158" s="91">
        <f>'FINANCIAL STATEMENTS'!F157/'FINANCIAL STATEMENTS'!F157</f>
        <v>1</v>
      </c>
      <c r="H158" s="14" t="s">
        <v>158</v>
      </c>
      <c r="I158" s="92">
        <f>'FINANCIAL STATEMENTS'!J157/'FINANCIAL STATEMENTS'!N157</f>
        <v>0</v>
      </c>
      <c r="J158" s="92">
        <f>'FINANCIAL STATEMENTS'!K157/'FINANCIAL STATEMENTS'!N157</f>
        <v>0</v>
      </c>
      <c r="K158" s="92">
        <f>'FINANCIAL STATEMENTS'!L157/'FINANCIAL STATEMENTS'!N157</f>
        <v>0</v>
      </c>
      <c r="L158" s="92">
        <f>'FINANCIAL STATEMENTS'!M157/'FINANCIAL STATEMENTS'!N157</f>
        <v>0</v>
      </c>
      <c r="M158" s="92">
        <f>'FINANCIAL STATEMENTS'!N157/'FINANCIAL STATEMENTS'!N157</f>
        <v>1</v>
      </c>
    </row>
    <row r="159">
      <c r="A159" s="15" t="s">
        <v>154</v>
      </c>
      <c r="B159" s="91">
        <f>'FINANCIAL STATEMENTS'!B158/'FINANCIAL STATEMENTS'!F158</f>
        <v>2.370786517</v>
      </c>
      <c r="C159" s="91">
        <f>'FINANCIAL STATEMENTS'!C158/'FINANCIAL STATEMENTS'!F158</f>
        <v>1.621722846</v>
      </c>
      <c r="D159" s="91">
        <f>'FINANCIAL STATEMENTS'!D158/'FINANCIAL STATEMENTS'!F158</f>
        <v>2.453183521</v>
      </c>
      <c r="E159" s="91">
        <f>'FINANCIAL STATEMENTS'!E158/'FINANCIAL STATEMENTS'!F158</f>
        <v>0.861423221</v>
      </c>
      <c r="F159" s="91">
        <f>'FINANCIAL STATEMENTS'!F158/'FINANCIAL STATEMENTS'!F158</f>
        <v>1</v>
      </c>
      <c r="H159" s="14" t="s">
        <v>196</v>
      </c>
      <c r="I159" s="92">
        <v>0.0</v>
      </c>
      <c r="J159" s="92">
        <v>0.0</v>
      </c>
      <c r="K159" s="92">
        <v>0.0</v>
      </c>
      <c r="L159" s="92">
        <v>0.0</v>
      </c>
      <c r="M159" s="92">
        <v>0.0</v>
      </c>
    </row>
    <row r="160">
      <c r="A160" s="15" t="s">
        <v>155</v>
      </c>
      <c r="B160" s="91">
        <f>'FINANCIAL STATEMENTS'!B159/'FINANCIAL STATEMENTS'!F159</f>
        <v>0.8136442964</v>
      </c>
      <c r="C160" s="91">
        <f>'FINANCIAL STATEMENTS'!C159/'FINANCIAL STATEMENTS'!F159</f>
        <v>0.4879898461</v>
      </c>
      <c r="D160" s="91">
        <f>'FINANCIAL STATEMENTS'!D159/'FINANCIAL STATEMENTS'!F159</f>
        <v>0.9582738379</v>
      </c>
      <c r="E160" s="91">
        <f>'FINANCIAL STATEMENTS'!E159/'FINANCIAL STATEMENTS'!F159</f>
        <v>0.9015072188</v>
      </c>
      <c r="F160" s="91">
        <f>'FINANCIAL STATEMENTS'!F159/'FINANCIAL STATEMENTS'!F159</f>
        <v>1</v>
      </c>
      <c r="H160" s="14" t="s">
        <v>159</v>
      </c>
      <c r="I160" s="92">
        <f>'FINANCIAL STATEMENTS'!J159/'FINANCIAL STATEMENTS'!N159</f>
        <v>5.683459652</v>
      </c>
      <c r="J160" s="92">
        <f>'FINANCIAL STATEMENTS'!K159/'FINANCIAL STATEMENTS'!N159</f>
        <v>3.962550156</v>
      </c>
      <c r="K160" s="92">
        <f>'FINANCIAL STATEMENTS'!L159/'FINANCIAL STATEMENTS'!N159</f>
        <v>0</v>
      </c>
      <c r="L160" s="92">
        <f>'FINANCIAL STATEMENTS'!M159/'FINANCIAL STATEMENTS'!N159</f>
        <v>0</v>
      </c>
      <c r="M160" s="92">
        <f>'FINANCIAL STATEMENTS'!N159/'FINANCIAL STATEMENTS'!N159</f>
        <v>1</v>
      </c>
    </row>
    <row r="161">
      <c r="A161" s="12" t="s">
        <v>156</v>
      </c>
      <c r="B161" s="91">
        <f>'FINANCIAL STATEMENTS'!B160/'FINANCIAL STATEMENTS'!F160</f>
        <v>1.215123095</v>
      </c>
      <c r="C161" s="91">
        <f>'FINANCIAL STATEMENTS'!C160/'FINANCIAL STATEMENTS'!F160</f>
        <v>1.082649472</v>
      </c>
      <c r="D161" s="91">
        <f>'FINANCIAL STATEMENTS'!D160/'FINANCIAL STATEMENTS'!F160</f>
        <v>1.016412661</v>
      </c>
      <c r="E161" s="91">
        <f>'FINANCIAL STATEMENTS'!E160/'FINANCIAL STATEMENTS'!F160</f>
        <v>1.221570926</v>
      </c>
      <c r="F161" s="91">
        <f>'FINANCIAL STATEMENTS'!F160/'FINANCIAL STATEMENTS'!F160</f>
        <v>1</v>
      </c>
      <c r="H161" s="14" t="s">
        <v>199</v>
      </c>
      <c r="I161" s="92">
        <v>0.0</v>
      </c>
      <c r="J161" s="92">
        <v>0.0</v>
      </c>
      <c r="K161" s="92">
        <v>0.0</v>
      </c>
      <c r="L161" s="92">
        <v>0.0</v>
      </c>
      <c r="M161" s="92">
        <v>0.0</v>
      </c>
    </row>
    <row r="162">
      <c r="A162" s="15" t="s">
        <v>158</v>
      </c>
      <c r="B162" s="91">
        <f>'FINANCIAL STATEMENTS'!B161/'FINANCIAL STATEMENTS'!F161</f>
        <v>0.7974683544</v>
      </c>
      <c r="C162" s="91">
        <f>'FINANCIAL STATEMENTS'!C161/'FINANCIAL STATEMENTS'!F161</f>
        <v>0.1097046414</v>
      </c>
      <c r="D162" s="91">
        <f>'FINANCIAL STATEMENTS'!D161/'FINANCIAL STATEMENTS'!F161</f>
        <v>0.2067510549</v>
      </c>
      <c r="E162" s="91">
        <f>'FINANCIAL STATEMENTS'!E161/'FINANCIAL STATEMENTS'!F161</f>
        <v>0.6455696203</v>
      </c>
      <c r="F162" s="91">
        <f>'FINANCIAL STATEMENTS'!F161/'FINANCIAL STATEMENTS'!F161</f>
        <v>1</v>
      </c>
      <c r="H162" s="14" t="s">
        <v>201</v>
      </c>
      <c r="I162" s="92">
        <f>'FINANCIAL STATEMENTS'!J161/'FINANCIAL STATEMENTS'!N161</f>
        <v>2.183995358</v>
      </c>
      <c r="J162" s="92">
        <f>'FINANCIAL STATEMENTS'!K161/'FINANCIAL STATEMENTS'!N161</f>
        <v>1.79179195</v>
      </c>
      <c r="K162" s="92">
        <f>'FINANCIAL STATEMENTS'!L161/'FINANCIAL STATEMENTS'!N161</f>
        <v>1.502558422</v>
      </c>
      <c r="L162" s="92">
        <f>'FINANCIAL STATEMENTS'!M161/'FINANCIAL STATEMENTS'!N161</f>
        <v>0.864166271</v>
      </c>
      <c r="M162" s="92">
        <f>'FINANCIAL STATEMENTS'!N161/'FINANCIAL STATEMENTS'!N161</f>
        <v>1</v>
      </c>
    </row>
    <row r="163">
      <c r="A163" s="15" t="s">
        <v>196</v>
      </c>
      <c r="B163" s="91">
        <f>'FINANCIAL STATEMENTS'!B162/'FINANCIAL STATEMENTS'!F162</f>
        <v>0.7368421053</v>
      </c>
      <c r="C163" s="91">
        <f>'FINANCIAL STATEMENTS'!C162/'FINANCIAL STATEMENTS'!F162</f>
        <v>0.7368421053</v>
      </c>
      <c r="D163" s="91">
        <f>'FINANCIAL STATEMENTS'!D162/'FINANCIAL STATEMENTS'!F162</f>
        <v>0.6842105263</v>
      </c>
      <c r="E163" s="91">
        <f>'FINANCIAL STATEMENTS'!E162/'FINANCIAL STATEMENTS'!F162</f>
        <v>1.157894737</v>
      </c>
      <c r="F163" s="91">
        <f>'FINANCIAL STATEMENTS'!F162/'FINANCIAL STATEMENTS'!F162</f>
        <v>1</v>
      </c>
      <c r="H163" s="14" t="s">
        <v>160</v>
      </c>
      <c r="I163" s="92">
        <f>'FINANCIAL STATEMENTS'!J162/'FINANCIAL STATEMENTS'!N162</f>
        <v>0.8865515642</v>
      </c>
      <c r="J163" s="92">
        <f>'FINANCIAL STATEMENTS'!K162/'FINANCIAL STATEMENTS'!N162</f>
        <v>0.8015244697</v>
      </c>
      <c r="K163" s="92">
        <f>'FINANCIAL STATEMENTS'!L162/'FINANCIAL STATEMENTS'!N162</f>
        <v>0.9245989975</v>
      </c>
      <c r="L163" s="92">
        <f>'FINANCIAL STATEMENTS'!M162/'FINANCIAL STATEMENTS'!N162</f>
        <v>0.8650722465</v>
      </c>
      <c r="M163" s="92">
        <f>'FINANCIAL STATEMENTS'!N162/'FINANCIAL STATEMENTS'!N162</f>
        <v>1</v>
      </c>
    </row>
    <row r="164">
      <c r="A164" s="15" t="s">
        <v>159</v>
      </c>
      <c r="B164" s="91">
        <f>'FINANCIAL STATEMENTS'!B163/'FINANCIAL STATEMENTS'!F163</f>
        <v>2.024752475</v>
      </c>
      <c r="C164" s="91">
        <f>'FINANCIAL STATEMENTS'!C163/'FINANCIAL STATEMENTS'!F163</f>
        <v>1.599009901</v>
      </c>
      <c r="D164" s="91">
        <f>'FINANCIAL STATEMENTS'!D163/'FINANCIAL STATEMENTS'!F163</f>
        <v>1.54950495</v>
      </c>
      <c r="E164" s="91">
        <f>'FINANCIAL STATEMENTS'!E163/'FINANCIAL STATEMENTS'!F163</f>
        <v>1.50990099</v>
      </c>
      <c r="F164" s="91">
        <f>'FINANCIAL STATEMENTS'!F163/'FINANCIAL STATEMENTS'!F163</f>
        <v>1</v>
      </c>
      <c r="H164" s="14" t="s">
        <v>161</v>
      </c>
      <c r="I164" s="92">
        <f>'FINANCIAL STATEMENTS'!J163/'FINANCIAL STATEMENTS'!N163</f>
        <v>1.874412285</v>
      </c>
      <c r="J164" s="92">
        <f>'FINANCIAL STATEMENTS'!K163/'FINANCIAL STATEMENTS'!N163</f>
        <v>1.714880036</v>
      </c>
      <c r="K164" s="92">
        <f>'FINANCIAL STATEMENTS'!L163/'FINANCIAL STATEMENTS'!N163</f>
        <v>1.401344598</v>
      </c>
      <c r="L164" s="92">
        <f>'FINANCIAL STATEMENTS'!M163/'FINANCIAL STATEMENTS'!N163</f>
        <v>1.059847715</v>
      </c>
      <c r="M164" s="92">
        <f>'FINANCIAL STATEMENTS'!N163/'FINANCIAL STATEMENTS'!N163</f>
        <v>1</v>
      </c>
    </row>
    <row r="165">
      <c r="A165" s="15" t="s">
        <v>201</v>
      </c>
      <c r="B165" s="91">
        <f>'FINANCIAL STATEMENTS'!B164/'FINANCIAL STATEMENTS'!F164</f>
        <v>1.170673077</v>
      </c>
      <c r="C165" s="91">
        <f>'FINANCIAL STATEMENTS'!C164/'FINANCIAL STATEMENTS'!F164</f>
        <v>1.189102564</v>
      </c>
      <c r="D165" s="91">
        <f>'FINANCIAL STATEMENTS'!D164/'FINANCIAL STATEMENTS'!F164</f>
        <v>1.088942308</v>
      </c>
      <c r="E165" s="91">
        <f>'FINANCIAL STATEMENTS'!E164/'FINANCIAL STATEMENTS'!F164</f>
        <v>1.28525641</v>
      </c>
      <c r="F165" s="91">
        <f>'FINANCIAL STATEMENTS'!F164/'FINANCIAL STATEMENTS'!F164</f>
        <v>1</v>
      </c>
      <c r="H165" s="12" t="s">
        <v>162</v>
      </c>
      <c r="I165" s="92">
        <f>'FINANCIAL STATEMENTS'!J164/'FINANCIAL STATEMENTS'!N164</f>
        <v>3.151185495</v>
      </c>
      <c r="J165" s="92">
        <f>'FINANCIAL STATEMENTS'!K164/'FINANCIAL STATEMENTS'!N164</f>
        <v>1.194979079</v>
      </c>
      <c r="K165" s="92">
        <f>'FINANCIAL STATEMENTS'!L164/'FINANCIAL STATEMENTS'!N164</f>
        <v>-1.305439331</v>
      </c>
      <c r="L165" s="92">
        <f>'FINANCIAL STATEMENTS'!M164/'FINANCIAL STATEMENTS'!N164</f>
        <v>-1.660808926</v>
      </c>
      <c r="M165" s="92">
        <f>'FINANCIAL STATEMENTS'!N164/'FINANCIAL STATEMENTS'!N164</f>
        <v>1</v>
      </c>
    </row>
    <row r="166">
      <c r="A166" s="15" t="s">
        <v>160</v>
      </c>
      <c r="B166" s="91">
        <f>'FINANCIAL STATEMENTS'!B165/'FINANCIAL STATEMENTS'!F165</f>
        <v>0.9525382793</v>
      </c>
      <c r="C166" s="91">
        <f>'FINANCIAL STATEMENTS'!C165/'FINANCIAL STATEMENTS'!F165</f>
        <v>0.7016268684</v>
      </c>
      <c r="D166" s="91">
        <f>'FINANCIAL STATEMENTS'!D165/'FINANCIAL STATEMENTS'!F165</f>
        <v>1.075442034</v>
      </c>
      <c r="E166" s="91">
        <f>'FINANCIAL STATEMENTS'!E165/'FINANCIAL STATEMENTS'!F165</f>
        <v>0.9701968647</v>
      </c>
      <c r="F166" s="91">
        <f>'FINANCIAL STATEMENTS'!F165/'FINANCIAL STATEMENTS'!F165</f>
        <v>1</v>
      </c>
      <c r="H166" s="14" t="s">
        <v>164</v>
      </c>
      <c r="I166" s="92">
        <f>'FINANCIAL STATEMENTS'!J165/'FINANCIAL STATEMENTS'!N165</f>
        <v>0.6105543575</v>
      </c>
      <c r="J166" s="92">
        <f>'FINANCIAL STATEMENTS'!K165/'FINANCIAL STATEMENTS'!N165</f>
        <v>1.146593936</v>
      </c>
      <c r="K166" s="92">
        <f>'FINANCIAL STATEMENTS'!L165/'FINANCIAL STATEMENTS'!N165</f>
        <v>1.425548649</v>
      </c>
      <c r="L166" s="92">
        <f>'FINANCIAL STATEMENTS'!M165/'FINANCIAL STATEMENTS'!N165</f>
        <v>1.396574908</v>
      </c>
      <c r="M166" s="92">
        <f>'FINANCIAL STATEMENTS'!N165/'FINANCIAL STATEMENTS'!N165</f>
        <v>1</v>
      </c>
    </row>
    <row r="167">
      <c r="A167" s="15" t="s">
        <v>161</v>
      </c>
      <c r="B167" s="91">
        <f>'FINANCIAL STATEMENTS'!B166/'FINANCIAL STATEMENTS'!F166</f>
        <v>1.50845779</v>
      </c>
      <c r="C167" s="91">
        <f>'FINANCIAL STATEMENTS'!C166/'FINANCIAL STATEMENTS'!F166</f>
        <v>1.481400784</v>
      </c>
      <c r="D167" s="91">
        <f>'FINANCIAL STATEMENTS'!D166/'FINANCIAL STATEMENTS'!F166</f>
        <v>1.044170661</v>
      </c>
      <c r="E167" s="91">
        <f>'FINANCIAL STATEMENTS'!E166/'FINANCIAL STATEMENTS'!F166</f>
        <v>1.202986967</v>
      </c>
      <c r="F167" s="91">
        <f>'FINANCIAL STATEMENTS'!F166/'FINANCIAL STATEMENTS'!F166</f>
        <v>1</v>
      </c>
      <c r="H167" s="14" t="s">
        <v>206</v>
      </c>
      <c r="I167" s="92">
        <v>0.0</v>
      </c>
      <c r="J167" s="92">
        <v>0.0</v>
      </c>
      <c r="K167" s="92">
        <v>0.0</v>
      </c>
      <c r="L167" s="92">
        <v>0.0</v>
      </c>
      <c r="M167" s="92">
        <v>0.0</v>
      </c>
    </row>
    <row r="168">
      <c r="A168" s="12" t="s">
        <v>208</v>
      </c>
      <c r="B168" s="91">
        <f>'FINANCIAL STATEMENTS'!B167/'FINANCIAL STATEMENTS'!F167</f>
        <v>1.076404831</v>
      </c>
      <c r="C168" s="91">
        <f>'FINANCIAL STATEMENTS'!C167/'FINANCIAL STATEMENTS'!F167</f>
        <v>0.878290121</v>
      </c>
      <c r="D168" s="91">
        <f>'FINANCIAL STATEMENTS'!D167/'FINANCIAL STATEMENTS'!F167</f>
        <v>0.9130911442</v>
      </c>
      <c r="E168" s="91">
        <f>'FINANCIAL STATEMENTS'!E167/'FINANCIAL STATEMENTS'!F167</f>
        <v>0.8576100299</v>
      </c>
      <c r="F168" s="91">
        <f>'FINANCIAL STATEMENTS'!F167/'FINANCIAL STATEMENTS'!F167</f>
        <v>1</v>
      </c>
      <c r="H168" s="14" t="s">
        <v>209</v>
      </c>
      <c r="I168" s="92">
        <f>'FINANCIAL STATEMENTS'!J167/'FINANCIAL STATEMENTS'!N167</f>
        <v>1.196096315</v>
      </c>
      <c r="J168" s="92">
        <f>'FINANCIAL STATEMENTS'!K167/'FINANCIAL STATEMENTS'!N167</f>
        <v>1.537395111</v>
      </c>
      <c r="K168" s="92">
        <f>'FINANCIAL STATEMENTS'!L167/'FINANCIAL STATEMENTS'!N167</f>
        <v>1.216891645</v>
      </c>
      <c r="L168" s="92">
        <f>'FINANCIAL STATEMENTS'!M167/'FINANCIAL STATEMENTS'!N167</f>
        <v>0.9405326523</v>
      </c>
      <c r="M168" s="92">
        <f>'FINANCIAL STATEMENTS'!N167/'FINANCIAL STATEMENTS'!N167</f>
        <v>1</v>
      </c>
    </row>
    <row r="169">
      <c r="A169" s="12" t="s">
        <v>162</v>
      </c>
      <c r="B169" s="91">
        <f>'FINANCIAL STATEMENTS'!B168/'FINANCIAL STATEMENTS'!F168</f>
        <v>9.651968504</v>
      </c>
      <c r="C169" s="91">
        <f>'FINANCIAL STATEMENTS'!C168/'FINANCIAL STATEMENTS'!F168</f>
        <v>-0.874015748</v>
      </c>
      <c r="D169" s="91">
        <f>'FINANCIAL STATEMENTS'!D168/'FINANCIAL STATEMENTS'!F168</f>
        <v>1.466141732</v>
      </c>
      <c r="E169" s="91">
        <f>'FINANCIAL STATEMENTS'!E168/'FINANCIAL STATEMENTS'!F168</f>
        <v>1.292913386</v>
      </c>
      <c r="F169" s="91">
        <f>'FINANCIAL STATEMENTS'!F168/'FINANCIAL STATEMENTS'!F168</f>
        <v>1</v>
      </c>
      <c r="H169" s="14" t="s">
        <v>211</v>
      </c>
      <c r="I169" s="92">
        <v>0.0</v>
      </c>
      <c r="J169" s="92">
        <v>0.0</v>
      </c>
      <c r="K169" s="92">
        <v>0.0</v>
      </c>
      <c r="L169" s="92">
        <v>0.0</v>
      </c>
      <c r="M169" s="92">
        <v>0.0</v>
      </c>
    </row>
    <row r="170">
      <c r="A170" s="15" t="s">
        <v>164</v>
      </c>
      <c r="B170" s="91">
        <f>'FINANCIAL STATEMENTS'!B169/'FINANCIAL STATEMENTS'!F169</f>
        <v>2.786953728</v>
      </c>
      <c r="C170" s="91">
        <f>'FINANCIAL STATEMENTS'!C169/'FINANCIAL STATEMENTS'!F169</f>
        <v>0.6670951157</v>
      </c>
      <c r="D170" s="91">
        <f>'FINANCIAL STATEMENTS'!D169/'FINANCIAL STATEMENTS'!F169</f>
        <v>1.113431877</v>
      </c>
      <c r="E170" s="91">
        <f>'FINANCIAL STATEMENTS'!E169/'FINANCIAL STATEMENTS'!F169</f>
        <v>1.230077121</v>
      </c>
      <c r="F170" s="91">
        <f>'FINANCIAL STATEMENTS'!F169/'FINANCIAL STATEMENTS'!F169</f>
        <v>1</v>
      </c>
      <c r="H170" s="14" t="s">
        <v>213</v>
      </c>
      <c r="I170" s="92">
        <f>'FINANCIAL STATEMENTS'!J169/'FINANCIAL STATEMENTS'!N169</f>
        <v>1.249777514</v>
      </c>
      <c r="J170" s="92">
        <f>'FINANCIAL STATEMENTS'!K169/'FINANCIAL STATEMENTS'!N169</f>
        <v>0.992583803</v>
      </c>
      <c r="K170" s="92">
        <f>'FINANCIAL STATEMENTS'!L169/'FINANCIAL STATEMENTS'!N169</f>
        <v>1.557104717</v>
      </c>
      <c r="L170" s="92">
        <f>'FINANCIAL STATEMENTS'!M169/'FINANCIAL STATEMENTS'!N169</f>
        <v>1.336991991</v>
      </c>
      <c r="M170" s="92">
        <f>'FINANCIAL STATEMENTS'!N169/'FINANCIAL STATEMENTS'!N169</f>
        <v>1</v>
      </c>
    </row>
    <row r="171">
      <c r="A171" s="15" t="s">
        <v>209</v>
      </c>
      <c r="B171" s="92">
        <v>0.0</v>
      </c>
      <c r="C171" s="92">
        <v>0.0</v>
      </c>
      <c r="D171" s="92">
        <v>0.0</v>
      </c>
      <c r="E171" s="92">
        <v>0.0</v>
      </c>
      <c r="F171" s="92">
        <v>0.0</v>
      </c>
      <c r="H171" s="14" t="s">
        <v>165</v>
      </c>
      <c r="I171" s="92">
        <f>'FINANCIAL STATEMENTS'!J170/'FINANCIAL STATEMENTS'!N170</f>
        <v>0.6729771784</v>
      </c>
      <c r="J171" s="92">
        <f>'FINANCIAL STATEMENTS'!K170/'FINANCIAL STATEMENTS'!N170</f>
        <v>0.718879668</v>
      </c>
      <c r="K171" s="92">
        <f>'FINANCIAL STATEMENTS'!L170/'FINANCIAL STATEMENTS'!N170</f>
        <v>0.6606587137</v>
      </c>
      <c r="L171" s="92">
        <f>'FINANCIAL STATEMENTS'!M170/'FINANCIAL STATEMENTS'!N170</f>
        <v>0.6453578838</v>
      </c>
      <c r="M171" s="92">
        <f>'FINANCIAL STATEMENTS'!N170/'FINANCIAL STATEMENTS'!N170</f>
        <v>1</v>
      </c>
    </row>
    <row r="172">
      <c r="A172" s="15" t="s">
        <v>167</v>
      </c>
      <c r="B172" s="91">
        <f>'FINANCIAL STATEMENTS'!B171/'FINANCIAL STATEMENTS'!F171</f>
        <v>1.009168704</v>
      </c>
      <c r="C172" s="91">
        <f>'FINANCIAL STATEMENTS'!C171/'FINANCIAL STATEMENTS'!F171</f>
        <v>0</v>
      </c>
      <c r="D172" s="91">
        <f>'FINANCIAL STATEMENTS'!D171/'FINANCIAL STATEMENTS'!F171</f>
        <v>0.005501222494</v>
      </c>
      <c r="E172" s="91">
        <f>'FINANCIAL STATEMENTS'!E171/'FINANCIAL STATEMENTS'!F171</f>
        <v>0.1570904645</v>
      </c>
      <c r="F172" s="91">
        <f>'FINANCIAL STATEMENTS'!F171/'FINANCIAL STATEMENTS'!F171</f>
        <v>1</v>
      </c>
      <c r="H172" s="14" t="s">
        <v>167</v>
      </c>
      <c r="I172" s="92">
        <f>'FINANCIAL STATEMENTS'!J171/'FINANCIAL STATEMENTS'!N171</f>
        <v>0</v>
      </c>
      <c r="J172" s="92">
        <f>'FINANCIAL STATEMENTS'!K171/'FINANCIAL STATEMENTS'!N171</f>
        <v>1.24137554</v>
      </c>
      <c r="K172" s="92">
        <f>'FINANCIAL STATEMENTS'!L171/'FINANCIAL STATEMENTS'!N171</f>
        <v>1.919523263</v>
      </c>
      <c r="L172" s="92">
        <f>'FINANCIAL STATEMENTS'!M171/'FINANCIAL STATEMENTS'!N171</f>
        <v>1.990815155</v>
      </c>
      <c r="M172" s="92">
        <f>'FINANCIAL STATEMENTS'!N171/'FINANCIAL STATEMENTS'!N171</f>
        <v>1</v>
      </c>
    </row>
    <row r="173">
      <c r="A173" s="15" t="s">
        <v>168</v>
      </c>
      <c r="B173" s="91">
        <f>'FINANCIAL STATEMENTS'!B172/'FINANCIAL STATEMENTS'!F172</f>
        <v>4.35298103</v>
      </c>
      <c r="C173" s="91">
        <f>'FINANCIAL STATEMENTS'!C172/'FINANCIAL STATEMENTS'!F172</f>
        <v>1.226287263</v>
      </c>
      <c r="D173" s="91">
        <f>'FINANCIAL STATEMENTS'!D172/'FINANCIAL STATEMENTS'!F172</f>
        <v>2.117208672</v>
      </c>
      <c r="E173" s="91">
        <f>'FINANCIAL STATEMENTS'!E172/'FINANCIAL STATEMENTS'!F172</f>
        <v>2.123306233</v>
      </c>
      <c r="F173" s="91">
        <f>'FINANCIAL STATEMENTS'!F172/'FINANCIAL STATEMENTS'!F172</f>
        <v>1</v>
      </c>
      <c r="H173" s="14" t="s">
        <v>168</v>
      </c>
      <c r="I173" s="92">
        <f>'FINANCIAL STATEMENTS'!J172/'FINANCIAL STATEMENTS'!N172</f>
        <v>1.77780215</v>
      </c>
      <c r="J173" s="92">
        <f>'FINANCIAL STATEMENTS'!K172/'FINANCIAL STATEMENTS'!N172</f>
        <v>1.133801272</v>
      </c>
      <c r="K173" s="92">
        <f>'FINANCIAL STATEMENTS'!L172/'FINANCIAL STATEMENTS'!N172</f>
        <v>0.8912042114</v>
      </c>
      <c r="L173" s="92">
        <f>'FINANCIAL STATEMENTS'!M172/'FINANCIAL STATEMENTS'!N172</f>
        <v>0.8756306208</v>
      </c>
      <c r="M173" s="92">
        <f>'FINANCIAL STATEMENTS'!N172/'FINANCIAL STATEMENTS'!N172</f>
        <v>1</v>
      </c>
    </row>
    <row r="174">
      <c r="A174" s="15" t="s">
        <v>169</v>
      </c>
      <c r="B174" s="91">
        <f>'FINANCIAL STATEMENTS'!B173/'FINANCIAL STATEMENTS'!F173</f>
        <v>1.027048849</v>
      </c>
      <c r="C174" s="91">
        <f>'FINANCIAL STATEMENTS'!C173/'FINANCIAL STATEMENTS'!F173</f>
        <v>1.062171982</v>
      </c>
      <c r="D174" s="91">
        <f>'FINANCIAL STATEMENTS'!D173/'FINANCIAL STATEMENTS'!F173</f>
        <v>1.023011708</v>
      </c>
      <c r="E174" s="91">
        <f>'FINANCIAL STATEMENTS'!E173/'FINANCIAL STATEMENTS'!F173</f>
        <v>1.21396851</v>
      </c>
      <c r="F174" s="91">
        <f>'FINANCIAL STATEMENTS'!F173/'FINANCIAL STATEMENTS'!F173</f>
        <v>1</v>
      </c>
      <c r="H174" s="14" t="s">
        <v>169</v>
      </c>
      <c r="I174" s="92">
        <f>'FINANCIAL STATEMENTS'!J173/'FINANCIAL STATEMENTS'!N173</f>
        <v>0.822372093</v>
      </c>
      <c r="J174" s="92">
        <f>'FINANCIAL STATEMENTS'!K173/'FINANCIAL STATEMENTS'!N173</f>
        <v>1.150627907</v>
      </c>
      <c r="K174" s="92">
        <f>'FINANCIAL STATEMENTS'!L173/'FINANCIAL STATEMENTS'!N173</f>
        <v>1.197860465</v>
      </c>
      <c r="L174" s="92">
        <f>'FINANCIAL STATEMENTS'!M173/'FINANCIAL STATEMENTS'!N173</f>
        <v>1.141674419</v>
      </c>
      <c r="M174" s="92">
        <f>'FINANCIAL STATEMENTS'!N173/'FINANCIAL STATEMENTS'!N173</f>
        <v>1</v>
      </c>
    </row>
    <row r="175">
      <c r="A175" s="15" t="s">
        <v>170</v>
      </c>
      <c r="B175" s="91">
        <f>'FINANCIAL STATEMENTS'!B174/'FINANCIAL STATEMENTS'!F174</f>
        <v>1.159124814</v>
      </c>
      <c r="C175" s="91">
        <f>'FINANCIAL STATEMENTS'!C174/'FINANCIAL STATEMENTS'!F174</f>
        <v>1.267528593</v>
      </c>
      <c r="D175" s="91">
        <f>'FINANCIAL STATEMENTS'!D174/'FINANCIAL STATEMENTS'!F174</f>
        <v>1.252113376</v>
      </c>
      <c r="E175" s="91">
        <f>'FINANCIAL STATEMENTS'!E174/'FINANCIAL STATEMENTS'!F174</f>
        <v>1.251616111</v>
      </c>
      <c r="F175" s="91">
        <f>'FINANCIAL STATEMENTS'!F174/'FINANCIAL STATEMENTS'!F174</f>
        <v>1</v>
      </c>
      <c r="H175" s="14" t="s">
        <v>170</v>
      </c>
      <c r="I175" s="92">
        <f>'FINANCIAL STATEMENTS'!J174/'FINANCIAL STATEMENTS'!N174</f>
        <v>0.822372093</v>
      </c>
      <c r="J175" s="92">
        <f>'FINANCIAL STATEMENTS'!K174/'FINANCIAL STATEMENTS'!N174</f>
        <v>1.150627907</v>
      </c>
      <c r="K175" s="92">
        <f>'FINANCIAL STATEMENTS'!L174/'FINANCIAL STATEMENTS'!N174</f>
        <v>1.197860465</v>
      </c>
      <c r="L175" s="92">
        <f>'FINANCIAL STATEMENTS'!M174/'FINANCIAL STATEMENTS'!N174</f>
        <v>1.141674419</v>
      </c>
      <c r="M175" s="92">
        <f>'FINANCIAL STATEMENTS'!N174/'FINANCIAL STATEMENTS'!N174</f>
        <v>1</v>
      </c>
    </row>
    <row r="176">
      <c r="A176" s="15" t="s">
        <v>220</v>
      </c>
      <c r="B176" s="91">
        <f>'FINANCIAL STATEMENTS'!B175/'FINANCIAL STATEMENTS'!F175</f>
        <v>0.4570815451</v>
      </c>
      <c r="C176" s="91">
        <f>'FINANCIAL STATEMENTS'!C175/'FINANCIAL STATEMENTS'!F175</f>
        <v>0.1759656652</v>
      </c>
      <c r="D176" s="91">
        <f>'FINANCIAL STATEMENTS'!D175/'FINANCIAL STATEMENTS'!F175</f>
        <v>0.03433476395</v>
      </c>
      <c r="E176" s="91">
        <f>'FINANCIAL STATEMENTS'!E175/'FINANCIAL STATEMENTS'!F175</f>
        <v>1.051502146</v>
      </c>
      <c r="F176" s="91">
        <f>'FINANCIAL STATEMENTS'!F175/'FINANCIAL STATEMENTS'!F175</f>
        <v>1</v>
      </c>
      <c r="H176" s="14" t="s">
        <v>221</v>
      </c>
      <c r="I176" s="92">
        <v>0.0</v>
      </c>
      <c r="J176" s="92">
        <v>0.0</v>
      </c>
      <c r="K176" s="92">
        <v>0.0</v>
      </c>
      <c r="L176" s="92">
        <v>0.0</v>
      </c>
      <c r="M176" s="92">
        <v>0.0</v>
      </c>
    </row>
    <row r="177">
      <c r="A177" s="15" t="s">
        <v>171</v>
      </c>
      <c r="B177" s="91">
        <f>'FINANCIAL STATEMENTS'!B176/'FINANCIAL STATEMENTS'!F176</f>
        <v>1.159050953</v>
      </c>
      <c r="C177" s="91">
        <f>'FINANCIAL STATEMENTS'!C176/'FINANCIAL STATEMENTS'!F176</f>
        <v>0.9936573611</v>
      </c>
      <c r="D177" s="91">
        <f>'FINANCIAL STATEMENTS'!D176/'FINANCIAL STATEMENTS'!F176</f>
        <v>0.9381649541</v>
      </c>
      <c r="E177" s="91">
        <f>'FINANCIAL STATEMENTS'!E176/'FINANCIAL STATEMENTS'!F176</f>
        <v>0.9236761541</v>
      </c>
      <c r="F177" s="91">
        <f>'FINANCIAL STATEMENTS'!F176/'FINANCIAL STATEMENTS'!F176</f>
        <v>1</v>
      </c>
      <c r="H177" s="14" t="s">
        <v>171</v>
      </c>
      <c r="I177" s="92">
        <f>'FINANCIAL STATEMENTS'!J176/'FINANCIAL STATEMENTS'!N176</f>
        <v>1.442876119</v>
      </c>
      <c r="J177" s="92">
        <f>'FINANCIAL STATEMENTS'!K176/'FINANCIAL STATEMENTS'!N176</f>
        <v>1.306902022</v>
      </c>
      <c r="K177" s="92">
        <f>'FINANCIAL STATEMENTS'!L176/'FINANCIAL STATEMENTS'!N176</f>
        <v>1.172633408</v>
      </c>
      <c r="L177" s="92">
        <f>'FINANCIAL STATEMENTS'!M176/'FINANCIAL STATEMENTS'!N176</f>
        <v>1.065530059</v>
      </c>
      <c r="M177" s="92">
        <f>'FINANCIAL STATEMENTS'!N176/'FINANCIAL STATEMENTS'!N176</f>
        <v>1</v>
      </c>
    </row>
    <row r="178">
      <c r="A178" s="12" t="s">
        <v>172</v>
      </c>
      <c r="B178" s="91">
        <f>'FINANCIAL STATEMENTS'!B177/'FINANCIAL STATEMENTS'!F177</f>
        <v>0.4545696776</v>
      </c>
      <c r="C178" s="91">
        <f>'FINANCIAL STATEMENTS'!C177/'FINANCIAL STATEMENTS'!F177</f>
        <v>0.4441779909</v>
      </c>
      <c r="D178" s="91">
        <f>'FINANCIAL STATEMENTS'!D177/'FINANCIAL STATEMENTS'!F177</f>
        <v>0.4319211298</v>
      </c>
      <c r="E178" s="91">
        <f>'FINANCIAL STATEMENTS'!E177/'FINANCIAL STATEMENTS'!F177</f>
        <v>0.2805755396</v>
      </c>
      <c r="F178" s="91">
        <f>'FINANCIAL STATEMENTS'!F177/'FINANCIAL STATEMENTS'!F177</f>
        <v>1</v>
      </c>
      <c r="H178" s="12" t="s">
        <v>172</v>
      </c>
      <c r="I178" s="92">
        <f>'FINANCIAL STATEMENTS'!J177/'FINANCIAL STATEMENTS'!N177</f>
        <v>0.687381895</v>
      </c>
      <c r="J178" s="92">
        <f>'FINANCIAL STATEMENTS'!K177/'FINANCIAL STATEMENTS'!N177</f>
        <v>1.104158267</v>
      </c>
      <c r="K178" s="92">
        <f>'FINANCIAL STATEMENTS'!L177/'FINANCIAL STATEMENTS'!N177</f>
        <v>1.043129873</v>
      </c>
      <c r="L178" s="92">
        <f>'FINANCIAL STATEMENTS'!M177/'FINANCIAL STATEMENTS'!N177</f>
        <v>1.058082145</v>
      </c>
      <c r="M178" s="92">
        <f>'FINANCIAL STATEMENTS'!N177/'FINANCIAL STATEMENTS'!N177</f>
        <v>1</v>
      </c>
    </row>
    <row r="179">
      <c r="A179" s="15" t="s">
        <v>173</v>
      </c>
      <c r="B179" s="91">
        <f>'FINANCIAL STATEMENTS'!B178/'FINANCIAL STATEMENTS'!F178</f>
        <v>0.4545696776</v>
      </c>
      <c r="C179" s="91">
        <f>'FINANCIAL STATEMENTS'!C178/'FINANCIAL STATEMENTS'!F178</f>
        <v>0.4441779909</v>
      </c>
      <c r="D179" s="91">
        <f>'FINANCIAL STATEMENTS'!D178/'FINANCIAL STATEMENTS'!F178</f>
        <v>0.4319211298</v>
      </c>
      <c r="E179" s="91">
        <f>'FINANCIAL STATEMENTS'!E178/'FINANCIAL STATEMENTS'!F178</f>
        <v>0.2805755396</v>
      </c>
      <c r="F179" s="91">
        <f>'FINANCIAL STATEMENTS'!F178/'FINANCIAL STATEMENTS'!F178</f>
        <v>1</v>
      </c>
      <c r="H179" s="14" t="s">
        <v>173</v>
      </c>
      <c r="I179" s="92">
        <f>'FINANCIAL STATEMENTS'!J178/'FINANCIAL STATEMENTS'!N178</f>
        <v>1.556481685</v>
      </c>
      <c r="J179" s="92">
        <f>'FINANCIAL STATEMENTS'!K178/'FINANCIAL STATEMENTS'!N178</f>
        <v>1.527997995</v>
      </c>
      <c r="K179" s="92">
        <f>'FINANCIAL STATEMENTS'!L178/'FINANCIAL STATEMENTS'!N178</f>
        <v>1.530724156</v>
      </c>
      <c r="L179" s="92">
        <f>'FINANCIAL STATEMENTS'!M178/'FINANCIAL STATEMENTS'!N178</f>
        <v>1.676150785</v>
      </c>
      <c r="M179" s="92">
        <f>'FINANCIAL STATEMENTS'!N178/'FINANCIAL STATEMENTS'!N178</f>
        <v>1</v>
      </c>
    </row>
    <row r="180">
      <c r="A180" s="90"/>
      <c r="B180" s="93"/>
      <c r="C180" s="93"/>
      <c r="D180" s="93"/>
      <c r="E180" s="93"/>
      <c r="F180" s="93"/>
      <c r="H180" s="14" t="s">
        <v>174</v>
      </c>
      <c r="I180" s="92">
        <v>0.0</v>
      </c>
      <c r="J180" s="92">
        <v>0.0</v>
      </c>
      <c r="K180" s="92">
        <v>0.0</v>
      </c>
      <c r="L180" s="92">
        <v>0.0</v>
      </c>
      <c r="M180" s="92">
        <v>0.0</v>
      </c>
    </row>
    <row r="181">
      <c r="A181" s="90"/>
      <c r="H181" s="14" t="s">
        <v>176</v>
      </c>
      <c r="I181" s="92">
        <f>'FINANCIAL STATEMENTS'!J180/'FINANCIAL STATEMENTS'!N180</f>
        <v>0.6143545104</v>
      </c>
      <c r="J181" s="92">
        <f>'FINANCIAL STATEMENTS'!K180/'FINANCIAL STATEMENTS'!N180</f>
        <v>1.068544512</v>
      </c>
      <c r="K181" s="92">
        <f>'FINANCIAL STATEMENTS'!L180/'FINANCIAL STATEMENTS'!N180</f>
        <v>1.002159048</v>
      </c>
      <c r="L181" s="92">
        <f>'FINANCIAL STATEMENTS'!M180/'FINANCIAL STATEMENTS'!N180</f>
        <v>0.9991179499</v>
      </c>
      <c r="M181" s="92">
        <f>'FINANCIAL STATEMENTS'!N180/'FINANCIAL STATEMENTS'!N180</f>
        <v>1</v>
      </c>
    </row>
    <row r="182">
      <c r="A182" s="19" t="s">
        <v>178</v>
      </c>
      <c r="B182" s="5"/>
      <c r="C182" s="5"/>
      <c r="D182" s="5"/>
      <c r="E182" s="5"/>
      <c r="F182" s="6"/>
      <c r="G182" s="34"/>
      <c r="H182" s="19" t="s">
        <v>178</v>
      </c>
      <c r="I182" s="5"/>
      <c r="J182" s="5"/>
      <c r="K182" s="5"/>
      <c r="L182" s="5"/>
      <c r="M182" s="6"/>
      <c r="N182" s="34"/>
      <c r="O182" s="19" t="s">
        <v>178</v>
      </c>
      <c r="P182" s="5"/>
      <c r="Q182" s="5"/>
      <c r="R182" s="5"/>
      <c r="S182" s="5"/>
      <c r="T182" s="6"/>
      <c r="U182" s="82"/>
    </row>
    <row r="183">
      <c r="A183" s="7"/>
      <c r="B183" s="8"/>
      <c r="C183" s="8"/>
      <c r="D183" s="8"/>
      <c r="E183" s="8"/>
      <c r="F183" s="9"/>
      <c r="G183" s="34"/>
      <c r="H183" s="7"/>
      <c r="I183" s="8"/>
      <c r="J183" s="8"/>
      <c r="K183" s="8"/>
      <c r="L183" s="8"/>
      <c r="M183" s="9"/>
      <c r="N183" s="34"/>
      <c r="O183" s="7"/>
      <c r="P183" s="8"/>
      <c r="Q183" s="8"/>
      <c r="R183" s="8"/>
      <c r="S183" s="8"/>
      <c r="T183" s="9"/>
      <c r="U183" s="82"/>
    </row>
    <row r="184">
      <c r="A184" s="10" t="s">
        <v>4</v>
      </c>
      <c r="B184" s="11">
        <v>43910.0</v>
      </c>
      <c r="C184" s="11">
        <v>43543.0</v>
      </c>
      <c r="D184" s="11">
        <v>43177.0</v>
      </c>
      <c r="E184" s="11">
        <v>43907.0</v>
      </c>
      <c r="F184" s="11">
        <v>43540.0</v>
      </c>
      <c r="H184" s="10" t="s">
        <v>4</v>
      </c>
      <c r="I184" s="11">
        <v>43910.0</v>
      </c>
      <c r="J184" s="11">
        <v>43543.0</v>
      </c>
      <c r="K184" s="11">
        <v>43177.0</v>
      </c>
      <c r="L184" s="11">
        <v>43907.0</v>
      </c>
      <c r="M184" s="11">
        <v>43540.0</v>
      </c>
      <c r="O184" s="10" t="s">
        <v>4</v>
      </c>
      <c r="P184" s="11">
        <v>43910.0</v>
      </c>
      <c r="Q184" s="11">
        <v>43543.0</v>
      </c>
      <c r="R184" s="11">
        <v>43177.0</v>
      </c>
      <c r="S184" s="11">
        <v>43907.0</v>
      </c>
      <c r="T184" s="11">
        <v>43540.0</v>
      </c>
      <c r="U184" s="88"/>
    </row>
    <row r="185">
      <c r="A185" s="14" t="s">
        <v>180</v>
      </c>
      <c r="B185" s="17"/>
      <c r="C185" s="17"/>
      <c r="D185" s="17"/>
      <c r="E185" s="17"/>
      <c r="F185" s="17"/>
      <c r="H185" s="22" t="s">
        <v>180</v>
      </c>
      <c r="I185" s="17"/>
      <c r="J185" s="17"/>
      <c r="K185" s="17"/>
      <c r="L185" s="17"/>
      <c r="M185" s="17"/>
      <c r="O185" s="14" t="s">
        <v>180</v>
      </c>
      <c r="P185" s="17"/>
      <c r="Q185" s="17"/>
      <c r="R185" s="17"/>
      <c r="S185" s="17"/>
      <c r="T185" s="17"/>
    </row>
    <row r="186">
      <c r="A186" s="14" t="s">
        <v>466</v>
      </c>
      <c r="B186" s="91">
        <f>'FINANCIAL STATEMENTS'!B185/'FINANCIAL STATEMENTS'!F185</f>
        <v>1.151429765</v>
      </c>
      <c r="C186" s="91">
        <f>'FINANCIAL STATEMENTS'!C185/'FINANCIAL STATEMENTS'!F185</f>
        <v>1.03241384</v>
      </c>
      <c r="D186" s="91">
        <f>'FINANCIAL STATEMENTS'!D185/'FINANCIAL STATEMENTS'!F185</f>
        <v>0.9093850504</v>
      </c>
      <c r="E186" s="91">
        <f>'FINANCIAL STATEMENTS'!E185/'FINANCIAL STATEMENTS'!F185</f>
        <v>0.9444125963</v>
      </c>
      <c r="F186" s="91">
        <f>'FINANCIAL STATEMENTS'!F185/'FINANCIAL STATEMENTS'!F185</f>
        <v>1</v>
      </c>
      <c r="H186" s="24" t="s">
        <v>467</v>
      </c>
      <c r="I186" s="91">
        <f>'FINANCIAL STATEMENTS'!J187/'FINANCIAL STATEMENTS'!N187</f>
        <v>1.11863783</v>
      </c>
      <c r="J186" s="91">
        <f>'FINANCIAL STATEMENTS'!K187/'FINANCIAL STATEMENTS'!N187</f>
        <v>1.076426919</v>
      </c>
      <c r="K186" s="91">
        <f>'FINANCIAL STATEMENTS'!L187/'FINANCIAL STATEMENTS'!N187</f>
        <v>0.9444689265</v>
      </c>
      <c r="L186" s="91">
        <f>'FINANCIAL STATEMENTS'!M187/'FINANCIAL STATEMENTS'!N187</f>
        <v>0.9056637717</v>
      </c>
      <c r="M186" s="91">
        <f>'FINANCIAL STATEMENTS'!N187/'FINANCIAL STATEMENTS'!N187</f>
        <v>1</v>
      </c>
      <c r="O186" s="14" t="s">
        <v>468</v>
      </c>
      <c r="P186" s="91">
        <f>'FINANCIAL STATEMENTS'!R149/'FINANCIAL STATEMENTS'!V149</f>
        <v>1.416208648</v>
      </c>
      <c r="Q186" s="91">
        <f>'FINANCIAL STATEMENTS'!S149/'FINANCIAL STATEMENTS'!V149</f>
        <v>1.301294718</v>
      </c>
      <c r="R186" s="91">
        <f>'FINANCIAL STATEMENTS'!T149/'FINANCIAL STATEMENTS'!V149</f>
        <v>1.023302265</v>
      </c>
      <c r="S186" s="91">
        <f>'FINANCIAL STATEMENTS'!U149/'FINANCIAL STATEMENTS'!V149</f>
        <v>1.08425137</v>
      </c>
      <c r="T186" s="91">
        <f>'FINANCIAL STATEMENTS'!V149/'FINANCIAL STATEMENTS'!V149</f>
        <v>1</v>
      </c>
      <c r="U186" s="90"/>
    </row>
    <row r="187">
      <c r="A187" s="14" t="s">
        <v>184</v>
      </c>
      <c r="B187" s="91">
        <f>'FINANCIAL STATEMENTS'!B186/'FINANCIAL STATEMENTS'!F186</f>
        <v>1.098673391</v>
      </c>
      <c r="C187" s="91">
        <f>'FINANCIAL STATEMENTS'!C186/'FINANCIAL STATEMENTS'!F186</f>
        <v>1.046765207</v>
      </c>
      <c r="D187" s="91">
        <f>'FINANCIAL STATEMENTS'!D186/'FINANCIAL STATEMENTS'!F186</f>
        <v>0.9245896084</v>
      </c>
      <c r="E187" s="91">
        <f>'FINANCIAL STATEMENTS'!E186/'FINANCIAL STATEMENTS'!F186</f>
        <v>0.9575704418</v>
      </c>
      <c r="F187" s="91">
        <f>'FINANCIAL STATEMENTS'!F186/'FINANCIAL STATEMENTS'!F186</f>
        <v>1</v>
      </c>
      <c r="H187" s="22" t="s">
        <v>184</v>
      </c>
      <c r="I187" s="91">
        <f>'FINANCIAL STATEMENTS'!J188/'FINANCIAL STATEMENTS'!N188</f>
        <v>1.108859439</v>
      </c>
      <c r="J187" s="91">
        <f>'FINANCIAL STATEMENTS'!K188/'FINANCIAL STATEMENTS'!N188</f>
        <v>1.068437551</v>
      </c>
      <c r="K187" s="91">
        <f>'FINANCIAL STATEMENTS'!L188/'FINANCIAL STATEMENTS'!N188</f>
        <v>0.930313795</v>
      </c>
      <c r="L187" s="91">
        <f>'FINANCIAL STATEMENTS'!M188/'FINANCIAL STATEMENTS'!N188</f>
        <v>0.8992572328</v>
      </c>
      <c r="M187" s="91">
        <f>'FINANCIAL STATEMENTS'!N188/'FINANCIAL STATEMENTS'!N188</f>
        <v>1</v>
      </c>
      <c r="O187" s="14" t="s">
        <v>184</v>
      </c>
      <c r="P187" s="91">
        <f>'FINANCIAL STATEMENTS'!R150/'FINANCIAL STATEMENTS'!V150</f>
        <v>1.391693706</v>
      </c>
      <c r="Q187" s="91">
        <f>'FINANCIAL STATEMENTS'!S150/'FINANCIAL STATEMENTS'!V150</f>
        <v>1.265739283</v>
      </c>
      <c r="R187" s="91">
        <f>'FINANCIAL STATEMENTS'!T150/'FINANCIAL STATEMENTS'!V150</f>
        <v>0.9965089258</v>
      </c>
      <c r="S187" s="91">
        <f>'FINANCIAL STATEMENTS'!U150/'FINANCIAL STATEMENTS'!V150</f>
        <v>1.084955719</v>
      </c>
      <c r="T187" s="91">
        <f>'FINANCIAL STATEMENTS'!V150/'FINANCIAL STATEMENTS'!V150</f>
        <v>1</v>
      </c>
      <c r="U187" s="90"/>
    </row>
    <row r="188">
      <c r="A188" s="14" t="s">
        <v>185</v>
      </c>
      <c r="B188" s="91">
        <f>'FINANCIAL STATEMENTS'!B187/'FINANCIAL STATEMENTS'!F187</f>
        <v>3.542395105</v>
      </c>
      <c r="C188" s="91">
        <f>'FINANCIAL STATEMENTS'!C187/'FINANCIAL STATEMENTS'!F187</f>
        <v>0.4641608392</v>
      </c>
      <c r="D188" s="91">
        <f>'FINANCIAL STATEMENTS'!D187/'FINANCIAL STATEMENTS'!F187</f>
        <v>0.2438811189</v>
      </c>
      <c r="E188" s="91">
        <f>'FINANCIAL STATEMENTS'!E187/'FINANCIAL STATEMENTS'!F187</f>
        <v>0.180506993</v>
      </c>
      <c r="F188" s="91">
        <f>'FINANCIAL STATEMENTS'!F187/'FINANCIAL STATEMENTS'!F187</f>
        <v>1</v>
      </c>
      <c r="H188" s="22" t="s">
        <v>185</v>
      </c>
      <c r="I188" s="91">
        <f>'FINANCIAL STATEMENTS'!J189/'FINANCIAL STATEMENTS'!N189</f>
        <v>0.06127012522</v>
      </c>
      <c r="J188" s="91">
        <f>'FINANCIAL STATEMENTS'!K189/'FINANCIAL STATEMENTS'!N189</f>
        <v>0.14490161</v>
      </c>
      <c r="K188" s="91">
        <f>'FINANCIAL STATEMENTS'!L189/'FINANCIAL STATEMENTS'!N189</f>
        <v>1.49686941</v>
      </c>
      <c r="L188" s="91">
        <f>'FINANCIAL STATEMENTS'!M189/'FINANCIAL STATEMENTS'!N189</f>
        <v>0.8148479428</v>
      </c>
      <c r="M188" s="91">
        <f>'FINANCIAL STATEMENTS'!N189/'FINANCIAL STATEMENTS'!N189</f>
        <v>1</v>
      </c>
      <c r="O188" s="14" t="s">
        <v>185</v>
      </c>
      <c r="P188" s="92">
        <v>0.0</v>
      </c>
      <c r="Q188" s="92">
        <v>0.0</v>
      </c>
      <c r="R188" s="92">
        <v>0.0</v>
      </c>
      <c r="S188" s="92">
        <v>0.0</v>
      </c>
      <c r="T188" s="92">
        <v>0.0</v>
      </c>
      <c r="U188" s="90"/>
    </row>
    <row r="189">
      <c r="A189" s="14" t="s">
        <v>186</v>
      </c>
      <c r="B189" s="91">
        <f>'FINANCIAL STATEMENTS'!B188/'FINANCIAL STATEMENTS'!F188</f>
        <v>0.6650485437</v>
      </c>
      <c r="C189" s="91">
        <f>'FINANCIAL STATEMENTS'!C188/'FINANCIAL STATEMENTS'!F188</f>
        <v>0.7815533981</v>
      </c>
      <c r="D189" s="91">
        <f>'FINANCIAL STATEMENTS'!D188/'FINANCIAL STATEMENTS'!F188</f>
        <v>0.7766990291</v>
      </c>
      <c r="E189" s="91">
        <f>'FINANCIAL STATEMENTS'!E188/'FINANCIAL STATEMENTS'!F188</f>
        <v>1.004854369</v>
      </c>
      <c r="F189" s="91">
        <f>'FINANCIAL STATEMENTS'!F188/'FINANCIAL STATEMENTS'!F188</f>
        <v>1</v>
      </c>
      <c r="H189" s="22" t="s">
        <v>186</v>
      </c>
      <c r="I189" s="91">
        <f>'FINANCIAL STATEMENTS'!J190/'FINANCIAL STATEMENTS'!N190</f>
        <v>0.7882101894</v>
      </c>
      <c r="J189" s="91">
        <f>'FINANCIAL STATEMENTS'!K190/'FINANCIAL STATEMENTS'!N190</f>
        <v>0.8508935716</v>
      </c>
      <c r="K189" s="91">
        <f>'FINANCIAL STATEMENTS'!L190/'FINANCIAL STATEMENTS'!N190</f>
        <v>0.7852760736</v>
      </c>
      <c r="L189" s="91">
        <f>'FINANCIAL STATEMENTS'!M190/'FINANCIAL STATEMENTS'!N190</f>
        <v>0.7076553748</v>
      </c>
      <c r="M189" s="91">
        <f>'FINANCIAL STATEMENTS'!N190/'FINANCIAL STATEMENTS'!N190</f>
        <v>1</v>
      </c>
      <c r="O189" s="14" t="s">
        <v>186</v>
      </c>
      <c r="P189" s="91">
        <f>'FINANCIAL STATEMENTS'!R152/'FINANCIAL STATEMENTS'!V152</f>
        <v>3.134579439</v>
      </c>
      <c r="Q189" s="91">
        <f>'FINANCIAL STATEMENTS'!S152/'FINANCIAL STATEMENTS'!V152</f>
        <v>4.771962617</v>
      </c>
      <c r="R189" s="91">
        <f>'FINANCIAL STATEMENTS'!T152/'FINANCIAL STATEMENTS'!V152</f>
        <v>3.525233645</v>
      </c>
      <c r="S189" s="91">
        <f>'FINANCIAL STATEMENTS'!U152/'FINANCIAL STATEMENTS'!V152</f>
        <v>1.678504673</v>
      </c>
      <c r="T189" s="91">
        <f>'FINANCIAL STATEMENTS'!V152/'FINANCIAL STATEMENTS'!V152</f>
        <v>1</v>
      </c>
      <c r="U189" s="90"/>
    </row>
    <row r="190">
      <c r="A190" s="14" t="s">
        <v>187</v>
      </c>
      <c r="B190" s="91">
        <f>'FINANCIAL STATEMENTS'!B189/'FINANCIAL STATEMENTS'!F189</f>
        <v>0.329787234</v>
      </c>
      <c r="C190" s="91">
        <f>'FINANCIAL STATEMENTS'!C189/'FINANCIAL STATEMENTS'!F189</f>
        <v>0.09574468085</v>
      </c>
      <c r="D190" s="91">
        <f>'FINANCIAL STATEMENTS'!D189/'FINANCIAL STATEMENTS'!F189</f>
        <v>1.170212766</v>
      </c>
      <c r="E190" s="91">
        <f>'FINANCIAL STATEMENTS'!E189/'FINANCIAL STATEMENTS'!F189</f>
        <v>5.361702128</v>
      </c>
      <c r="F190" s="91">
        <f>'FINANCIAL STATEMENTS'!F189/'FINANCIAL STATEMENTS'!F189</f>
        <v>1</v>
      </c>
      <c r="H190" s="22" t="s">
        <v>187</v>
      </c>
      <c r="I190" s="91">
        <f>'FINANCIAL STATEMENTS'!J191/'FINANCIAL STATEMENTS'!N191</f>
        <v>2.767708885</v>
      </c>
      <c r="J190" s="91">
        <f>'FINANCIAL STATEMENTS'!K191/'FINANCIAL STATEMENTS'!N191</f>
        <v>3.743508214</v>
      </c>
      <c r="K190" s="91">
        <f>'FINANCIAL STATEMENTS'!L191/'FINANCIAL STATEMENTS'!N191</f>
        <v>3.238473768</v>
      </c>
      <c r="L190" s="91">
        <f>'FINANCIAL STATEMENTS'!M191/'FINANCIAL STATEMENTS'!N191</f>
        <v>5.961844197</v>
      </c>
      <c r="M190" s="91">
        <f>'FINANCIAL STATEMENTS'!N191/'FINANCIAL STATEMENTS'!N191</f>
        <v>1</v>
      </c>
      <c r="O190" s="14" t="s">
        <v>187</v>
      </c>
      <c r="P190" s="92">
        <v>0.0</v>
      </c>
      <c r="Q190" s="92">
        <v>0.0</v>
      </c>
      <c r="R190" s="92">
        <v>0.0</v>
      </c>
      <c r="S190" s="92">
        <v>0.0</v>
      </c>
      <c r="T190" s="92">
        <v>0.0</v>
      </c>
      <c r="U190" s="90"/>
    </row>
    <row r="191">
      <c r="A191" s="14" t="s">
        <v>189</v>
      </c>
      <c r="B191" s="91">
        <f>'FINANCIAL STATEMENTS'!B190/'FINANCIAL STATEMENTS'!F190</f>
        <v>1.097700118</v>
      </c>
      <c r="C191" s="91">
        <f>'FINANCIAL STATEMENTS'!C190/'FINANCIAL STATEMENTS'!F190</f>
        <v>1.045498973</v>
      </c>
      <c r="D191" s="91">
        <f>'FINANCIAL STATEMENTS'!D190/'FINANCIAL STATEMENTS'!F190</f>
        <v>0.9238226318</v>
      </c>
      <c r="E191" s="91">
        <f>'FINANCIAL STATEMENTS'!E190/'FINANCIAL STATEMENTS'!F190</f>
        <v>0.9582011848</v>
      </c>
      <c r="F191" s="91">
        <f>'FINANCIAL STATEMENTS'!F190/'FINANCIAL STATEMENTS'!F190</f>
        <v>1</v>
      </c>
      <c r="H191" s="22" t="s">
        <v>189</v>
      </c>
      <c r="I191" s="91">
        <f>'FINANCIAL STATEMENTS'!J192/'FINANCIAL STATEMENTS'!N192</f>
        <v>1.252858873</v>
      </c>
      <c r="J191" s="91">
        <f>'FINANCIAL STATEMENTS'!K192/'FINANCIAL STATEMENTS'!N192</f>
        <v>1.207514317</v>
      </c>
      <c r="K191" s="91">
        <f>'FINANCIAL STATEMENTS'!L192/'FINANCIAL STATEMENTS'!N192</f>
        <v>1.051569795</v>
      </c>
      <c r="L191" s="91">
        <f>'FINANCIAL STATEMENTS'!M192/'FINANCIAL STATEMENTS'!N192</f>
        <v>1.016281687</v>
      </c>
      <c r="M191" s="91">
        <f>'FINANCIAL STATEMENTS'!N192/'FINANCIAL STATEMENTS'!N192</f>
        <v>1</v>
      </c>
      <c r="O191" s="14" t="s">
        <v>189</v>
      </c>
      <c r="P191" s="91">
        <f>'FINANCIAL STATEMENTS'!R154/'FINANCIAL STATEMENTS'!V154</f>
        <v>1.394186479</v>
      </c>
      <c r="Q191" s="91">
        <f>'FINANCIAL STATEMENTS'!S154/'FINANCIAL STATEMENTS'!V154</f>
        <v>1.270754079</v>
      </c>
      <c r="R191" s="91">
        <f>'FINANCIAL STATEMENTS'!T154/'FINANCIAL STATEMENTS'!V154</f>
        <v>1.000125649</v>
      </c>
      <c r="S191" s="91">
        <f>'FINANCIAL STATEMENTS'!U154/'FINANCIAL STATEMENTS'!V154</f>
        <v>1.085804646</v>
      </c>
      <c r="T191" s="91">
        <f>'FINANCIAL STATEMENTS'!V154/'FINANCIAL STATEMENTS'!V154</f>
        <v>1</v>
      </c>
      <c r="U191" s="90"/>
    </row>
    <row r="192">
      <c r="A192" s="14" t="s">
        <v>192</v>
      </c>
      <c r="B192" s="91">
        <f>'FINANCIAL STATEMENTS'!B191/'FINANCIAL STATEMENTS'!F191</f>
        <v>1.129151292</v>
      </c>
      <c r="C192" s="91">
        <f>'FINANCIAL STATEMENTS'!C191/'FINANCIAL STATEMENTS'!F191</f>
        <v>1.313653137</v>
      </c>
      <c r="D192" s="91">
        <f>'FINANCIAL STATEMENTS'!D191/'FINANCIAL STATEMENTS'!F191</f>
        <v>1.095940959</v>
      </c>
      <c r="E192" s="91">
        <f>'FINANCIAL STATEMENTS'!E191/'FINANCIAL STATEMENTS'!F191</f>
        <v>0.7601476015</v>
      </c>
      <c r="F192" s="91">
        <f>'FINANCIAL STATEMENTS'!F191/'FINANCIAL STATEMENTS'!F191</f>
        <v>1</v>
      </c>
      <c r="H192" s="22" t="s">
        <v>192</v>
      </c>
      <c r="I192" s="91">
        <f>'FINANCIAL STATEMENTS'!J193/'FINANCIAL STATEMENTS'!N193</f>
        <v>0</v>
      </c>
      <c r="J192" s="91">
        <f>'FINANCIAL STATEMENTS'!K193/'FINANCIAL STATEMENTS'!N193</f>
        <v>0</v>
      </c>
      <c r="K192" s="91">
        <f>'FINANCIAL STATEMENTS'!L193/'FINANCIAL STATEMENTS'!N193</f>
        <v>0</v>
      </c>
      <c r="L192" s="91">
        <f>'FINANCIAL STATEMENTS'!M193/'FINANCIAL STATEMENTS'!N193</f>
        <v>0</v>
      </c>
      <c r="M192" s="91">
        <f>'FINANCIAL STATEMENTS'!N193/'FINANCIAL STATEMENTS'!N193</f>
        <v>1</v>
      </c>
      <c r="O192" s="14" t="s">
        <v>192</v>
      </c>
      <c r="P192" s="92">
        <v>0.0</v>
      </c>
      <c r="Q192" s="92">
        <v>0.0</v>
      </c>
      <c r="R192" s="92">
        <v>0.0</v>
      </c>
      <c r="S192" s="92">
        <v>0.0</v>
      </c>
      <c r="T192" s="92">
        <v>0.0</v>
      </c>
      <c r="U192" s="90"/>
    </row>
    <row r="193">
      <c r="A193" s="14" t="s">
        <v>194</v>
      </c>
      <c r="B193" s="91">
        <f>'FINANCIAL STATEMENTS'!B192/'FINANCIAL STATEMENTS'!F192</f>
        <v>3.415617128</v>
      </c>
      <c r="C193" s="91">
        <f>'FINANCIAL STATEMENTS'!C192/'FINANCIAL STATEMENTS'!F192</f>
        <v>0.4496221662</v>
      </c>
      <c r="D193" s="91">
        <f>'FINANCIAL STATEMENTS'!D192/'FINANCIAL STATEMENTS'!F192</f>
        <v>0.2804366079</v>
      </c>
      <c r="E193" s="91">
        <f>'FINANCIAL STATEMENTS'!E192/'FINANCIAL STATEMENTS'!F192</f>
        <v>0.3849706129</v>
      </c>
      <c r="F193" s="91">
        <f>'FINANCIAL STATEMENTS'!F192/'FINANCIAL STATEMENTS'!F192</f>
        <v>1</v>
      </c>
      <c r="H193" s="22" t="s">
        <v>194</v>
      </c>
      <c r="I193" s="91">
        <f>'FINANCIAL STATEMENTS'!J194/'FINANCIAL STATEMENTS'!N194</f>
        <v>1.627818204</v>
      </c>
      <c r="J193" s="91">
        <f>'FINANCIAL STATEMENTS'!K194/'FINANCIAL STATEMENTS'!N194</f>
        <v>1.485824486</v>
      </c>
      <c r="K193" s="91">
        <f>'FINANCIAL STATEMENTS'!L194/'FINANCIAL STATEMENTS'!N194</f>
        <v>1.63398147</v>
      </c>
      <c r="L193" s="91">
        <f>'FINANCIAL STATEMENTS'!M194/'FINANCIAL STATEMENTS'!N194</f>
        <v>1.236510398</v>
      </c>
      <c r="M193" s="91">
        <f>'FINANCIAL STATEMENTS'!N194/'FINANCIAL STATEMENTS'!N194</f>
        <v>1</v>
      </c>
      <c r="O193" s="14" t="s">
        <v>194</v>
      </c>
      <c r="P193" s="91">
        <f>'FINANCIAL STATEMENTS'!R156/'FINANCIAL STATEMENTS'!V156</f>
        <v>10.31209503</v>
      </c>
      <c r="Q193" s="91">
        <f>'FINANCIAL STATEMENTS'!S156/'FINANCIAL STATEMENTS'!V156</f>
        <v>13.63822894</v>
      </c>
      <c r="R193" s="91">
        <f>'FINANCIAL STATEMENTS'!T156/'FINANCIAL STATEMENTS'!V156</f>
        <v>10.38552916</v>
      </c>
      <c r="S193" s="91">
        <f>'FINANCIAL STATEMENTS'!U156/'FINANCIAL STATEMENTS'!V156</f>
        <v>0.4568034557</v>
      </c>
      <c r="T193" s="91">
        <f>'FINANCIAL STATEMENTS'!V156/'FINANCIAL STATEMENTS'!V156</f>
        <v>1</v>
      </c>
      <c r="U193" s="90"/>
    </row>
    <row r="194">
      <c r="A194" s="14" t="s">
        <v>195</v>
      </c>
      <c r="B194" s="92">
        <v>0.0</v>
      </c>
      <c r="C194" s="92">
        <v>0.0</v>
      </c>
      <c r="D194" s="92">
        <v>0.0</v>
      </c>
      <c r="E194" s="92">
        <v>0.0</v>
      </c>
      <c r="F194" s="92">
        <v>0.0</v>
      </c>
      <c r="H194" s="22" t="s">
        <v>195</v>
      </c>
      <c r="I194" s="92">
        <v>0.0</v>
      </c>
      <c r="J194" s="92">
        <v>0.0</v>
      </c>
      <c r="K194" s="92">
        <v>0.0</v>
      </c>
      <c r="L194" s="92">
        <v>0.0</v>
      </c>
      <c r="M194" s="92">
        <v>0.0</v>
      </c>
      <c r="O194" s="14" t="s">
        <v>195</v>
      </c>
      <c r="P194" s="92">
        <v>0.0</v>
      </c>
      <c r="Q194" s="92">
        <v>0.0</v>
      </c>
      <c r="R194" s="92">
        <v>0.0</v>
      </c>
      <c r="S194" s="92">
        <v>0.0</v>
      </c>
      <c r="T194" s="92">
        <v>0.0</v>
      </c>
      <c r="U194" s="90"/>
    </row>
    <row r="195">
      <c r="A195" s="14" t="s">
        <v>197</v>
      </c>
      <c r="B195" s="92">
        <v>0.0</v>
      </c>
      <c r="C195" s="92">
        <v>0.0</v>
      </c>
      <c r="D195" s="92">
        <v>0.0</v>
      </c>
      <c r="E195" s="92">
        <v>0.0</v>
      </c>
      <c r="F195" s="92">
        <v>0.0</v>
      </c>
      <c r="H195" s="22" t="s">
        <v>197</v>
      </c>
      <c r="I195" s="91">
        <f>'FINANCIAL STATEMENTS'!J196/'FINANCIAL STATEMENTS'!N196</f>
        <v>0</v>
      </c>
      <c r="J195" s="91">
        <f>'FINANCIAL STATEMENTS'!K196/'FINANCIAL STATEMENTS'!N196</f>
        <v>0</v>
      </c>
      <c r="K195" s="91">
        <f>'FINANCIAL STATEMENTS'!L196/'FINANCIAL STATEMENTS'!N196</f>
        <v>0.3287433395</v>
      </c>
      <c r="L195" s="91">
        <f>'FINANCIAL STATEMENTS'!M196/'FINANCIAL STATEMENTS'!N196</f>
        <v>1.233850207</v>
      </c>
      <c r="M195" s="91">
        <f>'FINANCIAL STATEMENTS'!N196/'FINANCIAL STATEMENTS'!N196</f>
        <v>1</v>
      </c>
      <c r="O195" s="14" t="s">
        <v>197</v>
      </c>
      <c r="P195" s="91">
        <f>'FINANCIAL STATEMENTS'!R158/'FINANCIAL STATEMENTS'!V158</f>
        <v>0</v>
      </c>
      <c r="Q195" s="91">
        <f>'FINANCIAL STATEMENTS'!S158/'FINANCIAL STATEMENTS'!V158</f>
        <v>0</v>
      </c>
      <c r="R195" s="91">
        <f>'FINANCIAL STATEMENTS'!T158/'FINANCIAL STATEMENTS'!V158</f>
        <v>0.7464936886</v>
      </c>
      <c r="S195" s="91">
        <f>'FINANCIAL STATEMENTS'!U158/'FINANCIAL STATEMENTS'!V158</f>
        <v>1.470196353</v>
      </c>
      <c r="T195" s="91">
        <f>'FINANCIAL STATEMENTS'!V158/'FINANCIAL STATEMENTS'!V158</f>
        <v>1</v>
      </c>
      <c r="U195" s="90"/>
    </row>
    <row r="196">
      <c r="A196" s="14" t="s">
        <v>198</v>
      </c>
      <c r="B196" s="91">
        <f>'FINANCIAL STATEMENTS'!B195/'FINANCIAL STATEMENTS'!F195</f>
        <v>1.151429765</v>
      </c>
      <c r="C196" s="91">
        <f>'FINANCIAL STATEMENTS'!C195/'FINANCIAL STATEMENTS'!F195</f>
        <v>1.03241384</v>
      </c>
      <c r="D196" s="91">
        <f>'FINANCIAL STATEMENTS'!D195/'FINANCIAL STATEMENTS'!F195</f>
        <v>0.9093850504</v>
      </c>
      <c r="E196" s="91">
        <f>'FINANCIAL STATEMENTS'!E195/'FINANCIAL STATEMENTS'!F195</f>
        <v>0.9444125963</v>
      </c>
      <c r="F196" s="91">
        <f>'FINANCIAL STATEMENTS'!F195/'FINANCIAL STATEMENTS'!F195</f>
        <v>1</v>
      </c>
      <c r="H196" s="22" t="s">
        <v>198</v>
      </c>
      <c r="I196" s="91">
        <f>'FINANCIAL STATEMENTS'!J197/'FINANCIAL STATEMENTS'!N197</f>
        <v>1.059281933</v>
      </c>
      <c r="J196" s="91">
        <f>'FINANCIAL STATEMENTS'!K197/'FINANCIAL STATEMENTS'!N197</f>
        <v>1.035422222</v>
      </c>
      <c r="K196" s="91">
        <f>'FINANCIAL STATEMENTS'!L197/'FINANCIAL STATEMENTS'!N197</f>
        <v>0.953074676</v>
      </c>
      <c r="L196" s="91">
        <f>'FINANCIAL STATEMENTS'!M197/'FINANCIAL STATEMENTS'!N197</f>
        <v>0.9010768416</v>
      </c>
      <c r="M196" s="91">
        <f>'FINANCIAL STATEMENTS'!N197/'FINANCIAL STATEMENTS'!N197</f>
        <v>1</v>
      </c>
      <c r="O196" s="14" t="s">
        <v>198</v>
      </c>
      <c r="P196" s="91">
        <f>'FINANCIAL STATEMENTS'!R159/'FINANCIAL STATEMENTS'!V159</f>
        <v>1.427062367</v>
      </c>
      <c r="Q196" s="91">
        <f>'FINANCIAL STATEMENTS'!S159/'FINANCIAL STATEMENTS'!V159</f>
        <v>1.311267746</v>
      </c>
      <c r="R196" s="91">
        <f>'FINANCIAL STATEMENTS'!T159/'FINANCIAL STATEMENTS'!V159</f>
        <v>1.025423706</v>
      </c>
      <c r="S196" s="91">
        <f>'FINANCIAL STATEMENTS'!U159/'FINANCIAL STATEMENTS'!V159</f>
        <v>1.081293516</v>
      </c>
      <c r="T196" s="91">
        <f>'FINANCIAL STATEMENTS'!V159/'FINANCIAL STATEMENTS'!V159</f>
        <v>1</v>
      </c>
      <c r="U196" s="90"/>
    </row>
    <row r="197">
      <c r="A197" s="14" t="s">
        <v>469</v>
      </c>
      <c r="B197" s="91"/>
      <c r="C197" s="91"/>
      <c r="D197" s="91"/>
      <c r="E197" s="91"/>
      <c r="F197" s="91"/>
      <c r="H197" s="25" t="s">
        <v>470</v>
      </c>
      <c r="I197" s="91"/>
      <c r="J197" s="91"/>
      <c r="K197" s="91"/>
      <c r="L197" s="91"/>
      <c r="M197" s="91"/>
      <c r="O197" s="14" t="s">
        <v>471</v>
      </c>
      <c r="P197" s="92">
        <v>0.0</v>
      </c>
      <c r="Q197" s="92">
        <v>0.0</v>
      </c>
      <c r="R197" s="92">
        <v>0.0</v>
      </c>
      <c r="S197" s="92">
        <v>0.0</v>
      </c>
      <c r="T197" s="92">
        <v>0.0</v>
      </c>
      <c r="U197" s="90"/>
    </row>
    <row r="198">
      <c r="A198" s="14" t="s">
        <v>202</v>
      </c>
      <c r="B198" s="91">
        <f>'FINANCIAL STATEMENTS'!B197/'FINANCIAL STATEMENTS'!F197</f>
        <v>3.46875</v>
      </c>
      <c r="C198" s="91">
        <f>'FINANCIAL STATEMENTS'!C197/'FINANCIAL STATEMENTS'!F197</f>
        <v>-2.291666667</v>
      </c>
      <c r="D198" s="91">
        <f>'FINANCIAL STATEMENTS'!D197/'FINANCIAL STATEMENTS'!F197</f>
        <v>1.791666667</v>
      </c>
      <c r="E198" s="91">
        <f>'FINANCIAL STATEMENTS'!E197/'FINANCIAL STATEMENTS'!F197</f>
        <v>-0.06597222222</v>
      </c>
      <c r="F198" s="91">
        <f>'FINANCIAL STATEMENTS'!F197/'FINANCIAL STATEMENTS'!F197</f>
        <v>1</v>
      </c>
      <c r="H198" s="22" t="s">
        <v>202</v>
      </c>
      <c r="I198" s="91">
        <f>'FINANCIAL STATEMENTS'!J199/'FINANCIAL STATEMENTS'!N199</f>
        <v>-0.1886577622</v>
      </c>
      <c r="J198" s="91">
        <f>'FINANCIAL STATEMENTS'!K199/'FINANCIAL STATEMENTS'!N199</f>
        <v>0.5986424349</v>
      </c>
      <c r="K198" s="91">
        <f>'FINANCIAL STATEMENTS'!L199/'FINANCIAL STATEMENTS'!N199</f>
        <v>-0.928618349</v>
      </c>
      <c r="L198" s="91">
        <f>'FINANCIAL STATEMENTS'!M199/'FINANCIAL STATEMENTS'!N199</f>
        <v>0.2464199693</v>
      </c>
      <c r="M198" s="91">
        <f>'FINANCIAL STATEMENTS'!N199/'FINANCIAL STATEMENTS'!N199</f>
        <v>1</v>
      </c>
      <c r="O198" s="14" t="s">
        <v>202</v>
      </c>
      <c r="P198" s="91">
        <f>'FINANCIAL STATEMENTS'!R161/'FINANCIAL STATEMENTS'!V161</f>
        <v>-4.043833262</v>
      </c>
      <c r="Q198" s="91">
        <f>'FINANCIAL STATEMENTS'!S161/'FINANCIAL STATEMENTS'!V161</f>
        <v>-10.49505801</v>
      </c>
      <c r="R198" s="91">
        <f>'FINANCIAL STATEMENTS'!T161/'FINANCIAL STATEMENTS'!V161</f>
        <v>-0.8328319725</v>
      </c>
      <c r="S198" s="91">
        <f>'FINANCIAL STATEMENTS'!U161/'FINANCIAL STATEMENTS'!V161</f>
        <v>-0.9286635153</v>
      </c>
      <c r="T198" s="91">
        <f>'FINANCIAL STATEMENTS'!V161/'FINANCIAL STATEMENTS'!V161</f>
        <v>1</v>
      </c>
      <c r="U198" s="90"/>
    </row>
    <row r="199">
      <c r="A199" s="14" t="s">
        <v>203</v>
      </c>
      <c r="B199" s="91">
        <f>'FINANCIAL STATEMENTS'!B198/'FINANCIAL STATEMENTS'!F198</f>
        <v>0.8947870312</v>
      </c>
      <c r="C199" s="91">
        <f>'FINANCIAL STATEMENTS'!C198/'FINANCIAL STATEMENTS'!F198</f>
        <v>0.9977749523</v>
      </c>
      <c r="D199" s="91">
        <f>'FINANCIAL STATEMENTS'!D198/'FINANCIAL STATEMENTS'!F198</f>
        <v>0.9597902098</v>
      </c>
      <c r="E199" s="91">
        <f>'FINANCIAL STATEMENTS'!E198/'FINANCIAL STATEMENTS'!F198</f>
        <v>1.017482517</v>
      </c>
      <c r="F199" s="91">
        <f>'FINANCIAL STATEMENTS'!F198/'FINANCIAL STATEMENTS'!F198</f>
        <v>1</v>
      </c>
      <c r="H199" s="22" t="s">
        <v>203</v>
      </c>
      <c r="I199" s="91">
        <f>'FINANCIAL STATEMENTS'!J200/'FINANCIAL STATEMENTS'!N200</f>
        <v>0.8795759386</v>
      </c>
      <c r="J199" s="91">
        <f>'FINANCIAL STATEMENTS'!K200/'FINANCIAL STATEMENTS'!N200</f>
        <v>0.8548351198</v>
      </c>
      <c r="K199" s="91">
        <f>'FINANCIAL STATEMENTS'!L200/'FINANCIAL STATEMENTS'!N200</f>
        <v>0.6232882329</v>
      </c>
      <c r="L199" s="91">
        <f>'FINANCIAL STATEMENTS'!M200/'FINANCIAL STATEMENTS'!N200</f>
        <v>0.8836642652</v>
      </c>
      <c r="M199" s="91">
        <f>'FINANCIAL STATEMENTS'!N200/'FINANCIAL STATEMENTS'!N200</f>
        <v>1</v>
      </c>
      <c r="O199" s="14" t="s">
        <v>203</v>
      </c>
      <c r="P199" s="91">
        <f>'FINANCIAL STATEMENTS'!R162/'FINANCIAL STATEMENTS'!V162</f>
        <v>1.321581075</v>
      </c>
      <c r="Q199" s="91">
        <f>'FINANCIAL STATEMENTS'!S162/'FINANCIAL STATEMENTS'!V162</f>
        <v>1.002320087</v>
      </c>
      <c r="R199" s="91">
        <f>'FINANCIAL STATEMENTS'!T162/'FINANCIAL STATEMENTS'!V162</f>
        <v>0.9877305853</v>
      </c>
      <c r="S199" s="91">
        <f>'FINANCIAL STATEMENTS'!U162/'FINANCIAL STATEMENTS'!V162</f>
        <v>0.9688709861</v>
      </c>
      <c r="T199" s="91">
        <f>'FINANCIAL STATEMENTS'!V162/'FINANCIAL STATEMENTS'!V162</f>
        <v>1</v>
      </c>
      <c r="U199" s="90"/>
    </row>
    <row r="200">
      <c r="A200" s="14" t="s">
        <v>82</v>
      </c>
      <c r="B200" s="91">
        <f>'FINANCIAL STATEMENTS'!B199/'FINANCIAL STATEMENTS'!F199</f>
        <v>1.291543963</v>
      </c>
      <c r="C200" s="91">
        <f>'FINANCIAL STATEMENTS'!C199/'FINANCIAL STATEMENTS'!F199</f>
        <v>1.225073622</v>
      </c>
      <c r="D200" s="91">
        <f>'FINANCIAL STATEMENTS'!D199/'FINANCIAL STATEMENTS'!F199</f>
        <v>1.021455616</v>
      </c>
      <c r="E200" s="91">
        <f>'FINANCIAL STATEMENTS'!E199/'FINANCIAL STATEMENTS'!F199</f>
        <v>1.02818679</v>
      </c>
      <c r="F200" s="91">
        <f>'FINANCIAL STATEMENTS'!F199/'FINANCIAL STATEMENTS'!F199</f>
        <v>1</v>
      </c>
      <c r="H200" s="22" t="s">
        <v>82</v>
      </c>
      <c r="I200" s="91">
        <f>'FINANCIAL STATEMENTS'!J201/'FINANCIAL STATEMENTS'!N201</f>
        <v>0.8786376374</v>
      </c>
      <c r="J200" s="91">
        <f>'FINANCIAL STATEMENTS'!K201/'FINANCIAL STATEMENTS'!N201</f>
        <v>1.16135772</v>
      </c>
      <c r="K200" s="91">
        <f>'FINANCIAL STATEMENTS'!L201/'FINANCIAL STATEMENTS'!N201</f>
        <v>0.9719601373</v>
      </c>
      <c r="L200" s="91">
        <f>'FINANCIAL STATEMENTS'!M201/'FINANCIAL STATEMENTS'!N201</f>
        <v>0.8911569138</v>
      </c>
      <c r="M200" s="91">
        <f>'FINANCIAL STATEMENTS'!N201/'FINANCIAL STATEMENTS'!N201</f>
        <v>1</v>
      </c>
      <c r="O200" s="14" t="s">
        <v>82</v>
      </c>
      <c r="P200" s="91">
        <f>'FINANCIAL STATEMENTS'!R163/'FINANCIAL STATEMENTS'!V163</f>
        <v>1.489490279</v>
      </c>
      <c r="Q200" s="91">
        <f>'FINANCIAL STATEMENTS'!S163/'FINANCIAL STATEMENTS'!V163</f>
        <v>0.5</v>
      </c>
      <c r="R200" s="91">
        <f>'FINANCIAL STATEMENTS'!T163/'FINANCIAL STATEMENTS'!V163</f>
        <v>1.107856017</v>
      </c>
      <c r="S200" s="91">
        <f>'FINANCIAL STATEMENTS'!U163/'FINANCIAL STATEMENTS'!V163</f>
        <v>0.9980294272</v>
      </c>
      <c r="T200" s="91">
        <f>'FINANCIAL STATEMENTS'!V163/'FINANCIAL STATEMENTS'!V163</f>
        <v>1</v>
      </c>
      <c r="U200" s="90"/>
    </row>
    <row r="201">
      <c r="A201" s="14" t="s">
        <v>204</v>
      </c>
      <c r="B201" s="91">
        <f>'FINANCIAL STATEMENTS'!B200/'FINANCIAL STATEMENTS'!F200</f>
        <v>1.07442597</v>
      </c>
      <c r="C201" s="91">
        <f>'FINANCIAL STATEMENTS'!C200/'FINANCIAL STATEMENTS'!F200</f>
        <v>1.209026128</v>
      </c>
      <c r="D201" s="91">
        <f>'FINANCIAL STATEMENTS'!D200/'FINANCIAL STATEMENTS'!F200</f>
        <v>1.372921615</v>
      </c>
      <c r="E201" s="91">
        <f>'FINANCIAL STATEMENTS'!E200/'FINANCIAL STATEMENTS'!F200</f>
        <v>1.087885986</v>
      </c>
      <c r="F201" s="91">
        <f>'FINANCIAL STATEMENTS'!F200/'FINANCIAL STATEMENTS'!F200</f>
        <v>1</v>
      </c>
      <c r="H201" s="22" t="s">
        <v>204</v>
      </c>
      <c r="I201" s="91">
        <f>'FINANCIAL STATEMENTS'!J202/'FINANCIAL STATEMENTS'!N202</f>
        <v>0.9006507851</v>
      </c>
      <c r="J201" s="91">
        <f>'FINANCIAL STATEMENTS'!K202/'FINANCIAL STATEMENTS'!N202</f>
        <v>0.862797779</v>
      </c>
      <c r="K201" s="91">
        <f>'FINANCIAL STATEMENTS'!L202/'FINANCIAL STATEMENTS'!N202</f>
        <v>1.160815571</v>
      </c>
      <c r="L201" s="91">
        <f>'FINANCIAL STATEMENTS'!M202/'FINANCIAL STATEMENTS'!N202</f>
        <v>0.8107349693</v>
      </c>
      <c r="M201" s="91">
        <f>'FINANCIAL STATEMENTS'!N202/'FINANCIAL STATEMENTS'!N202</f>
        <v>1</v>
      </c>
      <c r="O201" s="14" t="s">
        <v>204</v>
      </c>
      <c r="P201" s="91">
        <f>'FINANCIAL STATEMENTS'!R164/'FINANCIAL STATEMENTS'!V164</f>
        <v>0</v>
      </c>
      <c r="Q201" s="91">
        <f>'FINANCIAL STATEMENTS'!S164/'FINANCIAL STATEMENTS'!V164</f>
        <v>5540</v>
      </c>
      <c r="R201" s="91">
        <f>'FINANCIAL STATEMENTS'!T164/'FINANCIAL STATEMENTS'!V164</f>
        <v>0</v>
      </c>
      <c r="S201" s="91">
        <f>'FINANCIAL STATEMENTS'!U164/'FINANCIAL STATEMENTS'!V164</f>
        <v>0</v>
      </c>
      <c r="T201" s="91">
        <f>'FINANCIAL STATEMENTS'!V164/'FINANCIAL STATEMENTS'!V164</f>
        <v>1</v>
      </c>
      <c r="U201" s="90"/>
    </row>
    <row r="202">
      <c r="A202" s="14" t="s">
        <v>472</v>
      </c>
      <c r="B202" s="91"/>
      <c r="C202" s="91"/>
      <c r="D202" s="91"/>
      <c r="E202" s="91"/>
      <c r="F202" s="91"/>
      <c r="H202" s="24" t="s">
        <v>473</v>
      </c>
      <c r="I202" s="91"/>
      <c r="J202" s="91"/>
      <c r="K202" s="91"/>
      <c r="L202" s="91"/>
      <c r="M202" s="91"/>
      <c r="O202" s="14" t="s">
        <v>474</v>
      </c>
      <c r="P202" s="91"/>
      <c r="Q202" s="91"/>
      <c r="R202" s="91"/>
      <c r="S202" s="91"/>
      <c r="T202" s="91"/>
      <c r="U202" s="90"/>
    </row>
    <row r="203">
      <c r="A203" s="14" t="s">
        <v>207</v>
      </c>
      <c r="B203" s="91">
        <f>'FINANCIAL STATEMENTS'!B202/'FINANCIAL STATEMENTS'!F202</f>
        <v>0.9309590753</v>
      </c>
      <c r="C203" s="91">
        <f>'FINANCIAL STATEMENTS'!C202/'FINANCIAL STATEMENTS'!F202</f>
        <v>0.8794126835</v>
      </c>
      <c r="D203" s="91">
        <f>'FINANCIAL STATEMENTS'!D202/'FINANCIAL STATEMENTS'!F202</f>
        <v>0.9806310528</v>
      </c>
      <c r="E203" s="91">
        <f>'FINANCIAL STATEMENTS'!E202/'FINANCIAL STATEMENTS'!F202</f>
        <v>0.9432989691</v>
      </c>
      <c r="F203" s="91">
        <f>'FINANCIAL STATEMENTS'!F202/'FINANCIAL STATEMENTS'!F202</f>
        <v>1</v>
      </c>
      <c r="H203" s="22" t="s">
        <v>207</v>
      </c>
      <c r="I203" s="91">
        <f>'FINANCIAL STATEMENTS'!J204/'FINANCIAL STATEMENTS'!N204</f>
        <v>0.928096084</v>
      </c>
      <c r="J203" s="91">
        <f>'FINANCIAL STATEMENTS'!K204/'FINANCIAL STATEMENTS'!N204</f>
        <v>0.995373439</v>
      </c>
      <c r="K203" s="91">
        <f>'FINANCIAL STATEMENTS'!L204/'FINANCIAL STATEMENTS'!N204</f>
        <v>0.9414587586</v>
      </c>
      <c r="L203" s="91">
        <f>'FINANCIAL STATEMENTS'!M204/'FINANCIAL STATEMENTS'!N204</f>
        <v>0.7053450699</v>
      </c>
      <c r="M203" s="91">
        <f>'FINANCIAL STATEMENTS'!N204/'FINANCIAL STATEMENTS'!N204</f>
        <v>1</v>
      </c>
      <c r="O203" s="14" t="s">
        <v>207</v>
      </c>
      <c r="P203" s="91">
        <f>'FINANCIAL STATEMENTS'!R166/'FINANCIAL STATEMENTS'!V166</f>
        <v>1.441052461</v>
      </c>
      <c r="Q203" s="91">
        <f>'FINANCIAL STATEMENTS'!S166/'FINANCIAL STATEMENTS'!V166</f>
        <v>1.364042369</v>
      </c>
      <c r="R203" s="91">
        <f>'FINANCIAL STATEMENTS'!T166/'FINANCIAL STATEMENTS'!V166</f>
        <v>1.034523792</v>
      </c>
      <c r="S203" s="91">
        <f>'FINANCIAL STATEMENTS'!U166/'FINANCIAL STATEMENTS'!V166</f>
        <v>1.019465542</v>
      </c>
      <c r="T203" s="91">
        <f>'FINANCIAL STATEMENTS'!V166/'FINANCIAL STATEMENTS'!V166</f>
        <v>1</v>
      </c>
      <c r="U203" s="90"/>
    </row>
    <row r="204">
      <c r="A204" s="14" t="s">
        <v>210</v>
      </c>
      <c r="B204" s="91">
        <f>'FINANCIAL STATEMENTS'!B203/'FINANCIAL STATEMENTS'!F203</f>
        <v>1.422667758</v>
      </c>
      <c r="C204" s="91">
        <f>'FINANCIAL STATEMENTS'!C203/'FINANCIAL STATEMENTS'!F203</f>
        <v>1.25613748</v>
      </c>
      <c r="D204" s="91">
        <f>'FINANCIAL STATEMENTS'!D203/'FINANCIAL STATEMENTS'!F203</f>
        <v>1.191489362</v>
      </c>
      <c r="E204" s="91">
        <f>'FINANCIAL STATEMENTS'!E203/'FINANCIAL STATEMENTS'!F203</f>
        <v>0.9934533552</v>
      </c>
      <c r="F204" s="91">
        <f>'FINANCIAL STATEMENTS'!F203/'FINANCIAL STATEMENTS'!F203</f>
        <v>1</v>
      </c>
      <c r="H204" s="22" t="s">
        <v>210</v>
      </c>
      <c r="I204" s="91">
        <f>'FINANCIAL STATEMENTS'!J205/'FINANCIAL STATEMENTS'!N205</f>
        <v>1.107753568</v>
      </c>
      <c r="J204" s="91">
        <f>'FINANCIAL STATEMENTS'!K205/'FINANCIAL STATEMENTS'!N205</f>
        <v>0.9859516588</v>
      </c>
      <c r="K204" s="91">
        <f>'FINANCIAL STATEMENTS'!L205/'FINANCIAL STATEMENTS'!N205</f>
        <v>1.198611912</v>
      </c>
      <c r="L204" s="91">
        <f>'FINANCIAL STATEMENTS'!M205/'FINANCIAL STATEMENTS'!N205</f>
        <v>1.090672274</v>
      </c>
      <c r="M204" s="91">
        <f>'FINANCIAL STATEMENTS'!N205/'FINANCIAL STATEMENTS'!N205</f>
        <v>1</v>
      </c>
      <c r="O204" s="14" t="s">
        <v>210</v>
      </c>
      <c r="P204" s="91">
        <f>'FINANCIAL STATEMENTS'!R167/'FINANCIAL STATEMENTS'!V167</f>
        <v>2.041068843</v>
      </c>
      <c r="Q204" s="91">
        <f>'FINANCIAL STATEMENTS'!S167/'FINANCIAL STATEMENTS'!V167</f>
        <v>1.492431223</v>
      </c>
      <c r="R204" s="91">
        <f>'FINANCIAL STATEMENTS'!T167/'FINANCIAL STATEMENTS'!V167</f>
        <v>0.5009872318</v>
      </c>
      <c r="S204" s="91">
        <f>'FINANCIAL STATEMENTS'!U167/'FINANCIAL STATEMENTS'!V167</f>
        <v>1.110043438</v>
      </c>
      <c r="T204" s="91">
        <f>'FINANCIAL STATEMENTS'!V167/'FINANCIAL STATEMENTS'!V167</f>
        <v>1</v>
      </c>
      <c r="U204" s="90"/>
    </row>
    <row r="205">
      <c r="A205" s="14" t="s">
        <v>212</v>
      </c>
      <c r="B205" s="91">
        <f>'FINANCIAL STATEMENTS'!B204/'FINANCIAL STATEMENTS'!F204</f>
        <v>1.178311499</v>
      </c>
      <c r="C205" s="91">
        <f>'FINANCIAL STATEMENTS'!C204/'FINANCIAL STATEMENTS'!F204</f>
        <v>0.9876273654</v>
      </c>
      <c r="D205" s="91">
        <f>'FINANCIAL STATEMENTS'!D204/'FINANCIAL STATEMENTS'!F204</f>
        <v>1.111353712</v>
      </c>
      <c r="E205" s="91">
        <f>'FINANCIAL STATEMENTS'!E204/'FINANCIAL STATEMENTS'!F204</f>
        <v>1.262008734</v>
      </c>
      <c r="F205" s="91">
        <f>'FINANCIAL STATEMENTS'!F204/'FINANCIAL STATEMENTS'!F204</f>
        <v>1</v>
      </c>
      <c r="H205" s="22" t="s">
        <v>212</v>
      </c>
      <c r="I205" s="91">
        <f>'FINANCIAL STATEMENTS'!J206/'FINANCIAL STATEMENTS'!N206</f>
        <v>1.21536932</v>
      </c>
      <c r="J205" s="91">
        <f>'FINANCIAL STATEMENTS'!K206/'FINANCIAL STATEMENTS'!N206</f>
        <v>1.110906547</v>
      </c>
      <c r="K205" s="91">
        <f>'FINANCIAL STATEMENTS'!L206/'FINANCIAL STATEMENTS'!N206</f>
        <v>1.343176964</v>
      </c>
      <c r="L205" s="91">
        <f>'FINANCIAL STATEMENTS'!M206/'FINANCIAL STATEMENTS'!N206</f>
        <v>1.431806466</v>
      </c>
      <c r="M205" s="91">
        <f>'FINANCIAL STATEMENTS'!N206/'FINANCIAL STATEMENTS'!N206</f>
        <v>1</v>
      </c>
      <c r="O205" s="14" t="s">
        <v>212</v>
      </c>
      <c r="P205" s="92">
        <v>0.0</v>
      </c>
      <c r="Q205" s="92">
        <v>0.0</v>
      </c>
      <c r="R205" s="92">
        <v>0.0</v>
      </c>
      <c r="S205" s="92">
        <v>0.0</v>
      </c>
      <c r="T205" s="92">
        <v>0.0</v>
      </c>
      <c r="U205" s="90"/>
    </row>
    <row r="206">
      <c r="A206" s="14" t="s">
        <v>214</v>
      </c>
      <c r="B206" s="91">
        <f>'FINANCIAL STATEMENTS'!B205/'FINANCIAL STATEMENTS'!F205</f>
        <v>1.369199806</v>
      </c>
      <c r="C206" s="91">
        <f>'FINANCIAL STATEMENTS'!C205/'FINANCIAL STATEMENTS'!F205</f>
        <v>1.107599419</v>
      </c>
      <c r="D206" s="91">
        <f>'FINANCIAL STATEMENTS'!D205/'FINANCIAL STATEMENTS'!F205</f>
        <v>0.9998136484</v>
      </c>
      <c r="E206" s="91">
        <f>'FINANCIAL STATEMENTS'!E205/'FINANCIAL STATEMENTS'!F205</f>
        <v>0.9601207558</v>
      </c>
      <c r="F206" s="91">
        <f>'FINANCIAL STATEMENTS'!F205/'FINANCIAL STATEMENTS'!F205</f>
        <v>1</v>
      </c>
      <c r="H206" s="22" t="s">
        <v>214</v>
      </c>
      <c r="I206" s="91">
        <f>'FINANCIAL STATEMENTS'!J207/'FINANCIAL STATEMENTS'!N207</f>
        <v>0.9069927077</v>
      </c>
      <c r="J206" s="91">
        <f>'FINANCIAL STATEMENTS'!K207/'FINANCIAL STATEMENTS'!N207</f>
        <v>0.9261858423</v>
      </c>
      <c r="K206" s="91">
        <f>'FINANCIAL STATEMENTS'!L207/'FINANCIAL STATEMENTS'!N207</f>
        <v>0.9380947382</v>
      </c>
      <c r="L206" s="91">
        <f>'FINANCIAL STATEMENTS'!M207/'FINANCIAL STATEMENTS'!N207</f>
        <v>0.8631499891</v>
      </c>
      <c r="M206" s="91">
        <f>'FINANCIAL STATEMENTS'!N207/'FINANCIAL STATEMENTS'!N207</f>
        <v>1</v>
      </c>
      <c r="O206" s="14" t="s">
        <v>214</v>
      </c>
      <c r="P206" s="91">
        <f>'FINANCIAL STATEMENTS'!R169/'FINANCIAL STATEMENTS'!V169</f>
        <v>1.482352302</v>
      </c>
      <c r="Q206" s="91">
        <f>'FINANCIAL STATEMENTS'!S169/'FINANCIAL STATEMENTS'!V169</f>
        <v>1.414023077</v>
      </c>
      <c r="R206" s="91">
        <f>'FINANCIAL STATEMENTS'!T169/'FINANCIAL STATEMENTS'!V169</f>
        <v>1.035213898</v>
      </c>
      <c r="S206" s="91">
        <f>'FINANCIAL STATEMENTS'!U169/'FINANCIAL STATEMENTS'!V169</f>
        <v>1.061639603</v>
      </c>
      <c r="T206" s="91">
        <f>'FINANCIAL STATEMENTS'!V169/'FINANCIAL STATEMENTS'!V169</f>
        <v>1</v>
      </c>
      <c r="U206" s="90"/>
    </row>
    <row r="207">
      <c r="A207" s="14" t="s">
        <v>215</v>
      </c>
      <c r="B207" s="91">
        <f>'FINANCIAL STATEMENTS'!B206/'FINANCIAL STATEMENTS'!F206</f>
        <v>1.364767748</v>
      </c>
      <c r="C207" s="91">
        <f>'FINANCIAL STATEMENTS'!C206/'FINANCIAL STATEMENTS'!F206</f>
        <v>0.9952673094</v>
      </c>
      <c r="D207" s="91">
        <f>'FINANCIAL STATEMENTS'!D206/'FINANCIAL STATEMENTS'!F206</f>
        <v>1.017177914</v>
      </c>
      <c r="E207" s="91">
        <f>'FINANCIAL STATEMENTS'!E206/'FINANCIAL STATEMENTS'!F206</f>
        <v>0.8792287467</v>
      </c>
      <c r="F207" s="91">
        <f>'FINANCIAL STATEMENTS'!F206/'FINANCIAL STATEMENTS'!F206</f>
        <v>1</v>
      </c>
      <c r="H207" s="22" t="s">
        <v>215</v>
      </c>
      <c r="I207" s="91">
        <f>'FINANCIAL STATEMENTS'!J208/'FINANCIAL STATEMENTS'!N208</f>
        <v>0.7928829883</v>
      </c>
      <c r="J207" s="91">
        <f>'FINANCIAL STATEMENTS'!K208/'FINANCIAL STATEMENTS'!N208</f>
        <v>0.8491035721</v>
      </c>
      <c r="K207" s="91">
        <f>'FINANCIAL STATEMENTS'!L208/'FINANCIAL STATEMENTS'!N208</f>
        <v>0.7528021873</v>
      </c>
      <c r="L207" s="91">
        <f>'FINANCIAL STATEMENTS'!M208/'FINANCIAL STATEMENTS'!N208</f>
        <v>0.8859468945</v>
      </c>
      <c r="M207" s="91">
        <f>'FINANCIAL STATEMENTS'!N208/'FINANCIAL STATEMENTS'!N208</f>
        <v>1</v>
      </c>
      <c r="O207" s="14" t="s">
        <v>215</v>
      </c>
      <c r="P207" s="91">
        <f>'FINANCIAL STATEMENTS'!R170/'FINANCIAL STATEMENTS'!V170</f>
        <v>1.912819364</v>
      </c>
      <c r="Q207" s="91">
        <f>'FINANCIAL STATEMENTS'!S170/'FINANCIAL STATEMENTS'!V170</f>
        <v>1.442962797</v>
      </c>
      <c r="R207" s="91">
        <f>'FINANCIAL STATEMENTS'!T170/'FINANCIAL STATEMENTS'!V170</f>
        <v>1.426789183</v>
      </c>
      <c r="S207" s="91">
        <f>'FINANCIAL STATEMENTS'!U170/'FINANCIAL STATEMENTS'!V170</f>
        <v>1.229754968</v>
      </c>
      <c r="T207" s="91">
        <f>'FINANCIAL STATEMENTS'!V170/'FINANCIAL STATEMENTS'!V170</f>
        <v>1</v>
      </c>
      <c r="U207" s="90"/>
    </row>
    <row r="208">
      <c r="A208" s="14" t="s">
        <v>216</v>
      </c>
      <c r="B208" s="91">
        <f>'FINANCIAL STATEMENTS'!B207/'FINANCIAL STATEMENTS'!F207</f>
        <v>1.310460126</v>
      </c>
      <c r="C208" s="91">
        <f>'FINANCIAL STATEMENTS'!C207/'FINANCIAL STATEMENTS'!F207</f>
        <v>1.154805869</v>
      </c>
      <c r="D208" s="91">
        <f>'FINANCIAL STATEMENTS'!D207/'FINANCIAL STATEMENTS'!F207</f>
        <v>0.9973550255</v>
      </c>
      <c r="E208" s="91">
        <f>'FINANCIAL STATEMENTS'!E207/'FINANCIAL STATEMENTS'!F207</f>
        <v>0.9897694381</v>
      </c>
      <c r="F208" s="91">
        <f>'FINANCIAL STATEMENTS'!F207/'FINANCIAL STATEMENTS'!F207</f>
        <v>1</v>
      </c>
      <c r="H208" s="22" t="s">
        <v>216</v>
      </c>
      <c r="I208" s="91">
        <f>'FINANCIAL STATEMENTS'!J209/'FINANCIAL STATEMENTS'!N209</f>
        <v>0.8544560531</v>
      </c>
      <c r="J208" s="91">
        <f>'FINANCIAL STATEMENTS'!K209/'FINANCIAL STATEMENTS'!N209</f>
        <v>0.8362979256</v>
      </c>
      <c r="K208" s="91">
        <f>'FINANCIAL STATEMENTS'!L209/'FINANCIAL STATEMENTS'!N209</f>
        <v>1.020975287</v>
      </c>
      <c r="L208" s="91">
        <f>'FINANCIAL STATEMENTS'!M209/'FINANCIAL STATEMENTS'!N209</f>
        <v>0.7518508778</v>
      </c>
      <c r="M208" s="91">
        <f>'FINANCIAL STATEMENTS'!N209/'FINANCIAL STATEMENTS'!N209</f>
        <v>1</v>
      </c>
      <c r="O208" s="14" t="s">
        <v>216</v>
      </c>
      <c r="P208" s="91">
        <f>'FINANCIAL STATEMENTS'!R171/'FINANCIAL STATEMENTS'!V171</f>
        <v>1.415342191</v>
      </c>
      <c r="Q208" s="91">
        <f>'FINANCIAL STATEMENTS'!S171/'FINANCIAL STATEMENTS'!V171</f>
        <v>1.43932618</v>
      </c>
      <c r="R208" s="91">
        <f>'FINANCIAL STATEMENTS'!T171/'FINANCIAL STATEMENTS'!V171</f>
        <v>0.9965252878</v>
      </c>
      <c r="S208" s="91">
        <f>'FINANCIAL STATEMENTS'!U171/'FINANCIAL STATEMENTS'!V171</f>
        <v>1.05345711</v>
      </c>
      <c r="T208" s="91">
        <f>'FINANCIAL STATEMENTS'!V171/'FINANCIAL STATEMENTS'!V171</f>
        <v>1</v>
      </c>
      <c r="U208" s="90"/>
    </row>
    <row r="209">
      <c r="A209" s="14" t="s">
        <v>217</v>
      </c>
      <c r="B209" s="91">
        <f>'FINANCIAL STATEMENTS'!B208/'FINANCIAL STATEMENTS'!F208</f>
        <v>1.690590112</v>
      </c>
      <c r="C209" s="91">
        <f>'FINANCIAL STATEMENTS'!C208/'FINANCIAL STATEMENTS'!F208</f>
        <v>1.552232855</v>
      </c>
      <c r="D209" s="91">
        <f>'FINANCIAL STATEMENTS'!D208/'FINANCIAL STATEMENTS'!F208</f>
        <v>1.131977671</v>
      </c>
      <c r="E209" s="91">
        <f>'FINANCIAL STATEMENTS'!E208/'FINANCIAL STATEMENTS'!F208</f>
        <v>1.156897927</v>
      </c>
      <c r="F209" s="91">
        <f>'FINANCIAL STATEMENTS'!F208/'FINANCIAL STATEMENTS'!F208</f>
        <v>1</v>
      </c>
      <c r="H209" s="22" t="s">
        <v>217</v>
      </c>
      <c r="I209" s="91">
        <f>'FINANCIAL STATEMENTS'!J210/'FINANCIAL STATEMENTS'!N210</f>
        <v>1.000990335</v>
      </c>
      <c r="J209" s="91">
        <f>'FINANCIAL STATEMENTS'!K210/'FINANCIAL STATEMENTS'!N210</f>
        <v>0.8949554349</v>
      </c>
      <c r="K209" s="91">
        <f>'FINANCIAL STATEMENTS'!L210/'FINANCIAL STATEMENTS'!N210</f>
        <v>0.9584136221</v>
      </c>
      <c r="L209" s="91">
        <f>'FINANCIAL STATEMENTS'!M210/'FINANCIAL STATEMENTS'!N210</f>
        <v>0.8536454295</v>
      </c>
      <c r="M209" s="91">
        <f>'FINANCIAL STATEMENTS'!N210/'FINANCIAL STATEMENTS'!N210</f>
        <v>1</v>
      </c>
      <c r="O209" s="14" t="s">
        <v>217</v>
      </c>
      <c r="P209" s="91">
        <f>'FINANCIAL STATEMENTS'!R172/'FINANCIAL STATEMENTS'!V172</f>
        <v>1.520183458</v>
      </c>
      <c r="Q209" s="91">
        <f>'FINANCIAL STATEMENTS'!S172/'FINANCIAL STATEMENTS'!V172</f>
        <v>1.555447559</v>
      </c>
      <c r="R209" s="91">
        <f>'FINANCIAL STATEMENTS'!T172/'FINANCIAL STATEMENTS'!V172</f>
        <v>1.173374237</v>
      </c>
      <c r="S209" s="91">
        <f>'FINANCIAL STATEMENTS'!U172/'FINANCIAL STATEMENTS'!V172</f>
        <v>1.160222337</v>
      </c>
      <c r="T209" s="91">
        <f>'FINANCIAL STATEMENTS'!V172/'FINANCIAL STATEMENTS'!V172</f>
        <v>1</v>
      </c>
      <c r="U209" s="90"/>
    </row>
    <row r="210">
      <c r="A210" s="14" t="s">
        <v>218</v>
      </c>
      <c r="B210" s="91">
        <f>'FINANCIAL STATEMENTS'!B209/'FINANCIAL STATEMENTS'!F209</f>
        <v>1.830275229</v>
      </c>
      <c r="C210" s="91">
        <f>'FINANCIAL STATEMENTS'!C209/'FINANCIAL STATEMENTS'!F209</f>
        <v>1.423001311</v>
      </c>
      <c r="D210" s="91">
        <f>'FINANCIAL STATEMENTS'!D209/'FINANCIAL STATEMENTS'!F209</f>
        <v>1.100262123</v>
      </c>
      <c r="E210" s="91">
        <f>'FINANCIAL STATEMENTS'!E209/'FINANCIAL STATEMENTS'!F209</f>
        <v>1.100098296</v>
      </c>
      <c r="F210" s="91">
        <f>'FINANCIAL STATEMENTS'!F209/'FINANCIAL STATEMENTS'!F209</f>
        <v>1</v>
      </c>
      <c r="H210" s="22" t="s">
        <v>218</v>
      </c>
      <c r="I210" s="91">
        <f>'FINANCIAL STATEMENTS'!J211/'FINANCIAL STATEMENTS'!N211</f>
        <v>1.313774625</v>
      </c>
      <c r="J210" s="91">
        <f>'FINANCIAL STATEMENTS'!K211/'FINANCIAL STATEMENTS'!N211</f>
        <v>1.2136262</v>
      </c>
      <c r="K210" s="91">
        <f>'FINANCIAL STATEMENTS'!L211/'FINANCIAL STATEMENTS'!N211</f>
        <v>1.025704538</v>
      </c>
      <c r="L210" s="91">
        <f>'FINANCIAL STATEMENTS'!M211/'FINANCIAL STATEMENTS'!N211</f>
        <v>1.088120205</v>
      </c>
      <c r="M210" s="91">
        <f>'FINANCIAL STATEMENTS'!N211/'FINANCIAL STATEMENTS'!N211</f>
        <v>1</v>
      </c>
      <c r="O210" s="14" t="s">
        <v>218</v>
      </c>
      <c r="P210" s="92">
        <v>0.0</v>
      </c>
      <c r="Q210" s="92">
        <v>0.0</v>
      </c>
      <c r="R210" s="92">
        <v>0.0</v>
      </c>
      <c r="S210" s="92">
        <v>0.0</v>
      </c>
      <c r="T210" s="92">
        <v>0.0</v>
      </c>
      <c r="U210" s="90"/>
    </row>
    <row r="211">
      <c r="A211" s="14" t="s">
        <v>219</v>
      </c>
      <c r="B211" s="91">
        <f>'FINANCIAL STATEMENTS'!B210/'FINANCIAL STATEMENTS'!F210</f>
        <v>1.044588278</v>
      </c>
      <c r="C211" s="91">
        <f>'FINANCIAL STATEMENTS'!C210/'FINANCIAL STATEMENTS'!F210</f>
        <v>1.06364617</v>
      </c>
      <c r="D211" s="91">
        <f>'FINANCIAL STATEMENTS'!D210/'FINANCIAL STATEMENTS'!F210</f>
        <v>1.069039914</v>
      </c>
      <c r="E211" s="91">
        <f>'FINANCIAL STATEMENTS'!E210/'FINANCIAL STATEMENTS'!F210</f>
        <v>1.065444085</v>
      </c>
      <c r="F211" s="91">
        <f>'FINANCIAL STATEMENTS'!F210/'FINANCIAL STATEMENTS'!F210</f>
        <v>1</v>
      </c>
      <c r="H211" s="22" t="s">
        <v>219</v>
      </c>
      <c r="I211" s="91">
        <f>'FINANCIAL STATEMENTS'!J212/'FINANCIAL STATEMENTS'!N212</f>
        <v>1.223501638</v>
      </c>
      <c r="J211" s="91">
        <f>'FINANCIAL STATEMENTS'!K212/'FINANCIAL STATEMENTS'!N212</f>
        <v>1.276402004</v>
      </c>
      <c r="K211" s="91">
        <f>'FINANCIAL STATEMENTS'!L212/'FINANCIAL STATEMENTS'!N212</f>
        <v>1.151522451</v>
      </c>
      <c r="L211" s="91">
        <f>'FINANCIAL STATEMENTS'!M212/'FINANCIAL STATEMENTS'!N212</f>
        <v>0.9938331085</v>
      </c>
      <c r="M211" s="91">
        <f>'FINANCIAL STATEMENTS'!N212/'FINANCIAL STATEMENTS'!N212</f>
        <v>1</v>
      </c>
      <c r="O211" s="14" t="s">
        <v>219</v>
      </c>
      <c r="P211" s="91">
        <f>'FINANCIAL STATEMENTS'!R174/'FINANCIAL STATEMENTS'!V174</f>
        <v>1.556670733</v>
      </c>
      <c r="Q211" s="91">
        <f>'FINANCIAL STATEMENTS'!S174/'FINANCIAL STATEMENTS'!V174</f>
        <v>1.379505379</v>
      </c>
      <c r="R211" s="91">
        <f>'FINANCIAL STATEMENTS'!T174/'FINANCIAL STATEMENTS'!V174</f>
        <v>1.268326494</v>
      </c>
      <c r="S211" s="91">
        <f>'FINANCIAL STATEMENTS'!U174/'FINANCIAL STATEMENTS'!V174</f>
        <v>1.102362205</v>
      </c>
      <c r="T211" s="91">
        <f>'FINANCIAL STATEMENTS'!V174/'FINANCIAL STATEMENTS'!V174</f>
        <v>1</v>
      </c>
      <c r="U211" s="90"/>
    </row>
    <row r="212">
      <c r="A212" s="14" t="s">
        <v>222</v>
      </c>
      <c r="B212" s="91">
        <f>'FINANCIAL STATEMENTS'!B211/'FINANCIAL STATEMENTS'!F211</f>
        <v>1.044588278</v>
      </c>
      <c r="C212" s="91">
        <f>'FINANCIAL STATEMENTS'!C211/'FINANCIAL STATEMENTS'!F211</f>
        <v>1.06364617</v>
      </c>
      <c r="D212" s="91">
        <f>'FINANCIAL STATEMENTS'!D211/'FINANCIAL STATEMENTS'!F211</f>
        <v>1.069039914</v>
      </c>
      <c r="E212" s="91">
        <f>'FINANCIAL STATEMENTS'!E211/'FINANCIAL STATEMENTS'!F211</f>
        <v>1.065444085</v>
      </c>
      <c r="F212" s="91">
        <f>'FINANCIAL STATEMENTS'!F211/'FINANCIAL STATEMENTS'!F211</f>
        <v>1</v>
      </c>
      <c r="H212" s="22" t="s">
        <v>222</v>
      </c>
      <c r="I212" s="91">
        <f>'FINANCIAL STATEMENTS'!J213/'FINANCIAL STATEMENTS'!N213</f>
        <v>1.223501638</v>
      </c>
      <c r="J212" s="91">
        <f>'FINANCIAL STATEMENTS'!K213/'FINANCIAL STATEMENTS'!N213</f>
        <v>1.276402004</v>
      </c>
      <c r="K212" s="91">
        <f>'FINANCIAL STATEMENTS'!L213/'FINANCIAL STATEMENTS'!N213</f>
        <v>1.151522451</v>
      </c>
      <c r="L212" s="91">
        <f>'FINANCIAL STATEMENTS'!M213/'FINANCIAL STATEMENTS'!N213</f>
        <v>0.9938331085</v>
      </c>
      <c r="M212" s="91">
        <f>'FINANCIAL STATEMENTS'!N213/'FINANCIAL STATEMENTS'!N213</f>
        <v>1</v>
      </c>
      <c r="O212" s="14" t="s">
        <v>222</v>
      </c>
      <c r="P212" s="91">
        <f>'FINANCIAL STATEMENTS'!R175/'FINANCIAL STATEMENTS'!V175</f>
        <v>1.556670733</v>
      </c>
      <c r="Q212" s="91">
        <f>'FINANCIAL STATEMENTS'!S175/'FINANCIAL STATEMENTS'!V175</f>
        <v>1.379505379</v>
      </c>
      <c r="R212" s="91">
        <f>'FINANCIAL STATEMENTS'!T175/'FINANCIAL STATEMENTS'!V175</f>
        <v>1.268326494</v>
      </c>
      <c r="S212" s="91">
        <f>'FINANCIAL STATEMENTS'!U175/'FINANCIAL STATEMENTS'!V175</f>
        <v>1.102362205</v>
      </c>
      <c r="T212" s="91">
        <f>'FINANCIAL STATEMENTS'!V175/'FINANCIAL STATEMENTS'!V175</f>
        <v>1</v>
      </c>
      <c r="U212" s="90"/>
    </row>
    <row r="213">
      <c r="A213" s="14" t="s">
        <v>223</v>
      </c>
      <c r="B213" s="91">
        <f>'FINANCIAL STATEMENTS'!B212/'FINANCIAL STATEMENTS'!F212</f>
        <v>1.198889807</v>
      </c>
      <c r="C213" s="91">
        <f>'FINANCIAL STATEMENTS'!C212/'FINANCIAL STATEMENTS'!F212</f>
        <v>1.140840912</v>
      </c>
      <c r="D213" s="91">
        <f>'FINANCIAL STATEMENTS'!D212/'FINANCIAL STATEMENTS'!F212</f>
        <v>1.088342979</v>
      </c>
      <c r="E213" s="91">
        <f>'FINANCIAL STATEMENTS'!E212/'FINANCIAL STATEMENTS'!F212</f>
        <v>1.06489902</v>
      </c>
      <c r="F213" s="91">
        <f>'FINANCIAL STATEMENTS'!F212/'FINANCIAL STATEMENTS'!F212</f>
        <v>1</v>
      </c>
      <c r="H213" s="22" t="s">
        <v>223</v>
      </c>
      <c r="I213" s="91">
        <f>'FINANCIAL STATEMENTS'!J214/'FINANCIAL STATEMENTS'!N214</f>
        <v>1.074509716</v>
      </c>
      <c r="J213" s="91">
        <f>'FINANCIAL STATEMENTS'!K214/'FINANCIAL STATEMENTS'!N214</f>
        <v>1.03445484</v>
      </c>
      <c r="K213" s="91">
        <f>'FINANCIAL STATEMENTS'!L214/'FINANCIAL STATEMENTS'!N214</f>
        <v>1.004149424</v>
      </c>
      <c r="L213" s="91">
        <f>'FINANCIAL STATEMENTS'!M214/'FINANCIAL STATEMENTS'!N214</f>
        <v>0.9721178931</v>
      </c>
      <c r="M213" s="91">
        <f>'FINANCIAL STATEMENTS'!N214/'FINANCIAL STATEMENTS'!N214</f>
        <v>1</v>
      </c>
      <c r="O213" s="14" t="s">
        <v>223</v>
      </c>
      <c r="P213" s="91">
        <f>'FINANCIAL STATEMENTS'!R176/'FINANCIAL STATEMENTS'!V176</f>
        <v>1.723643576</v>
      </c>
      <c r="Q213" s="91">
        <f>'FINANCIAL STATEMENTS'!S176/'FINANCIAL STATEMENTS'!V176</f>
        <v>1.503669075</v>
      </c>
      <c r="R213" s="91">
        <f>'FINANCIAL STATEMENTS'!T176/'FINANCIAL STATEMENTS'!V176</f>
        <v>1.264400057</v>
      </c>
      <c r="S213" s="91">
        <f>'FINANCIAL STATEMENTS'!U176/'FINANCIAL STATEMENTS'!V176</f>
        <v>1.389233602</v>
      </c>
      <c r="T213" s="91">
        <f>'FINANCIAL STATEMENTS'!V176/'FINANCIAL STATEMENTS'!V176</f>
        <v>1</v>
      </c>
      <c r="U213" s="90"/>
    </row>
    <row r="214">
      <c r="A214" s="14" t="s">
        <v>224</v>
      </c>
      <c r="B214" s="91">
        <f>'FINANCIAL STATEMENTS'!B213/'FINANCIAL STATEMENTS'!F213</f>
        <v>1.195155999</v>
      </c>
      <c r="C214" s="91">
        <f>'FINANCIAL STATEMENTS'!C213/'FINANCIAL STATEMENTS'!F213</f>
        <v>1.14713478</v>
      </c>
      <c r="D214" s="91">
        <f>'FINANCIAL STATEMENTS'!D213/'FINANCIAL STATEMENTS'!F213</f>
        <v>1.090039785</v>
      </c>
      <c r="E214" s="91">
        <f>'FINANCIAL STATEMENTS'!E213/'FINANCIAL STATEMENTS'!F213</f>
        <v>1.067355343</v>
      </c>
      <c r="F214" s="91">
        <f>'FINANCIAL STATEMENTS'!F213/'FINANCIAL STATEMENTS'!F213</f>
        <v>1</v>
      </c>
      <c r="H214" s="22" t="s">
        <v>224</v>
      </c>
      <c r="I214" s="91">
        <f>'FINANCIAL STATEMENTS'!J215/'FINANCIAL STATEMENTS'!N215</f>
        <v>1.073812703</v>
      </c>
      <c r="J214" s="91">
        <f>'FINANCIAL STATEMENTS'!K215/'FINANCIAL STATEMENTS'!N215</f>
        <v>1.03861021</v>
      </c>
      <c r="K214" s="91">
        <f>'FINANCIAL STATEMENTS'!L215/'FINANCIAL STATEMENTS'!N215</f>
        <v>1.006395829</v>
      </c>
      <c r="L214" s="91">
        <f>'FINANCIAL STATEMENTS'!M215/'FINANCIAL STATEMENTS'!N215</f>
        <v>0.9791722296</v>
      </c>
      <c r="M214" s="91">
        <f>'FINANCIAL STATEMENTS'!N215/'FINANCIAL STATEMENTS'!N215</f>
        <v>1</v>
      </c>
      <c r="O214" s="14" t="s">
        <v>224</v>
      </c>
      <c r="P214" s="91">
        <f>'FINANCIAL STATEMENTS'!R177/'FINANCIAL STATEMENTS'!V177</f>
        <v>1.71523866</v>
      </c>
      <c r="Q214" s="91">
        <f>'FINANCIAL STATEMENTS'!S177/'FINANCIAL STATEMENTS'!V177</f>
        <v>1.504239549</v>
      </c>
      <c r="R214" s="91">
        <f>'FINANCIAL STATEMENTS'!T177/'FINANCIAL STATEMENTS'!V177</f>
        <v>1.250459532</v>
      </c>
      <c r="S214" s="91">
        <f>'FINANCIAL STATEMENTS'!U177/'FINANCIAL STATEMENTS'!V177</f>
        <v>1.393003261</v>
      </c>
      <c r="T214" s="91">
        <f>'FINANCIAL STATEMENTS'!V177/'FINANCIAL STATEMENTS'!V177</f>
        <v>1</v>
      </c>
      <c r="U214" s="90"/>
    </row>
    <row r="215">
      <c r="A215" s="14" t="s">
        <v>225</v>
      </c>
      <c r="B215" s="91">
        <f>'FINANCIAL STATEMENTS'!B214/'FINANCIAL STATEMENTS'!F214</f>
        <v>1.390751445</v>
      </c>
      <c r="C215" s="91">
        <f>'FINANCIAL STATEMENTS'!C214/'FINANCIAL STATEMENTS'!F214</f>
        <v>1.243930636</v>
      </c>
      <c r="D215" s="91">
        <f>'FINANCIAL STATEMENTS'!D214/'FINANCIAL STATEMENTS'!F214</f>
        <v>1.263583815</v>
      </c>
      <c r="E215" s="91">
        <f>'FINANCIAL STATEMENTS'!E214/'FINANCIAL STATEMENTS'!F214</f>
        <v>1.158381503</v>
      </c>
      <c r="F215" s="91">
        <f>'FINANCIAL STATEMENTS'!F214/'FINANCIAL STATEMENTS'!F214</f>
        <v>1</v>
      </c>
      <c r="H215" s="22" t="s">
        <v>225</v>
      </c>
      <c r="I215" s="91">
        <f>'FINANCIAL STATEMENTS'!J216/'FINANCIAL STATEMENTS'!N216</f>
        <v>1.29910055</v>
      </c>
      <c r="J215" s="91">
        <f>'FINANCIAL STATEMENTS'!K216/'FINANCIAL STATEMENTS'!N216</f>
        <v>1.315612834</v>
      </c>
      <c r="K215" s="91">
        <f>'FINANCIAL STATEMENTS'!L216/'FINANCIAL STATEMENTS'!N216</f>
        <v>1.343938784</v>
      </c>
      <c r="L215" s="91">
        <f>'FINANCIAL STATEMENTS'!M216/'FINANCIAL STATEMENTS'!N216</f>
        <v>1.472815143</v>
      </c>
      <c r="M215" s="91">
        <f>'FINANCIAL STATEMENTS'!N216/'FINANCIAL STATEMENTS'!N216</f>
        <v>1</v>
      </c>
      <c r="O215" s="14" t="s">
        <v>225</v>
      </c>
      <c r="P215" s="91">
        <f>'FINANCIAL STATEMENTS'!R178/'FINANCIAL STATEMENTS'!V178</f>
        <v>2.272244356</v>
      </c>
      <c r="Q215" s="91">
        <f>'FINANCIAL STATEMENTS'!S178/'FINANCIAL STATEMENTS'!V178</f>
        <v>1.920318725</v>
      </c>
      <c r="R215" s="91">
        <f>'FINANCIAL STATEMENTS'!T178/'FINANCIAL STATEMENTS'!V178</f>
        <v>1.69189907</v>
      </c>
      <c r="S215" s="91">
        <f>'FINANCIAL STATEMENTS'!U178/'FINANCIAL STATEMENTS'!V178</f>
        <v>1.468791501</v>
      </c>
      <c r="T215" s="91">
        <f>'FINANCIAL STATEMENTS'!V178/'FINANCIAL STATEMENTS'!V178</f>
        <v>1</v>
      </c>
      <c r="U215" s="90"/>
    </row>
    <row r="216">
      <c r="A216" s="14" t="s">
        <v>226</v>
      </c>
      <c r="B216" s="91">
        <f>'FINANCIAL STATEMENTS'!B215/'FINANCIAL STATEMENTS'!F215</f>
        <v>1.097692308</v>
      </c>
      <c r="C216" s="91">
        <f>'FINANCIAL STATEMENTS'!C215/'FINANCIAL STATEMENTS'!F215</f>
        <v>1.081538462</v>
      </c>
      <c r="D216" s="91">
        <f>'FINANCIAL STATEMENTS'!D215/'FINANCIAL STATEMENTS'!F215</f>
        <v>0.9738461538</v>
      </c>
      <c r="E216" s="91">
        <f>'FINANCIAL STATEMENTS'!E215/'FINANCIAL STATEMENTS'!F215</f>
        <v>1.051538462</v>
      </c>
      <c r="F216" s="91">
        <f>'FINANCIAL STATEMENTS'!F215/'FINANCIAL STATEMENTS'!F215</f>
        <v>1</v>
      </c>
      <c r="H216" s="22" t="s">
        <v>226</v>
      </c>
      <c r="I216" s="91">
        <f>'FINANCIAL STATEMENTS'!J217/'FINANCIAL STATEMENTS'!N217</f>
        <v>1.449619772</v>
      </c>
      <c r="J216" s="91">
        <f>'FINANCIAL STATEMENTS'!K217/'FINANCIAL STATEMENTS'!N217</f>
        <v>1.170559479</v>
      </c>
      <c r="K216" s="91">
        <f>'FINANCIAL STATEMENTS'!L217/'FINANCIAL STATEMENTS'!N217</f>
        <v>0.9705323194</v>
      </c>
      <c r="L216" s="91">
        <f>'FINANCIAL STATEMENTS'!M217/'FINANCIAL STATEMENTS'!N217</f>
        <v>0.7732210755</v>
      </c>
      <c r="M216" s="91">
        <f>'FINANCIAL STATEMENTS'!N217/'FINANCIAL STATEMENTS'!N217</f>
        <v>1</v>
      </c>
      <c r="O216" s="14" t="s">
        <v>226</v>
      </c>
      <c r="P216" s="91">
        <f>'FINANCIAL STATEMENTS'!R179/'FINANCIAL STATEMENTS'!V179</f>
        <v>1.564039409</v>
      </c>
      <c r="Q216" s="91">
        <f>'FINANCIAL STATEMENTS'!S179/'FINANCIAL STATEMENTS'!V179</f>
        <v>1.093596059</v>
      </c>
      <c r="R216" s="91">
        <f>'FINANCIAL STATEMENTS'!T179/'FINANCIAL STATEMENTS'!V179</f>
        <v>1.447044335</v>
      </c>
      <c r="S216" s="91">
        <f>'FINANCIAL STATEMENTS'!U179/'FINANCIAL STATEMENTS'!V179</f>
        <v>1.158866995</v>
      </c>
      <c r="T216" s="91">
        <f>'FINANCIAL STATEMENTS'!V179/'FINANCIAL STATEMENTS'!V179</f>
        <v>1</v>
      </c>
      <c r="U216" s="90"/>
    </row>
    <row r="217">
      <c r="A217" s="14" t="s">
        <v>227</v>
      </c>
      <c r="B217" s="92">
        <v>0.0</v>
      </c>
      <c r="C217" s="92">
        <v>0.0</v>
      </c>
      <c r="D217" s="92">
        <v>0.0</v>
      </c>
      <c r="E217" s="92">
        <v>0.0</v>
      </c>
      <c r="F217" s="92">
        <v>0.0</v>
      </c>
      <c r="H217" s="22" t="s">
        <v>227</v>
      </c>
      <c r="I217" s="92">
        <v>0.0</v>
      </c>
      <c r="J217" s="92">
        <v>0.0</v>
      </c>
      <c r="K217" s="92">
        <v>0.0</v>
      </c>
      <c r="L217" s="92">
        <v>0.0</v>
      </c>
      <c r="M217" s="92">
        <v>0.0</v>
      </c>
      <c r="O217" s="14" t="s">
        <v>227</v>
      </c>
      <c r="P217" s="92">
        <v>0.0</v>
      </c>
      <c r="Q217" s="92">
        <v>0.0</v>
      </c>
      <c r="R217" s="92">
        <v>0.0</v>
      </c>
      <c r="S217" s="92">
        <v>0.0</v>
      </c>
      <c r="T217" s="92">
        <v>0.0</v>
      </c>
      <c r="U217" s="90"/>
    </row>
    <row r="218">
      <c r="A218" s="14" t="s">
        <v>228</v>
      </c>
      <c r="B218" s="92">
        <v>0.0</v>
      </c>
      <c r="C218" s="92">
        <v>0.0</v>
      </c>
      <c r="D218" s="92">
        <v>0.0</v>
      </c>
      <c r="E218" s="92">
        <v>0.0</v>
      </c>
      <c r="F218" s="92">
        <v>0.0</v>
      </c>
      <c r="H218" s="22" t="s">
        <v>228</v>
      </c>
      <c r="I218" s="92">
        <v>0.0</v>
      </c>
      <c r="J218" s="92">
        <v>0.0</v>
      </c>
      <c r="K218" s="92">
        <v>0.0</v>
      </c>
      <c r="L218" s="92">
        <v>0.0</v>
      </c>
      <c r="M218" s="92">
        <v>0.0</v>
      </c>
      <c r="O218" s="14" t="s">
        <v>228</v>
      </c>
      <c r="P218" s="92">
        <v>0.0</v>
      </c>
      <c r="Q218" s="92">
        <v>0.0</v>
      </c>
      <c r="R218" s="92">
        <v>0.0</v>
      </c>
      <c r="S218" s="92">
        <v>0.0</v>
      </c>
      <c r="T218" s="92">
        <v>0.0</v>
      </c>
      <c r="U218" s="90"/>
    </row>
    <row r="219">
      <c r="A219" s="14" t="s">
        <v>229</v>
      </c>
      <c r="B219" s="91">
        <f>'FINANCIAL STATEMENTS'!B218/'FINANCIAL STATEMENTS'!F218</f>
        <v>0.796821009</v>
      </c>
      <c r="C219" s="91">
        <f>'FINANCIAL STATEMENTS'!C218/'FINANCIAL STATEMENTS'!F218</f>
        <v>0.809398756</v>
      </c>
      <c r="D219" s="91">
        <f>'FINANCIAL STATEMENTS'!D218/'FINANCIAL STATEMENTS'!F218</f>
        <v>1.028196268</v>
      </c>
      <c r="E219" s="91">
        <f>'FINANCIAL STATEMENTS'!E218/'FINANCIAL STATEMENTS'!F218</f>
        <v>1.035521769</v>
      </c>
      <c r="F219" s="91">
        <f>'FINANCIAL STATEMENTS'!F218/'FINANCIAL STATEMENTS'!F218</f>
        <v>1</v>
      </c>
      <c r="H219" s="22" t="s">
        <v>229</v>
      </c>
      <c r="I219" s="91">
        <f>'FINANCIAL STATEMENTS'!J220/'FINANCIAL STATEMENTS'!N220</f>
        <v>1.160608929</v>
      </c>
      <c r="J219" s="91">
        <f>'FINANCIAL STATEMENTS'!K220/'FINANCIAL STATEMENTS'!N220</f>
        <v>1.094415135</v>
      </c>
      <c r="K219" s="91">
        <f>'FINANCIAL STATEMENTS'!L220/'FINANCIAL STATEMENTS'!N220</f>
        <v>1.010516301</v>
      </c>
      <c r="L219" s="91">
        <f>'FINANCIAL STATEMENTS'!M220/'FINANCIAL STATEMENTS'!N220</f>
        <v>0.9857785788</v>
      </c>
      <c r="M219" s="91">
        <f>'FINANCIAL STATEMENTS'!N220/'FINANCIAL STATEMENTS'!N220</f>
        <v>1</v>
      </c>
      <c r="O219" s="14" t="s">
        <v>229</v>
      </c>
      <c r="P219" s="91">
        <f>'FINANCIAL STATEMENTS'!R182/'FINANCIAL STATEMENTS'!V182</f>
        <v>1.491136862</v>
      </c>
      <c r="Q219" s="91">
        <f>'FINANCIAL STATEMENTS'!S182/'FINANCIAL STATEMENTS'!V182</f>
        <v>1.185844034</v>
      </c>
      <c r="R219" s="91">
        <f>'FINANCIAL STATEMENTS'!T182/'FINANCIAL STATEMENTS'!V182</f>
        <v>1.059567805</v>
      </c>
      <c r="S219" s="91">
        <f>'FINANCIAL STATEMENTS'!U182/'FINANCIAL STATEMENTS'!V182</f>
        <v>0.9765737551</v>
      </c>
      <c r="T219" s="91">
        <f>'FINANCIAL STATEMENTS'!V182/'FINANCIAL STATEMENTS'!V182</f>
        <v>1</v>
      </c>
      <c r="U219" s="90"/>
    </row>
    <row r="220">
      <c r="A220" s="14" t="s">
        <v>230</v>
      </c>
      <c r="B220" s="92">
        <v>0.0</v>
      </c>
      <c r="C220" s="92">
        <v>0.0</v>
      </c>
      <c r="D220" s="92">
        <v>0.0</v>
      </c>
      <c r="E220" s="92">
        <v>0.0</v>
      </c>
      <c r="F220" s="92">
        <v>0.0</v>
      </c>
      <c r="H220" s="22" t="s">
        <v>230</v>
      </c>
      <c r="I220" s="91">
        <f>'FINANCIAL STATEMENTS'!J221/'FINANCIAL STATEMENTS'!N221</f>
        <v>1.099278979</v>
      </c>
      <c r="J220" s="91">
        <f>'FINANCIAL STATEMENTS'!K221/'FINANCIAL STATEMENTS'!N221</f>
        <v>0.979417021</v>
      </c>
      <c r="K220" s="91">
        <f>'FINANCIAL STATEMENTS'!L221/'FINANCIAL STATEMENTS'!N221</f>
        <v>0.9594502989</v>
      </c>
      <c r="L220" s="91">
        <f>'FINANCIAL STATEMENTS'!M221/'FINANCIAL STATEMENTS'!N221</f>
        <v>1.007888088</v>
      </c>
      <c r="M220" s="91">
        <f>'FINANCIAL STATEMENTS'!N221/'FINANCIAL STATEMENTS'!N221</f>
        <v>1</v>
      </c>
      <c r="O220" s="14" t="s">
        <v>230</v>
      </c>
      <c r="P220" s="92">
        <v>0.0</v>
      </c>
      <c r="Q220" s="92">
        <v>0.0</v>
      </c>
      <c r="R220" s="92">
        <v>0.0</v>
      </c>
      <c r="S220" s="92">
        <v>0.0</v>
      </c>
      <c r="T220" s="92">
        <v>0.0</v>
      </c>
      <c r="U220" s="90"/>
    </row>
    <row r="221">
      <c r="A221" s="14" t="s">
        <v>231</v>
      </c>
      <c r="B221" s="91">
        <f>'FINANCIAL STATEMENTS'!B220/'FINANCIAL STATEMENTS'!F220</f>
        <v>0</v>
      </c>
      <c r="C221" s="91">
        <f>'FINANCIAL STATEMENTS'!C220/'FINANCIAL STATEMENTS'!F220</f>
        <v>0</v>
      </c>
      <c r="D221" s="91">
        <f>'FINANCIAL STATEMENTS'!D220/'FINANCIAL STATEMENTS'!F220</f>
        <v>0</v>
      </c>
      <c r="E221" s="91">
        <f>'FINANCIAL STATEMENTS'!E220/'FINANCIAL STATEMENTS'!F220</f>
        <v>0</v>
      </c>
      <c r="F221" s="91">
        <f>'FINANCIAL STATEMENTS'!F220/'FINANCIAL STATEMENTS'!F220</f>
        <v>1</v>
      </c>
      <c r="H221" s="22" t="s">
        <v>231</v>
      </c>
      <c r="I221" s="92">
        <v>0.0</v>
      </c>
      <c r="J221" s="92">
        <v>0.0</v>
      </c>
      <c r="K221" s="92">
        <v>0.0</v>
      </c>
      <c r="L221" s="92">
        <v>0.0</v>
      </c>
      <c r="M221" s="92">
        <v>0.0</v>
      </c>
      <c r="O221" s="14" t="s">
        <v>231</v>
      </c>
      <c r="P221" s="92">
        <v>0.0</v>
      </c>
      <c r="Q221" s="92">
        <v>0.0</v>
      </c>
      <c r="R221" s="92">
        <v>0.0</v>
      </c>
      <c r="S221" s="92">
        <v>0.0</v>
      </c>
      <c r="T221" s="92">
        <v>0.0</v>
      </c>
      <c r="U221" s="90"/>
    </row>
    <row r="222">
      <c r="A222" s="14" t="s">
        <v>233</v>
      </c>
      <c r="B222" s="91">
        <f>'FINANCIAL STATEMENTS'!B221/'FINANCIAL STATEMENTS'!F221</f>
        <v>1.008027038</v>
      </c>
      <c r="C222" s="91">
        <f>'FINANCIAL STATEMENTS'!C221/'FINANCIAL STATEMENTS'!F221</f>
        <v>1.00591466</v>
      </c>
      <c r="D222" s="91">
        <f>'FINANCIAL STATEMENTS'!D221/'FINANCIAL STATEMENTS'!F221</f>
        <v>1.193071398</v>
      </c>
      <c r="E222" s="91">
        <f>'FINANCIAL STATEMENTS'!E221/'FINANCIAL STATEMENTS'!F221</f>
        <v>1.193071398</v>
      </c>
      <c r="F222" s="91">
        <f>'FINANCIAL STATEMENTS'!F221/'FINANCIAL STATEMENTS'!F221</f>
        <v>1</v>
      </c>
      <c r="H222" s="22" t="s">
        <v>233</v>
      </c>
      <c r="I222" s="91">
        <f>'FINANCIAL STATEMENTS'!J223/'FINANCIAL STATEMENTS'!N223</f>
        <v>1.368815252</v>
      </c>
      <c r="J222" s="91">
        <f>'FINANCIAL STATEMENTS'!K223/'FINANCIAL STATEMENTS'!N223</f>
        <v>1.234679982</v>
      </c>
      <c r="K222" s="91">
        <f>'FINANCIAL STATEMENTS'!L223/'FINANCIAL STATEMENTS'!N223</f>
        <v>1.143667726</v>
      </c>
      <c r="L222" s="91">
        <f>'FINANCIAL STATEMENTS'!M223/'FINANCIAL STATEMENTS'!N223</f>
        <v>1.118474807</v>
      </c>
      <c r="M222" s="91">
        <f>'FINANCIAL STATEMENTS'!N223/'FINANCIAL STATEMENTS'!N223</f>
        <v>1</v>
      </c>
      <c r="O222" s="14" t="s">
        <v>233</v>
      </c>
      <c r="P222" s="91">
        <f>'FINANCIAL STATEMENTS'!R185/'FINANCIAL STATEMENTS'!V185</f>
        <v>2.152702923</v>
      </c>
      <c r="Q222" s="91">
        <f>'FINANCIAL STATEMENTS'!S185/'FINANCIAL STATEMENTS'!V185</f>
        <v>1.548913931</v>
      </c>
      <c r="R222" s="91">
        <f>'FINANCIAL STATEMENTS'!T185/'FINANCIAL STATEMENTS'!V185</f>
        <v>1.373346399</v>
      </c>
      <c r="S222" s="91">
        <f>'FINANCIAL STATEMENTS'!U185/'FINANCIAL STATEMENTS'!V185</f>
        <v>1.15547934</v>
      </c>
      <c r="T222" s="91">
        <f>'FINANCIAL STATEMENTS'!V185/'FINANCIAL STATEMENTS'!V185</f>
        <v>1</v>
      </c>
      <c r="U222" s="90"/>
    </row>
    <row r="223">
      <c r="A223" s="14" t="s">
        <v>234</v>
      </c>
      <c r="B223" s="91">
        <f>'FINANCIAL STATEMENTS'!B222/'FINANCIAL STATEMENTS'!F222</f>
        <v>0.6861538462</v>
      </c>
      <c r="C223" s="91">
        <f>'FINANCIAL STATEMENTS'!C222/'FINANCIAL STATEMENTS'!F222</f>
        <v>0.7846153846</v>
      </c>
      <c r="D223" s="91">
        <f>'FINANCIAL STATEMENTS'!D222/'FINANCIAL STATEMENTS'!F222</f>
        <v>1.129230769</v>
      </c>
      <c r="E223" s="91">
        <f>'FINANCIAL STATEMENTS'!E222/'FINANCIAL STATEMENTS'!F222</f>
        <v>1.406153846</v>
      </c>
      <c r="F223" s="91">
        <f>'FINANCIAL STATEMENTS'!F222/'FINANCIAL STATEMENTS'!F222</f>
        <v>1</v>
      </c>
      <c r="H223" s="22" t="s">
        <v>234</v>
      </c>
      <c r="I223" s="91">
        <f>'FINANCIAL STATEMENTS'!J224/'FINANCIAL STATEMENTS'!N224</f>
        <v>0.8463695855</v>
      </c>
      <c r="J223" s="91">
        <f>'FINANCIAL STATEMENTS'!K224/'FINANCIAL STATEMENTS'!N224</f>
        <v>0.9467123715</v>
      </c>
      <c r="K223" s="91">
        <f>'FINANCIAL STATEMENTS'!L224/'FINANCIAL STATEMENTS'!N224</f>
        <v>0.8725459645</v>
      </c>
      <c r="L223" s="91">
        <f>'FINANCIAL STATEMENTS'!M224/'FINANCIAL STATEMENTS'!N224</f>
        <v>1.081956996</v>
      </c>
      <c r="M223" s="91">
        <f>'FINANCIAL STATEMENTS'!N224/'FINANCIAL STATEMENTS'!N224</f>
        <v>1</v>
      </c>
      <c r="O223" s="14" t="s">
        <v>234</v>
      </c>
      <c r="P223" s="91">
        <f>'FINANCIAL STATEMENTS'!R186/'FINANCIAL STATEMENTS'!V186</f>
        <v>2.364341085</v>
      </c>
      <c r="Q223" s="91">
        <f>'FINANCIAL STATEMENTS'!S186/'FINANCIAL STATEMENTS'!V186</f>
        <v>1.677740864</v>
      </c>
      <c r="R223" s="91">
        <f>'FINANCIAL STATEMENTS'!T186/'FINANCIAL STATEMENTS'!V186</f>
        <v>2.018826135</v>
      </c>
      <c r="S223" s="91">
        <f>'FINANCIAL STATEMENTS'!U186/'FINANCIAL STATEMENTS'!V186</f>
        <v>1.561461794</v>
      </c>
      <c r="T223" s="91">
        <f>'FINANCIAL STATEMENTS'!V186/'FINANCIAL STATEMENTS'!V186</f>
        <v>1</v>
      </c>
      <c r="U223" s="90"/>
    </row>
    <row r="224">
      <c r="A224" s="14" t="s">
        <v>236</v>
      </c>
      <c r="B224" s="91">
        <f>'FINANCIAL STATEMENTS'!B223/'FINANCIAL STATEMENTS'!F223</f>
        <v>0.9084158416</v>
      </c>
      <c r="C224" s="91">
        <f>'FINANCIAL STATEMENTS'!C223/'FINANCIAL STATEMENTS'!F223</f>
        <v>0.8737623762</v>
      </c>
      <c r="D224" s="91">
        <f>'FINANCIAL STATEMENTS'!D223/'FINANCIAL STATEMENTS'!F223</f>
        <v>0.8378712871</v>
      </c>
      <c r="E224" s="91">
        <f>'FINANCIAL STATEMENTS'!E223/'FINANCIAL STATEMENTS'!F223</f>
        <v>1.043316832</v>
      </c>
      <c r="F224" s="91">
        <f>'FINANCIAL STATEMENTS'!F223/'FINANCIAL STATEMENTS'!F223</f>
        <v>1</v>
      </c>
      <c r="H224" s="22" t="s">
        <v>236</v>
      </c>
      <c r="I224" s="91">
        <f>'FINANCIAL STATEMENTS'!J225/'FINANCIAL STATEMENTS'!N225</f>
        <v>1.668034981</v>
      </c>
      <c r="J224" s="91">
        <f>'FINANCIAL STATEMENTS'!K225/'FINANCIAL STATEMENTS'!N225</f>
        <v>1.399607353</v>
      </c>
      <c r="K224" s="91">
        <f>'FINANCIAL STATEMENTS'!L225/'FINANCIAL STATEMENTS'!N225</f>
        <v>1.298946993</v>
      </c>
      <c r="L224" s="91">
        <f>'FINANCIAL STATEMENTS'!M225/'FINANCIAL STATEMENTS'!N225</f>
        <v>1.139389613</v>
      </c>
      <c r="M224" s="91">
        <f>'FINANCIAL STATEMENTS'!N225/'FINANCIAL STATEMENTS'!N225</f>
        <v>1</v>
      </c>
      <c r="O224" s="14" t="s">
        <v>236</v>
      </c>
      <c r="P224" s="91">
        <f>'FINANCIAL STATEMENTS'!R187/'FINANCIAL STATEMENTS'!V187</f>
        <v>2.128149606</v>
      </c>
      <c r="Q224" s="91">
        <f>'FINANCIAL STATEMENTS'!S187/'FINANCIAL STATEMENTS'!V187</f>
        <v>1.546062992</v>
      </c>
      <c r="R224" s="91">
        <f>'FINANCIAL STATEMENTS'!T187/'FINANCIAL STATEMENTS'!V187</f>
        <v>1.271259843</v>
      </c>
      <c r="S224" s="91">
        <f>'FINANCIAL STATEMENTS'!U187/'FINANCIAL STATEMENTS'!V187</f>
        <v>1.094685039</v>
      </c>
      <c r="T224" s="91">
        <f>'FINANCIAL STATEMENTS'!V187/'FINANCIAL STATEMENTS'!V187</f>
        <v>1</v>
      </c>
      <c r="U224" s="90"/>
    </row>
    <row r="225">
      <c r="A225" s="14" t="s">
        <v>124</v>
      </c>
      <c r="B225" s="91">
        <f>'FINANCIAL STATEMENTS'!B224/'FINANCIAL STATEMENTS'!F224</f>
        <v>1.15802269</v>
      </c>
      <c r="C225" s="91">
        <f>'FINANCIAL STATEMENTS'!C224/'FINANCIAL STATEMENTS'!F224</f>
        <v>1.150729335</v>
      </c>
      <c r="D225" s="91">
        <f>'FINANCIAL STATEMENTS'!D224/'FINANCIAL STATEMENTS'!F224</f>
        <v>1.442463533</v>
      </c>
      <c r="E225" s="91">
        <f>'FINANCIAL STATEMENTS'!E224/'FINANCIAL STATEMENTS'!F224</f>
        <v>1.235008104</v>
      </c>
      <c r="F225" s="91">
        <f>'FINANCIAL STATEMENTS'!F224/'FINANCIAL STATEMENTS'!F224</f>
        <v>1</v>
      </c>
      <c r="H225" s="22" t="s">
        <v>124</v>
      </c>
      <c r="I225" s="92">
        <v>0.0</v>
      </c>
      <c r="J225" s="92">
        <v>0.0</v>
      </c>
      <c r="K225" s="92">
        <v>0.0</v>
      </c>
      <c r="L225" s="92">
        <v>0.0</v>
      </c>
      <c r="M225" s="92">
        <v>0.0</v>
      </c>
      <c r="O225" s="14" t="s">
        <v>124</v>
      </c>
      <c r="P225" s="91">
        <f>'FINANCIAL STATEMENTS'!R188/'FINANCIAL STATEMENTS'!V188</f>
        <v>1.690647482</v>
      </c>
      <c r="Q225" s="91">
        <f>'FINANCIAL STATEMENTS'!S188/'FINANCIAL STATEMENTS'!V188</f>
        <v>0.8273381295</v>
      </c>
      <c r="R225" s="91">
        <f>'FINANCIAL STATEMENTS'!T188/'FINANCIAL STATEMENTS'!V188</f>
        <v>0.9208633094</v>
      </c>
      <c r="S225" s="91">
        <f>'FINANCIAL STATEMENTS'!U188/'FINANCIAL STATEMENTS'!V188</f>
        <v>0.7482014388</v>
      </c>
      <c r="T225" s="91">
        <f>'FINANCIAL STATEMENTS'!V188/'FINANCIAL STATEMENTS'!V188</f>
        <v>1</v>
      </c>
      <c r="U225" s="90"/>
    </row>
    <row r="226">
      <c r="A226" s="14" t="s">
        <v>237</v>
      </c>
      <c r="B226" s="91">
        <f>'FINANCIAL STATEMENTS'!B225/'FINANCIAL STATEMENTS'!F225</f>
        <v>0.6262008734</v>
      </c>
      <c r="C226" s="91">
        <f>'FINANCIAL STATEMENTS'!C225/'FINANCIAL STATEMENTS'!F225</f>
        <v>0.7407569141</v>
      </c>
      <c r="D226" s="91">
        <f>'FINANCIAL STATEMENTS'!D225/'FINANCIAL STATEMENTS'!F225</f>
        <v>1.015138282</v>
      </c>
      <c r="E226" s="91">
        <f>'FINANCIAL STATEMENTS'!E225/'FINANCIAL STATEMENTS'!F225</f>
        <v>1.108588064</v>
      </c>
      <c r="F226" s="91">
        <f>'FINANCIAL STATEMENTS'!F225/'FINANCIAL STATEMENTS'!F225</f>
        <v>1</v>
      </c>
      <c r="H226" s="22" t="s">
        <v>237</v>
      </c>
      <c r="I226" s="91">
        <f>'FINANCIAL STATEMENTS'!J227/'FINANCIAL STATEMENTS'!N227</f>
        <v>1.490558136</v>
      </c>
      <c r="J226" s="91">
        <f>'FINANCIAL STATEMENTS'!K227/'FINANCIAL STATEMENTS'!N227</f>
        <v>1.451420087</v>
      </c>
      <c r="K226" s="91">
        <f>'FINANCIAL STATEMENTS'!L227/'FINANCIAL STATEMENTS'!N227</f>
        <v>1.041117795</v>
      </c>
      <c r="L226" s="91">
        <f>'FINANCIAL STATEMENTS'!M227/'FINANCIAL STATEMENTS'!N227</f>
        <v>1.06613112</v>
      </c>
      <c r="M226" s="91">
        <f>'FINANCIAL STATEMENTS'!N227/'FINANCIAL STATEMENTS'!N227</f>
        <v>1</v>
      </c>
      <c r="O226" s="14" t="s">
        <v>237</v>
      </c>
      <c r="P226" s="91">
        <f>'FINANCIAL STATEMENTS'!R189/'FINANCIAL STATEMENTS'!V189</f>
        <v>0.3602846054</v>
      </c>
      <c r="Q226" s="91">
        <f>'FINANCIAL STATEMENTS'!S189/'FINANCIAL STATEMENTS'!V189</f>
        <v>0.3428201811</v>
      </c>
      <c r="R226" s="91">
        <f>'FINANCIAL STATEMENTS'!T189/'FINANCIAL STATEMENTS'!V189</f>
        <v>0.3269728331</v>
      </c>
      <c r="S226" s="91">
        <f>'FINANCIAL STATEMENTS'!U189/'FINANCIAL STATEMENTS'!V189</f>
        <v>0.3861578266</v>
      </c>
      <c r="T226" s="91">
        <f>'FINANCIAL STATEMENTS'!V189/'FINANCIAL STATEMENTS'!V189</f>
        <v>1</v>
      </c>
      <c r="U226" s="90"/>
    </row>
    <row r="227">
      <c r="A227" s="14" t="s">
        <v>238</v>
      </c>
      <c r="B227" s="92">
        <v>0.0</v>
      </c>
      <c r="C227" s="92">
        <v>0.0</v>
      </c>
      <c r="D227" s="92">
        <v>0.0</v>
      </c>
      <c r="E227" s="92">
        <v>0.0</v>
      </c>
      <c r="F227" s="92">
        <v>0.0</v>
      </c>
      <c r="H227" s="22" t="s">
        <v>238</v>
      </c>
      <c r="I227" s="91">
        <f>'FINANCIAL STATEMENTS'!J228/'FINANCIAL STATEMENTS'!N228</f>
        <v>1.038597115</v>
      </c>
      <c r="J227" s="91">
        <f>'FINANCIAL STATEMENTS'!K228/'FINANCIAL STATEMENTS'!N228</f>
        <v>0.9736096148</v>
      </c>
      <c r="K227" s="91">
        <f>'FINANCIAL STATEMENTS'!L228/'FINANCIAL STATEMENTS'!N228</f>
        <v>0.9232346265</v>
      </c>
      <c r="L227" s="91">
        <f>'FINANCIAL STATEMENTS'!M228/'FINANCIAL STATEMENTS'!N228</f>
        <v>0.9189460582</v>
      </c>
      <c r="M227" s="91">
        <f>'FINANCIAL STATEMENTS'!N228/'FINANCIAL STATEMENTS'!N228</f>
        <v>1</v>
      </c>
      <c r="O227" s="14" t="s">
        <v>238</v>
      </c>
      <c r="P227" s="91">
        <f>'FINANCIAL STATEMENTS'!R190/'FINANCIAL STATEMENTS'!V190</f>
        <v>1.304169299</v>
      </c>
      <c r="Q227" s="91">
        <f>'FINANCIAL STATEMENTS'!S190/'FINANCIAL STATEMENTS'!V190</f>
        <v>1.218888187</v>
      </c>
      <c r="R227" s="91">
        <f>'FINANCIAL STATEMENTS'!T190/'FINANCIAL STATEMENTS'!V190</f>
        <v>1.157612129</v>
      </c>
      <c r="S227" s="91">
        <f>'FINANCIAL STATEMENTS'!U190/'FINANCIAL STATEMENTS'!V190</f>
        <v>1.034112445</v>
      </c>
      <c r="T227" s="91">
        <f>'FINANCIAL STATEMENTS'!V190/'FINANCIAL STATEMENTS'!V190</f>
        <v>1</v>
      </c>
      <c r="U227" s="90"/>
    </row>
    <row r="228">
      <c r="A228" s="14" t="s">
        <v>239</v>
      </c>
      <c r="B228" s="91">
        <f>'FINANCIAL STATEMENTS'!B227/'FINANCIAL STATEMENTS'!F227</f>
        <v>1.128408296</v>
      </c>
      <c r="C228" s="91">
        <f>'FINANCIAL STATEMENTS'!C227/'FINANCIAL STATEMENTS'!F227</f>
        <v>0.9885807504</v>
      </c>
      <c r="D228" s="91">
        <f>'FINANCIAL STATEMENTS'!D227/'FINANCIAL STATEMENTS'!F227</f>
        <v>1.183873223</v>
      </c>
      <c r="E228" s="91">
        <f>'FINANCIAL STATEMENTS'!E227/'FINANCIAL STATEMENTS'!F227</f>
        <v>1.058960615</v>
      </c>
      <c r="F228" s="91">
        <f>'FINANCIAL STATEMENTS'!F227/'FINANCIAL STATEMENTS'!F227</f>
        <v>1</v>
      </c>
      <c r="H228" s="22" t="s">
        <v>239</v>
      </c>
      <c r="I228" s="91">
        <f>'FINANCIAL STATEMENTS'!J229/'FINANCIAL STATEMENTS'!N229</f>
        <v>1.071695761</v>
      </c>
      <c r="J228" s="91">
        <f>'FINANCIAL STATEMENTS'!K229/'FINANCIAL STATEMENTS'!N229</f>
        <v>0.8949946562</v>
      </c>
      <c r="K228" s="91">
        <f>'FINANCIAL STATEMENTS'!L229/'FINANCIAL STATEMENTS'!N229</f>
        <v>1.065461347</v>
      </c>
      <c r="L228" s="91">
        <f>'FINANCIAL STATEMENTS'!M229/'FINANCIAL STATEMENTS'!N229</f>
        <v>0.8384396152</v>
      </c>
      <c r="M228" s="91">
        <f>'FINANCIAL STATEMENTS'!N229/'FINANCIAL STATEMENTS'!N229</f>
        <v>1</v>
      </c>
      <c r="O228" s="14" t="s">
        <v>239</v>
      </c>
      <c r="P228" s="91">
        <f>'FINANCIAL STATEMENTS'!R191/'FINANCIAL STATEMENTS'!V191</f>
        <v>1.584302326</v>
      </c>
      <c r="Q228" s="91">
        <f>'FINANCIAL STATEMENTS'!S191/'FINANCIAL STATEMENTS'!V191</f>
        <v>1.344315245</v>
      </c>
      <c r="R228" s="91">
        <f>'FINANCIAL STATEMENTS'!T191/'FINANCIAL STATEMENTS'!V191</f>
        <v>1.120155039</v>
      </c>
      <c r="S228" s="91">
        <f>'FINANCIAL STATEMENTS'!U191/'FINANCIAL STATEMENTS'!V191</f>
        <v>1.115956072</v>
      </c>
      <c r="T228" s="91">
        <f>'FINANCIAL STATEMENTS'!V191/'FINANCIAL STATEMENTS'!V191</f>
        <v>1</v>
      </c>
      <c r="U228" s="90"/>
    </row>
    <row r="229">
      <c r="A229" s="14" t="s">
        <v>240</v>
      </c>
      <c r="B229" s="92">
        <v>0.0</v>
      </c>
      <c r="C229" s="92">
        <v>0.0</v>
      </c>
      <c r="D229" s="92">
        <v>0.0</v>
      </c>
      <c r="E229" s="92">
        <v>0.0</v>
      </c>
      <c r="F229" s="92">
        <v>0.0</v>
      </c>
      <c r="H229" s="22" t="s">
        <v>240</v>
      </c>
      <c r="I229" s="92">
        <v>0.0</v>
      </c>
      <c r="J229" s="92">
        <v>0.0</v>
      </c>
      <c r="K229" s="92">
        <v>0.0</v>
      </c>
      <c r="L229" s="92">
        <v>0.0</v>
      </c>
      <c r="M229" s="92">
        <v>0.0</v>
      </c>
      <c r="O229" s="14" t="s">
        <v>240</v>
      </c>
      <c r="P229" s="91">
        <f>'FINANCIAL STATEMENTS'!R192/'FINANCIAL STATEMENTS'!V192</f>
        <v>0.9774590164</v>
      </c>
      <c r="Q229" s="91">
        <f>'FINANCIAL STATEMENTS'!S192/'FINANCIAL STATEMENTS'!V192</f>
        <v>0.7520491803</v>
      </c>
      <c r="R229" s="91">
        <f>'FINANCIAL STATEMENTS'!T192/'FINANCIAL STATEMENTS'!V192</f>
        <v>0.743852459</v>
      </c>
      <c r="S229" s="91">
        <f>'FINANCIAL STATEMENTS'!U192/'FINANCIAL STATEMENTS'!V192</f>
        <v>1.215163934</v>
      </c>
      <c r="T229" s="91">
        <f>'FINANCIAL STATEMENTS'!V192/'FINANCIAL STATEMENTS'!V192</f>
        <v>1</v>
      </c>
      <c r="U229" s="90"/>
    </row>
    <row r="230">
      <c r="A230" s="14" t="s">
        <v>241</v>
      </c>
      <c r="B230" s="92">
        <v>0.0</v>
      </c>
      <c r="C230" s="92">
        <v>0.0</v>
      </c>
      <c r="D230" s="92">
        <v>0.0</v>
      </c>
      <c r="E230" s="92">
        <v>0.0</v>
      </c>
      <c r="F230" s="92">
        <v>0.0</v>
      </c>
      <c r="H230" s="22" t="s">
        <v>241</v>
      </c>
      <c r="I230" s="91">
        <f>'FINANCIAL STATEMENTS'!J231/'FINANCIAL STATEMENTS'!N231</f>
        <v>1.238545472</v>
      </c>
      <c r="J230" s="91">
        <f>'FINANCIAL STATEMENTS'!K231/'FINANCIAL STATEMENTS'!N231</f>
        <v>1.218870347</v>
      </c>
      <c r="K230" s="91">
        <f>'FINANCIAL STATEMENTS'!L231/'FINANCIAL STATEMENTS'!N231</f>
        <v>1.172928804</v>
      </c>
      <c r="L230" s="91">
        <f>'FINANCIAL STATEMENTS'!M231/'FINANCIAL STATEMENTS'!N231</f>
        <v>1.094524538</v>
      </c>
      <c r="M230" s="91">
        <f>'FINANCIAL STATEMENTS'!N231/'FINANCIAL STATEMENTS'!N231</f>
        <v>1</v>
      </c>
      <c r="O230" s="14" t="s">
        <v>241</v>
      </c>
      <c r="P230" s="92">
        <v>0.0</v>
      </c>
      <c r="Q230" s="92">
        <v>0.0</v>
      </c>
      <c r="R230" s="92">
        <v>0.0</v>
      </c>
      <c r="S230" s="92">
        <v>0.0</v>
      </c>
      <c r="T230" s="92">
        <v>0.0</v>
      </c>
      <c r="U230" s="90"/>
    </row>
    <row r="231">
      <c r="A231" s="14" t="s">
        <v>242</v>
      </c>
      <c r="B231" s="91">
        <f>'FINANCIAL STATEMENTS'!B230/'FINANCIAL STATEMENTS'!F230</f>
        <v>0.8344404061</v>
      </c>
      <c r="C231" s="91">
        <f>'FINANCIAL STATEMENTS'!C230/'FINANCIAL STATEMENTS'!F230</f>
        <v>0.8224088232</v>
      </c>
      <c r="D231" s="91">
        <f>'FINANCIAL STATEMENTS'!D230/'FINANCIAL STATEMENTS'!F230</f>
        <v>0.8084973054</v>
      </c>
      <c r="E231" s="91">
        <f>'FINANCIAL STATEMENTS'!E230/'FINANCIAL STATEMENTS'!F230</f>
        <v>0.9237999749</v>
      </c>
      <c r="F231" s="91">
        <f>'FINANCIAL STATEMENTS'!F230/'FINANCIAL STATEMENTS'!F230</f>
        <v>1</v>
      </c>
      <c r="H231" s="22" t="s">
        <v>242</v>
      </c>
      <c r="I231" s="91">
        <f>'FINANCIAL STATEMENTS'!J232/'FINANCIAL STATEMENTS'!N232</f>
        <v>0.9788494822</v>
      </c>
      <c r="J231" s="91">
        <f>'FINANCIAL STATEMENTS'!K232/'FINANCIAL STATEMENTS'!N232</f>
        <v>0.8256817937</v>
      </c>
      <c r="K231" s="91">
        <f>'FINANCIAL STATEMENTS'!L232/'FINANCIAL STATEMENTS'!N232</f>
        <v>0.8160696999</v>
      </c>
      <c r="L231" s="91">
        <f>'FINANCIAL STATEMENTS'!M232/'FINANCIAL STATEMENTS'!N232</f>
        <v>0.7574779743</v>
      </c>
      <c r="M231" s="91">
        <f>'FINANCIAL STATEMENTS'!N232/'FINANCIAL STATEMENTS'!N232</f>
        <v>1</v>
      </c>
      <c r="O231" s="14" t="s">
        <v>242</v>
      </c>
      <c r="P231" s="91">
        <f>'FINANCIAL STATEMENTS'!R194/'FINANCIAL STATEMENTS'!V194</f>
        <v>2.007713989</v>
      </c>
      <c r="Q231" s="91">
        <f>'FINANCIAL STATEMENTS'!S194/'FINANCIAL STATEMENTS'!V194</f>
        <v>1.447263017</v>
      </c>
      <c r="R231" s="91">
        <f>'FINANCIAL STATEMENTS'!T194/'FINANCIAL STATEMENTS'!V194</f>
        <v>1.973446076</v>
      </c>
      <c r="S231" s="91">
        <f>'FINANCIAL STATEMENTS'!U194/'FINANCIAL STATEMENTS'!V194</f>
        <v>1.179201899</v>
      </c>
      <c r="T231" s="91">
        <f>'FINANCIAL STATEMENTS'!V194/'FINANCIAL STATEMENTS'!V194</f>
        <v>1</v>
      </c>
      <c r="U231" s="90"/>
    </row>
    <row r="232">
      <c r="A232" s="14" t="s">
        <v>243</v>
      </c>
      <c r="B232" s="91">
        <f>'FINANCIAL STATEMENTS'!B231/'FINANCIAL STATEMENTS'!F231</f>
        <v>1.369747899</v>
      </c>
      <c r="C232" s="91">
        <f>'FINANCIAL STATEMENTS'!C231/'FINANCIAL STATEMENTS'!F231</f>
        <v>1.37535014</v>
      </c>
      <c r="D232" s="91">
        <f>'FINANCIAL STATEMENTS'!D231/'FINANCIAL STATEMENTS'!F231</f>
        <v>1.070028011</v>
      </c>
      <c r="E232" s="91">
        <f>'FINANCIAL STATEMENTS'!E231/'FINANCIAL STATEMENTS'!F231</f>
        <v>1.400560224</v>
      </c>
      <c r="F232" s="91">
        <f>'FINANCIAL STATEMENTS'!F231/'FINANCIAL STATEMENTS'!F231</f>
        <v>1</v>
      </c>
      <c r="H232" s="22" t="s">
        <v>243</v>
      </c>
      <c r="I232" s="91">
        <f>'FINANCIAL STATEMENTS'!J233/'FINANCIAL STATEMENTS'!N233</f>
        <v>0.7542372881</v>
      </c>
      <c r="J232" s="91">
        <f>'FINANCIAL STATEMENTS'!K233/'FINANCIAL STATEMENTS'!N233</f>
        <v>0.9317687962</v>
      </c>
      <c r="K232" s="91">
        <f>'FINANCIAL STATEMENTS'!L233/'FINANCIAL STATEMENTS'!N233</f>
        <v>0.8370273794</v>
      </c>
      <c r="L232" s="91">
        <f>'FINANCIAL STATEMENTS'!M233/'FINANCIAL STATEMENTS'!N233</f>
        <v>0.9098218166</v>
      </c>
      <c r="M232" s="91">
        <f>'FINANCIAL STATEMENTS'!N233/'FINANCIAL STATEMENTS'!N233</f>
        <v>1</v>
      </c>
      <c r="O232" s="14" t="s">
        <v>243</v>
      </c>
      <c r="P232" s="91">
        <f>'FINANCIAL STATEMENTS'!R195/'FINANCIAL STATEMENTS'!V195</f>
        <v>1.754934211</v>
      </c>
      <c r="Q232" s="91">
        <f>'FINANCIAL STATEMENTS'!S195/'FINANCIAL STATEMENTS'!V195</f>
        <v>1.344572368</v>
      </c>
      <c r="R232" s="91">
        <f>'FINANCIAL STATEMENTS'!T195/'FINANCIAL STATEMENTS'!V195</f>
        <v>1.124177632</v>
      </c>
      <c r="S232" s="91">
        <f>'FINANCIAL STATEMENTS'!U195/'FINANCIAL STATEMENTS'!V195</f>
        <v>1.198190789</v>
      </c>
      <c r="T232" s="91">
        <f>'FINANCIAL STATEMENTS'!V195/'FINANCIAL STATEMENTS'!V195</f>
        <v>1</v>
      </c>
      <c r="U232" s="90"/>
    </row>
    <row r="233">
      <c r="A233" s="14" t="s">
        <v>245</v>
      </c>
      <c r="B233" s="91">
        <f>'FINANCIAL STATEMENTS'!B232/'FINANCIAL STATEMENTS'!F232</f>
        <v>0.6894736842</v>
      </c>
      <c r="C233" s="91">
        <f>'FINANCIAL STATEMENTS'!C232/'FINANCIAL STATEMENTS'!F232</f>
        <v>0.8526315789</v>
      </c>
      <c r="D233" s="91">
        <f>'FINANCIAL STATEMENTS'!D232/'FINANCIAL STATEMENTS'!F232</f>
        <v>0.8105263158</v>
      </c>
      <c r="E233" s="91">
        <f>'FINANCIAL STATEMENTS'!E232/'FINANCIAL STATEMENTS'!F232</f>
        <v>1.026315789</v>
      </c>
      <c r="F233" s="91">
        <f>'FINANCIAL STATEMENTS'!F232/'FINANCIAL STATEMENTS'!F232</f>
        <v>1</v>
      </c>
      <c r="H233" s="22" t="s">
        <v>245</v>
      </c>
      <c r="I233" s="91">
        <f>'FINANCIAL STATEMENTS'!J234/'FINANCIAL STATEMENTS'!N234</f>
        <v>0.5240310078</v>
      </c>
      <c r="J233" s="91">
        <f>'FINANCIAL STATEMENTS'!K234/'FINANCIAL STATEMENTS'!N234</f>
        <v>1.141860465</v>
      </c>
      <c r="K233" s="91">
        <f>'FINANCIAL STATEMENTS'!L234/'FINANCIAL STATEMENTS'!N234</f>
        <v>0.9874031008</v>
      </c>
      <c r="L233" s="91">
        <f>'FINANCIAL STATEMENTS'!M234/'FINANCIAL STATEMENTS'!N234</f>
        <v>1.1</v>
      </c>
      <c r="M233" s="91">
        <f>'FINANCIAL STATEMENTS'!N234/'FINANCIAL STATEMENTS'!N234</f>
        <v>1</v>
      </c>
      <c r="O233" s="14" t="s">
        <v>245</v>
      </c>
      <c r="P233" s="91">
        <f>'FINANCIAL STATEMENTS'!R196/'FINANCIAL STATEMENTS'!V196</f>
        <v>2.196517413</v>
      </c>
      <c r="Q233" s="91">
        <f>'FINANCIAL STATEMENTS'!S196/'FINANCIAL STATEMENTS'!V196</f>
        <v>1.927860697</v>
      </c>
      <c r="R233" s="91">
        <f>'FINANCIAL STATEMENTS'!T196/'FINANCIAL STATEMENTS'!V196</f>
        <v>1.843283582</v>
      </c>
      <c r="S233" s="91">
        <f>'FINANCIAL STATEMENTS'!U196/'FINANCIAL STATEMENTS'!V196</f>
        <v>1.771144279</v>
      </c>
      <c r="T233" s="91">
        <f>'FINANCIAL STATEMENTS'!V196/'FINANCIAL STATEMENTS'!V196</f>
        <v>1</v>
      </c>
      <c r="U233" s="90"/>
    </row>
    <row r="234">
      <c r="A234" s="14" t="s">
        <v>246</v>
      </c>
      <c r="B234" s="91">
        <f>'FINANCIAL STATEMENTS'!B233/'FINANCIAL STATEMENTS'!F233</f>
        <v>2.143712575</v>
      </c>
      <c r="C234" s="91">
        <f>'FINANCIAL STATEMENTS'!C233/'FINANCIAL STATEMENTS'!F233</f>
        <v>1.97005988</v>
      </c>
      <c r="D234" s="91">
        <f>'FINANCIAL STATEMENTS'!D233/'FINANCIAL STATEMENTS'!F233</f>
        <v>1.365269461</v>
      </c>
      <c r="E234" s="91">
        <f>'FINANCIAL STATEMENTS'!E233/'FINANCIAL STATEMENTS'!F233</f>
        <v>1.826347305</v>
      </c>
      <c r="F234" s="91">
        <f>'FINANCIAL STATEMENTS'!F233/'FINANCIAL STATEMENTS'!F233</f>
        <v>1</v>
      </c>
      <c r="H234" s="22" t="s">
        <v>246</v>
      </c>
      <c r="I234" s="91">
        <f>'FINANCIAL STATEMENTS'!J235/'FINANCIAL STATEMENTS'!N235</f>
        <v>1.047972305</v>
      </c>
      <c r="J234" s="91">
        <f>'FINANCIAL STATEMENTS'!K235/'FINANCIAL STATEMENTS'!N235</f>
        <v>0.6636993076</v>
      </c>
      <c r="K234" s="91">
        <f>'FINANCIAL STATEMENTS'!L235/'FINANCIAL STATEMENTS'!N235</f>
        <v>0.6451533136</v>
      </c>
      <c r="L234" s="91">
        <f>'FINANCIAL STATEMENTS'!M235/'FINANCIAL STATEMENTS'!N235</f>
        <v>0.6671612265</v>
      </c>
      <c r="M234" s="91">
        <f>'FINANCIAL STATEMENTS'!N235/'FINANCIAL STATEMENTS'!N235</f>
        <v>1</v>
      </c>
      <c r="O234" s="14" t="s">
        <v>246</v>
      </c>
      <c r="P234" s="91">
        <f>'FINANCIAL STATEMENTS'!R197/'FINANCIAL STATEMENTS'!V197</f>
        <v>1.536855037</v>
      </c>
      <c r="Q234" s="91">
        <f>'FINANCIAL STATEMENTS'!S197/'FINANCIAL STATEMENTS'!V197</f>
        <v>1.056511057</v>
      </c>
      <c r="R234" s="91">
        <f>'FINANCIAL STATEMENTS'!T197/'FINANCIAL STATEMENTS'!V197</f>
        <v>0.769041769</v>
      </c>
      <c r="S234" s="91">
        <f>'FINANCIAL STATEMENTS'!U197/'FINANCIAL STATEMENTS'!V197</f>
        <v>0.9152334152</v>
      </c>
      <c r="T234" s="91">
        <f>'FINANCIAL STATEMENTS'!V197/'FINANCIAL STATEMENTS'!V197</f>
        <v>1</v>
      </c>
      <c r="U234" s="90"/>
    </row>
    <row r="235">
      <c r="A235" s="14" t="s">
        <v>124</v>
      </c>
      <c r="B235" s="92">
        <v>0.0</v>
      </c>
      <c r="C235" s="92">
        <v>0.0</v>
      </c>
      <c r="D235" s="92">
        <v>0.0</v>
      </c>
      <c r="E235" s="92">
        <v>0.0</v>
      </c>
      <c r="F235" s="92">
        <v>0.0</v>
      </c>
      <c r="H235" s="22" t="s">
        <v>124</v>
      </c>
      <c r="I235" s="92">
        <v>0.0</v>
      </c>
      <c r="J235" s="92">
        <v>0.0</v>
      </c>
      <c r="K235" s="92">
        <v>0.0</v>
      </c>
      <c r="L235" s="92">
        <v>0.0</v>
      </c>
      <c r="M235" s="92">
        <v>0.0</v>
      </c>
      <c r="O235" s="14" t="s">
        <v>124</v>
      </c>
      <c r="P235" s="92">
        <v>0.0</v>
      </c>
      <c r="Q235" s="92">
        <v>0.0</v>
      </c>
      <c r="R235" s="92">
        <v>0.0</v>
      </c>
      <c r="S235" s="92">
        <v>0.0</v>
      </c>
      <c r="T235" s="92">
        <v>0.0</v>
      </c>
      <c r="U235" s="90"/>
    </row>
    <row r="236">
      <c r="A236" s="14" t="s">
        <v>248</v>
      </c>
      <c r="B236" s="91">
        <f>'FINANCIAL STATEMENTS'!B235/'FINANCIAL STATEMENTS'!F235</f>
        <v>0.9612903226</v>
      </c>
      <c r="C236" s="91">
        <f>'FINANCIAL STATEMENTS'!C235/'FINANCIAL STATEMENTS'!F235</f>
        <v>0.5967741935</v>
      </c>
      <c r="D236" s="91">
        <f>'FINANCIAL STATEMENTS'!D235/'FINANCIAL STATEMENTS'!F235</f>
        <v>0.5870967742</v>
      </c>
      <c r="E236" s="91">
        <f>'FINANCIAL STATEMENTS'!E235/'FINANCIAL STATEMENTS'!F235</f>
        <v>0.8064516129</v>
      </c>
      <c r="F236" s="91">
        <f>'FINANCIAL STATEMENTS'!F235/'FINANCIAL STATEMENTS'!F235</f>
        <v>1</v>
      </c>
      <c r="H236" s="22" t="s">
        <v>248</v>
      </c>
      <c r="I236" s="91">
        <f>'FINANCIAL STATEMENTS'!J237/'FINANCIAL STATEMENTS'!N237</f>
        <v>1.508975713</v>
      </c>
      <c r="J236" s="91">
        <f>'FINANCIAL STATEMENTS'!K237/'FINANCIAL STATEMENTS'!N237</f>
        <v>0.8553326294</v>
      </c>
      <c r="K236" s="91">
        <f>'FINANCIAL STATEMENTS'!L237/'FINANCIAL STATEMENTS'!N237</f>
        <v>0.848468849</v>
      </c>
      <c r="L236" s="91">
        <f>'FINANCIAL STATEMENTS'!M237/'FINANCIAL STATEMENTS'!N237</f>
        <v>0.8706441394</v>
      </c>
      <c r="M236" s="91">
        <f>'FINANCIAL STATEMENTS'!N237/'FINANCIAL STATEMENTS'!N237</f>
        <v>1</v>
      </c>
      <c r="O236" s="14" t="s">
        <v>248</v>
      </c>
      <c r="P236" s="91">
        <f>'FINANCIAL STATEMENTS'!R199/'FINANCIAL STATEMENTS'!V199</f>
        <v>1.561551433</v>
      </c>
      <c r="Q236" s="91">
        <f>'FINANCIAL STATEMENTS'!S199/'FINANCIAL STATEMENTS'!V199</f>
        <v>0.892074199</v>
      </c>
      <c r="R236" s="91">
        <f>'FINANCIAL STATEMENTS'!T199/'FINANCIAL STATEMENTS'!V199</f>
        <v>0.8482293423</v>
      </c>
      <c r="S236" s="91">
        <f>'FINANCIAL STATEMENTS'!U199/'FINANCIAL STATEMENTS'!V199</f>
        <v>0.9409780776</v>
      </c>
      <c r="T236" s="91">
        <f>'FINANCIAL STATEMENTS'!V199/'FINANCIAL STATEMENTS'!V199</f>
        <v>1</v>
      </c>
      <c r="U236" s="90"/>
    </row>
    <row r="237">
      <c r="A237" s="14" t="s">
        <v>249</v>
      </c>
      <c r="B237" s="92">
        <v>0.0</v>
      </c>
      <c r="C237" s="92">
        <v>0.0</v>
      </c>
      <c r="D237" s="14">
        <v>0.0</v>
      </c>
      <c r="E237" s="92">
        <v>0.0</v>
      </c>
      <c r="F237" s="92">
        <v>0.0</v>
      </c>
      <c r="H237" s="22" t="s">
        <v>249</v>
      </c>
      <c r="I237" s="92">
        <v>0.0</v>
      </c>
      <c r="J237" s="92">
        <v>0.0</v>
      </c>
      <c r="K237" s="92">
        <v>0.0</v>
      </c>
      <c r="L237" s="92">
        <v>0.0</v>
      </c>
      <c r="M237" s="92">
        <v>0.0</v>
      </c>
      <c r="O237" s="14" t="s">
        <v>249</v>
      </c>
      <c r="P237" s="91">
        <f>'FINANCIAL STATEMENTS'!R200/'FINANCIAL STATEMENTS'!V200</f>
        <v>1.921259843</v>
      </c>
      <c r="Q237" s="91">
        <f>'FINANCIAL STATEMENTS'!S200/'FINANCIAL STATEMENTS'!V200</f>
        <v>1.657480315</v>
      </c>
      <c r="R237" s="91">
        <f>'FINANCIAL STATEMENTS'!T200/'FINANCIAL STATEMENTS'!V200</f>
        <v>1.799212598</v>
      </c>
      <c r="S237" s="91">
        <f>'FINANCIAL STATEMENTS'!U200/'FINANCIAL STATEMENTS'!V200</f>
        <v>1.606299213</v>
      </c>
      <c r="T237" s="91">
        <f>'FINANCIAL STATEMENTS'!V200/'FINANCIAL STATEMENTS'!V200</f>
        <v>1</v>
      </c>
      <c r="U237" s="90"/>
    </row>
    <row r="238">
      <c r="A238" s="14" t="s">
        <v>251</v>
      </c>
      <c r="B238" s="91">
        <f>'FINANCIAL STATEMENTS'!B237/'FINANCIAL STATEMENTS'!F237</f>
        <v>0.7167459778</v>
      </c>
      <c r="C238" s="91">
        <f>'FINANCIAL STATEMENTS'!C237/'FINANCIAL STATEMENTS'!F237</f>
        <v>0.6777702243</v>
      </c>
      <c r="D238" s="91">
        <f>'FINANCIAL STATEMENTS'!D237/'FINANCIAL STATEMENTS'!F237</f>
        <v>0.711760707</v>
      </c>
      <c r="E238" s="91">
        <f>'FINANCIAL STATEMENTS'!E237/'FINANCIAL STATEMENTS'!F237</f>
        <v>0.9356446862</v>
      </c>
      <c r="F238" s="91">
        <f>'FINANCIAL STATEMENTS'!F237/'FINANCIAL STATEMENTS'!F237</f>
        <v>1</v>
      </c>
      <c r="H238" s="22" t="s">
        <v>251</v>
      </c>
      <c r="I238" s="91">
        <f>'FINANCIAL STATEMENTS'!J239/'FINANCIAL STATEMENTS'!N239</f>
        <v>0.9369670877</v>
      </c>
      <c r="J238" s="91">
        <f>'FINANCIAL STATEMENTS'!K239/'FINANCIAL STATEMENTS'!N239</f>
        <v>0.7163350768</v>
      </c>
      <c r="K238" s="91">
        <f>'FINANCIAL STATEMENTS'!L239/'FINANCIAL STATEMENTS'!N239</f>
        <v>0.724003969</v>
      </c>
      <c r="L238" s="91">
        <f>'FINANCIAL STATEMENTS'!M239/'FINANCIAL STATEMENTS'!N239</f>
        <v>0.6647382318</v>
      </c>
      <c r="M238" s="91">
        <f>'FINANCIAL STATEMENTS'!N239/'FINANCIAL STATEMENTS'!N239</f>
        <v>1</v>
      </c>
      <c r="O238" s="14" t="s">
        <v>251</v>
      </c>
      <c r="P238" s="91">
        <f>'FINANCIAL STATEMENTS'!R201/'FINANCIAL STATEMENTS'!V201</f>
        <v>3.320987654</v>
      </c>
      <c r="Q238" s="91">
        <f>'FINANCIAL STATEMENTS'!S201/'FINANCIAL STATEMENTS'!V201</f>
        <v>2.204938272</v>
      </c>
      <c r="R238" s="91">
        <f>'FINANCIAL STATEMENTS'!T201/'FINANCIAL STATEMENTS'!V201</f>
        <v>12.17530864</v>
      </c>
      <c r="S238" s="91">
        <f>'FINANCIAL STATEMENTS'!U201/'FINANCIAL STATEMENTS'!V201</f>
        <v>0.7950617284</v>
      </c>
      <c r="T238" s="91">
        <f>'FINANCIAL STATEMENTS'!V201/'FINANCIAL STATEMENTS'!V201</f>
        <v>1</v>
      </c>
      <c r="U238" s="90"/>
    </row>
    <row r="239">
      <c r="A239" s="14" t="s">
        <v>252</v>
      </c>
      <c r="B239" s="91">
        <f>'FINANCIAL STATEMENTS'!B238/'FINANCIAL STATEMENTS'!F238</f>
        <v>0.9162895928</v>
      </c>
      <c r="C239" s="91">
        <f>'FINANCIAL STATEMENTS'!C238/'FINANCIAL STATEMENTS'!F238</f>
        <v>0.8665158371</v>
      </c>
      <c r="D239" s="91">
        <f>'FINANCIAL STATEMENTS'!D238/'FINANCIAL STATEMENTS'!F238</f>
        <v>0.8891402715</v>
      </c>
      <c r="E239" s="91">
        <f>'FINANCIAL STATEMENTS'!E238/'FINANCIAL STATEMENTS'!F238</f>
        <v>1.084841629</v>
      </c>
      <c r="F239" s="91">
        <f>'FINANCIAL STATEMENTS'!F238/'FINANCIAL STATEMENTS'!F238</f>
        <v>1</v>
      </c>
      <c r="H239" s="22" t="s">
        <v>252</v>
      </c>
      <c r="I239" s="91">
        <f>'FINANCIAL STATEMENTS'!J240/'FINANCIAL STATEMENTS'!N240</f>
        <v>1.102978664</v>
      </c>
      <c r="J239" s="91">
        <f>'FINANCIAL STATEMENTS'!K240/'FINANCIAL STATEMENTS'!N240</f>
        <v>0.960645319</v>
      </c>
      <c r="K239" s="91">
        <f>'FINANCIAL STATEMENTS'!L240/'FINANCIAL STATEMENTS'!N240</f>
        <v>0.9297761637</v>
      </c>
      <c r="L239" s="91">
        <f>'FINANCIAL STATEMENTS'!M240/'FINANCIAL STATEMENTS'!N240</f>
        <v>0.8350036666</v>
      </c>
      <c r="M239" s="91">
        <f>'FINANCIAL STATEMENTS'!N240/'FINANCIAL STATEMENTS'!N240</f>
        <v>1</v>
      </c>
      <c r="O239" s="14" t="s">
        <v>252</v>
      </c>
      <c r="P239" s="91">
        <f>'FINANCIAL STATEMENTS'!R202/'FINANCIAL STATEMENTS'!V202</f>
        <v>4.431372549</v>
      </c>
      <c r="Q239" s="91">
        <f>'FINANCIAL STATEMENTS'!S202/'FINANCIAL STATEMENTS'!V202</f>
        <v>2.197860963</v>
      </c>
      <c r="R239" s="91">
        <f>'FINANCIAL STATEMENTS'!T202/'FINANCIAL STATEMENTS'!V202</f>
        <v>2.463458111</v>
      </c>
      <c r="S239" s="91">
        <f>'FINANCIAL STATEMENTS'!U202/'FINANCIAL STATEMENTS'!V202</f>
        <v>1.361853832</v>
      </c>
      <c r="T239" s="91">
        <f>'FINANCIAL STATEMENTS'!V202/'FINANCIAL STATEMENTS'!V202</f>
        <v>1</v>
      </c>
      <c r="U239" s="90"/>
    </row>
    <row r="240">
      <c r="A240" s="14" t="s">
        <v>254</v>
      </c>
      <c r="B240" s="91">
        <f>'FINANCIAL STATEMENTS'!B239/'FINANCIAL STATEMENTS'!F239</f>
        <v>1.142857143</v>
      </c>
      <c r="C240" s="91">
        <f>'FINANCIAL STATEMENTS'!C239/'FINANCIAL STATEMENTS'!F239</f>
        <v>1.071428571</v>
      </c>
      <c r="D240" s="91">
        <f>'FINANCIAL STATEMENTS'!D239/'FINANCIAL STATEMENTS'!F239</f>
        <v>1.071428571</v>
      </c>
      <c r="E240" s="91">
        <f>'FINANCIAL STATEMENTS'!E239/'FINANCIAL STATEMENTS'!F239</f>
        <v>1.071428571</v>
      </c>
      <c r="F240" s="91">
        <f>'FINANCIAL STATEMENTS'!F239/'FINANCIAL STATEMENTS'!F239</f>
        <v>1</v>
      </c>
      <c r="H240" s="22" t="s">
        <v>254</v>
      </c>
      <c r="I240" s="91">
        <f>'FINANCIAL STATEMENTS'!J241/'FINANCIAL STATEMENTS'!N241</f>
        <v>1.575539568</v>
      </c>
      <c r="J240" s="91">
        <f>'FINANCIAL STATEMENTS'!K241/'FINANCIAL STATEMENTS'!N241</f>
        <v>1.374100719</v>
      </c>
      <c r="K240" s="91">
        <f>'FINANCIAL STATEMENTS'!L241/'FINANCIAL STATEMENTS'!N241</f>
        <v>1.007194245</v>
      </c>
      <c r="L240" s="91">
        <f>'FINANCIAL STATEMENTS'!M241/'FINANCIAL STATEMENTS'!N241</f>
        <v>1.151079137</v>
      </c>
      <c r="M240" s="91">
        <f>'FINANCIAL STATEMENTS'!N241/'FINANCIAL STATEMENTS'!N241</f>
        <v>1</v>
      </c>
      <c r="O240" s="14" t="s">
        <v>254</v>
      </c>
      <c r="P240" s="91">
        <f>'FINANCIAL STATEMENTS'!R203/'FINANCIAL STATEMENTS'!V203</f>
        <v>1</v>
      </c>
      <c r="Q240" s="91">
        <f>'FINANCIAL STATEMENTS'!S203/'FINANCIAL STATEMENTS'!V203</f>
        <v>0.8965517241</v>
      </c>
      <c r="R240" s="91">
        <f>'FINANCIAL STATEMENTS'!T203/'FINANCIAL STATEMENTS'!V203</f>
        <v>0.7413793103</v>
      </c>
      <c r="S240" s="91">
        <f>'FINANCIAL STATEMENTS'!U203/'FINANCIAL STATEMENTS'!V203</f>
        <v>1.224137931</v>
      </c>
      <c r="T240" s="91">
        <f>'FINANCIAL STATEMENTS'!V203/'FINANCIAL STATEMENTS'!V203</f>
        <v>1</v>
      </c>
      <c r="U240" s="90"/>
    </row>
    <row r="241">
      <c r="A241" s="14" t="s">
        <v>255</v>
      </c>
      <c r="B241" s="91">
        <f>'FINANCIAL STATEMENTS'!B240/'FINANCIAL STATEMENTS'!F240</f>
        <v>1.181818182</v>
      </c>
      <c r="C241" s="91">
        <f>'FINANCIAL STATEMENTS'!C240/'FINANCIAL STATEMENTS'!F240</f>
        <v>1.090909091</v>
      </c>
      <c r="D241" s="91">
        <f>'FINANCIAL STATEMENTS'!D240/'FINANCIAL STATEMENTS'!F240</f>
        <v>1.090909091</v>
      </c>
      <c r="E241" s="91">
        <f>'FINANCIAL STATEMENTS'!E240/'FINANCIAL STATEMENTS'!F240</f>
        <v>1.090909091</v>
      </c>
      <c r="F241" s="91">
        <f>'FINANCIAL STATEMENTS'!F240/'FINANCIAL STATEMENTS'!F240</f>
        <v>1</v>
      </c>
      <c r="H241" s="22" t="s">
        <v>255</v>
      </c>
      <c r="I241" s="91">
        <f>'FINANCIAL STATEMENTS'!J242/'FINANCIAL STATEMENTS'!N242</f>
        <v>1.689189189</v>
      </c>
      <c r="J241" s="91">
        <f>'FINANCIAL STATEMENTS'!K242/'FINANCIAL STATEMENTS'!N242</f>
        <v>1.635135135</v>
      </c>
      <c r="K241" s="91">
        <f>'FINANCIAL STATEMENTS'!L242/'FINANCIAL STATEMENTS'!N242</f>
        <v>1.635135135</v>
      </c>
      <c r="L241" s="91">
        <f>'FINANCIAL STATEMENTS'!M242/'FINANCIAL STATEMENTS'!N242</f>
        <v>1.648648649</v>
      </c>
      <c r="M241" s="91">
        <f>'FINANCIAL STATEMENTS'!N242/'FINANCIAL STATEMENTS'!N242</f>
        <v>1</v>
      </c>
      <c r="O241" s="14" t="s">
        <v>255</v>
      </c>
      <c r="P241" s="91">
        <f>'FINANCIAL STATEMENTS'!R204/'FINANCIAL STATEMENTS'!V204</f>
        <v>1.230769231</v>
      </c>
      <c r="Q241" s="91">
        <f>'FINANCIAL STATEMENTS'!S204/'FINANCIAL STATEMENTS'!V204</f>
        <v>1.153846154</v>
      </c>
      <c r="R241" s="91">
        <f>'FINANCIAL STATEMENTS'!T204/'FINANCIAL STATEMENTS'!V204</f>
        <v>1</v>
      </c>
      <c r="S241" s="91">
        <f>'FINANCIAL STATEMENTS'!U204/'FINANCIAL STATEMENTS'!V204</f>
        <v>1</v>
      </c>
      <c r="T241" s="91">
        <f>'FINANCIAL STATEMENTS'!V204/'FINANCIAL STATEMENTS'!V204</f>
        <v>1</v>
      </c>
      <c r="U241" s="90"/>
    </row>
    <row r="242">
      <c r="A242" s="14" t="s">
        <v>256</v>
      </c>
      <c r="B242" s="91">
        <f>'FINANCIAL STATEMENTS'!B241/'FINANCIAL STATEMENTS'!F241</f>
        <v>0</v>
      </c>
      <c r="C242" s="91">
        <f>'FINANCIAL STATEMENTS'!C241/'FINANCIAL STATEMENTS'!F241</f>
        <v>0</v>
      </c>
      <c r="D242" s="91">
        <f>'FINANCIAL STATEMENTS'!D241/'FINANCIAL STATEMENTS'!F241</f>
        <v>0</v>
      </c>
      <c r="E242" s="91">
        <f>'FINANCIAL STATEMENTS'!E241/'FINANCIAL STATEMENTS'!F241</f>
        <v>1</v>
      </c>
      <c r="F242" s="91">
        <f>'FINANCIAL STATEMENTS'!F241/'FINANCIAL STATEMENTS'!F241</f>
        <v>1</v>
      </c>
      <c r="H242" s="22" t="s">
        <v>256</v>
      </c>
      <c r="I242" s="91">
        <f>'FINANCIAL STATEMENTS'!J243/'FINANCIAL STATEMENTS'!N243</f>
        <v>5</v>
      </c>
      <c r="J242" s="91">
        <f>'FINANCIAL STATEMENTS'!K243/'FINANCIAL STATEMENTS'!N243</f>
        <v>3.333333333</v>
      </c>
      <c r="K242" s="91">
        <f>'FINANCIAL STATEMENTS'!L243/'FINANCIAL STATEMENTS'!N243</f>
        <v>1.333333333</v>
      </c>
      <c r="L242" s="91">
        <f>'FINANCIAL STATEMENTS'!M243/'FINANCIAL STATEMENTS'!N243</f>
        <v>0.8333333333</v>
      </c>
      <c r="M242" s="91">
        <f>'FINANCIAL STATEMENTS'!N243/'FINANCIAL STATEMENTS'!N243</f>
        <v>1</v>
      </c>
      <c r="O242" s="14" t="s">
        <v>256</v>
      </c>
      <c r="P242" s="91">
        <f>'FINANCIAL STATEMENTS'!R205/'FINANCIAL STATEMENTS'!V205</f>
        <v>0</v>
      </c>
      <c r="Q242" s="91">
        <f>'FINANCIAL STATEMENTS'!S205/'FINANCIAL STATEMENTS'!V205</f>
        <v>0</v>
      </c>
      <c r="R242" s="91">
        <f>'FINANCIAL STATEMENTS'!T205/'FINANCIAL STATEMENTS'!V205</f>
        <v>0</v>
      </c>
      <c r="S242" s="91">
        <f>'FINANCIAL STATEMENTS'!U205/'FINANCIAL STATEMENTS'!V205</f>
        <v>2.333333333</v>
      </c>
      <c r="T242" s="91">
        <f>'FINANCIAL STATEMENTS'!V205/'FINANCIAL STATEMENTS'!V205</f>
        <v>1</v>
      </c>
      <c r="U242" s="90"/>
    </row>
    <row r="243">
      <c r="A243" s="14" t="s">
        <v>257</v>
      </c>
      <c r="B243" s="92">
        <v>0.0</v>
      </c>
      <c r="C243" s="92">
        <v>0.0</v>
      </c>
      <c r="D243" s="92">
        <v>0.0</v>
      </c>
      <c r="E243" s="92">
        <v>0.0</v>
      </c>
      <c r="F243" s="92">
        <v>0.0</v>
      </c>
      <c r="H243" s="22" t="s">
        <v>257</v>
      </c>
      <c r="I243" s="91">
        <f>'FINANCIAL STATEMENTS'!J244/'FINANCIAL STATEMENTS'!N244</f>
        <v>0.6440677966</v>
      </c>
      <c r="J243" s="91">
        <f>'FINANCIAL STATEMENTS'!K244/'FINANCIAL STATEMENTS'!N244</f>
        <v>0.6101694915</v>
      </c>
      <c r="K243" s="91">
        <f>'FINANCIAL STATEMENTS'!L244/'FINANCIAL STATEMENTS'!N244</f>
        <v>0.186440678</v>
      </c>
      <c r="L243" s="91">
        <f>'FINANCIAL STATEMENTS'!M244/'FINANCIAL STATEMENTS'!N244</f>
        <v>0.4915254237</v>
      </c>
      <c r="M243" s="91">
        <f>'FINANCIAL STATEMENTS'!N244/'FINANCIAL STATEMENTS'!N244</f>
        <v>1</v>
      </c>
      <c r="O243" s="14" t="s">
        <v>257</v>
      </c>
      <c r="P243" s="91">
        <f>'FINANCIAL STATEMENTS'!R206/'FINANCIAL STATEMENTS'!V206</f>
        <v>0</v>
      </c>
      <c r="Q243" s="91">
        <f>'FINANCIAL STATEMENTS'!S206/'FINANCIAL STATEMENTS'!V206</f>
        <v>0</v>
      </c>
      <c r="R243" s="91">
        <f>'FINANCIAL STATEMENTS'!T206/'FINANCIAL STATEMENTS'!V206</f>
        <v>0</v>
      </c>
      <c r="S243" s="91">
        <f>'FINANCIAL STATEMENTS'!U206/'FINANCIAL STATEMENTS'!V206</f>
        <v>1</v>
      </c>
      <c r="T243" s="91">
        <f>'FINANCIAL STATEMENTS'!V206/'FINANCIAL STATEMENTS'!V206</f>
        <v>1</v>
      </c>
      <c r="U243" s="90"/>
    </row>
    <row r="244">
      <c r="A244" s="14" t="s">
        <v>258</v>
      </c>
      <c r="B244" s="91">
        <f>'FINANCIAL STATEMENTS'!B243/'FINANCIAL STATEMENTS'!F243</f>
        <v>2</v>
      </c>
      <c r="C244" s="91">
        <f>'FINANCIAL STATEMENTS'!C243/'FINANCIAL STATEMENTS'!F243</f>
        <v>2</v>
      </c>
      <c r="D244" s="91">
        <f>'FINANCIAL STATEMENTS'!D243/'FINANCIAL STATEMENTS'!F243</f>
        <v>2</v>
      </c>
      <c r="E244" s="91">
        <f>'FINANCIAL STATEMENTS'!E243/'FINANCIAL STATEMENTS'!F243</f>
        <v>1</v>
      </c>
      <c r="F244" s="91">
        <f>'FINANCIAL STATEMENTS'!F243/'FINANCIAL STATEMENTS'!F243</f>
        <v>1</v>
      </c>
      <c r="H244" s="22" t="s">
        <v>258</v>
      </c>
      <c r="I244" s="92">
        <v>0.0</v>
      </c>
      <c r="J244" s="92">
        <v>0.0</v>
      </c>
      <c r="K244" s="92">
        <v>0.0</v>
      </c>
      <c r="L244" s="92">
        <v>0.0</v>
      </c>
      <c r="M244" s="92">
        <v>0.0</v>
      </c>
      <c r="O244" s="14" t="s">
        <v>258</v>
      </c>
      <c r="P244" s="91">
        <f>'FINANCIAL STATEMENTS'!R207/'FINANCIAL STATEMENTS'!V207</f>
        <v>2</v>
      </c>
      <c r="Q244" s="91">
        <f>'FINANCIAL STATEMENTS'!S207/'FINANCIAL STATEMENTS'!V207</f>
        <v>3</v>
      </c>
      <c r="R244" s="91">
        <f>'FINANCIAL STATEMENTS'!T207/'FINANCIAL STATEMENTS'!V207</f>
        <v>1</v>
      </c>
      <c r="S244" s="91">
        <f>'FINANCIAL STATEMENTS'!U207/'FINANCIAL STATEMENTS'!V207</f>
        <v>1</v>
      </c>
      <c r="T244" s="91">
        <f>'FINANCIAL STATEMENTS'!V207/'FINANCIAL STATEMENTS'!V207</f>
        <v>1</v>
      </c>
      <c r="U244" s="90"/>
    </row>
    <row r="245">
      <c r="A245" s="14" t="s">
        <v>259</v>
      </c>
      <c r="B245" s="91">
        <f>'FINANCIAL STATEMENTS'!B244/'FINANCIAL STATEMENTS'!F244</f>
        <v>0</v>
      </c>
      <c r="C245" s="91">
        <f>'FINANCIAL STATEMENTS'!C244/'FINANCIAL STATEMENTS'!F244</f>
        <v>0</v>
      </c>
      <c r="D245" s="91">
        <f>'FINANCIAL STATEMENTS'!D244/'FINANCIAL STATEMENTS'!F244</f>
        <v>0</v>
      </c>
      <c r="E245" s="91">
        <f>'FINANCIAL STATEMENTS'!E244/'FINANCIAL STATEMENTS'!F244</f>
        <v>1</v>
      </c>
      <c r="F245" s="91">
        <f>'FINANCIAL STATEMENTS'!F244/'FINANCIAL STATEMENTS'!F244</f>
        <v>1</v>
      </c>
      <c r="H245" s="22" t="s">
        <v>259</v>
      </c>
      <c r="I245" s="92">
        <v>0.0</v>
      </c>
      <c r="J245" s="92">
        <v>0.0</v>
      </c>
      <c r="K245" s="92">
        <v>0.0</v>
      </c>
      <c r="L245" s="92">
        <v>0.0</v>
      </c>
      <c r="M245" s="92">
        <v>0.0</v>
      </c>
      <c r="O245" s="14" t="s">
        <v>259</v>
      </c>
      <c r="P245" s="91">
        <f>'FINANCIAL STATEMENTS'!R208/'FINANCIAL STATEMENTS'!V208</f>
        <v>1.714285714</v>
      </c>
      <c r="Q245" s="91">
        <f>'FINANCIAL STATEMENTS'!S208/'FINANCIAL STATEMENTS'!V208</f>
        <v>1.357142857</v>
      </c>
      <c r="R245" s="91">
        <f>'FINANCIAL STATEMENTS'!T208/'FINANCIAL STATEMENTS'!V208</f>
        <v>1.142857143</v>
      </c>
      <c r="S245" s="91">
        <f>'FINANCIAL STATEMENTS'!U208/'FINANCIAL STATEMENTS'!V208</f>
        <v>1.071428571</v>
      </c>
      <c r="T245" s="91">
        <f>'FINANCIAL STATEMENTS'!V208/'FINANCIAL STATEMENTS'!V208</f>
        <v>1</v>
      </c>
      <c r="U245" s="90"/>
    </row>
    <row r="246">
      <c r="A246" s="14" t="s">
        <v>260</v>
      </c>
      <c r="B246" s="92">
        <v>0.0</v>
      </c>
      <c r="C246" s="92">
        <v>0.0</v>
      </c>
      <c r="D246" s="92">
        <v>0.0</v>
      </c>
      <c r="E246" s="92">
        <v>0.0</v>
      </c>
      <c r="F246" s="92">
        <v>0.0</v>
      </c>
      <c r="H246" s="22" t="s">
        <v>260</v>
      </c>
      <c r="I246" s="91">
        <f>'FINANCIAL STATEMENTS'!J247/'FINANCIAL STATEMENTS'!N247</f>
        <v>0.7147091515</v>
      </c>
      <c r="J246" s="91">
        <f>'FINANCIAL STATEMENTS'!K247/'FINANCIAL STATEMENTS'!N247</f>
        <v>1.125231567</v>
      </c>
      <c r="K246" s="91">
        <f>'FINANCIAL STATEMENTS'!L247/'FINANCIAL STATEMENTS'!N247</f>
        <v>1.268247499</v>
      </c>
      <c r="L246" s="91">
        <f>'FINANCIAL STATEMENTS'!M247/'FINANCIAL STATEMENTS'!N247</f>
        <v>1.168580956</v>
      </c>
      <c r="M246" s="91">
        <f>'FINANCIAL STATEMENTS'!N247/'FINANCIAL STATEMENTS'!N247</f>
        <v>1</v>
      </c>
      <c r="O246" s="14" t="s">
        <v>260</v>
      </c>
      <c r="P246" s="91">
        <f>'FINANCIAL STATEMENTS'!R209/'FINANCIAL STATEMENTS'!V209</f>
        <v>1.484848485</v>
      </c>
      <c r="Q246" s="91">
        <f>'FINANCIAL STATEMENTS'!S209/'FINANCIAL STATEMENTS'!V209</f>
        <v>1.252525253</v>
      </c>
      <c r="R246" s="91">
        <f>'FINANCIAL STATEMENTS'!T209/'FINANCIAL STATEMENTS'!V209</f>
        <v>1.313131313</v>
      </c>
      <c r="S246" s="91">
        <f>'FINANCIAL STATEMENTS'!U209/'FINANCIAL STATEMENTS'!V209</f>
        <v>1.121212121</v>
      </c>
      <c r="T246" s="91">
        <f>'FINANCIAL STATEMENTS'!V209/'FINANCIAL STATEMENTS'!V209</f>
        <v>1</v>
      </c>
      <c r="U246" s="90"/>
    </row>
    <row r="247">
      <c r="A247" s="14" t="s">
        <v>261</v>
      </c>
      <c r="B247" s="91">
        <f>'FINANCIAL STATEMENTS'!B246/'FINANCIAL STATEMENTS'!F246</f>
        <v>1.384615385</v>
      </c>
      <c r="C247" s="91">
        <f>'FINANCIAL STATEMENTS'!C246/'FINANCIAL STATEMENTS'!F246</f>
        <v>1.025641026</v>
      </c>
      <c r="D247" s="91">
        <f>'FINANCIAL STATEMENTS'!D246/'FINANCIAL STATEMENTS'!F246</f>
        <v>0.7820512821</v>
      </c>
      <c r="E247" s="91">
        <f>'FINANCIAL STATEMENTS'!E246/'FINANCIAL STATEMENTS'!F246</f>
        <v>0.9487179487</v>
      </c>
      <c r="F247" s="91">
        <f>'FINANCIAL STATEMENTS'!F246/'FINANCIAL STATEMENTS'!F246</f>
        <v>1</v>
      </c>
      <c r="H247" s="22" t="s">
        <v>261</v>
      </c>
      <c r="I247" s="91">
        <f>'FINANCIAL STATEMENTS'!J248/'FINANCIAL STATEMENTS'!N248</f>
        <v>3.678111588</v>
      </c>
      <c r="J247" s="91">
        <f>'FINANCIAL STATEMENTS'!K248/'FINANCIAL STATEMENTS'!N248</f>
        <v>3.91416309</v>
      </c>
      <c r="K247" s="91">
        <f>'FINANCIAL STATEMENTS'!L248/'FINANCIAL STATEMENTS'!N248</f>
        <v>3.892703863</v>
      </c>
      <c r="L247" s="91">
        <f>'FINANCIAL STATEMENTS'!M248/'FINANCIAL STATEMENTS'!N248</f>
        <v>2.961373391</v>
      </c>
      <c r="M247" s="91">
        <f>'FINANCIAL STATEMENTS'!N248/'FINANCIAL STATEMENTS'!N248</f>
        <v>1</v>
      </c>
      <c r="O247" s="14" t="s">
        <v>261</v>
      </c>
      <c r="P247" s="91">
        <f>'FINANCIAL STATEMENTS'!R210/'FINANCIAL STATEMENTS'!V210</f>
        <v>6.238095238</v>
      </c>
      <c r="Q247" s="91">
        <f>'FINANCIAL STATEMENTS'!S210/'FINANCIAL STATEMENTS'!V210</f>
        <v>2.428571429</v>
      </c>
      <c r="R247" s="91">
        <f>'FINANCIAL STATEMENTS'!T210/'FINANCIAL STATEMENTS'!V210</f>
        <v>1.857142857</v>
      </c>
      <c r="S247" s="91">
        <f>'FINANCIAL STATEMENTS'!U210/'FINANCIAL STATEMENTS'!V210</f>
        <v>0.7619047619</v>
      </c>
      <c r="T247" s="91">
        <f>'FINANCIAL STATEMENTS'!V210/'FINANCIAL STATEMENTS'!V210</f>
        <v>1</v>
      </c>
      <c r="U247" s="90"/>
    </row>
    <row r="248">
      <c r="A248" s="14" t="s">
        <v>262</v>
      </c>
      <c r="B248" s="91">
        <f>'FINANCIAL STATEMENTS'!B247/'FINANCIAL STATEMENTS'!F247</f>
        <v>0.9225169007</v>
      </c>
      <c r="C248" s="91">
        <f>'FINANCIAL STATEMENTS'!C247/'FINANCIAL STATEMENTS'!F247</f>
        <v>1.057722309</v>
      </c>
      <c r="D248" s="91">
        <f>'FINANCIAL STATEMENTS'!D247/'FINANCIAL STATEMENTS'!F247</f>
        <v>0.9797191888</v>
      </c>
      <c r="E248" s="91">
        <f>'FINANCIAL STATEMENTS'!E247/'FINANCIAL STATEMENTS'!F247</f>
        <v>0.7509100364</v>
      </c>
      <c r="F248" s="91">
        <f>'FINANCIAL STATEMENTS'!F247/'FINANCIAL STATEMENTS'!F247</f>
        <v>1</v>
      </c>
      <c r="H248" s="22" t="s">
        <v>262</v>
      </c>
      <c r="I248" s="92">
        <v>0.0</v>
      </c>
      <c r="J248" s="92">
        <v>0.0</v>
      </c>
      <c r="K248" s="92">
        <v>0.0</v>
      </c>
      <c r="L248" s="92">
        <v>0.0</v>
      </c>
      <c r="M248" s="92">
        <v>0.0</v>
      </c>
      <c r="O248" s="14" t="s">
        <v>262</v>
      </c>
      <c r="P248" s="91">
        <f>'FINANCIAL STATEMENTS'!R211/'FINANCIAL STATEMENTS'!V211</f>
        <v>1.646110325</v>
      </c>
      <c r="Q248" s="91">
        <f>'FINANCIAL STATEMENTS'!S211/'FINANCIAL STATEMENTS'!V211</f>
        <v>1.362942008</v>
      </c>
      <c r="R248" s="91">
        <f>'FINANCIAL STATEMENTS'!T211/'FINANCIAL STATEMENTS'!V211</f>
        <v>1.259123055</v>
      </c>
      <c r="S248" s="91">
        <f>'FINANCIAL STATEMENTS'!U211/'FINANCIAL STATEMENTS'!V211</f>
        <v>1.2</v>
      </c>
      <c r="T248" s="91">
        <f>'FINANCIAL STATEMENTS'!V211/'FINANCIAL STATEMENTS'!V211</f>
        <v>1</v>
      </c>
      <c r="U248" s="90"/>
    </row>
    <row r="249">
      <c r="A249" s="14" t="s">
        <v>263</v>
      </c>
      <c r="B249" s="92">
        <v>0.0</v>
      </c>
      <c r="C249" s="92">
        <v>0.0</v>
      </c>
      <c r="D249" s="92">
        <v>0.0</v>
      </c>
      <c r="E249" s="92">
        <v>0.0</v>
      </c>
      <c r="F249" s="92">
        <v>0.0</v>
      </c>
      <c r="H249" s="22" t="s">
        <v>263</v>
      </c>
      <c r="I249" s="92">
        <v>0.0</v>
      </c>
      <c r="J249" s="92">
        <v>0.0</v>
      </c>
      <c r="K249" s="92">
        <v>0.0</v>
      </c>
      <c r="L249" s="92">
        <v>0.0</v>
      </c>
      <c r="M249" s="92">
        <v>0.0</v>
      </c>
      <c r="O249" s="14" t="s">
        <v>263</v>
      </c>
      <c r="P249" s="92">
        <v>0.0</v>
      </c>
      <c r="Q249" s="92">
        <v>0.0</v>
      </c>
      <c r="R249" s="92">
        <v>0.0</v>
      </c>
      <c r="S249" s="92">
        <v>0.0</v>
      </c>
      <c r="T249" s="92">
        <v>0.0</v>
      </c>
      <c r="U249" s="90"/>
    </row>
    <row r="250">
      <c r="A250" s="14" t="s">
        <v>264</v>
      </c>
      <c r="B250" s="91">
        <f>'FINANCIAL STATEMENTS'!B249/'FINANCIAL STATEMENTS'!F249</f>
        <v>1.293584906</v>
      </c>
      <c r="C250" s="91">
        <f>'FINANCIAL STATEMENTS'!C249/'FINANCIAL STATEMENTS'!F249</f>
        <v>1.257681941</v>
      </c>
      <c r="D250" s="91">
        <f>'FINANCIAL STATEMENTS'!D249/'FINANCIAL STATEMENTS'!F249</f>
        <v>1.178975741</v>
      </c>
      <c r="E250" s="91">
        <f>'FINANCIAL STATEMENTS'!E249/'FINANCIAL STATEMENTS'!F249</f>
        <v>1.076549865</v>
      </c>
      <c r="F250" s="91">
        <f>'FINANCIAL STATEMENTS'!F249/'FINANCIAL STATEMENTS'!F249</f>
        <v>1</v>
      </c>
      <c r="H250" s="22" t="s">
        <v>264</v>
      </c>
      <c r="I250" s="91">
        <f>'FINANCIAL STATEMENTS'!J251/'FINANCIAL STATEMENTS'!N251</f>
        <v>1.202231783</v>
      </c>
      <c r="J250" s="91">
        <f>'FINANCIAL STATEMENTS'!K251/'FINANCIAL STATEMENTS'!N251</f>
        <v>1.378803202</v>
      </c>
      <c r="K250" s="91">
        <f>'FINANCIAL STATEMENTS'!L251/'FINANCIAL STATEMENTS'!N251</f>
        <v>1.162327088</v>
      </c>
      <c r="L250" s="91">
        <f>'FINANCIAL STATEMENTS'!M251/'FINANCIAL STATEMENTS'!N251</f>
        <v>1.069833216</v>
      </c>
      <c r="M250" s="91">
        <f>'FINANCIAL STATEMENTS'!N251/'FINANCIAL STATEMENTS'!N251</f>
        <v>1</v>
      </c>
      <c r="O250" s="14" t="s">
        <v>264</v>
      </c>
      <c r="P250" s="91">
        <f>'FINANCIAL STATEMENTS'!R213/'FINANCIAL STATEMENTS'!V213</f>
        <v>1.491165376</v>
      </c>
      <c r="Q250" s="91">
        <f>'FINANCIAL STATEMENTS'!S213/'FINANCIAL STATEMENTS'!V213</f>
        <v>1.241016478</v>
      </c>
      <c r="R250" s="91">
        <f>'FINANCIAL STATEMENTS'!T213/'FINANCIAL STATEMENTS'!V213</f>
        <v>1.158824697</v>
      </c>
      <c r="S250" s="91">
        <f>'FINANCIAL STATEMENTS'!U213/'FINANCIAL STATEMENTS'!V213</f>
        <v>1.187611674</v>
      </c>
      <c r="T250" s="91">
        <f>'FINANCIAL STATEMENTS'!V213/'FINANCIAL STATEMENTS'!V213</f>
        <v>1</v>
      </c>
      <c r="U250" s="90"/>
    </row>
    <row r="251">
      <c r="A251" s="14" t="s">
        <v>265</v>
      </c>
      <c r="B251" s="91">
        <f>'FINANCIAL STATEMENTS'!B250/'FINANCIAL STATEMENTS'!F250</f>
        <v>1.213793103</v>
      </c>
      <c r="C251" s="91">
        <f>'FINANCIAL STATEMENTS'!C250/'FINANCIAL STATEMENTS'!F250</f>
        <v>1.117241379</v>
      </c>
      <c r="D251" s="91">
        <f>'FINANCIAL STATEMENTS'!D250/'FINANCIAL STATEMENTS'!F250</f>
        <v>1.124137931</v>
      </c>
      <c r="E251" s="91">
        <f>'FINANCIAL STATEMENTS'!E250/'FINANCIAL STATEMENTS'!F250</f>
        <v>1.027586207</v>
      </c>
      <c r="F251" s="91">
        <f>'FINANCIAL STATEMENTS'!F250/'FINANCIAL STATEMENTS'!F250</f>
        <v>1</v>
      </c>
      <c r="H251" s="22" t="s">
        <v>265</v>
      </c>
      <c r="I251" s="91">
        <f>'FINANCIAL STATEMENTS'!J252/'FINANCIAL STATEMENTS'!N252</f>
        <v>1.208385928</v>
      </c>
      <c r="J251" s="91">
        <f>'FINANCIAL STATEMENTS'!K252/'FINANCIAL STATEMENTS'!N252</f>
        <v>1.482465287</v>
      </c>
      <c r="K251" s="91">
        <f>'FINANCIAL STATEMENTS'!L252/'FINANCIAL STATEMENTS'!N252</f>
        <v>1.352011415</v>
      </c>
      <c r="L251" s="91">
        <f>'FINANCIAL STATEMENTS'!M252/'FINANCIAL STATEMENTS'!N252</f>
        <v>1.28648263</v>
      </c>
      <c r="M251" s="91">
        <f>'FINANCIAL STATEMENTS'!N252/'FINANCIAL STATEMENTS'!N252</f>
        <v>1</v>
      </c>
      <c r="O251" s="14" t="s">
        <v>265</v>
      </c>
      <c r="P251" s="91">
        <f>'FINANCIAL STATEMENTS'!R214/'FINANCIAL STATEMENTS'!V214</f>
        <v>2.531182796</v>
      </c>
      <c r="Q251" s="91">
        <f>'FINANCIAL STATEMENTS'!S214/'FINANCIAL STATEMENTS'!V214</f>
        <v>1.430107527</v>
      </c>
      <c r="R251" s="91">
        <f>'FINANCIAL STATEMENTS'!T214/'FINANCIAL STATEMENTS'!V214</f>
        <v>1.604301075</v>
      </c>
      <c r="S251" s="91">
        <f>'FINANCIAL STATEMENTS'!U214/'FINANCIAL STATEMENTS'!V214</f>
        <v>1.855913978</v>
      </c>
      <c r="T251" s="91">
        <f>'FINANCIAL STATEMENTS'!V214/'FINANCIAL STATEMENTS'!V214</f>
        <v>1</v>
      </c>
      <c r="U251" s="90"/>
    </row>
    <row r="252">
      <c r="A252" s="14" t="s">
        <v>266</v>
      </c>
      <c r="B252" s="91">
        <f>'FINANCIAL STATEMENTS'!B251/'FINANCIAL STATEMENTS'!F251</f>
        <v>1.187962963</v>
      </c>
      <c r="C252" s="91">
        <f>'FINANCIAL STATEMENTS'!C251/'FINANCIAL STATEMENTS'!F251</f>
        <v>1.197685185</v>
      </c>
      <c r="D252" s="91">
        <f>'FINANCIAL STATEMENTS'!D251/'FINANCIAL STATEMENTS'!F251</f>
        <v>0.9680555556</v>
      </c>
      <c r="E252" s="91">
        <f>'FINANCIAL STATEMENTS'!E251/'FINANCIAL STATEMENTS'!F251</f>
        <v>0.7513888889</v>
      </c>
      <c r="F252" s="91">
        <f>'FINANCIAL STATEMENTS'!F251/'FINANCIAL STATEMENTS'!F251</f>
        <v>1</v>
      </c>
      <c r="H252" s="22" t="s">
        <v>266</v>
      </c>
      <c r="I252" s="91">
        <f>'FINANCIAL STATEMENTS'!J253/'FINANCIAL STATEMENTS'!N253</f>
        <v>0.8230261802</v>
      </c>
      <c r="J252" s="91">
        <f>'FINANCIAL STATEMENTS'!K253/'FINANCIAL STATEMENTS'!N253</f>
        <v>0.8792001649</v>
      </c>
      <c r="K252" s="91">
        <f>'FINANCIAL STATEMENTS'!L253/'FINANCIAL STATEMENTS'!N253</f>
        <v>0.8352401567</v>
      </c>
      <c r="L252" s="91">
        <f>'FINANCIAL STATEMENTS'!M253/'FINANCIAL STATEMENTS'!N253</f>
        <v>0.8133374562</v>
      </c>
      <c r="M252" s="91">
        <f>'FINANCIAL STATEMENTS'!N253/'FINANCIAL STATEMENTS'!N253</f>
        <v>1</v>
      </c>
      <c r="O252" s="14" t="s">
        <v>266</v>
      </c>
      <c r="P252" s="91">
        <f>'FINANCIAL STATEMENTS'!R215/'FINANCIAL STATEMENTS'!V215</f>
        <v>1.382540031</v>
      </c>
      <c r="Q252" s="91">
        <f>'FINANCIAL STATEMENTS'!S215/'FINANCIAL STATEMENTS'!V215</f>
        <v>1.21803027</v>
      </c>
      <c r="R252" s="91">
        <f>'FINANCIAL STATEMENTS'!T215/'FINANCIAL STATEMENTS'!V215</f>
        <v>1.112085984</v>
      </c>
      <c r="S252" s="91">
        <f>'FINANCIAL STATEMENTS'!U215/'FINANCIAL STATEMENTS'!V215</f>
        <v>1.115814872</v>
      </c>
      <c r="T252" s="91">
        <f>'FINANCIAL STATEMENTS'!V215/'FINANCIAL STATEMENTS'!V215</f>
        <v>1</v>
      </c>
      <c r="U252" s="90"/>
    </row>
    <row r="253">
      <c r="A253" s="14" t="s">
        <v>267</v>
      </c>
      <c r="B253" s="91">
        <f>'FINANCIAL STATEMENTS'!B252/'FINANCIAL STATEMENTS'!F252</f>
        <v>1.381218811</v>
      </c>
      <c r="C253" s="91">
        <f>'FINANCIAL STATEMENTS'!C252/'FINANCIAL STATEMENTS'!F252</f>
        <v>1.339785271</v>
      </c>
      <c r="D253" s="91">
        <f>'FINANCIAL STATEMENTS'!D252/'FINANCIAL STATEMENTS'!F252</f>
        <v>1.290488432</v>
      </c>
      <c r="E253" s="91">
        <f>'FINANCIAL STATEMENTS'!E252/'FINANCIAL STATEMENTS'!F252</f>
        <v>1.191441101</v>
      </c>
      <c r="F253" s="91">
        <f>'FINANCIAL STATEMENTS'!F252/'FINANCIAL STATEMENTS'!F252</f>
        <v>1</v>
      </c>
      <c r="H253" s="22" t="s">
        <v>267</v>
      </c>
      <c r="I253" s="92">
        <v>0.0</v>
      </c>
      <c r="J253" s="92">
        <v>0.0</v>
      </c>
      <c r="K253" s="92">
        <v>0.0</v>
      </c>
      <c r="L253" s="92">
        <v>0.0</v>
      </c>
      <c r="M253" s="92">
        <v>0.0</v>
      </c>
      <c r="O253" s="14" t="s">
        <v>267</v>
      </c>
      <c r="P253" s="92">
        <v>0.0</v>
      </c>
      <c r="Q253" s="92">
        <v>0.0</v>
      </c>
      <c r="R253" s="92">
        <v>0.0</v>
      </c>
      <c r="S253" s="92">
        <v>0.0</v>
      </c>
      <c r="T253" s="92">
        <v>0.0</v>
      </c>
      <c r="U253" s="90"/>
    </row>
    <row r="254">
      <c r="A254" s="14" t="s">
        <v>268</v>
      </c>
      <c r="B254" s="91">
        <f>'FINANCIAL STATEMENTS'!B253/'FINANCIAL STATEMENTS'!F253</f>
        <v>0.1580298786</v>
      </c>
      <c r="C254" s="91">
        <f>'FINANCIAL STATEMENTS'!C253/'FINANCIAL STATEMENTS'!F253</f>
        <v>0.2369281046</v>
      </c>
      <c r="D254" s="91">
        <f>'FINANCIAL STATEMENTS'!D253/'FINANCIAL STATEMENTS'!F253</f>
        <v>0.2077497666</v>
      </c>
      <c r="E254" s="91">
        <f>'FINANCIAL STATEMENTS'!E253/'FINANCIAL STATEMENTS'!F253</f>
        <v>0.3025210084</v>
      </c>
      <c r="F254" s="91">
        <f>'FINANCIAL STATEMENTS'!F253/'FINANCIAL STATEMENTS'!F253</f>
        <v>1</v>
      </c>
      <c r="H254" s="22" t="s">
        <v>268</v>
      </c>
      <c r="I254" s="91">
        <f>'FINANCIAL STATEMENTS'!J255/'FINANCIAL STATEMENTS'!N255</f>
        <v>1.312023867</v>
      </c>
      <c r="J254" s="91">
        <f>'FINANCIAL STATEMENTS'!K255/'FINANCIAL STATEMENTS'!N255</f>
        <v>0.9983218795</v>
      </c>
      <c r="K254" s="91">
        <f>'FINANCIAL STATEMENTS'!L255/'FINANCIAL STATEMENTS'!N255</f>
        <v>1.003036599</v>
      </c>
      <c r="L254" s="91">
        <f>'FINANCIAL STATEMENTS'!M255/'FINANCIAL STATEMENTS'!N255</f>
        <v>1.644158542</v>
      </c>
      <c r="M254" s="91">
        <f>'FINANCIAL STATEMENTS'!N255/'FINANCIAL STATEMENTS'!N255</f>
        <v>1</v>
      </c>
      <c r="O254" s="14" t="s">
        <v>268</v>
      </c>
      <c r="P254" s="91">
        <f>'FINANCIAL STATEMENTS'!R217/'FINANCIAL STATEMENTS'!V217</f>
        <v>5.044510386</v>
      </c>
      <c r="Q254" s="91">
        <f>'FINANCIAL STATEMENTS'!S217/'FINANCIAL STATEMENTS'!V217</f>
        <v>4.663946588</v>
      </c>
      <c r="R254" s="91">
        <f>'FINANCIAL STATEMENTS'!T217/'FINANCIAL STATEMENTS'!V217</f>
        <v>1.770771513</v>
      </c>
      <c r="S254" s="91">
        <f>'FINANCIAL STATEMENTS'!U217/'FINANCIAL STATEMENTS'!V217</f>
        <v>4.379821958</v>
      </c>
      <c r="T254" s="91">
        <f>'FINANCIAL STATEMENTS'!V217/'FINANCIAL STATEMENTS'!V217</f>
        <v>1</v>
      </c>
      <c r="U254" s="90"/>
    </row>
    <row r="255">
      <c r="A255" s="14" t="s">
        <v>269</v>
      </c>
      <c r="B255" s="92">
        <v>0.0</v>
      </c>
      <c r="C255" s="92">
        <v>0.0</v>
      </c>
      <c r="D255" s="92">
        <v>0.0</v>
      </c>
      <c r="E255" s="92">
        <v>0.0</v>
      </c>
      <c r="F255" s="92">
        <v>0.0</v>
      </c>
      <c r="H255" s="22" t="s">
        <v>269</v>
      </c>
      <c r="I255" s="91">
        <f>'FINANCIAL STATEMENTS'!J256/'FINANCIAL STATEMENTS'!N256</f>
        <v>0</v>
      </c>
      <c r="J255" s="91">
        <f>'FINANCIAL STATEMENTS'!K256/'FINANCIAL STATEMENTS'!N256</f>
        <v>0</v>
      </c>
      <c r="K255" s="91">
        <f>'FINANCIAL STATEMENTS'!L256/'FINANCIAL STATEMENTS'!N256</f>
        <v>0</v>
      </c>
      <c r="L255" s="91">
        <f>'FINANCIAL STATEMENTS'!M256/'FINANCIAL STATEMENTS'!N256</f>
        <v>0.8734069669</v>
      </c>
      <c r="M255" s="91">
        <f>'FINANCIAL STATEMENTS'!N256/'FINANCIAL STATEMENTS'!N256</f>
        <v>1</v>
      </c>
      <c r="O255" s="14" t="s">
        <v>269</v>
      </c>
      <c r="P255" s="91">
        <f>'FINANCIAL STATEMENTS'!R218/'FINANCIAL STATEMENTS'!V218</f>
        <v>0</v>
      </c>
      <c r="Q255" s="91">
        <f>'FINANCIAL STATEMENTS'!S218/'FINANCIAL STATEMENTS'!V218</f>
        <v>0</v>
      </c>
      <c r="R255" s="91">
        <f>'FINANCIAL STATEMENTS'!T218/'FINANCIAL STATEMENTS'!V218</f>
        <v>0</v>
      </c>
      <c r="S255" s="91">
        <f>'FINANCIAL STATEMENTS'!U218/'FINANCIAL STATEMENTS'!V218</f>
        <v>0.7647058824</v>
      </c>
      <c r="T255" s="91">
        <f>'FINANCIAL STATEMENTS'!V218/'FINANCIAL STATEMENTS'!V218</f>
        <v>1</v>
      </c>
      <c r="U255" s="90"/>
    </row>
    <row r="256">
      <c r="A256" s="14" t="s">
        <v>270</v>
      </c>
      <c r="B256" s="91">
        <f>'FINANCIAL STATEMENTS'!B255/'FINANCIAL STATEMENTS'!F255</f>
        <v>0.1818181818</v>
      </c>
      <c r="C256" s="91">
        <f>'FINANCIAL STATEMENTS'!C255/'FINANCIAL STATEMENTS'!F255</f>
        <v>0</v>
      </c>
      <c r="D256" s="91">
        <f>'FINANCIAL STATEMENTS'!D255/'FINANCIAL STATEMENTS'!F255</f>
        <v>0</v>
      </c>
      <c r="E256" s="91">
        <f>'FINANCIAL STATEMENTS'!E255/'FINANCIAL STATEMENTS'!F255</f>
        <v>0.8181818182</v>
      </c>
      <c r="F256" s="91">
        <f>'FINANCIAL STATEMENTS'!F255/'FINANCIAL STATEMENTS'!F255</f>
        <v>1</v>
      </c>
      <c r="H256" s="22" t="s">
        <v>270</v>
      </c>
      <c r="I256" s="92">
        <v>0.0</v>
      </c>
      <c r="J256" s="92">
        <v>0.0</v>
      </c>
      <c r="K256" s="92">
        <v>0.0</v>
      </c>
      <c r="L256" s="92">
        <v>0.0</v>
      </c>
      <c r="M256" s="92">
        <v>0.0</v>
      </c>
      <c r="O256" s="14" t="s">
        <v>270</v>
      </c>
      <c r="P256" s="91">
        <f>'FINANCIAL STATEMENTS'!R219/'FINANCIAL STATEMENTS'!V219</f>
        <v>142.2857143</v>
      </c>
      <c r="Q256" s="91">
        <f>'FINANCIAL STATEMENTS'!S219/'FINANCIAL STATEMENTS'!V219</f>
        <v>9</v>
      </c>
      <c r="R256" s="91">
        <f>'FINANCIAL STATEMENTS'!T219/'FINANCIAL STATEMENTS'!V219</f>
        <v>8.714285714</v>
      </c>
      <c r="S256" s="91">
        <f>'FINANCIAL STATEMENTS'!U219/'FINANCIAL STATEMENTS'!V219</f>
        <v>13.71428571</v>
      </c>
      <c r="T256" s="91">
        <f>'FINANCIAL STATEMENTS'!V219/'FINANCIAL STATEMENTS'!V219</f>
        <v>1</v>
      </c>
      <c r="U256" s="90"/>
    </row>
    <row r="257">
      <c r="A257" s="14" t="s">
        <v>271</v>
      </c>
      <c r="B257" s="91">
        <f>'FINANCIAL STATEMENTS'!B256/'FINANCIAL STATEMENTS'!F256</f>
        <v>1.6875</v>
      </c>
      <c r="C257" s="91">
        <f>'FINANCIAL STATEMENTS'!C256/'FINANCIAL STATEMENTS'!F256</f>
        <v>0</v>
      </c>
      <c r="D257" s="91">
        <f>'FINANCIAL STATEMENTS'!D256/'FINANCIAL STATEMENTS'!F256</f>
        <v>0.6875</v>
      </c>
      <c r="E257" s="91">
        <f>'FINANCIAL STATEMENTS'!E256/'FINANCIAL STATEMENTS'!F256</f>
        <v>0.9375</v>
      </c>
      <c r="F257" s="91">
        <f>'FINANCIAL STATEMENTS'!F256/'FINANCIAL STATEMENTS'!F256</f>
        <v>1</v>
      </c>
      <c r="H257" s="22" t="s">
        <v>271</v>
      </c>
      <c r="I257" s="92">
        <v>0.0</v>
      </c>
      <c r="J257" s="92">
        <v>0.0</v>
      </c>
      <c r="K257" s="92">
        <v>0.0</v>
      </c>
      <c r="L257" s="92">
        <v>0.0</v>
      </c>
      <c r="M257" s="92">
        <v>0.0</v>
      </c>
      <c r="O257" s="14" t="s">
        <v>271</v>
      </c>
      <c r="P257" s="91">
        <f>'FINANCIAL STATEMENTS'!R220/'FINANCIAL STATEMENTS'!V220</f>
        <v>0.766509434</v>
      </c>
      <c r="Q257" s="91">
        <f>'FINANCIAL STATEMENTS'!S220/'FINANCIAL STATEMENTS'!V220</f>
        <v>0.3278301887</v>
      </c>
      <c r="R257" s="91">
        <f>'FINANCIAL STATEMENTS'!T220/'FINANCIAL STATEMENTS'!V220</f>
        <v>1.476415094</v>
      </c>
      <c r="S257" s="91">
        <f>'FINANCIAL STATEMENTS'!U220/'FINANCIAL STATEMENTS'!V220</f>
        <v>0.1132075472</v>
      </c>
      <c r="T257" s="91">
        <f>'FINANCIAL STATEMENTS'!V220/'FINANCIAL STATEMENTS'!V220</f>
        <v>1</v>
      </c>
      <c r="U257" s="90"/>
    </row>
    <row r="258">
      <c r="A258" s="14" t="s">
        <v>272</v>
      </c>
      <c r="B258" s="91">
        <f>'FINANCIAL STATEMENTS'!B257/'FINANCIAL STATEMENTS'!F257</f>
        <v>0</v>
      </c>
      <c r="C258" s="91">
        <f>'FINANCIAL STATEMENTS'!C257/'FINANCIAL STATEMENTS'!F257</f>
        <v>0</v>
      </c>
      <c r="D258" s="91">
        <f>'FINANCIAL STATEMENTS'!D257/'FINANCIAL STATEMENTS'!F257</f>
        <v>0</v>
      </c>
      <c r="E258" s="91">
        <f>'FINANCIAL STATEMENTS'!E257/'FINANCIAL STATEMENTS'!F257</f>
        <v>0</v>
      </c>
      <c r="F258" s="91">
        <f>'FINANCIAL STATEMENTS'!F257/'FINANCIAL STATEMENTS'!F257</f>
        <v>1</v>
      </c>
      <c r="H258" s="22" t="s">
        <v>272</v>
      </c>
      <c r="I258" s="92">
        <v>0.0</v>
      </c>
      <c r="J258" s="92">
        <v>0.0</v>
      </c>
      <c r="K258" s="92">
        <v>0.0</v>
      </c>
      <c r="L258" s="92">
        <v>0.0</v>
      </c>
      <c r="M258" s="92">
        <v>0.0</v>
      </c>
      <c r="O258" s="14" t="s">
        <v>272</v>
      </c>
      <c r="P258" s="92">
        <v>0.0</v>
      </c>
      <c r="Q258" s="92">
        <v>0.0</v>
      </c>
      <c r="R258" s="92">
        <v>0.0</v>
      </c>
      <c r="S258" s="92">
        <v>0.0</v>
      </c>
      <c r="T258" s="92">
        <v>0.0</v>
      </c>
      <c r="U258" s="90"/>
    </row>
    <row r="259">
      <c r="A259" s="14" t="s">
        <v>273</v>
      </c>
      <c r="B259" s="92">
        <v>0.0</v>
      </c>
      <c r="C259" s="92">
        <v>0.0</v>
      </c>
      <c r="D259" s="92">
        <v>0.0</v>
      </c>
      <c r="E259" s="92">
        <v>0.0</v>
      </c>
      <c r="F259" s="92">
        <v>0.0</v>
      </c>
      <c r="H259" s="22" t="s">
        <v>274</v>
      </c>
      <c r="I259" s="92">
        <v>0.0</v>
      </c>
      <c r="J259" s="92">
        <v>0.0</v>
      </c>
      <c r="K259" s="92">
        <v>0.0</v>
      </c>
      <c r="L259" s="92">
        <v>0.0</v>
      </c>
      <c r="M259" s="92">
        <v>0.0</v>
      </c>
      <c r="O259" s="14" t="s">
        <v>273</v>
      </c>
      <c r="P259" s="91">
        <f>'FINANCIAL STATEMENTS'!R222/'FINANCIAL STATEMENTS'!V222</f>
        <v>0</v>
      </c>
      <c r="Q259" s="91">
        <f>'FINANCIAL STATEMENTS'!S222/'FINANCIAL STATEMENTS'!V222</f>
        <v>0</v>
      </c>
      <c r="R259" s="91">
        <f>'FINANCIAL STATEMENTS'!T222/'FINANCIAL STATEMENTS'!V222</f>
        <v>0</v>
      </c>
      <c r="S259" s="91">
        <f>'FINANCIAL STATEMENTS'!U222/'FINANCIAL STATEMENTS'!V222</f>
        <v>1.196428571</v>
      </c>
      <c r="T259" s="91">
        <f>'FINANCIAL STATEMENTS'!V222/'FINANCIAL STATEMENTS'!V222</f>
        <v>1</v>
      </c>
      <c r="U259" s="90"/>
    </row>
    <row r="260">
      <c r="A260" s="14" t="s">
        <v>274</v>
      </c>
      <c r="B260" s="92">
        <v>0.0</v>
      </c>
      <c r="C260" s="14">
        <v>0.0</v>
      </c>
      <c r="D260" s="92">
        <v>0.0</v>
      </c>
      <c r="E260" s="92">
        <v>0.0</v>
      </c>
      <c r="F260" s="14">
        <v>0.0</v>
      </c>
      <c r="H260" s="22" t="s">
        <v>275</v>
      </c>
      <c r="I260" s="92">
        <v>0.0</v>
      </c>
      <c r="J260" s="92">
        <v>0.0</v>
      </c>
      <c r="K260" s="92">
        <v>0.0</v>
      </c>
      <c r="L260" s="92">
        <v>0.0</v>
      </c>
      <c r="M260" s="92">
        <v>0.0</v>
      </c>
      <c r="O260" s="14" t="s">
        <v>274</v>
      </c>
      <c r="P260" s="92">
        <v>0.0</v>
      </c>
      <c r="Q260" s="92">
        <v>0.0</v>
      </c>
      <c r="R260" s="92">
        <v>0.0</v>
      </c>
      <c r="S260" s="92">
        <v>0.0</v>
      </c>
      <c r="T260" s="92">
        <v>0.0</v>
      </c>
      <c r="U260" s="90"/>
    </row>
    <row r="261">
      <c r="A261" s="14" t="s">
        <v>275</v>
      </c>
      <c r="B261" s="92">
        <v>0.0</v>
      </c>
      <c r="C261" s="92">
        <v>0.0</v>
      </c>
      <c r="D261" s="92">
        <v>0.0</v>
      </c>
      <c r="E261" s="92">
        <v>0.0</v>
      </c>
      <c r="F261" s="92">
        <v>0.0</v>
      </c>
      <c r="H261" s="22" t="s">
        <v>276</v>
      </c>
      <c r="I261" s="91">
        <f>'FINANCIAL STATEMENTS'!J262/'FINANCIAL STATEMENTS'!N262</f>
        <v>244.8571429</v>
      </c>
      <c r="J261" s="91">
        <f>'FINANCIAL STATEMENTS'!K262/'FINANCIAL STATEMENTS'!N262</f>
        <v>171.2857143</v>
      </c>
      <c r="K261" s="91">
        <f>'FINANCIAL STATEMENTS'!L262/'FINANCIAL STATEMENTS'!N262</f>
        <v>129.8571429</v>
      </c>
      <c r="L261" s="91">
        <f>'FINANCIAL STATEMENTS'!M262/'FINANCIAL STATEMENTS'!N262</f>
        <v>0.5714285714</v>
      </c>
      <c r="M261" s="91">
        <f>'FINANCIAL STATEMENTS'!N262/'FINANCIAL STATEMENTS'!N262</f>
        <v>1</v>
      </c>
      <c r="O261" s="14" t="s">
        <v>275</v>
      </c>
      <c r="P261" s="91">
        <f>'FINANCIAL STATEMENTS'!R224/'FINANCIAL STATEMENTS'!V224</f>
        <v>0</v>
      </c>
      <c r="Q261" s="91">
        <f>'FINANCIAL STATEMENTS'!S224/'FINANCIAL STATEMENTS'!V224</f>
        <v>0</v>
      </c>
      <c r="R261" s="91">
        <f>'FINANCIAL STATEMENTS'!T224/'FINANCIAL STATEMENTS'!V224</f>
        <v>0</v>
      </c>
      <c r="S261" s="91">
        <f>'FINANCIAL STATEMENTS'!U224/'FINANCIAL STATEMENTS'!V224</f>
        <v>0</v>
      </c>
      <c r="T261" s="91">
        <f>'FINANCIAL STATEMENTS'!V224/'FINANCIAL STATEMENTS'!V224</f>
        <v>1</v>
      </c>
      <c r="U261" s="90"/>
    </row>
    <row r="262">
      <c r="A262" s="14" t="s">
        <v>276</v>
      </c>
      <c r="B262" s="92">
        <v>0.0</v>
      </c>
      <c r="C262" s="92">
        <v>0.0</v>
      </c>
      <c r="D262" s="92">
        <v>0.0</v>
      </c>
      <c r="E262" s="92">
        <v>0.0</v>
      </c>
      <c r="F262" s="92">
        <v>0.0</v>
      </c>
      <c r="H262" s="22" t="s">
        <v>277</v>
      </c>
      <c r="I262" s="91">
        <f>'FINANCIAL STATEMENTS'!J263/'FINANCIAL STATEMENTS'!N263</f>
        <v>1.075121089</v>
      </c>
      <c r="J262" s="91">
        <f>'FINANCIAL STATEMENTS'!K263/'FINANCIAL STATEMENTS'!N263</f>
        <v>0.9422426661</v>
      </c>
      <c r="K262" s="91">
        <f>'FINANCIAL STATEMENTS'!L263/'FINANCIAL STATEMENTS'!N263</f>
        <v>1.019709386</v>
      </c>
      <c r="L262" s="91">
        <f>'FINANCIAL STATEMENTS'!M263/'FINANCIAL STATEMENTS'!N263</f>
        <v>0.8972796783</v>
      </c>
      <c r="M262" s="91">
        <f>'FINANCIAL STATEMENTS'!N263/'FINANCIAL STATEMENTS'!N263</f>
        <v>1</v>
      </c>
      <c r="O262" s="14" t="s">
        <v>276</v>
      </c>
      <c r="P262" s="91">
        <f>'FINANCIAL STATEMENTS'!R225/'FINANCIAL STATEMENTS'!V225</f>
        <v>205.5</v>
      </c>
      <c r="Q262" s="91">
        <f>'FINANCIAL STATEMENTS'!S225/'FINANCIAL STATEMENTS'!V225</f>
        <v>1624</v>
      </c>
      <c r="R262" s="91">
        <f>'FINANCIAL STATEMENTS'!T225/'FINANCIAL STATEMENTS'!V225</f>
        <v>1</v>
      </c>
      <c r="S262" s="91">
        <f>'FINANCIAL STATEMENTS'!U225/'FINANCIAL STATEMENTS'!V225</f>
        <v>5</v>
      </c>
      <c r="T262" s="91">
        <f>'FINANCIAL STATEMENTS'!V225/'FINANCIAL STATEMENTS'!V225</f>
        <v>1</v>
      </c>
      <c r="U262" s="90"/>
    </row>
    <row r="263">
      <c r="A263" s="14" t="s">
        <v>277</v>
      </c>
      <c r="B263" s="91">
        <f>'FINANCIAL STATEMENTS'!B262/'FINANCIAL STATEMENTS'!F262</f>
        <v>0.1106435644</v>
      </c>
      <c r="C263" s="91">
        <f>'FINANCIAL STATEMENTS'!C262/'FINANCIAL STATEMENTS'!F262</f>
        <v>0.1099009901</v>
      </c>
      <c r="D263" s="91">
        <f>'FINANCIAL STATEMENTS'!D262/'FINANCIAL STATEMENTS'!F262</f>
        <v>0.1222772277</v>
      </c>
      <c r="E263" s="91">
        <f>'FINANCIAL STATEMENTS'!E262/'FINANCIAL STATEMENTS'!F262</f>
        <v>0.1061881188</v>
      </c>
      <c r="F263" s="91">
        <f>'FINANCIAL STATEMENTS'!F262/'FINANCIAL STATEMENTS'!F262</f>
        <v>1</v>
      </c>
      <c r="H263" s="22" t="s">
        <v>278</v>
      </c>
      <c r="I263" s="91">
        <f>'FINANCIAL STATEMENTS'!J264/'FINANCIAL STATEMENTS'!N264</f>
        <v>1.009548097</v>
      </c>
      <c r="J263" s="91">
        <f>'FINANCIAL STATEMENTS'!K264/'FINANCIAL STATEMENTS'!N264</f>
        <v>0.9982247612</v>
      </c>
      <c r="K263" s="91">
        <f>'FINANCIAL STATEMENTS'!L264/'FINANCIAL STATEMENTS'!N264</f>
        <v>0.9289793337</v>
      </c>
      <c r="L263" s="91">
        <f>'FINANCIAL STATEMENTS'!M264/'FINANCIAL STATEMENTS'!N264</f>
        <v>0.9267443717</v>
      </c>
      <c r="M263" s="91">
        <f>'FINANCIAL STATEMENTS'!N264/'FINANCIAL STATEMENTS'!N264</f>
        <v>1</v>
      </c>
      <c r="O263" s="14" t="s">
        <v>277</v>
      </c>
      <c r="P263" s="91">
        <f>'FINANCIAL STATEMENTS'!R226/'FINANCIAL STATEMENTS'!V226</f>
        <v>7.117977528</v>
      </c>
      <c r="Q263" s="91">
        <f>'FINANCIAL STATEMENTS'!S226/'FINANCIAL STATEMENTS'!V226</f>
        <v>3.984550562</v>
      </c>
      <c r="R263" s="91">
        <f>'FINANCIAL STATEMENTS'!T226/'FINANCIAL STATEMENTS'!V226</f>
        <v>2.384831461</v>
      </c>
      <c r="S263" s="91">
        <f>'FINANCIAL STATEMENTS'!U226/'FINANCIAL STATEMENTS'!V226</f>
        <v>2.283707865</v>
      </c>
      <c r="T263" s="91">
        <f>'FINANCIAL STATEMENTS'!V226/'FINANCIAL STATEMENTS'!V226</f>
        <v>1</v>
      </c>
      <c r="U263" s="90"/>
    </row>
    <row r="264">
      <c r="A264" s="14" t="s">
        <v>278</v>
      </c>
      <c r="B264" s="91">
        <f>'FINANCIAL STATEMENTS'!B263/'FINANCIAL STATEMENTS'!F263</f>
        <v>1.091678215</v>
      </c>
      <c r="C264" s="91">
        <f>'FINANCIAL STATEMENTS'!C263/'FINANCIAL STATEMENTS'!F263</f>
        <v>1.016325092</v>
      </c>
      <c r="D264" s="91">
        <f>'FINANCIAL STATEMENTS'!D263/'FINANCIAL STATEMENTS'!F263</f>
        <v>0.9829941896</v>
      </c>
      <c r="E264" s="91">
        <f>'FINANCIAL STATEMENTS'!E263/'FINANCIAL STATEMENTS'!F263</f>
        <v>0.9774633506</v>
      </c>
      <c r="F264" s="91">
        <f>'FINANCIAL STATEMENTS'!F263/'FINANCIAL STATEMENTS'!F263</f>
        <v>1</v>
      </c>
      <c r="H264" s="22" t="s">
        <v>279</v>
      </c>
      <c r="I264" s="91">
        <f>'FINANCIAL STATEMENTS'!J265/'FINANCIAL STATEMENTS'!N265</f>
        <v>1.298992418</v>
      </c>
      <c r="J264" s="91">
        <f>'FINANCIAL STATEMENTS'!K265/'FINANCIAL STATEMENTS'!N265</f>
        <v>1.214709048</v>
      </c>
      <c r="K264" s="91">
        <f>'FINANCIAL STATEMENTS'!L265/'FINANCIAL STATEMENTS'!N265</f>
        <v>1.069211027</v>
      </c>
      <c r="L264" s="91">
        <f>'FINANCIAL STATEMENTS'!M265/'FINANCIAL STATEMENTS'!N265</f>
        <v>0.777362754</v>
      </c>
      <c r="M264" s="91">
        <f>'FINANCIAL STATEMENTS'!N265/'FINANCIAL STATEMENTS'!N265</f>
        <v>1</v>
      </c>
      <c r="O264" s="14" t="s">
        <v>278</v>
      </c>
      <c r="P264" s="91">
        <f>'FINANCIAL STATEMENTS'!R227/'FINANCIAL STATEMENTS'!V227</f>
        <v>1.506161877</v>
      </c>
      <c r="Q264" s="91">
        <f>'FINANCIAL STATEMENTS'!S227/'FINANCIAL STATEMENTS'!V227</f>
        <v>1.305908419</v>
      </c>
      <c r="R264" s="91">
        <f>'FINANCIAL STATEMENTS'!T227/'FINANCIAL STATEMENTS'!V227</f>
        <v>1.105357535</v>
      </c>
      <c r="S264" s="91">
        <f>'FINANCIAL STATEMENTS'!U227/'FINANCIAL STATEMENTS'!V227</f>
        <v>1.114254432</v>
      </c>
      <c r="T264" s="91">
        <f>'FINANCIAL STATEMENTS'!V227/'FINANCIAL STATEMENTS'!V227</f>
        <v>1</v>
      </c>
      <c r="U264" s="90"/>
    </row>
    <row r="265">
      <c r="A265" s="14" t="s">
        <v>279</v>
      </c>
      <c r="B265" s="91">
        <f>'FINANCIAL STATEMENTS'!B264/'FINANCIAL STATEMENTS'!F264</f>
        <v>1.389434949</v>
      </c>
      <c r="C265" s="91">
        <f>'FINANCIAL STATEMENTS'!C264/'FINANCIAL STATEMENTS'!F264</f>
        <v>1.096499298</v>
      </c>
      <c r="D265" s="91">
        <f>'FINANCIAL STATEMENTS'!D264/'FINANCIAL STATEMENTS'!F264</f>
        <v>0.6161816685</v>
      </c>
      <c r="E265" s="91">
        <f>'FINANCIAL STATEMENTS'!E264/'FINANCIAL STATEMENTS'!F264</f>
        <v>0.8127632789</v>
      </c>
      <c r="F265" s="91">
        <f>'FINANCIAL STATEMENTS'!F264/'FINANCIAL STATEMENTS'!F264</f>
        <v>1</v>
      </c>
      <c r="H265" s="22" t="s">
        <v>280</v>
      </c>
      <c r="I265" s="91">
        <f>'FINANCIAL STATEMENTS'!J266/'FINANCIAL STATEMENTS'!N266</f>
        <v>3.259935783</v>
      </c>
      <c r="J265" s="91">
        <f>'FINANCIAL STATEMENTS'!K266/'FINANCIAL STATEMENTS'!N266</f>
        <v>2.060363896</v>
      </c>
      <c r="K265" s="91">
        <f>'FINANCIAL STATEMENTS'!L266/'FINANCIAL STATEMENTS'!N266</f>
        <v>1.194719943</v>
      </c>
      <c r="L265" s="91">
        <f>'FINANCIAL STATEMENTS'!M266/'FINANCIAL STATEMENTS'!N266</f>
        <v>0.4632536568</v>
      </c>
      <c r="M265" s="91">
        <f>'FINANCIAL STATEMENTS'!N266/'FINANCIAL STATEMENTS'!N266</f>
        <v>1</v>
      </c>
      <c r="O265" s="14" t="s">
        <v>279</v>
      </c>
      <c r="P265" s="91">
        <f>'FINANCIAL STATEMENTS'!R228/'FINANCIAL STATEMENTS'!V228</f>
        <v>1.296121077</v>
      </c>
      <c r="Q265" s="91">
        <f>'FINANCIAL STATEMENTS'!S228/'FINANCIAL STATEMENTS'!V228</f>
        <v>1.320139573</v>
      </c>
      <c r="R265" s="91">
        <f>'FINANCIAL STATEMENTS'!T228/'FINANCIAL STATEMENTS'!V228</f>
        <v>0.893101283</v>
      </c>
      <c r="S265" s="91">
        <f>'FINANCIAL STATEMENTS'!U228/'FINANCIAL STATEMENTS'!V228</f>
        <v>1.026730031</v>
      </c>
      <c r="T265" s="91">
        <f>'FINANCIAL STATEMENTS'!V228/'FINANCIAL STATEMENTS'!V228</f>
        <v>1</v>
      </c>
      <c r="U265" s="90"/>
    </row>
    <row r="266">
      <c r="A266" s="14" t="s">
        <v>280</v>
      </c>
      <c r="B266" s="91">
        <f>'FINANCIAL STATEMENTS'!B265/'FINANCIAL STATEMENTS'!F265</f>
        <v>2.287473069</v>
      </c>
      <c r="C266" s="91">
        <f>'FINANCIAL STATEMENTS'!C265/'FINANCIAL STATEMENTS'!F265</f>
        <v>0.8417974761</v>
      </c>
      <c r="D266" s="91">
        <f>'FINANCIAL STATEMENTS'!D265/'FINANCIAL STATEMENTS'!F265</f>
        <v>0.8042474608</v>
      </c>
      <c r="E266" s="91">
        <f>'FINANCIAL STATEMENTS'!E265/'FINANCIAL STATEMENTS'!F265</f>
        <v>2.025854109</v>
      </c>
      <c r="F266" s="91">
        <f>'FINANCIAL STATEMENTS'!F265/'FINANCIAL STATEMENTS'!F265</f>
        <v>1</v>
      </c>
      <c r="H266" s="22" t="s">
        <v>281</v>
      </c>
      <c r="I266" s="91">
        <f>'FINANCIAL STATEMENTS'!J267/'FINANCIAL STATEMENTS'!N267</f>
        <v>2.206084752</v>
      </c>
      <c r="J266" s="91">
        <f>'FINANCIAL STATEMENTS'!K267/'FINANCIAL STATEMENTS'!N267</f>
        <v>2.159724737</v>
      </c>
      <c r="K266" s="91">
        <f>'FINANCIAL STATEMENTS'!L267/'FINANCIAL STATEMENTS'!N267</f>
        <v>1.009416878</v>
      </c>
      <c r="L266" s="91">
        <f>'FINANCIAL STATEMENTS'!M267/'FINANCIAL STATEMENTS'!N267</f>
        <v>1.002173126</v>
      </c>
      <c r="M266" s="91">
        <f>'FINANCIAL STATEMENTS'!N267/'FINANCIAL STATEMENTS'!N267</f>
        <v>1</v>
      </c>
      <c r="O266" s="14" t="s">
        <v>280</v>
      </c>
      <c r="P266" s="91">
        <f>'FINANCIAL STATEMENTS'!R229/'FINANCIAL STATEMENTS'!V229</f>
        <v>1.979357798</v>
      </c>
      <c r="Q266" s="91">
        <f>'FINANCIAL STATEMENTS'!S229/'FINANCIAL STATEMENTS'!V229</f>
        <v>1.632402002</v>
      </c>
      <c r="R266" s="91">
        <f>'FINANCIAL STATEMENTS'!T229/'FINANCIAL STATEMENTS'!V229</f>
        <v>1.17264387</v>
      </c>
      <c r="S266" s="91">
        <f>'FINANCIAL STATEMENTS'!U229/'FINANCIAL STATEMENTS'!V229</f>
        <v>0.7917014178</v>
      </c>
      <c r="T266" s="91">
        <f>'FINANCIAL STATEMENTS'!V229/'FINANCIAL STATEMENTS'!V229</f>
        <v>1</v>
      </c>
      <c r="U266" s="90"/>
    </row>
    <row r="267">
      <c r="A267" s="14" t="s">
        <v>281</v>
      </c>
      <c r="B267" s="91">
        <f>'FINANCIAL STATEMENTS'!B266/'FINANCIAL STATEMENTS'!F266</f>
        <v>0.736027515</v>
      </c>
      <c r="C267" s="91">
        <f>'FINANCIAL STATEMENTS'!C266/'FINANCIAL STATEMENTS'!F266</f>
        <v>0.698194325</v>
      </c>
      <c r="D267" s="91">
        <f>'FINANCIAL STATEMENTS'!D266/'FINANCIAL STATEMENTS'!F266</f>
        <v>0.5580395529</v>
      </c>
      <c r="E267" s="91">
        <f>'FINANCIAL STATEMENTS'!E266/'FINANCIAL STATEMENTS'!F266</f>
        <v>0.5451418745</v>
      </c>
      <c r="F267" s="91">
        <f>'FINANCIAL STATEMENTS'!F266/'FINANCIAL STATEMENTS'!F266</f>
        <v>1</v>
      </c>
      <c r="H267" s="22" t="s">
        <v>282</v>
      </c>
      <c r="I267" s="92">
        <v>0.0</v>
      </c>
      <c r="J267" s="92">
        <v>0.0</v>
      </c>
      <c r="K267" s="92">
        <v>0.0</v>
      </c>
      <c r="L267" s="92">
        <v>0.0</v>
      </c>
      <c r="M267" s="92">
        <v>0.0</v>
      </c>
      <c r="O267" s="14" t="s">
        <v>281</v>
      </c>
      <c r="P267" s="91">
        <f>'FINANCIAL STATEMENTS'!R230/'FINANCIAL STATEMENTS'!V230</f>
        <v>0.7435633368</v>
      </c>
      <c r="Q267" s="91">
        <f>'FINANCIAL STATEMENTS'!S230/'FINANCIAL STATEMENTS'!V230</f>
        <v>0.8764160659</v>
      </c>
      <c r="R267" s="91">
        <f>'FINANCIAL STATEMENTS'!T230/'FINANCIAL STATEMENTS'!V230</f>
        <v>0.6941297631</v>
      </c>
      <c r="S267" s="91">
        <f>'FINANCIAL STATEMENTS'!U230/'FINANCIAL STATEMENTS'!V230</f>
        <v>0.6766220391</v>
      </c>
      <c r="T267" s="91">
        <f>'FINANCIAL STATEMENTS'!V230/'FINANCIAL STATEMENTS'!V230</f>
        <v>1</v>
      </c>
      <c r="U267" s="90"/>
    </row>
    <row r="268">
      <c r="A268" s="14" t="s">
        <v>282</v>
      </c>
      <c r="B268" s="92">
        <v>0.0</v>
      </c>
      <c r="C268" s="92">
        <v>0.0</v>
      </c>
      <c r="D268" s="92">
        <v>0.0</v>
      </c>
      <c r="E268" s="92">
        <v>0.0</v>
      </c>
      <c r="F268" s="92">
        <v>0.0</v>
      </c>
      <c r="H268" s="22" t="s">
        <v>283</v>
      </c>
      <c r="I268" s="91">
        <f>'FINANCIAL STATEMENTS'!J269/'FINANCIAL STATEMENTS'!N269</f>
        <v>0.4561403509</v>
      </c>
      <c r="J268" s="91">
        <f>'FINANCIAL STATEMENTS'!K269/'FINANCIAL STATEMENTS'!N269</f>
        <v>0</v>
      </c>
      <c r="K268" s="91">
        <f>'FINANCIAL STATEMENTS'!L269/'FINANCIAL STATEMENTS'!N269</f>
        <v>1.937799043</v>
      </c>
      <c r="L268" s="91">
        <f>'FINANCIAL STATEMENTS'!M269/'FINANCIAL STATEMENTS'!N269</f>
        <v>0</v>
      </c>
      <c r="M268" s="91">
        <f>'FINANCIAL STATEMENTS'!N269/'FINANCIAL STATEMENTS'!N269</f>
        <v>1</v>
      </c>
      <c r="O268" s="14" t="s">
        <v>282</v>
      </c>
      <c r="P268" s="92">
        <v>0.0</v>
      </c>
      <c r="Q268" s="92">
        <v>0.0</v>
      </c>
      <c r="R268" s="92">
        <v>0.0</v>
      </c>
      <c r="S268" s="92">
        <v>0.0</v>
      </c>
      <c r="T268" s="92">
        <v>0.0</v>
      </c>
      <c r="U268" s="90"/>
    </row>
    <row r="269">
      <c r="A269" s="14" t="s">
        <v>283</v>
      </c>
      <c r="B269" s="92">
        <v>0.0</v>
      </c>
      <c r="C269" s="92">
        <v>0.0</v>
      </c>
      <c r="D269" s="92">
        <v>0.0</v>
      </c>
      <c r="E269" s="92">
        <v>0.0</v>
      </c>
      <c r="F269" s="92">
        <v>0.0</v>
      </c>
      <c r="H269" s="22" t="s">
        <v>284</v>
      </c>
      <c r="I269" s="91">
        <f>'FINANCIAL STATEMENTS'!J270/'FINANCIAL STATEMENTS'!N270</f>
        <v>1.39713446</v>
      </c>
      <c r="J269" s="91">
        <f>'FINANCIAL STATEMENTS'!K270/'FINANCIAL STATEMENTS'!N270</f>
        <v>1.315331864</v>
      </c>
      <c r="K269" s="91">
        <f>'FINANCIAL STATEMENTS'!L270/'FINANCIAL STATEMENTS'!N270</f>
        <v>0.963874602</v>
      </c>
      <c r="L269" s="91">
        <f>'FINANCIAL STATEMENTS'!M270/'FINANCIAL STATEMENTS'!N270</f>
        <v>0.5451873622</v>
      </c>
      <c r="M269" s="91">
        <f>'FINANCIAL STATEMENTS'!N270/'FINANCIAL STATEMENTS'!N270</f>
        <v>1</v>
      </c>
      <c r="O269" s="14" t="s">
        <v>283</v>
      </c>
      <c r="P269" s="92">
        <v>0.0</v>
      </c>
      <c r="Q269" s="92">
        <v>0.0</v>
      </c>
      <c r="R269" s="92">
        <v>0.0</v>
      </c>
      <c r="S269" s="92">
        <v>0.0</v>
      </c>
      <c r="T269" s="92">
        <v>0.0</v>
      </c>
      <c r="U269" s="90"/>
    </row>
    <row r="270">
      <c r="A270" s="14" t="s">
        <v>284</v>
      </c>
      <c r="B270" s="92">
        <v>0.0</v>
      </c>
      <c r="C270" s="92">
        <v>0.0</v>
      </c>
      <c r="D270" s="92">
        <v>0.0</v>
      </c>
      <c r="E270" s="92">
        <v>0.0</v>
      </c>
      <c r="F270" s="92">
        <v>0.0</v>
      </c>
      <c r="H270" s="22" t="s">
        <v>285</v>
      </c>
      <c r="I270" s="92">
        <v>0.0</v>
      </c>
      <c r="J270" s="92">
        <v>0.0</v>
      </c>
      <c r="K270" s="92">
        <v>0.0</v>
      </c>
      <c r="L270" s="92">
        <v>0.0</v>
      </c>
      <c r="M270" s="92">
        <v>0.0</v>
      </c>
      <c r="O270" s="14" t="s">
        <v>284</v>
      </c>
      <c r="P270" s="91">
        <f>'FINANCIAL STATEMENTS'!R233/'FINANCIAL STATEMENTS'!V233</f>
        <v>24.84937238</v>
      </c>
      <c r="Q270" s="91">
        <f>'FINANCIAL STATEMENTS'!S233/'FINANCIAL STATEMENTS'!V233</f>
        <v>11.38912134</v>
      </c>
      <c r="R270" s="91">
        <f>'FINANCIAL STATEMENTS'!T233/'FINANCIAL STATEMENTS'!V233</f>
        <v>0.03347280335</v>
      </c>
      <c r="S270" s="91">
        <f>'FINANCIAL STATEMENTS'!U233/'FINANCIAL STATEMENTS'!V233</f>
        <v>0.4142259414</v>
      </c>
      <c r="T270" s="91">
        <f>'FINANCIAL STATEMENTS'!V233/'FINANCIAL STATEMENTS'!V233</f>
        <v>1</v>
      </c>
      <c r="U270" s="90"/>
    </row>
    <row r="271">
      <c r="A271" s="14" t="s">
        <v>285</v>
      </c>
      <c r="B271" s="91">
        <f>'FINANCIAL STATEMENTS'!B270/'FINANCIAL STATEMENTS'!F270</f>
        <v>0.49625</v>
      </c>
      <c r="C271" s="91">
        <f>'FINANCIAL STATEMENTS'!C270/'FINANCIAL STATEMENTS'!F270</f>
        <v>0</v>
      </c>
      <c r="D271" s="91">
        <f>'FINANCIAL STATEMENTS'!D270/'FINANCIAL STATEMENTS'!F270</f>
        <v>0.97375</v>
      </c>
      <c r="E271" s="91">
        <f>'FINANCIAL STATEMENTS'!E270/'FINANCIAL STATEMENTS'!F270</f>
        <v>0.62125</v>
      </c>
      <c r="F271" s="91">
        <f>'FINANCIAL STATEMENTS'!F270/'FINANCIAL STATEMENTS'!F270</f>
        <v>1</v>
      </c>
      <c r="H271" s="22" t="s">
        <v>286</v>
      </c>
      <c r="I271" s="91">
        <f>'FINANCIAL STATEMENTS'!J272/'FINANCIAL STATEMENTS'!N272</f>
        <v>1.805383336</v>
      </c>
      <c r="J271" s="91">
        <f>'FINANCIAL STATEMENTS'!K272/'FINANCIAL STATEMENTS'!N272</f>
        <v>0.3081808559</v>
      </c>
      <c r="K271" s="91">
        <f>'FINANCIAL STATEMENTS'!L272/'FINANCIAL STATEMENTS'!N272</f>
        <v>0.3751701195</v>
      </c>
      <c r="L271" s="91">
        <f>'FINANCIAL STATEMENTS'!M272/'FINANCIAL STATEMENTS'!N272</f>
        <v>0</v>
      </c>
      <c r="M271" s="91">
        <f>'FINANCIAL STATEMENTS'!N272/'FINANCIAL STATEMENTS'!N272</f>
        <v>1</v>
      </c>
      <c r="O271" s="14" t="s">
        <v>285</v>
      </c>
      <c r="P271" s="92">
        <v>0.0</v>
      </c>
      <c r="Q271" s="92">
        <v>0.0</v>
      </c>
      <c r="R271" s="92">
        <v>0.0</v>
      </c>
      <c r="S271" s="92">
        <v>0.0</v>
      </c>
      <c r="T271" s="92">
        <v>0.0</v>
      </c>
      <c r="U271" s="90"/>
    </row>
    <row r="272">
      <c r="A272" s="14" t="s">
        <v>286</v>
      </c>
      <c r="B272" s="92">
        <v>0.0</v>
      </c>
      <c r="C272" s="92">
        <v>0.0</v>
      </c>
      <c r="D272" s="92">
        <v>0.0</v>
      </c>
      <c r="E272" s="92">
        <v>0.0</v>
      </c>
      <c r="F272" s="92">
        <v>0.0</v>
      </c>
      <c r="H272" s="22" t="s">
        <v>287</v>
      </c>
      <c r="I272" s="91">
        <f>'FINANCIAL STATEMENTS'!J273/'FINANCIAL STATEMENTS'!N273</f>
        <v>6.496453901</v>
      </c>
      <c r="J272" s="91">
        <f>'FINANCIAL STATEMENTS'!K273/'FINANCIAL STATEMENTS'!N273</f>
        <v>3.794326241</v>
      </c>
      <c r="K272" s="91">
        <f>'FINANCIAL STATEMENTS'!L273/'FINANCIAL STATEMENTS'!N273</f>
        <v>0.9858156028</v>
      </c>
      <c r="L272" s="91">
        <f>'FINANCIAL STATEMENTS'!M273/'FINANCIAL STATEMENTS'!N273</f>
        <v>1.134751773</v>
      </c>
      <c r="M272" s="91">
        <f>'FINANCIAL STATEMENTS'!N273/'FINANCIAL STATEMENTS'!N273</f>
        <v>1</v>
      </c>
      <c r="O272" s="14" t="s">
        <v>286</v>
      </c>
      <c r="P272" s="91">
        <f>'FINANCIAL STATEMENTS'!R235/'FINANCIAL STATEMENTS'!V235</f>
        <v>2.409397944</v>
      </c>
      <c r="Q272" s="91">
        <f>'FINANCIAL STATEMENTS'!S235/'FINANCIAL STATEMENTS'!V235</f>
        <v>0.9080763583</v>
      </c>
      <c r="R272" s="91">
        <f>'FINANCIAL STATEMENTS'!T235/'FINANCIAL STATEMENTS'!V235</f>
        <v>0.7224669604</v>
      </c>
      <c r="S272" s="91">
        <f>'FINANCIAL STATEMENTS'!U235/'FINANCIAL STATEMENTS'!V235</f>
        <v>0</v>
      </c>
      <c r="T272" s="91">
        <f>'FINANCIAL STATEMENTS'!V235/'FINANCIAL STATEMENTS'!V235</f>
        <v>1</v>
      </c>
      <c r="U272" s="90"/>
    </row>
    <row r="273">
      <c r="A273" s="14" t="s">
        <v>287</v>
      </c>
      <c r="B273" s="92">
        <v>0.0</v>
      </c>
      <c r="C273" s="92">
        <v>0.0</v>
      </c>
      <c r="D273" s="92">
        <v>0.0</v>
      </c>
      <c r="E273" s="92">
        <v>0.0</v>
      </c>
      <c r="F273" s="92">
        <v>0.0</v>
      </c>
      <c r="H273" s="22" t="s">
        <v>288</v>
      </c>
      <c r="I273" s="91">
        <f>'FINANCIAL STATEMENTS'!J274/'FINANCIAL STATEMENTS'!N274</f>
        <v>0.690647482</v>
      </c>
      <c r="J273" s="91">
        <f>'FINANCIAL STATEMENTS'!K274/'FINANCIAL STATEMENTS'!N274</f>
        <v>5</v>
      </c>
      <c r="K273" s="91">
        <f>'FINANCIAL STATEMENTS'!L274/'FINANCIAL STATEMENTS'!N274</f>
        <v>1.158273381</v>
      </c>
      <c r="L273" s="91">
        <f>'FINANCIAL STATEMENTS'!M274/'FINANCIAL STATEMENTS'!N274</f>
        <v>1</v>
      </c>
      <c r="M273" s="91">
        <f>'FINANCIAL STATEMENTS'!N274/'FINANCIAL STATEMENTS'!N274</f>
        <v>1</v>
      </c>
      <c r="O273" s="14" t="s">
        <v>287</v>
      </c>
      <c r="P273" s="92">
        <v>0.0</v>
      </c>
      <c r="Q273" s="92">
        <v>0.0</v>
      </c>
      <c r="R273" s="92">
        <v>0.0</v>
      </c>
      <c r="S273" s="92">
        <v>0.0</v>
      </c>
      <c r="T273" s="92">
        <v>0.0</v>
      </c>
      <c r="U273" s="90"/>
    </row>
    <row r="274">
      <c r="A274" s="14" t="s">
        <v>288</v>
      </c>
      <c r="B274" s="92">
        <v>0.0</v>
      </c>
      <c r="C274" s="92">
        <v>0.0</v>
      </c>
      <c r="D274" s="92">
        <v>0.0</v>
      </c>
      <c r="E274" s="92">
        <v>0.0</v>
      </c>
      <c r="F274" s="92">
        <v>0.0</v>
      </c>
      <c r="H274" s="22" t="s">
        <v>289</v>
      </c>
      <c r="I274" s="91">
        <f>'FINANCIAL STATEMENTS'!J275/'FINANCIAL STATEMENTS'!N275</f>
        <v>0.2304015296</v>
      </c>
      <c r="J274" s="91">
        <f>'FINANCIAL STATEMENTS'!K275/'FINANCIAL STATEMENTS'!N275</f>
        <v>2.543021033</v>
      </c>
      <c r="K274" s="91">
        <f>'FINANCIAL STATEMENTS'!L275/'FINANCIAL STATEMENTS'!N275</f>
        <v>0</v>
      </c>
      <c r="L274" s="91">
        <f>'FINANCIAL STATEMENTS'!M275/'FINANCIAL STATEMENTS'!N275</f>
        <v>0.551625239</v>
      </c>
      <c r="M274" s="91">
        <f>'FINANCIAL STATEMENTS'!N275/'FINANCIAL STATEMENTS'!N275</f>
        <v>1</v>
      </c>
      <c r="O274" s="14" t="s">
        <v>288</v>
      </c>
      <c r="P274" s="92">
        <v>0.0</v>
      </c>
      <c r="Q274" s="92">
        <v>0.0</v>
      </c>
      <c r="R274" s="92">
        <v>0.0</v>
      </c>
      <c r="S274" s="92">
        <v>0.0</v>
      </c>
      <c r="T274" s="92">
        <v>0.0</v>
      </c>
      <c r="U274" s="90"/>
    </row>
    <row r="275">
      <c r="A275" s="14" t="s">
        <v>289</v>
      </c>
      <c r="B275" s="92">
        <v>0.0</v>
      </c>
      <c r="C275" s="92">
        <v>0.0</v>
      </c>
      <c r="D275" s="92">
        <v>0.0</v>
      </c>
      <c r="E275" s="92">
        <v>0.0</v>
      </c>
      <c r="F275" s="92">
        <v>0.0</v>
      </c>
      <c r="H275" s="22" t="s">
        <v>122</v>
      </c>
      <c r="I275" s="91">
        <f>'FINANCIAL STATEMENTS'!J276/'FINANCIAL STATEMENTS'!N276</f>
        <v>0.2783985102</v>
      </c>
      <c r="J275" s="91">
        <f>'FINANCIAL STATEMENTS'!K276/'FINANCIAL STATEMENTS'!N276</f>
        <v>0.426443203</v>
      </c>
      <c r="K275" s="91">
        <f>'FINANCIAL STATEMENTS'!L276/'FINANCIAL STATEMENTS'!N276</f>
        <v>0.3407821229</v>
      </c>
      <c r="L275" s="91">
        <f>'FINANCIAL STATEMENTS'!M276/'FINANCIAL STATEMENTS'!N276</f>
        <v>0.4962756052</v>
      </c>
      <c r="M275" s="91">
        <f>'FINANCIAL STATEMENTS'!N276/'FINANCIAL STATEMENTS'!N276</f>
        <v>1</v>
      </c>
      <c r="O275" s="14" t="s">
        <v>289</v>
      </c>
      <c r="P275" s="91">
        <f>'FINANCIAL STATEMENTS'!R238/'FINANCIAL STATEMENTS'!V238</f>
        <v>0</v>
      </c>
      <c r="Q275" s="91">
        <f>'FINANCIAL STATEMENTS'!S238/'FINANCIAL STATEMENTS'!V238</f>
        <v>23.83333333</v>
      </c>
      <c r="R275" s="91">
        <f>'FINANCIAL STATEMENTS'!T238/'FINANCIAL STATEMENTS'!V238</f>
        <v>0.1666666667</v>
      </c>
      <c r="S275" s="91">
        <f>'FINANCIAL STATEMENTS'!U238/'FINANCIAL STATEMENTS'!V238</f>
        <v>0</v>
      </c>
      <c r="T275" s="91">
        <f>'FINANCIAL STATEMENTS'!V238/'FINANCIAL STATEMENTS'!V238</f>
        <v>1</v>
      </c>
      <c r="U275" s="90"/>
    </row>
    <row r="276">
      <c r="A276" s="14" t="s">
        <v>122</v>
      </c>
      <c r="B276" s="92">
        <v>0.0</v>
      </c>
      <c r="C276" s="92">
        <v>0.0</v>
      </c>
      <c r="D276" s="92">
        <v>0.0</v>
      </c>
      <c r="E276" s="92">
        <v>0.0</v>
      </c>
      <c r="F276" s="92">
        <v>0.0</v>
      </c>
      <c r="H276" s="22" t="s">
        <v>204</v>
      </c>
      <c r="I276" s="91">
        <f>'FINANCIAL STATEMENTS'!J277/'FINANCIAL STATEMENTS'!N277</f>
        <v>1.249452954</v>
      </c>
      <c r="J276" s="91">
        <f>'FINANCIAL STATEMENTS'!K277/'FINANCIAL STATEMENTS'!N277</f>
        <v>6.214442013</v>
      </c>
      <c r="K276" s="91">
        <f>'FINANCIAL STATEMENTS'!L277/'FINANCIAL STATEMENTS'!N277</f>
        <v>1.390955507</v>
      </c>
      <c r="L276" s="91">
        <f>'FINANCIAL STATEMENTS'!M277/'FINANCIAL STATEMENTS'!N277</f>
        <v>2.353756382</v>
      </c>
      <c r="M276" s="91">
        <f>'FINANCIAL STATEMENTS'!N277/'FINANCIAL STATEMENTS'!N277</f>
        <v>1</v>
      </c>
      <c r="O276" s="14" t="s">
        <v>122</v>
      </c>
      <c r="P276" s="92">
        <v>0.0</v>
      </c>
      <c r="Q276" s="92">
        <v>0.0</v>
      </c>
      <c r="R276" s="92">
        <v>0.0</v>
      </c>
      <c r="S276" s="92">
        <v>0.0</v>
      </c>
      <c r="T276" s="92">
        <v>0.0</v>
      </c>
      <c r="U276" s="90"/>
    </row>
    <row r="277">
      <c r="A277" s="14" t="s">
        <v>204</v>
      </c>
      <c r="B277" s="91">
        <f>'FINANCIAL STATEMENTS'!B276/'FINANCIAL STATEMENTS'!F276</f>
        <v>4.161860465</v>
      </c>
      <c r="C277" s="91">
        <f>'FINANCIAL STATEMENTS'!C276/'FINANCIAL STATEMENTS'!F276</f>
        <v>0.8223255814</v>
      </c>
      <c r="D277" s="91">
        <f>'FINANCIAL STATEMENTS'!D276/'FINANCIAL STATEMENTS'!F276</f>
        <v>0.2446511628</v>
      </c>
      <c r="E277" s="91">
        <f>'FINANCIAL STATEMENTS'!E276/'FINANCIAL STATEMENTS'!F276</f>
        <v>0.6986046512</v>
      </c>
      <c r="F277" s="91">
        <f>'FINANCIAL STATEMENTS'!F276/'FINANCIAL STATEMENTS'!F276</f>
        <v>1</v>
      </c>
      <c r="H277" s="22" t="s">
        <v>290</v>
      </c>
      <c r="I277" s="91">
        <f>'FINANCIAL STATEMENTS'!J278/'FINANCIAL STATEMENTS'!N278</f>
        <v>1.534517703</v>
      </c>
      <c r="J277" s="91">
        <f>'FINANCIAL STATEMENTS'!K278/'FINANCIAL STATEMENTS'!N278</f>
        <v>1.31627909</v>
      </c>
      <c r="K277" s="91">
        <f>'FINANCIAL STATEMENTS'!L278/'FINANCIAL STATEMENTS'!N278</f>
        <v>1.084285671</v>
      </c>
      <c r="L277" s="91">
        <f>'FINANCIAL STATEMENTS'!M278/'FINANCIAL STATEMENTS'!N278</f>
        <v>0.7396356905</v>
      </c>
      <c r="M277" s="91">
        <f>'FINANCIAL STATEMENTS'!N278/'FINANCIAL STATEMENTS'!N278</f>
        <v>1</v>
      </c>
      <c r="O277" s="14" t="s">
        <v>204</v>
      </c>
      <c r="P277" s="91">
        <f>'FINANCIAL STATEMENTS'!R240/'FINANCIAL STATEMENTS'!V240</f>
        <v>3.542056075</v>
      </c>
      <c r="Q277" s="91">
        <f>'FINANCIAL STATEMENTS'!S240/'FINANCIAL STATEMENTS'!V240</f>
        <v>1.46728972</v>
      </c>
      <c r="R277" s="91">
        <f>'FINANCIAL STATEMENTS'!T240/'FINANCIAL STATEMENTS'!V240</f>
        <v>2.429906542</v>
      </c>
      <c r="S277" s="91">
        <f>'FINANCIAL STATEMENTS'!U240/'FINANCIAL STATEMENTS'!V240</f>
        <v>1.205607477</v>
      </c>
      <c r="T277" s="91">
        <f>'FINANCIAL STATEMENTS'!V240/'FINANCIAL STATEMENTS'!V240</f>
        <v>1</v>
      </c>
      <c r="U277" s="90"/>
    </row>
    <row r="278">
      <c r="A278" s="14" t="s">
        <v>290</v>
      </c>
      <c r="B278" s="91">
        <f>'FINANCIAL STATEMENTS'!B277/'FINANCIAL STATEMENTS'!F277</f>
        <v>1.511505313</v>
      </c>
      <c r="C278" s="91">
        <f>'FINANCIAL STATEMENTS'!C277/'FINANCIAL STATEMENTS'!F277</f>
        <v>1.061877667</v>
      </c>
      <c r="D278" s="91">
        <f>'FINANCIAL STATEMENTS'!D277/'FINANCIAL STATEMENTS'!F277</f>
        <v>0.6417454606</v>
      </c>
      <c r="E278" s="91">
        <f>'FINANCIAL STATEMENTS'!E277/'FINANCIAL STATEMENTS'!F277</f>
        <v>0.9776587733</v>
      </c>
      <c r="F278" s="91">
        <f>'FINANCIAL STATEMENTS'!F277/'FINANCIAL STATEMENTS'!F277</f>
        <v>1</v>
      </c>
      <c r="H278" s="22" t="s">
        <v>281</v>
      </c>
      <c r="I278" s="91">
        <f>'FINANCIAL STATEMENTS'!J279/'FINANCIAL STATEMENTS'!N279</f>
        <v>0.2451213708</v>
      </c>
      <c r="J278" s="91">
        <f>'FINANCIAL STATEMENTS'!K279/'FINANCIAL STATEMENTS'!N279</f>
        <v>0.1153872306</v>
      </c>
      <c r="K278" s="91">
        <f>'FINANCIAL STATEMENTS'!L279/'FINANCIAL STATEMENTS'!N279</f>
        <v>0.08091385055</v>
      </c>
      <c r="L278" s="91">
        <f>'FINANCIAL STATEMENTS'!M279/'FINANCIAL STATEMENTS'!N279</f>
        <v>0.266539743</v>
      </c>
      <c r="M278" s="91">
        <f>'FINANCIAL STATEMENTS'!N279/'FINANCIAL STATEMENTS'!N279</f>
        <v>1</v>
      </c>
      <c r="O278" s="14" t="s">
        <v>290</v>
      </c>
      <c r="P278" s="91">
        <f>'FINANCIAL STATEMENTS'!R241/'FINANCIAL STATEMENTS'!V241</f>
        <v>1.339889404</v>
      </c>
      <c r="Q278" s="91">
        <f>'FINANCIAL STATEMENTS'!S241/'FINANCIAL STATEMENTS'!V241</f>
        <v>1.340143187</v>
      </c>
      <c r="R278" s="91">
        <f>'FINANCIAL STATEMENTS'!T241/'FINANCIAL STATEMENTS'!V241</f>
        <v>0.9110088557</v>
      </c>
      <c r="S278" s="91">
        <f>'FINANCIAL STATEMENTS'!U241/'FINANCIAL STATEMENTS'!V241</f>
        <v>1.011674035</v>
      </c>
      <c r="T278" s="91">
        <f>'FINANCIAL STATEMENTS'!V241/'FINANCIAL STATEMENTS'!V241</f>
        <v>1</v>
      </c>
      <c r="U278" s="90"/>
    </row>
    <row r="279">
      <c r="A279" s="14" t="s">
        <v>281</v>
      </c>
      <c r="B279" s="91">
        <f>'FINANCIAL STATEMENTS'!B278/'FINANCIAL STATEMENTS'!F278</f>
        <v>0.7457098284</v>
      </c>
      <c r="C279" s="91">
        <f>'FINANCIAL STATEMENTS'!C278/'FINANCIAL STATEMENTS'!F278</f>
        <v>0.8861154446</v>
      </c>
      <c r="D279" s="91">
        <f>'FINANCIAL STATEMENTS'!D278/'FINANCIAL STATEMENTS'!F278</f>
        <v>0.9797191888</v>
      </c>
      <c r="E279" s="91">
        <f>'FINANCIAL STATEMENTS'!E278/'FINANCIAL STATEMENTS'!F278</f>
        <v>0.8923556942</v>
      </c>
      <c r="F279" s="91">
        <f>'FINANCIAL STATEMENTS'!F278/'FINANCIAL STATEMENTS'!F278</f>
        <v>1</v>
      </c>
      <c r="H279" s="22" t="s">
        <v>321</v>
      </c>
      <c r="I279" s="92">
        <v>0.0</v>
      </c>
      <c r="J279" s="92">
        <v>0.0</v>
      </c>
      <c r="K279" s="92">
        <v>0.0</v>
      </c>
      <c r="L279" s="92">
        <v>0.0</v>
      </c>
      <c r="M279" s="92">
        <v>0.0</v>
      </c>
      <c r="O279" s="14" t="s">
        <v>281</v>
      </c>
      <c r="P279" s="91">
        <f>'FINANCIAL STATEMENTS'!R242/'FINANCIAL STATEMENTS'!V242</f>
        <v>1.784263959</v>
      </c>
      <c r="Q279" s="91">
        <f>'FINANCIAL STATEMENTS'!S242/'FINANCIAL STATEMENTS'!V242</f>
        <v>1.170050761</v>
      </c>
      <c r="R279" s="91">
        <f>'FINANCIAL STATEMENTS'!T242/'FINANCIAL STATEMENTS'!V242</f>
        <v>0.5862944162</v>
      </c>
      <c r="S279" s="91">
        <f>'FINANCIAL STATEMENTS'!U242/'FINANCIAL STATEMENTS'!V242</f>
        <v>0.845177665</v>
      </c>
      <c r="T279" s="91">
        <f>'FINANCIAL STATEMENTS'!V242/'FINANCIAL STATEMENTS'!V242</f>
        <v>1</v>
      </c>
      <c r="U279" s="90"/>
    </row>
    <row r="280">
      <c r="A280" s="14" t="s">
        <v>321</v>
      </c>
      <c r="B280" s="91">
        <f>'FINANCIAL STATEMENTS'!B279/'FINANCIAL STATEMENTS'!F279</f>
        <v>0.9570552147</v>
      </c>
      <c r="C280" s="91">
        <f>'FINANCIAL STATEMENTS'!C279/'FINANCIAL STATEMENTS'!F279</f>
        <v>1.055214724</v>
      </c>
      <c r="D280" s="91">
        <f>'FINANCIAL STATEMENTS'!D279/'FINANCIAL STATEMENTS'!F279</f>
        <v>0.6932515337</v>
      </c>
      <c r="E280" s="91">
        <f>'FINANCIAL STATEMENTS'!E279/'FINANCIAL STATEMENTS'!F279</f>
        <v>0.9325153374</v>
      </c>
      <c r="F280" s="91">
        <f>'FINANCIAL STATEMENTS'!F279/'FINANCIAL STATEMENTS'!F279</f>
        <v>1</v>
      </c>
      <c r="H280" s="22" t="s">
        <v>323</v>
      </c>
      <c r="I280" s="92">
        <v>0.0</v>
      </c>
      <c r="J280" s="92">
        <v>0.0</v>
      </c>
      <c r="K280" s="92">
        <v>0.0</v>
      </c>
      <c r="L280" s="92">
        <v>0.0</v>
      </c>
      <c r="M280" s="92">
        <v>0.0</v>
      </c>
      <c r="O280" s="14" t="s">
        <v>291</v>
      </c>
      <c r="P280" s="91">
        <f>'FINANCIAL STATEMENTS'!R243/'FINANCIAL STATEMENTS'!V243</f>
        <v>0.6681222707</v>
      </c>
      <c r="Q280" s="91">
        <f>'FINANCIAL STATEMENTS'!S243/'FINANCIAL STATEMENTS'!V243</f>
        <v>1.082969432</v>
      </c>
      <c r="R280" s="91">
        <f>'FINANCIAL STATEMENTS'!T243/'FINANCIAL STATEMENTS'!V243</f>
        <v>0.768558952</v>
      </c>
      <c r="S280" s="91">
        <f>'FINANCIAL STATEMENTS'!U243/'FINANCIAL STATEMENTS'!V243</f>
        <v>0.9344978166</v>
      </c>
      <c r="T280" s="91">
        <f>'FINANCIAL STATEMENTS'!V243/'FINANCIAL STATEMENTS'!V243</f>
        <v>1</v>
      </c>
      <c r="U280" s="90"/>
    </row>
    <row r="281">
      <c r="A281" s="14" t="s">
        <v>323</v>
      </c>
      <c r="B281" s="92">
        <v>0.0</v>
      </c>
      <c r="C281" s="92">
        <v>0.0</v>
      </c>
      <c r="D281" s="92">
        <v>0.0</v>
      </c>
      <c r="E281" s="92">
        <v>0.0</v>
      </c>
      <c r="F281" s="92">
        <v>0.0</v>
      </c>
      <c r="H281" s="22" t="s">
        <v>124</v>
      </c>
      <c r="I281" s="91">
        <f>'FINANCIAL STATEMENTS'!J282/'FINANCIAL STATEMENTS'!N282</f>
        <v>0.2447813966</v>
      </c>
      <c r="J281" s="91">
        <f>'FINANCIAL STATEMENTS'!K282/'FINANCIAL STATEMENTS'!N282</f>
        <v>0.1153872306</v>
      </c>
      <c r="K281" s="91">
        <f>'FINANCIAL STATEMENTS'!L282/'FINANCIAL STATEMENTS'!N282</f>
        <v>0.08091385055</v>
      </c>
      <c r="L281" s="91">
        <f>'FINANCIAL STATEMENTS'!M282/'FINANCIAL STATEMENTS'!N282</f>
        <v>0.266539743</v>
      </c>
      <c r="M281" s="91">
        <f>'FINANCIAL STATEMENTS'!N282/'FINANCIAL STATEMENTS'!N282</f>
        <v>1</v>
      </c>
      <c r="O281" s="14" t="s">
        <v>170</v>
      </c>
      <c r="P281" s="91">
        <f>'FINANCIAL STATEMENTS'!R244/'FINANCIAL STATEMENTS'!V244</f>
        <v>1.574513124</v>
      </c>
      <c r="Q281" s="91">
        <f>'FINANCIAL STATEMENTS'!S244/'FINANCIAL STATEMENTS'!V244</f>
        <v>1.42938188</v>
      </c>
      <c r="R281" s="91">
        <f>'FINANCIAL STATEMENTS'!T244/'FINANCIAL STATEMENTS'!V244</f>
        <v>1.20592718</v>
      </c>
      <c r="S281" s="91">
        <f>'FINANCIAL STATEMENTS'!U244/'FINANCIAL STATEMENTS'!V244</f>
        <v>1.043691787</v>
      </c>
      <c r="T281" s="91">
        <f>'FINANCIAL STATEMENTS'!V244/'FINANCIAL STATEMENTS'!V244</f>
        <v>1</v>
      </c>
      <c r="U281" s="90"/>
    </row>
    <row r="282">
      <c r="A282" s="14" t="s">
        <v>124</v>
      </c>
      <c r="B282" s="91">
        <f>'FINANCIAL STATEMENTS'!B281/'FINANCIAL STATEMENTS'!F281</f>
        <v>0.6736401674</v>
      </c>
      <c r="C282" s="91">
        <f>'FINANCIAL STATEMENTS'!C281/'FINANCIAL STATEMENTS'!F281</f>
        <v>0.8284518828</v>
      </c>
      <c r="D282" s="91">
        <f>'FINANCIAL STATEMENTS'!D281/'FINANCIAL STATEMENTS'!F281</f>
        <v>1.077405858</v>
      </c>
      <c r="E282" s="91">
        <f>'FINANCIAL STATEMENTS'!E281/'FINANCIAL STATEMENTS'!F281</f>
        <v>0.8786610879</v>
      </c>
      <c r="F282" s="91">
        <f>'FINANCIAL STATEMENTS'!F281/'FINANCIAL STATEMENTS'!F281</f>
        <v>1</v>
      </c>
      <c r="H282" s="22" t="s">
        <v>326</v>
      </c>
      <c r="I282" s="91">
        <f>'FINANCIAL STATEMENTS'!J283/'FINANCIAL STATEMENTS'!N283</f>
        <v>1.621239699</v>
      </c>
      <c r="J282" s="91">
        <f>'FINANCIAL STATEMENTS'!K283/'FINANCIAL STATEMENTS'!N283</f>
        <v>1.397048467</v>
      </c>
      <c r="K282" s="91">
        <f>'FINANCIAL STATEMENTS'!L283/'FINANCIAL STATEMENTS'!N283</f>
        <v>1.15177028</v>
      </c>
      <c r="L282" s="91">
        <f>'FINANCIAL STATEMENTS'!M283/'FINANCIAL STATEMENTS'!N283</f>
        <v>0.7714550959</v>
      </c>
      <c r="M282" s="91">
        <f>'FINANCIAL STATEMENTS'!N283/'FINANCIAL STATEMENTS'!N283</f>
        <v>1</v>
      </c>
      <c r="O282" s="14" t="s">
        <v>292</v>
      </c>
      <c r="P282" s="91">
        <f>'FINANCIAL STATEMENTS'!R245/'FINANCIAL STATEMENTS'!V245</f>
        <v>1.318478285</v>
      </c>
      <c r="Q282" s="91">
        <f>'FINANCIAL STATEMENTS'!S245/'FINANCIAL STATEMENTS'!V245</f>
        <v>1.332977045</v>
      </c>
      <c r="R282" s="91">
        <f>'FINANCIAL STATEMENTS'!T245/'FINANCIAL STATEMENTS'!V245</f>
        <v>0.8866202765</v>
      </c>
      <c r="S282" s="91">
        <f>'FINANCIAL STATEMENTS'!U245/'FINANCIAL STATEMENTS'!V245</f>
        <v>1.009408925</v>
      </c>
      <c r="T282" s="91">
        <f>'FINANCIAL STATEMENTS'!V245/'FINANCIAL STATEMENTS'!V245</f>
        <v>1</v>
      </c>
      <c r="U282" s="90"/>
    </row>
    <row r="283">
      <c r="A283" s="14" t="s">
        <v>326</v>
      </c>
      <c r="B283" s="91">
        <f>'FINANCIAL STATEMENTS'!B282/'FINANCIAL STATEMENTS'!F282</f>
        <v>1.532608228</v>
      </c>
      <c r="C283" s="91">
        <f>'FINANCIAL STATEMENTS'!C282/'FINANCIAL STATEMENTS'!F282</f>
        <v>1.066721121</v>
      </c>
      <c r="D283" s="91">
        <f>'FINANCIAL STATEMENTS'!D282/'FINANCIAL STATEMENTS'!F282</f>
        <v>0.6324319677</v>
      </c>
      <c r="E283" s="91">
        <f>'FINANCIAL STATEMENTS'!E282/'FINANCIAL STATEMENTS'!F282</f>
        <v>0.9800094579</v>
      </c>
      <c r="F283" s="91">
        <f>'FINANCIAL STATEMENTS'!F282/'FINANCIAL STATEMENTS'!F282</f>
        <v>1</v>
      </c>
      <c r="H283" s="22" t="s">
        <v>170</v>
      </c>
      <c r="I283" s="91">
        <f>'FINANCIAL STATEMENTS'!J284/'FINANCIAL STATEMENTS'!N284</f>
        <v>1.311956448</v>
      </c>
      <c r="J283" s="91">
        <f>'FINANCIAL STATEMENTS'!K284/'FINANCIAL STATEMENTS'!N284</f>
        <v>1.269601753</v>
      </c>
      <c r="K283" s="91">
        <f>'FINANCIAL STATEMENTS'!L284/'FINANCIAL STATEMENTS'!N284</f>
        <v>1.196345072</v>
      </c>
      <c r="L283" s="91">
        <f>'FINANCIAL STATEMENTS'!M284/'FINANCIAL STATEMENTS'!N284</f>
        <v>1.12939077</v>
      </c>
      <c r="M283" s="91">
        <f>'FINANCIAL STATEMENTS'!N284/'FINANCIAL STATEMENTS'!N284</f>
        <v>1</v>
      </c>
      <c r="O283" s="14" t="s">
        <v>157</v>
      </c>
      <c r="P283" s="91">
        <f>'FINANCIAL STATEMENTS'!R246/'FINANCIAL STATEMENTS'!V246</f>
        <v>1.666023823</v>
      </c>
      <c r="Q283" s="91">
        <f>'FINANCIAL STATEMENTS'!S246/'FINANCIAL STATEMENTS'!V246</f>
        <v>1.892909813</v>
      </c>
      <c r="R283" s="91">
        <f>'FINANCIAL STATEMENTS'!T246/'FINANCIAL STATEMENTS'!V246</f>
        <v>1.322669692</v>
      </c>
      <c r="S283" s="91">
        <f>'FINANCIAL STATEMENTS'!U246/'FINANCIAL STATEMENTS'!V246</f>
        <v>1.266628852</v>
      </c>
      <c r="T283" s="91">
        <f>'FINANCIAL STATEMENTS'!V246/'FINANCIAL STATEMENTS'!V246</f>
        <v>1</v>
      </c>
      <c r="U283" s="90"/>
    </row>
    <row r="284">
      <c r="A284" s="14" t="s">
        <v>170</v>
      </c>
      <c r="B284" s="91">
        <f>'FINANCIAL STATEMENTS'!B283/'FINANCIAL STATEMENTS'!F283</f>
        <v>1.21508853</v>
      </c>
      <c r="C284" s="91">
        <f>'FINANCIAL STATEMENTS'!C283/'FINANCIAL STATEMENTS'!F283</f>
        <v>1.201847575</v>
      </c>
      <c r="D284" s="91">
        <f>'FINANCIAL STATEMENTS'!D283/'FINANCIAL STATEMENTS'!F283</f>
        <v>1.191839877</v>
      </c>
      <c r="E284" s="91">
        <f>'FINANCIAL STATEMENTS'!E283/'FINANCIAL STATEMENTS'!F283</f>
        <v>1.131793687</v>
      </c>
      <c r="F284" s="91">
        <f>'FINANCIAL STATEMENTS'!F283/'FINANCIAL STATEMENTS'!F283</f>
        <v>1</v>
      </c>
      <c r="H284" s="22" t="s">
        <v>329</v>
      </c>
      <c r="I284" s="91">
        <f>'FINANCIAL STATEMENTS'!J285/'FINANCIAL STATEMENTS'!N285</f>
        <v>1.699748275</v>
      </c>
      <c r="J284" s="91">
        <f>'FINANCIAL STATEMENTS'!K285/'FINANCIAL STATEMENTS'!N285</f>
        <v>1.429399588</v>
      </c>
      <c r="K284" s="91">
        <f>'FINANCIAL STATEMENTS'!L285/'FINANCIAL STATEMENTS'!N285</f>
        <v>1.140455398</v>
      </c>
      <c r="L284" s="91">
        <f>'FINANCIAL STATEMENTS'!M285/'FINANCIAL STATEMENTS'!N285</f>
        <v>0.6805965699</v>
      </c>
      <c r="M284" s="91">
        <f>'FINANCIAL STATEMENTS'!N285/'FINANCIAL STATEMENTS'!N285</f>
        <v>1</v>
      </c>
      <c r="O284" s="14" t="s">
        <v>293</v>
      </c>
      <c r="P284" s="91">
        <f>'FINANCIAL STATEMENTS'!R247/'FINANCIAL STATEMENTS'!V247</f>
        <v>1.364352813</v>
      </c>
      <c r="Q284" s="91">
        <f>'FINANCIAL STATEMENTS'!S247/'FINANCIAL STATEMENTS'!V247</f>
        <v>1.662210182</v>
      </c>
      <c r="R284" s="91">
        <f>'FINANCIAL STATEMENTS'!T247/'FINANCIAL STATEMENTS'!V247</f>
        <v>1.010203005</v>
      </c>
      <c r="S284" s="91">
        <f>'FINANCIAL STATEMENTS'!U247/'FINANCIAL STATEMENTS'!V247</f>
        <v>1.003518277</v>
      </c>
      <c r="T284" s="91">
        <f>'FINANCIAL STATEMENTS'!V247/'FINANCIAL STATEMENTS'!V247</f>
        <v>1</v>
      </c>
      <c r="U284" s="90"/>
    </row>
    <row r="285">
      <c r="A285" s="14" t="s">
        <v>329</v>
      </c>
      <c r="B285" s="91">
        <f>'FINANCIAL STATEMENTS'!B284/'FINANCIAL STATEMENTS'!F284</f>
        <v>1.655612549</v>
      </c>
      <c r="C285" s="91">
        <f>'FINANCIAL STATEMENTS'!C284/'FINANCIAL STATEMENTS'!F284</f>
        <v>1.014374329</v>
      </c>
      <c r="D285" s="91">
        <f>'FINANCIAL STATEMENTS'!D284/'FINANCIAL STATEMENTS'!F284</f>
        <v>0.4157222951</v>
      </c>
      <c r="E285" s="91">
        <f>'FINANCIAL STATEMENTS'!E284/'FINANCIAL STATEMENTS'!F284</f>
        <v>0.9212095908</v>
      </c>
      <c r="F285" s="91">
        <f>'FINANCIAL STATEMENTS'!F284/'FINANCIAL STATEMENTS'!F284</f>
        <v>1</v>
      </c>
      <c r="H285" s="22" t="s">
        <v>292</v>
      </c>
      <c r="I285" s="92">
        <v>0.0</v>
      </c>
      <c r="J285" s="92">
        <v>0.0</v>
      </c>
      <c r="K285" s="92">
        <v>0.0</v>
      </c>
      <c r="L285" s="92">
        <v>0.0</v>
      </c>
      <c r="M285" s="92">
        <v>0.0</v>
      </c>
      <c r="O285" s="14" t="s">
        <v>294</v>
      </c>
      <c r="P285" s="91">
        <f>'FINANCIAL STATEMENTS'!R248/'FINANCIAL STATEMENTS'!V248</f>
        <v>-2.668857432</v>
      </c>
      <c r="Q285" s="91">
        <f>'FINANCIAL STATEMENTS'!S248/'FINANCIAL STATEMENTS'!V248</f>
        <v>-1.422143579</v>
      </c>
      <c r="R285" s="91">
        <f>'FINANCIAL STATEMENTS'!T248/'FINANCIAL STATEMENTS'!V248</f>
        <v>-3.167340748</v>
      </c>
      <c r="S285" s="91">
        <f>'FINANCIAL STATEMENTS'!U248/'FINANCIAL STATEMENTS'!V248</f>
        <v>-2.514155713</v>
      </c>
      <c r="T285" s="91">
        <f>'FINANCIAL STATEMENTS'!V248/'FINANCIAL STATEMENTS'!V248</f>
        <v>1</v>
      </c>
      <c r="U285" s="90"/>
    </row>
    <row r="286">
      <c r="A286" s="14" t="s">
        <v>292</v>
      </c>
      <c r="B286" s="91">
        <f>'FINANCIAL STATEMENTS'!B285/'FINANCIAL STATEMENTS'!F285</f>
        <v>1.655612549</v>
      </c>
      <c r="C286" s="91">
        <f>'FINANCIAL STATEMENTS'!C285/'FINANCIAL STATEMENTS'!F285</f>
        <v>1.014374329</v>
      </c>
      <c r="D286" s="91">
        <f>'FINANCIAL STATEMENTS'!D285/'FINANCIAL STATEMENTS'!F285</f>
        <v>0.4157222951</v>
      </c>
      <c r="E286" s="91">
        <f>'FINANCIAL STATEMENTS'!E285/'FINANCIAL STATEMENTS'!F285</f>
        <v>0.9212095908</v>
      </c>
      <c r="F286" s="91">
        <f>'FINANCIAL STATEMENTS'!F285/'FINANCIAL STATEMENTS'!F285</f>
        <v>1</v>
      </c>
      <c r="H286" s="22" t="s">
        <v>157</v>
      </c>
      <c r="I286" s="91">
        <f>'FINANCIAL STATEMENTS'!J287/'FINANCIAL STATEMENTS'!N287</f>
        <v>0.3704994925</v>
      </c>
      <c r="J286" s="91">
        <f>'FINANCIAL STATEMENTS'!K287/'FINANCIAL STATEMENTS'!N287</f>
        <v>0.3465770627</v>
      </c>
      <c r="K286" s="91">
        <f>'FINANCIAL STATEMENTS'!L287/'FINANCIAL STATEMENTS'!N287</f>
        <v>0.2539493225</v>
      </c>
      <c r="L286" s="91">
        <f>'FINANCIAL STATEMENTS'!M287/'FINANCIAL STATEMENTS'!N287</f>
        <v>0.1215617241</v>
      </c>
      <c r="M286" s="91">
        <f>'FINANCIAL STATEMENTS'!N287/'FINANCIAL STATEMENTS'!N287</f>
        <v>1</v>
      </c>
      <c r="O286" s="14" t="s">
        <v>295</v>
      </c>
      <c r="P286" s="91">
        <f>'FINANCIAL STATEMENTS'!R249/'FINANCIAL STATEMENTS'!V249</f>
        <v>1.235740521</v>
      </c>
      <c r="Q286" s="91">
        <f>'FINANCIAL STATEMENTS'!S249/'FINANCIAL STATEMENTS'!V249</f>
        <v>1.199677721</v>
      </c>
      <c r="R286" s="91">
        <f>'FINANCIAL STATEMENTS'!T249/'FINANCIAL STATEMENTS'!V249</f>
        <v>0.7828130064</v>
      </c>
      <c r="S286" s="91">
        <f>'FINANCIAL STATEMENTS'!U249/'FINANCIAL STATEMENTS'!V249</f>
        <v>0.9481743545</v>
      </c>
      <c r="T286" s="91">
        <f>'FINANCIAL STATEMENTS'!V249/'FINANCIAL STATEMENTS'!V249</f>
        <v>1</v>
      </c>
      <c r="U286" s="90"/>
    </row>
    <row r="287">
      <c r="A287" s="14" t="s">
        <v>157</v>
      </c>
      <c r="B287" s="91">
        <f>'FINANCIAL STATEMENTS'!B286/'FINANCIAL STATEMENTS'!F286</f>
        <v>-0.5355607013</v>
      </c>
      <c r="C287" s="91">
        <f>'FINANCIAL STATEMENTS'!C286/'FINANCIAL STATEMENTS'!F286</f>
        <v>1.400595435</v>
      </c>
      <c r="D287" s="91">
        <f>'FINANCIAL STATEMENTS'!D286/'FINANCIAL STATEMENTS'!F286</f>
        <v>0.4303671849</v>
      </c>
      <c r="E287" s="91">
        <f>'FINANCIAL STATEMENTS'!E286/'FINANCIAL STATEMENTS'!F286</f>
        <v>0.530598743</v>
      </c>
      <c r="F287" s="91">
        <f>'FINANCIAL STATEMENTS'!F286/'FINANCIAL STATEMENTS'!F286</f>
        <v>1</v>
      </c>
      <c r="H287" s="22" t="s">
        <v>334</v>
      </c>
      <c r="I287" s="91">
        <f>'FINANCIAL STATEMENTS'!J288/'FINANCIAL STATEMENTS'!N288</f>
        <v>0.8061206376</v>
      </c>
      <c r="J287" s="91">
        <f>'FINANCIAL STATEMENTS'!K288/'FINANCIAL STATEMENTS'!N288</f>
        <v>0.2969432314</v>
      </c>
      <c r="K287" s="91">
        <f>'FINANCIAL STATEMENTS'!L288/'FINANCIAL STATEMENTS'!N288</f>
        <v>0.04629531011</v>
      </c>
      <c r="L287" s="91">
        <f>'FINANCIAL STATEMENTS'!M288/'FINANCIAL STATEMENTS'!N288</f>
        <v>-0.643412504</v>
      </c>
      <c r="M287" s="91">
        <f>'FINANCIAL STATEMENTS'!N288/'FINANCIAL STATEMENTS'!N288</f>
        <v>1</v>
      </c>
      <c r="O287" s="14" t="s">
        <v>296</v>
      </c>
      <c r="P287" s="92">
        <v>0.0</v>
      </c>
      <c r="Q287" s="92">
        <v>0.0</v>
      </c>
      <c r="R287" s="92">
        <v>0.0</v>
      </c>
      <c r="S287" s="92">
        <v>0.0</v>
      </c>
      <c r="T287" s="92">
        <v>0.0</v>
      </c>
      <c r="U287" s="90"/>
    </row>
    <row r="288">
      <c r="A288" s="14" t="s">
        <v>293</v>
      </c>
      <c r="B288" s="91">
        <f>'FINANCIAL STATEMENTS'!B287/'FINANCIAL STATEMENTS'!F287</f>
        <v>1.157101865</v>
      </c>
      <c r="C288" s="91">
        <f>'FINANCIAL STATEMENTS'!C287/'FINANCIAL STATEMENTS'!F287</f>
        <v>0.6738402678</v>
      </c>
      <c r="D288" s="91">
        <f>'FINANCIAL STATEMENTS'!D287/'FINANCIAL STATEMENTS'!F287</f>
        <v>0.3302247728</v>
      </c>
      <c r="E288" s="91">
        <f>'FINANCIAL STATEMENTS'!E287/'FINANCIAL STATEMENTS'!F287</f>
        <v>0.4366331899</v>
      </c>
      <c r="F288" s="91">
        <f>'FINANCIAL STATEMENTS'!F287/'FINANCIAL STATEMENTS'!F287</f>
        <v>1</v>
      </c>
      <c r="H288" s="22" t="s">
        <v>295</v>
      </c>
      <c r="I288" s="92">
        <v>0.0</v>
      </c>
      <c r="J288" s="92">
        <v>0.0</v>
      </c>
      <c r="K288" s="92">
        <v>0.0</v>
      </c>
      <c r="L288" s="92">
        <v>0.0</v>
      </c>
      <c r="M288" s="92">
        <v>0.0</v>
      </c>
      <c r="O288" s="14" t="s">
        <v>297</v>
      </c>
      <c r="P288" s="91">
        <f>'FINANCIAL STATEMENTS'!R251/'FINANCIAL STATEMENTS'!V251</f>
        <v>1.974198587</v>
      </c>
      <c r="Q288" s="91">
        <f>'FINANCIAL STATEMENTS'!S251/'FINANCIAL STATEMENTS'!V251</f>
        <v>1.66776522</v>
      </c>
      <c r="R288" s="91">
        <f>'FINANCIAL STATEMENTS'!T251/'FINANCIAL STATEMENTS'!V251</f>
        <v>1.427864965</v>
      </c>
      <c r="S288" s="91">
        <f>'FINANCIAL STATEMENTS'!U251/'FINANCIAL STATEMENTS'!V251</f>
        <v>1.129164667</v>
      </c>
      <c r="T288" s="91">
        <f>'FINANCIAL STATEMENTS'!V251/'FINANCIAL STATEMENTS'!V251</f>
        <v>1</v>
      </c>
      <c r="U288" s="90"/>
    </row>
    <row r="289">
      <c r="A289" s="14" t="s">
        <v>294</v>
      </c>
      <c r="B289" s="91">
        <f>'FINANCIAL STATEMENTS'!B288/'FINANCIAL STATEMENTS'!F288</f>
        <v>5.572044866</v>
      </c>
      <c r="C289" s="91">
        <f>'FINANCIAL STATEMENTS'!C288/'FINANCIAL STATEMENTS'!F288</f>
        <v>-1.221742882</v>
      </c>
      <c r="D289" s="91">
        <f>'FINANCIAL STATEMENTS'!D288/'FINANCIAL STATEMENTS'!F288</f>
        <v>0.06902502157</v>
      </c>
      <c r="E289" s="91">
        <f>'FINANCIAL STATEMENTS'!E288/'FINANCIAL STATEMENTS'!F288</f>
        <v>0.1915444349</v>
      </c>
      <c r="F289" s="91">
        <f>'FINANCIAL STATEMENTS'!F288/'FINANCIAL STATEMENTS'!F288</f>
        <v>1</v>
      </c>
      <c r="H289" s="22" t="s">
        <v>337</v>
      </c>
      <c r="I289" s="91">
        <f>'FINANCIAL STATEMENTS'!J290/'FINANCIAL STATEMENTS'!N290</f>
        <v>0</v>
      </c>
      <c r="J289" s="91">
        <f>'FINANCIAL STATEMENTS'!K290/'FINANCIAL STATEMENTS'!N290</f>
        <v>0</v>
      </c>
      <c r="K289" s="91">
        <f>'FINANCIAL STATEMENTS'!L290/'FINANCIAL STATEMENTS'!N290</f>
        <v>0</v>
      </c>
      <c r="L289" s="91">
        <f>'FINANCIAL STATEMENTS'!M290/'FINANCIAL STATEMENTS'!N290</f>
        <v>0</v>
      </c>
      <c r="M289" s="91">
        <f>'FINANCIAL STATEMENTS'!N290/'FINANCIAL STATEMENTS'!N290</f>
        <v>1</v>
      </c>
      <c r="O289" s="14" t="s">
        <v>298</v>
      </c>
      <c r="P289" s="91">
        <f>'FINANCIAL STATEMENTS'!R252/'FINANCIAL STATEMENTS'!V252</f>
        <v>1.767369034</v>
      </c>
      <c r="Q289" s="91">
        <f>'FINANCIAL STATEMENTS'!S252/'FINANCIAL STATEMENTS'!V252</f>
        <v>1.536661868</v>
      </c>
      <c r="R289" s="91">
        <f>'FINANCIAL STATEMENTS'!T252/'FINANCIAL STATEMENTS'!V252</f>
        <v>1.247196876</v>
      </c>
      <c r="S289" s="91">
        <f>'FINANCIAL STATEMENTS'!U252/'FINANCIAL STATEMENTS'!V252</f>
        <v>1.078472357</v>
      </c>
      <c r="T289" s="91">
        <f>'FINANCIAL STATEMENTS'!V252/'FINANCIAL STATEMENTS'!V252</f>
        <v>1</v>
      </c>
      <c r="U289" s="90"/>
    </row>
    <row r="290">
      <c r="A290" s="14" t="s">
        <v>295</v>
      </c>
      <c r="B290" s="91">
        <f>'FINANCIAL STATEMENTS'!B289/'FINANCIAL STATEMENTS'!F289</f>
        <v>2.137597322</v>
      </c>
      <c r="C290" s="91">
        <f>'FINANCIAL STATEMENTS'!C289/'FINANCIAL STATEMENTS'!F289</f>
        <v>0.9294186131</v>
      </c>
      <c r="D290" s="91">
        <f>'FINANCIAL STATEMENTS'!D289/'FINANCIAL STATEMENTS'!F289</f>
        <v>0.4125009096</v>
      </c>
      <c r="E290" s="91">
        <f>'FINANCIAL STATEMENTS'!E289/'FINANCIAL STATEMENTS'!F289</f>
        <v>1.007130903</v>
      </c>
      <c r="F290" s="91">
        <f>'FINANCIAL STATEMENTS'!F289/'FINANCIAL STATEMENTS'!F289</f>
        <v>1</v>
      </c>
      <c r="H290" s="22" t="s">
        <v>296</v>
      </c>
      <c r="I290" s="92">
        <v>0.0</v>
      </c>
      <c r="J290" s="92">
        <v>0.0</v>
      </c>
      <c r="K290" s="92">
        <v>0.0</v>
      </c>
      <c r="L290" s="92">
        <v>0.0</v>
      </c>
      <c r="M290" s="92">
        <v>0.0</v>
      </c>
      <c r="O290" s="14" t="s">
        <v>299</v>
      </c>
      <c r="P290" s="91">
        <f>'FINANCIAL STATEMENTS'!R253/'FINANCIAL STATEMENTS'!V253</f>
        <v>1.6</v>
      </c>
      <c r="Q290" s="91">
        <f>'FINANCIAL STATEMENTS'!S253/'FINANCIAL STATEMENTS'!V253</f>
        <v>1.6</v>
      </c>
      <c r="R290" s="91">
        <f>'FINANCIAL STATEMENTS'!T253/'FINANCIAL STATEMENTS'!V253</f>
        <v>1</v>
      </c>
      <c r="S290" s="91">
        <f>'FINANCIAL STATEMENTS'!U253/'FINANCIAL STATEMENTS'!V253</f>
        <v>1</v>
      </c>
      <c r="T290" s="91">
        <f>'FINANCIAL STATEMENTS'!V253/'FINANCIAL STATEMENTS'!V253</f>
        <v>1</v>
      </c>
      <c r="U290" s="90"/>
    </row>
    <row r="291">
      <c r="A291" s="14" t="s">
        <v>297</v>
      </c>
      <c r="B291" s="91">
        <f>'FINANCIAL STATEMENTS'!B290/'FINANCIAL STATEMENTS'!F290</f>
        <v>1.380984762</v>
      </c>
      <c r="C291" s="91">
        <f>'FINANCIAL STATEMENTS'!C290/'FINANCIAL STATEMENTS'!F290</f>
        <v>1.259263371</v>
      </c>
      <c r="D291" s="91">
        <f>'FINANCIAL STATEMENTS'!D290/'FINANCIAL STATEMENTS'!F290</f>
        <v>1.235990452</v>
      </c>
      <c r="E291" s="91">
        <f>'FINANCIAL STATEMENTS'!E290/'FINANCIAL STATEMENTS'!F290</f>
        <v>1.10924533</v>
      </c>
      <c r="F291" s="91">
        <f>'FINANCIAL STATEMENTS'!F290/'FINANCIAL STATEMENTS'!F290</f>
        <v>1</v>
      </c>
      <c r="H291" s="22" t="s">
        <v>297</v>
      </c>
      <c r="I291" s="92">
        <v>0.0</v>
      </c>
      <c r="J291" s="92">
        <v>0.0</v>
      </c>
      <c r="K291" s="92">
        <v>0.0</v>
      </c>
      <c r="L291" s="92">
        <v>0.0</v>
      </c>
      <c r="M291" s="92">
        <v>0.0</v>
      </c>
      <c r="O291" s="14" t="s">
        <v>300</v>
      </c>
      <c r="P291" s="91">
        <f>'FINANCIAL STATEMENTS'!R254/'FINANCIAL STATEMENTS'!V254</f>
        <v>1.235898662</v>
      </c>
      <c r="Q291" s="91">
        <f>'FINANCIAL STATEMENTS'!S254/'FINANCIAL STATEMENTS'!V254</f>
        <v>1.199808795</v>
      </c>
      <c r="R291" s="91">
        <f>'FINANCIAL STATEMENTS'!T254/'FINANCIAL STATEMENTS'!V254</f>
        <v>0.7829827916</v>
      </c>
      <c r="S291" s="91">
        <f>'FINANCIAL STATEMENTS'!U254/'FINANCIAL STATEMENTS'!V254</f>
        <v>0.948374761</v>
      </c>
      <c r="T291" s="91">
        <f>'FINANCIAL STATEMENTS'!V254/'FINANCIAL STATEMENTS'!V254</f>
        <v>1</v>
      </c>
      <c r="U291" s="90"/>
    </row>
    <row r="292">
      <c r="A292" s="14" t="s">
        <v>298</v>
      </c>
      <c r="B292" s="91">
        <f>'FINANCIAL STATEMENTS'!B291/'FINANCIAL STATEMENTS'!F291</f>
        <v>1.502173634</v>
      </c>
      <c r="C292" s="91">
        <f>'FINANCIAL STATEMENTS'!C291/'FINANCIAL STATEMENTS'!F291</f>
        <v>1.20643116</v>
      </c>
      <c r="D292" s="91">
        <f>'FINANCIAL STATEMENTS'!D291/'FINANCIAL STATEMENTS'!F291</f>
        <v>1.104089696</v>
      </c>
      <c r="E292" s="91">
        <f>'FINANCIAL STATEMENTS'!E291/'FINANCIAL STATEMENTS'!F291</f>
        <v>1.09288936</v>
      </c>
      <c r="F292" s="91">
        <f>'FINANCIAL STATEMENTS'!F291/'FINANCIAL STATEMENTS'!F291</f>
        <v>1</v>
      </c>
      <c r="H292" s="22" t="s">
        <v>298</v>
      </c>
      <c r="I292" s="91">
        <f>'FINANCIAL STATEMENTS'!J293/'FINANCIAL STATEMENTS'!N293</f>
        <v>2.239410829</v>
      </c>
      <c r="J292" s="91">
        <f>'FINANCIAL STATEMENTS'!K293/'FINANCIAL STATEMENTS'!N293</f>
        <v>1.891234657</v>
      </c>
      <c r="K292" s="91">
        <f>'FINANCIAL STATEMENTS'!L293/'FINANCIAL STATEMENTS'!N293</f>
        <v>1.601502056</v>
      </c>
      <c r="L292" s="91">
        <f>'FINANCIAL STATEMENTS'!M293/'FINANCIAL STATEMENTS'!N293</f>
        <v>1.383148628</v>
      </c>
      <c r="M292" s="91">
        <f>'FINANCIAL STATEMENTS'!N293/'FINANCIAL STATEMENTS'!N293</f>
        <v>1</v>
      </c>
      <c r="O292" s="14" t="s">
        <v>301</v>
      </c>
      <c r="P292" s="91">
        <f>'FINANCIAL STATEMENTS'!R255/'FINANCIAL STATEMENTS'!V255</f>
        <v>1.235898662</v>
      </c>
      <c r="Q292" s="91">
        <f>'FINANCIAL STATEMENTS'!S255/'FINANCIAL STATEMENTS'!V255</f>
        <v>1.199808795</v>
      </c>
      <c r="R292" s="91">
        <f>'FINANCIAL STATEMENTS'!T255/'FINANCIAL STATEMENTS'!V255</f>
        <v>0.7829827916</v>
      </c>
      <c r="S292" s="91">
        <f>'FINANCIAL STATEMENTS'!U255/'FINANCIAL STATEMENTS'!V255</f>
        <v>0.948374761</v>
      </c>
      <c r="T292" s="91">
        <f>'FINANCIAL STATEMENTS'!V255/'FINANCIAL STATEMENTS'!V255</f>
        <v>1</v>
      </c>
      <c r="U292" s="90"/>
    </row>
    <row r="293">
      <c r="A293" s="14" t="s">
        <v>299</v>
      </c>
      <c r="B293" s="91">
        <f>'FINANCIAL STATEMENTS'!B292/'FINANCIAL STATEMENTS'!F292</f>
        <v>1.25</v>
      </c>
      <c r="C293" s="91">
        <f>'FINANCIAL STATEMENTS'!C292/'FINANCIAL STATEMENTS'!F292</f>
        <v>1</v>
      </c>
      <c r="D293" s="91">
        <f>'FINANCIAL STATEMENTS'!D292/'FINANCIAL STATEMENTS'!F292</f>
        <v>1</v>
      </c>
      <c r="E293" s="91">
        <f>'FINANCIAL STATEMENTS'!E292/'FINANCIAL STATEMENTS'!F292</f>
        <v>1</v>
      </c>
      <c r="F293" s="91">
        <f>'FINANCIAL STATEMENTS'!F292/'FINANCIAL STATEMENTS'!F292</f>
        <v>1</v>
      </c>
      <c r="H293" s="22" t="s">
        <v>299</v>
      </c>
      <c r="I293" s="91">
        <f>'FINANCIAL STATEMENTS'!J294/'FINANCIAL STATEMENTS'!N294</f>
        <v>0.02727426455</v>
      </c>
      <c r="J293" s="91">
        <f>'FINANCIAL STATEMENTS'!K294/'FINANCIAL STATEMENTS'!N294</f>
        <v>0.02045569841</v>
      </c>
      <c r="K293" s="91">
        <f>'FINANCIAL STATEMENTS'!L294/'FINANCIAL STATEMENTS'!N294</f>
        <v>0.02045569841</v>
      </c>
      <c r="L293" s="91">
        <f>'FINANCIAL STATEMENTS'!M294/'FINANCIAL STATEMENTS'!N294</f>
        <v>0.01363713227</v>
      </c>
      <c r="M293" s="91">
        <f>'FINANCIAL STATEMENTS'!N294/'FINANCIAL STATEMENTS'!N294</f>
        <v>1</v>
      </c>
    </row>
    <row r="294">
      <c r="A294" s="14" t="s">
        <v>300</v>
      </c>
      <c r="B294" s="91">
        <f>'FINANCIAL STATEMENTS'!B293/'FINANCIAL STATEMENTS'!F293</f>
        <v>2.194141013</v>
      </c>
      <c r="C294" s="91">
        <f>'FINANCIAL STATEMENTS'!C293/'FINANCIAL STATEMENTS'!F293</f>
        <v>0.9551886792</v>
      </c>
      <c r="D294" s="91">
        <f>'FINANCIAL STATEMENTS'!D293/'FINANCIAL STATEMENTS'!F293</f>
        <v>0.4239076465</v>
      </c>
      <c r="E294" s="91">
        <f>'FINANCIAL STATEMENTS'!E293/'FINANCIAL STATEMENTS'!F293</f>
        <v>1.036246276</v>
      </c>
      <c r="F294" s="91">
        <f>'FINANCIAL STATEMENTS'!F293/'FINANCIAL STATEMENTS'!F293</f>
        <v>1</v>
      </c>
      <c r="H294" s="22" t="s">
        <v>300</v>
      </c>
      <c r="I294" s="91">
        <f>'FINANCIAL STATEMENTS'!J295/'FINANCIAL STATEMENTS'!N295</f>
        <v>0.2875</v>
      </c>
      <c r="J294" s="91">
        <f>'FINANCIAL STATEMENTS'!K295/'FINANCIAL STATEMENTS'!N295</f>
        <v>0.2344</v>
      </c>
      <c r="K294" s="91">
        <f>'FINANCIAL STATEMENTS'!L295/'FINANCIAL STATEMENTS'!N295</f>
        <v>0.1824</v>
      </c>
      <c r="L294" s="91">
        <f>'FINANCIAL STATEMENTS'!M295/'FINANCIAL STATEMENTS'!N295</f>
        <v>0.1212</v>
      </c>
      <c r="M294" s="91">
        <f>'FINANCIAL STATEMENTS'!N295/'FINANCIAL STATEMENTS'!N295</f>
        <v>1</v>
      </c>
    </row>
    <row r="295">
      <c r="A295" s="14" t="s">
        <v>301</v>
      </c>
      <c r="B295" s="91">
        <f>'FINANCIAL STATEMENTS'!B294/'FINANCIAL STATEMENTS'!F294</f>
        <v>2.194141013</v>
      </c>
      <c r="C295" s="91">
        <f>'FINANCIAL STATEMENTS'!C294/'FINANCIAL STATEMENTS'!F294</f>
        <v>0.9551886792</v>
      </c>
      <c r="D295" s="91">
        <f>'FINANCIAL STATEMENTS'!D294/'FINANCIAL STATEMENTS'!F294</f>
        <v>0.4239076465</v>
      </c>
      <c r="E295" s="91">
        <f>'FINANCIAL STATEMENTS'!E294/'FINANCIAL STATEMENTS'!F294</f>
        <v>1.036246276</v>
      </c>
      <c r="F295" s="91">
        <f>'FINANCIAL STATEMENTS'!F294/'FINANCIAL STATEMENTS'!F294</f>
        <v>1</v>
      </c>
      <c r="H295" s="22" t="s">
        <v>301</v>
      </c>
      <c r="I295" s="91">
        <f>'FINANCIAL STATEMENTS'!J296/'FINANCIAL STATEMENTS'!N296</f>
        <v>1.57967033</v>
      </c>
      <c r="J295" s="91">
        <f>'FINANCIAL STATEMENTS'!K296/'FINANCIAL STATEMENTS'!N296</f>
        <v>1.287912088</v>
      </c>
      <c r="K295" s="91">
        <f>'FINANCIAL STATEMENTS'!L296/'FINANCIAL STATEMENTS'!N296</f>
        <v>1.002197802</v>
      </c>
      <c r="L295" s="91">
        <f>'FINANCIAL STATEMENTS'!M296/'FINANCIAL STATEMENTS'!N296</f>
        <v>0.6659340659</v>
      </c>
      <c r="M295" s="91">
        <f>'FINANCIAL STATEMENTS'!N296/'FINANCIAL STATEMENTS'!N296</f>
        <v>1</v>
      </c>
    </row>
  </sheetData>
  <mergeCells count="9">
    <mergeCell ref="H182:M183"/>
    <mergeCell ref="O182:T183"/>
    <mergeCell ref="A1:F1"/>
    <mergeCell ref="H1:M1"/>
    <mergeCell ref="O1:T1"/>
    <mergeCell ref="A2:F3"/>
    <mergeCell ref="H2:M3"/>
    <mergeCell ref="O2:T3"/>
    <mergeCell ref="A182:F18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  <col customWidth="1" min="2" max="2" width="35.57"/>
    <col customWidth="1" min="5" max="5" width="14.86"/>
    <col customWidth="1" min="6" max="6" width="15.14"/>
    <col customWidth="1" min="10" max="10" width="28.86"/>
  </cols>
  <sheetData>
    <row r="1">
      <c r="A1" s="94"/>
      <c r="B1" s="94"/>
      <c r="F1" s="95" t="s">
        <v>475</v>
      </c>
      <c r="G1" s="96"/>
      <c r="H1" s="96"/>
      <c r="I1" s="96"/>
      <c r="J1" s="96"/>
      <c r="K1" s="97"/>
    </row>
    <row r="2">
      <c r="A2" s="98"/>
      <c r="B2" s="98"/>
      <c r="F2" s="99"/>
      <c r="G2" s="100"/>
      <c r="H2" s="100"/>
      <c r="I2" s="100"/>
      <c r="J2" s="100"/>
      <c r="K2" s="101"/>
    </row>
    <row r="3">
      <c r="A3" s="102"/>
      <c r="B3" s="102"/>
      <c r="F3" s="103" t="s">
        <v>476</v>
      </c>
      <c r="G3" s="104"/>
      <c r="H3" s="104"/>
      <c r="I3" s="104"/>
      <c r="J3" s="104"/>
      <c r="K3" s="105"/>
    </row>
    <row r="4">
      <c r="A4" s="106"/>
      <c r="B4" s="106"/>
      <c r="C4" s="90"/>
      <c r="D4" s="90"/>
      <c r="E4" s="90"/>
    </row>
    <row r="5">
      <c r="A5" s="107"/>
      <c r="B5" s="108" t="s">
        <v>0</v>
      </c>
      <c r="C5" s="109">
        <v>42445.0</v>
      </c>
      <c r="D5" s="109">
        <v>42811.0</v>
      </c>
      <c r="E5" s="109">
        <v>43177.0</v>
      </c>
      <c r="F5" s="109">
        <v>43543.0</v>
      </c>
      <c r="G5" s="109">
        <v>43910.0</v>
      </c>
      <c r="J5" s="110" t="s">
        <v>477</v>
      </c>
      <c r="K5" s="109">
        <v>42445.0</v>
      </c>
      <c r="L5" s="109">
        <v>42811.0</v>
      </c>
      <c r="M5" s="109">
        <v>43177.0</v>
      </c>
      <c r="N5" s="109">
        <v>43543.0</v>
      </c>
      <c r="O5" s="109">
        <v>43910.0</v>
      </c>
      <c r="P5" s="111"/>
      <c r="Q5" s="111"/>
      <c r="R5" s="111"/>
    </row>
    <row r="6">
      <c r="A6" s="112"/>
      <c r="B6" s="113" t="s">
        <v>478</v>
      </c>
      <c r="C6" s="114">
        <v>80.56</v>
      </c>
      <c r="D6" s="114">
        <v>83.48</v>
      </c>
      <c r="E6" s="114">
        <v>34.15</v>
      </c>
      <c r="F6" s="114">
        <v>76.95</v>
      </c>
      <c r="G6" s="114">
        <v>176.76</v>
      </c>
      <c r="J6" s="113" t="s">
        <v>478</v>
      </c>
      <c r="K6" s="114">
        <v>21.92</v>
      </c>
      <c r="L6" s="115">
        <v>29.03</v>
      </c>
      <c r="M6" s="115">
        <v>8.73</v>
      </c>
      <c r="N6" s="115">
        <v>11.11</v>
      </c>
      <c r="O6" s="115">
        <v>15.69</v>
      </c>
      <c r="P6" s="116"/>
      <c r="Q6" s="116"/>
      <c r="R6" s="116"/>
    </row>
    <row r="7">
      <c r="A7" s="112"/>
      <c r="B7" s="113" t="s">
        <v>479</v>
      </c>
      <c r="C7" s="114">
        <v>3260.0</v>
      </c>
      <c r="D7" s="114">
        <v>2730.0</v>
      </c>
      <c r="E7" s="114">
        <v>2195.0</v>
      </c>
      <c r="F7" s="114">
        <v>2650.2</v>
      </c>
      <c r="G7" s="114">
        <v>2899.0</v>
      </c>
      <c r="J7" s="113" t="s">
        <v>479</v>
      </c>
      <c r="K7" s="115">
        <v>1022.34</v>
      </c>
      <c r="L7" s="115">
        <v>687.72</v>
      </c>
      <c r="M7" s="115">
        <v>495.16</v>
      </c>
      <c r="N7" s="115">
        <v>479.28</v>
      </c>
      <c r="O7" s="115">
        <v>352.08</v>
      </c>
    </row>
    <row r="8">
      <c r="A8" s="117"/>
      <c r="B8" s="118" t="s">
        <v>480</v>
      </c>
      <c r="C8" s="114">
        <v>40.46</v>
      </c>
      <c r="D8" s="114">
        <v>32.7</v>
      </c>
      <c r="E8" s="114">
        <v>64.27</v>
      </c>
      <c r="F8" s="114">
        <v>34.44</v>
      </c>
      <c r="G8" s="114">
        <v>16.4</v>
      </c>
      <c r="J8" s="118" t="s">
        <v>480</v>
      </c>
      <c r="K8" s="114">
        <v>46.64</v>
      </c>
      <c r="L8" s="114">
        <v>23.69</v>
      </c>
      <c r="M8" s="114">
        <v>56.72</v>
      </c>
      <c r="N8" s="119">
        <v>43.14</v>
      </c>
      <c r="O8" s="115">
        <v>22.44</v>
      </c>
      <c r="P8" s="116"/>
      <c r="Q8" s="116"/>
      <c r="R8" s="116"/>
    </row>
    <row r="9">
      <c r="A9" s="120"/>
      <c r="B9" s="120"/>
      <c r="C9" s="121"/>
      <c r="D9" s="121"/>
      <c r="E9" s="121"/>
      <c r="F9" s="121"/>
      <c r="G9" s="121"/>
      <c r="J9" s="122"/>
      <c r="K9" s="123"/>
      <c r="L9" s="123"/>
      <c r="M9" s="123"/>
      <c r="N9" s="123"/>
      <c r="O9" s="123"/>
    </row>
    <row r="10" ht="32.25" customHeight="1">
      <c r="A10" s="124"/>
      <c r="B10" s="125" t="s">
        <v>1</v>
      </c>
      <c r="C10" s="126">
        <v>42445.0</v>
      </c>
      <c r="D10" s="109">
        <v>42811.0</v>
      </c>
      <c r="E10" s="109">
        <v>43177.0</v>
      </c>
      <c r="F10" s="109">
        <v>43543.0</v>
      </c>
      <c r="G10" s="109">
        <v>43910.0</v>
      </c>
      <c r="H10" s="26"/>
      <c r="I10" s="26"/>
      <c r="J10" s="127" t="s">
        <v>481</v>
      </c>
      <c r="K10" s="126">
        <v>42445.0</v>
      </c>
      <c r="L10" s="109">
        <v>42811.0</v>
      </c>
      <c r="M10" s="109">
        <v>43177.0</v>
      </c>
      <c r="N10" s="109">
        <v>43543.0</v>
      </c>
      <c r="O10" s="109">
        <v>43910.0</v>
      </c>
      <c r="P10" s="111"/>
      <c r="Q10" s="111"/>
      <c r="R10" s="111"/>
    </row>
    <row r="11">
      <c r="A11" s="112"/>
      <c r="B11" s="128" t="s">
        <v>478</v>
      </c>
      <c r="C11" s="114">
        <v>18.2</v>
      </c>
      <c r="D11" s="114">
        <v>12.12</v>
      </c>
      <c r="E11" s="114">
        <v>18.24</v>
      </c>
      <c r="F11" s="114">
        <v>23.44</v>
      </c>
      <c r="G11" s="114">
        <v>28.75</v>
      </c>
      <c r="J11" s="128" t="s">
        <v>478</v>
      </c>
      <c r="K11" s="129">
        <v>34.61</v>
      </c>
      <c r="L11" s="119">
        <v>39.28</v>
      </c>
      <c r="M11" s="119">
        <v>41.36</v>
      </c>
      <c r="N11" s="129">
        <v>40.36</v>
      </c>
      <c r="O11" s="114">
        <v>48.32</v>
      </c>
      <c r="P11" s="130"/>
      <c r="Q11" s="116"/>
      <c r="R11" s="116"/>
    </row>
    <row r="12">
      <c r="A12" s="112"/>
      <c r="B12" s="113" t="s">
        <v>479</v>
      </c>
      <c r="C12" s="114">
        <v>535.0</v>
      </c>
      <c r="D12" s="114">
        <v>601.0</v>
      </c>
      <c r="E12" s="114">
        <v>580.7</v>
      </c>
      <c r="F12" s="114">
        <v>533.0</v>
      </c>
      <c r="G12" s="114">
        <v>418.0</v>
      </c>
      <c r="J12" s="113" t="s">
        <v>479</v>
      </c>
      <c r="K12" s="129">
        <v>745.15</v>
      </c>
      <c r="L12" s="119">
        <v>675.22</v>
      </c>
      <c r="M12" s="119">
        <v>557.11</v>
      </c>
      <c r="N12" s="129">
        <v>785.8</v>
      </c>
      <c r="O12" s="114">
        <v>413.13</v>
      </c>
    </row>
    <row r="13">
      <c r="A13" s="117"/>
      <c r="B13" s="118" t="s">
        <v>480</v>
      </c>
      <c r="C13" s="114">
        <v>29.39</v>
      </c>
      <c r="D13" s="114">
        <v>49.58</v>
      </c>
      <c r="E13" s="114">
        <v>31.83</v>
      </c>
      <c r="F13" s="114">
        <v>22.73</v>
      </c>
      <c r="G13" s="114">
        <v>14.53</v>
      </c>
      <c r="J13" s="118" t="s">
        <v>480</v>
      </c>
      <c r="K13" s="129">
        <v>21.53</v>
      </c>
      <c r="L13" s="119">
        <v>17.19</v>
      </c>
      <c r="M13" s="119">
        <v>13.47</v>
      </c>
      <c r="N13" s="129">
        <v>19.47</v>
      </c>
      <c r="O13" s="114">
        <v>8.55</v>
      </c>
    </row>
    <row r="14">
      <c r="A14" s="120"/>
      <c r="B14" s="120"/>
      <c r="C14" s="131"/>
      <c r="D14" s="131"/>
      <c r="E14" s="132"/>
      <c r="F14" s="132"/>
      <c r="G14" s="132"/>
      <c r="J14" s="123"/>
      <c r="K14" s="123"/>
      <c r="L14" s="123"/>
      <c r="M14" s="123"/>
      <c r="N14" s="123"/>
      <c r="O14" s="123"/>
    </row>
    <row r="15">
      <c r="A15" s="133"/>
      <c r="B15" s="134" t="s">
        <v>482</v>
      </c>
      <c r="C15" s="109">
        <v>42445.0</v>
      </c>
      <c r="D15" s="109">
        <v>42811.0</v>
      </c>
      <c r="E15" s="109">
        <v>43177.0</v>
      </c>
      <c r="F15" s="109">
        <v>43543.0</v>
      </c>
      <c r="G15" s="109">
        <v>43910.0</v>
      </c>
      <c r="J15" s="135" t="s">
        <v>483</v>
      </c>
      <c r="K15" s="109">
        <v>42445.0</v>
      </c>
      <c r="L15" s="109">
        <v>42811.0</v>
      </c>
      <c r="M15" s="109">
        <v>43177.0</v>
      </c>
      <c r="N15" s="109">
        <v>43543.0</v>
      </c>
      <c r="O15" s="109">
        <v>43910.0</v>
      </c>
      <c r="P15" s="111"/>
      <c r="Q15" s="111"/>
      <c r="R15" s="111"/>
    </row>
    <row r="16">
      <c r="A16" s="112"/>
      <c r="B16" s="113" t="s">
        <v>478</v>
      </c>
      <c r="C16" s="114">
        <v>41.84</v>
      </c>
      <c r="D16" s="114">
        <v>39.68</v>
      </c>
      <c r="E16" s="114">
        <v>32.76</v>
      </c>
      <c r="F16" s="114">
        <v>50.2</v>
      </c>
      <c r="G16" s="114">
        <v>51.71</v>
      </c>
      <c r="J16" s="113" t="s">
        <v>478</v>
      </c>
      <c r="K16" s="129">
        <v>102.41</v>
      </c>
      <c r="L16" s="129">
        <v>55.16</v>
      </c>
      <c r="M16" s="129">
        <v>40.07</v>
      </c>
      <c r="N16" s="129">
        <v>25.78</v>
      </c>
      <c r="O16" s="119">
        <v>60.55</v>
      </c>
      <c r="P16" s="130"/>
      <c r="Q16" s="116"/>
      <c r="R16" s="116"/>
    </row>
    <row r="17">
      <c r="A17" s="112"/>
      <c r="B17" s="113" t="s">
        <v>479</v>
      </c>
      <c r="C17" s="114">
        <v>1024.85</v>
      </c>
      <c r="D17" s="114">
        <v>776.5</v>
      </c>
      <c r="E17" s="114">
        <v>1055.0</v>
      </c>
      <c r="F17" s="114">
        <v>1690.05</v>
      </c>
      <c r="G17" s="114">
        <v>1950.0</v>
      </c>
      <c r="J17" s="113" t="s">
        <v>479</v>
      </c>
      <c r="K17" s="129">
        <v>1340.0</v>
      </c>
      <c r="L17" s="129">
        <v>1549.44</v>
      </c>
      <c r="M17" s="129">
        <v>1247.77</v>
      </c>
      <c r="N17" s="129">
        <v>1952.31</v>
      </c>
      <c r="O17" s="119">
        <v>1971.5</v>
      </c>
    </row>
    <row r="18">
      <c r="A18" s="117"/>
      <c r="B18" s="118" t="s">
        <v>480</v>
      </c>
      <c r="C18" s="114">
        <v>24.49</v>
      </c>
      <c r="D18" s="114">
        <v>19.56</v>
      </c>
      <c r="E18" s="114">
        <v>32.2</v>
      </c>
      <c r="F18" s="114">
        <v>33.66</v>
      </c>
      <c r="G18" s="114">
        <v>37.71</v>
      </c>
      <c r="J18" s="118" t="s">
        <v>480</v>
      </c>
      <c r="K18" s="129">
        <v>13.08</v>
      </c>
      <c r="L18" s="129">
        <v>28.09</v>
      </c>
      <c r="M18" s="129">
        <v>31.14</v>
      </c>
      <c r="N18" s="129">
        <v>75.73</v>
      </c>
      <c r="O18" s="119">
        <v>32.56</v>
      </c>
      <c r="P18" s="116"/>
      <c r="Q18" s="116"/>
      <c r="R18" s="116"/>
    </row>
    <row r="19">
      <c r="A19" s="123"/>
      <c r="B19" s="123"/>
      <c r="C19" s="123"/>
      <c r="D19" s="123"/>
      <c r="E19" s="123"/>
      <c r="F19" s="123"/>
    </row>
    <row r="20">
      <c r="A20" s="123"/>
      <c r="B20" s="123"/>
      <c r="E20" s="136" t="s">
        <v>484</v>
      </c>
      <c r="F20" s="137"/>
      <c r="G20" s="137"/>
      <c r="H20" s="137"/>
      <c r="I20" s="137"/>
      <c r="J20" s="137"/>
      <c r="K20" s="138"/>
    </row>
    <row r="21">
      <c r="A21" s="123"/>
      <c r="B21" s="123"/>
      <c r="E21" s="139"/>
      <c r="F21" s="109">
        <v>42445.0</v>
      </c>
      <c r="G21" s="109">
        <v>42811.0</v>
      </c>
      <c r="H21" s="109">
        <v>43177.0</v>
      </c>
      <c r="I21" s="109">
        <v>43543.0</v>
      </c>
      <c r="J21" s="109">
        <v>43910.0</v>
      </c>
      <c r="K21" s="140" t="s">
        <v>391</v>
      </c>
    </row>
    <row r="22">
      <c r="A22" s="123"/>
      <c r="B22" s="123"/>
      <c r="E22" s="108" t="s">
        <v>412</v>
      </c>
      <c r="F22" s="114">
        <v>40.46</v>
      </c>
      <c r="G22" s="114">
        <v>32.7</v>
      </c>
      <c r="H22" s="114">
        <v>64.27</v>
      </c>
      <c r="I22" s="114">
        <v>34.44</v>
      </c>
      <c r="J22" s="114">
        <v>16.4</v>
      </c>
      <c r="K22" s="141">
        <f t="shared" ref="K22:K27" si="1">average(F22:J22)</f>
        <v>37.654</v>
      </c>
    </row>
    <row r="23">
      <c r="A23" s="123"/>
      <c r="B23" s="123"/>
      <c r="E23" s="125" t="s">
        <v>485</v>
      </c>
      <c r="F23" s="114">
        <v>29.39</v>
      </c>
      <c r="G23" s="114">
        <v>49.58</v>
      </c>
      <c r="H23" s="114">
        <v>31.83</v>
      </c>
      <c r="I23" s="114">
        <v>22.73</v>
      </c>
      <c r="J23" s="114">
        <v>14.53</v>
      </c>
      <c r="K23" s="141">
        <f t="shared" si="1"/>
        <v>29.612</v>
      </c>
    </row>
    <row r="24">
      <c r="A24" s="123"/>
      <c r="B24" s="123"/>
      <c r="E24" s="142" t="s">
        <v>486</v>
      </c>
      <c r="F24" s="114">
        <v>24.49</v>
      </c>
      <c r="G24" s="114">
        <v>19.56</v>
      </c>
      <c r="H24" s="114">
        <v>32.2</v>
      </c>
      <c r="I24" s="114">
        <v>33.66</v>
      </c>
      <c r="J24" s="114">
        <v>37.71</v>
      </c>
      <c r="K24" s="141">
        <f t="shared" si="1"/>
        <v>29.524</v>
      </c>
    </row>
    <row r="25">
      <c r="A25" s="123"/>
      <c r="B25" s="123"/>
      <c r="C25" s="123"/>
      <c r="D25" s="123"/>
      <c r="E25" s="110" t="s">
        <v>477</v>
      </c>
      <c r="F25" s="114">
        <v>46.64</v>
      </c>
      <c r="G25" s="114">
        <v>23.69</v>
      </c>
      <c r="H25" s="114">
        <v>56.72</v>
      </c>
      <c r="I25" s="119">
        <v>43.14</v>
      </c>
      <c r="J25" s="129">
        <v>22.44</v>
      </c>
      <c r="K25" s="141">
        <f t="shared" si="1"/>
        <v>38.526</v>
      </c>
    </row>
    <row r="26">
      <c r="E26" s="143" t="s">
        <v>487</v>
      </c>
      <c r="F26" s="129">
        <v>21.53</v>
      </c>
      <c r="G26" s="119">
        <v>17.19</v>
      </c>
      <c r="H26" s="119">
        <v>13.47</v>
      </c>
      <c r="I26" s="129">
        <v>19.47</v>
      </c>
      <c r="J26" s="114">
        <v>8.55</v>
      </c>
      <c r="K26" s="141">
        <f t="shared" si="1"/>
        <v>16.042</v>
      </c>
    </row>
    <row r="27">
      <c r="E27" s="135" t="s">
        <v>488</v>
      </c>
      <c r="F27" s="129">
        <v>13.08</v>
      </c>
      <c r="G27" s="129">
        <v>28.09</v>
      </c>
      <c r="H27" s="129">
        <v>31.14</v>
      </c>
      <c r="I27" s="129">
        <v>75.73</v>
      </c>
      <c r="J27" s="119">
        <v>32.56</v>
      </c>
      <c r="K27" s="141">
        <f t="shared" si="1"/>
        <v>36.12</v>
      </c>
    </row>
    <row r="28">
      <c r="E28" s="144" t="s">
        <v>489</v>
      </c>
      <c r="F28" s="145">
        <f t="shared" ref="F28:J28" si="2">AVERAGE(F22:F27)</f>
        <v>29.265</v>
      </c>
      <c r="G28" s="145">
        <f t="shared" si="2"/>
        <v>28.46833333</v>
      </c>
      <c r="H28" s="145">
        <f t="shared" si="2"/>
        <v>38.27166667</v>
      </c>
      <c r="I28" s="145">
        <f t="shared" si="2"/>
        <v>38.195</v>
      </c>
      <c r="J28" s="145">
        <f t="shared" si="2"/>
        <v>22.03166667</v>
      </c>
      <c r="K28" s="146"/>
    </row>
    <row r="31">
      <c r="A31" s="147"/>
      <c r="B31" s="148"/>
      <c r="C31" s="148"/>
      <c r="D31" s="148"/>
      <c r="E31" s="148"/>
      <c r="F31" s="148"/>
    </row>
    <row r="32">
      <c r="A32" s="149"/>
      <c r="B32" s="150"/>
      <c r="C32" s="150"/>
      <c r="D32" s="150"/>
      <c r="E32" s="150"/>
      <c r="F32" s="150"/>
    </row>
    <row r="33">
      <c r="A33" s="149"/>
      <c r="B33" s="150"/>
      <c r="C33" s="150"/>
      <c r="D33" s="150"/>
      <c r="E33" s="150"/>
      <c r="F33" s="150"/>
    </row>
    <row r="34">
      <c r="A34" s="149"/>
      <c r="B34" s="150"/>
      <c r="C34" s="150"/>
      <c r="D34" s="150"/>
      <c r="E34" s="150"/>
      <c r="F34" s="150"/>
    </row>
    <row r="35">
      <c r="A35" s="149"/>
      <c r="B35" s="150"/>
      <c r="C35" s="150"/>
      <c r="D35" s="150"/>
      <c r="E35" s="150"/>
      <c r="F35" s="150"/>
    </row>
    <row r="36">
      <c r="A36" s="149"/>
      <c r="B36" s="150"/>
      <c r="C36" s="150"/>
      <c r="D36" s="150"/>
      <c r="E36" s="150"/>
      <c r="F36" s="150"/>
    </row>
    <row r="37">
      <c r="A37" s="149"/>
      <c r="B37" s="151"/>
      <c r="C37" s="151"/>
      <c r="D37" s="151"/>
      <c r="E37" s="151"/>
      <c r="F37" s="151"/>
    </row>
  </sheetData>
  <mergeCells count="3">
    <mergeCell ref="F1:K2"/>
    <mergeCell ref="F3:K3"/>
    <mergeCell ref="E20:K20"/>
  </mergeCells>
  <drawing r:id="rId1"/>
</worksheet>
</file>