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e976eea50265b6/Documents/"/>
    </mc:Choice>
  </mc:AlternateContent>
  <xr:revisionPtr revIDLastSave="284" documentId="13_ncr:1_{BFEECBDF-C28E-4068-83B6-6A2F2F70E5A1}" xr6:coauthVersionLast="47" xr6:coauthVersionMax="47" xr10:uidLastSave="{3F4FD5E0-505D-43EB-9C54-7A0CB5F8D19F}"/>
  <bookViews>
    <workbookView xWindow="-110" yWindow="-110" windowWidth="19420" windowHeight="11500" xr2:uid="{C6F6B453-2C87-4C03-BBD6-89EFF56384D2}"/>
  </bookViews>
  <sheets>
    <sheet name="apple_income_statement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I35" i="1"/>
  <c r="J35" i="1"/>
  <c r="K35" i="1"/>
  <c r="B35" i="1"/>
  <c r="C38" i="1"/>
  <c r="D38" i="1"/>
  <c r="E38" i="1"/>
  <c r="F38" i="1"/>
  <c r="G38" i="1"/>
  <c r="H38" i="1"/>
  <c r="I38" i="1"/>
  <c r="J38" i="1"/>
  <c r="B38" i="1"/>
  <c r="C33" i="1"/>
  <c r="D33" i="1"/>
  <c r="E33" i="1"/>
  <c r="F33" i="1"/>
  <c r="G33" i="1"/>
  <c r="H33" i="1"/>
  <c r="I33" i="1"/>
  <c r="J33" i="1"/>
  <c r="K33" i="1"/>
  <c r="B33" i="1"/>
  <c r="C36" i="1"/>
  <c r="D36" i="1"/>
  <c r="E36" i="1"/>
  <c r="F36" i="1"/>
  <c r="G36" i="1"/>
  <c r="H36" i="1"/>
  <c r="I36" i="1"/>
  <c r="J36" i="1"/>
  <c r="K36" i="1"/>
  <c r="B36" i="1"/>
  <c r="C34" i="1"/>
  <c r="D34" i="1"/>
  <c r="E34" i="1"/>
  <c r="F34" i="1"/>
  <c r="G34" i="1"/>
  <c r="H34" i="1"/>
  <c r="I34" i="1"/>
  <c r="J34" i="1"/>
  <c r="K34" i="1"/>
  <c r="B34" i="1"/>
  <c r="C37" i="1"/>
  <c r="D37" i="1"/>
  <c r="E37" i="1"/>
  <c r="F37" i="1"/>
  <c r="G37" i="1"/>
  <c r="H37" i="1"/>
  <c r="I37" i="1"/>
  <c r="J37" i="1"/>
  <c r="B37" i="1"/>
</calcChain>
</file>

<file path=xl/sharedStrings.xml><?xml version="1.0" encoding="utf-8"?>
<sst xmlns="http://schemas.openxmlformats.org/spreadsheetml/2006/main" count="57" uniqueCount="56">
  <si>
    <t>Cash</t>
  </si>
  <si>
    <t>Cash &amp; Equivalents</t>
  </si>
  <si>
    <t>Short Term Investments</t>
  </si>
  <si>
    <t>Accounts Receivable - Trade, Net</t>
  </si>
  <si>
    <t>Total Receivables, Net</t>
  </si>
  <si>
    <t>Total Inventory</t>
  </si>
  <si>
    <t>Other Current Assets, Total</t>
  </si>
  <si>
    <t>Total Current Assets</t>
  </si>
  <si>
    <t>Property/Plant/Equipment, Total - Gross</t>
  </si>
  <si>
    <t>Accumulated Depreciation, Total</t>
  </si>
  <si>
    <t>Property/Plant/Equipment, Total - Net</t>
  </si>
  <si>
    <t>Long Term Investments</t>
  </si>
  <si>
    <t>Other Long Term Assets, Total</t>
  </si>
  <si>
    <t>Total Assets</t>
  </si>
  <si>
    <t>Accounts Payable</t>
  </si>
  <si>
    <t>Notes Payable/Short Term Debt</t>
  </si>
  <si>
    <t>Current Port. of  LT Debt/Capital Leases</t>
  </si>
  <si>
    <t>Other Current liabilities, Total</t>
  </si>
  <si>
    <t>Total Current Liabilities</t>
  </si>
  <si>
    <t>Long Term Debt</t>
  </si>
  <si>
    <t>Total Long Term Debt</t>
  </si>
  <si>
    <t>Total Debt</t>
  </si>
  <si>
    <t>Other Liabilities, Total</t>
  </si>
  <si>
    <t>Total Liabilities</t>
  </si>
  <si>
    <t>Common Stock, Total</t>
  </si>
  <si>
    <t>Retained Earnings (Accumulated Deficit)</t>
  </si>
  <si>
    <t>Unrealized Gain (Loss)</t>
  </si>
  <si>
    <t>Other Equity, Total</t>
  </si>
  <si>
    <t>Total Equity</t>
  </si>
  <si>
    <t>% Change in Assests</t>
  </si>
  <si>
    <t>% Change in Liabilities</t>
  </si>
  <si>
    <t>Shareholders' Equity</t>
  </si>
  <si>
    <t>Debt to Equity Ratio</t>
  </si>
  <si>
    <t>Current Ratio</t>
  </si>
  <si>
    <t>Quick Ratio</t>
  </si>
  <si>
    <t>Cash Ratio</t>
  </si>
  <si>
    <t>null</t>
  </si>
  <si>
    <t>31-12-2012</t>
  </si>
  <si>
    <t>31-12-2013</t>
  </si>
  <si>
    <t>31-12-2014</t>
  </si>
  <si>
    <t>31-12-2015</t>
  </si>
  <si>
    <t>31-12-2016</t>
  </si>
  <si>
    <t>31-12-2017</t>
  </si>
  <si>
    <t>31-12-2018</t>
  </si>
  <si>
    <t>31-12-2019</t>
  </si>
  <si>
    <t>31-12-2020</t>
  </si>
  <si>
    <t>31-12-2021</t>
  </si>
  <si>
    <t>Current Ratio = Current Assets ÷ Current Liabilities</t>
  </si>
  <si>
    <t>Quick Ratio = (Cash and Cash Equivalents + Short-Term Investments + Accounts Receivable) ÷ Current Liabilities</t>
  </si>
  <si>
    <t>Cash Ratio = Cash and Cash Equivalents ÷ Current Liabilities</t>
  </si>
  <si>
    <t>CASH RATIO</t>
  </si>
  <si>
    <t>QUICK RATIO</t>
  </si>
  <si>
    <t>CURRENT RATIO</t>
  </si>
  <si>
    <t>DEBT TO EQUITY RATIO</t>
  </si>
  <si>
    <t>Debt to Equity Ratio = Total Debt  ÷  Total Equity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</si>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</sst>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33" borderId="0" xfId="0" applyFill="1"/>
    <xf numFmtId="9" fontId="0" fillId="33" borderId="0" xfId="1" applyFont="1" applyFill="1"/>
    <xf numFmtId="0" fontId="16" fillId="0" borderId="0" xfId="0" applyFont="1"/>
    <xf numFmtId="0" fontId="16" fillId="33" borderId="0" xfId="0" applyFont="1" applyFill="1"/>
    <xf numFmtId="0" fontId="1" fillId="18" borderId="13" xfId="28" applyBorder="1" applyAlignment="1">
      <alignment vertical="center"/>
    </xf>
    <xf numFmtId="0" fontId="1" fillId="18" borderId="0" xfId="28" applyBorder="1" applyAlignment="1">
      <alignment vertical="center"/>
    </xf>
    <xf numFmtId="0" fontId="1" fillId="18" borderId="14" xfId="28" applyBorder="1" applyAlignment="1">
      <alignment vertical="center"/>
    </xf>
    <xf numFmtId="0" fontId="16" fillId="18" borderId="13" xfId="28" applyFont="1" applyBorder="1" applyAlignment="1">
      <alignment vertical="center"/>
    </xf>
    <xf numFmtId="0" fontId="16" fillId="18" borderId="0" xfId="28" applyFont="1" applyBorder="1" applyAlignment="1">
      <alignment vertical="center"/>
    </xf>
    <xf numFmtId="0" fontId="16" fillId="18" borderId="14" xfId="28" applyFont="1" applyBorder="1" applyAlignment="1">
      <alignment vertical="center"/>
    </xf>
    <xf numFmtId="0" fontId="1" fillId="18" borderId="15" xfId="28" applyBorder="1"/>
    <xf numFmtId="0" fontId="1" fillId="18" borderId="16" xfId="28" applyBorder="1"/>
    <xf numFmtId="0" fontId="1" fillId="18" borderId="17" xfId="28" applyBorder="1"/>
    <xf numFmtId="0" fontId="1" fillId="18" borderId="13" xfId="28" applyBorder="1" applyAlignment="1"/>
    <xf numFmtId="0" fontId="1" fillId="18" borderId="0" xfId="28" applyBorder="1" applyAlignment="1"/>
    <xf numFmtId="0" fontId="1" fillId="18" borderId="14" xfId="28" applyBorder="1" applyAlignment="1"/>
    <xf numFmtId="0" fontId="16" fillId="18" borderId="10" xfId="28" applyFont="1" applyBorder="1" applyAlignment="1"/>
    <xf numFmtId="0" fontId="16" fillId="18" borderId="11" xfId="28" applyFont="1" applyBorder="1" applyAlignment="1"/>
    <xf numFmtId="0" fontId="16" fillId="18" borderId="12" xfId="28" applyFont="1" applyBorder="1" applyAlignment="1"/>
    <xf numFmtId="0" fontId="16" fillId="18" borderId="13" xfId="28" applyFont="1" applyBorder="1" applyAlignment="1">
      <alignment vertical="center"/>
    </xf>
    <xf numFmtId="0" fontId="16" fillId="18" borderId="0" xfId="28" applyFont="1" applyBorder="1" applyAlignment="1">
      <alignment vertical="center"/>
    </xf>
    <xf numFmtId="0" fontId="16" fillId="18" borderId="14" xfId="28" applyFont="1" applyBorder="1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b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DEBT v/s TOTAL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'apple_income_statement (1)'!$A$23</c:f>
              <c:strCache>
                <c:ptCount val="1"/>
                <c:pt idx="0">
                  <c:v>Total Debt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'apple_income_statement (1)'!$B$23:$K$23</c:f>
              <c:numCache>
                <c:formatCode>General</c:formatCode>
                <c:ptCount val="10"/>
                <c:pt idx="0">
                  <c:v>40143</c:v>
                </c:pt>
                <c:pt idx="1">
                  <c:v>37750</c:v>
                </c:pt>
                <c:pt idx="2">
                  <c:v>39285</c:v>
                </c:pt>
                <c:pt idx="3">
                  <c:v>38013</c:v>
                </c:pt>
                <c:pt idx="4">
                  <c:v>36783</c:v>
                </c:pt>
                <c:pt idx="5">
                  <c:v>34878</c:v>
                </c:pt>
                <c:pt idx="6">
                  <c:v>36553</c:v>
                </c:pt>
                <c:pt idx="7">
                  <c:v>37657</c:v>
                </c:pt>
                <c:pt idx="8">
                  <c:v>37163</c:v>
                </c:pt>
                <c:pt idx="9">
                  <c:v>37789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7-4A68-9CE1-E27488A2E01F}"/>
            </c:ext>
          </c:extLst>
        </c:ser>
        <c:ser>
          <c:idx val="1"/>
          <c:order val="1"/>
          <c:tx>
            <c:strRef>
              <c:f>'apple_income_statement (1)'!$A$30</c:f>
              <c:strCache>
                <c:ptCount val="1"/>
                <c:pt idx="0">
                  <c:v>Total Equity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'apple_income_statement (1)'!$B$30:$K$30</c:f>
              <c:numCache>
                <c:formatCode>General</c:formatCode>
                <c:ptCount val="10"/>
                <c:pt idx="0">
                  <c:v>17532</c:v>
                </c:pt>
                <c:pt idx="1">
                  <c:v>20811</c:v>
                </c:pt>
                <c:pt idx="2">
                  <c:v>16746</c:v>
                </c:pt>
                <c:pt idx="3">
                  <c:v>14809</c:v>
                </c:pt>
                <c:pt idx="4">
                  <c:v>13137</c:v>
                </c:pt>
                <c:pt idx="5">
                  <c:v>13697</c:v>
                </c:pt>
                <c:pt idx="6">
                  <c:v>14039</c:v>
                </c:pt>
                <c:pt idx="7">
                  <c:v>14588</c:v>
                </c:pt>
                <c:pt idx="8">
                  <c:v>15331</c:v>
                </c:pt>
                <c:pt idx="9">
                  <c:v>16484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7-4A68-9CE1-E27488A2E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294191"/>
        <c:axId val="333294671"/>
      </c:lineChart>
      <c:catAx>
        <c:axId val="333294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94671"/>
        <c:crosses val="autoZero"/>
        <c:auto val="1"/>
        <c:lblAlgn val="ctr"/>
        <c:lblOffset val="100"/>
        <c:noMultiLvlLbl val="0"/>
      </c:catAx>
      <c:valAx>
        <c:axId val="3332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9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CURRENT ASSETS v/s CURRENT LIABILITIES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'apple_income_statement (1)'!$A$9</c:f>
              <c:strCache>
                <c:ptCount val="1"/>
                <c:pt idx="0">
                  <c:v>Total Current Assets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'apple_income_statement (1)'!$B$9:$K$9</c:f>
              <c:numCache>
                <c:formatCode>General</c:formatCode>
                <c:ptCount val="10"/>
                <c:pt idx="0">
                  <c:v>42138</c:v>
                </c:pt>
                <c:pt idx="1">
                  <c:v>38335</c:v>
                </c:pt>
                <c:pt idx="2">
                  <c:v>38867</c:v>
                </c:pt>
                <c:pt idx="3">
                  <c:v>33508</c:v>
                </c:pt>
                <c:pt idx="4">
                  <c:v>31967</c:v>
                </c:pt>
                <c:pt idx="5">
                  <c:v>36244</c:v>
                </c:pt>
                <c:pt idx="6">
                  <c:v>38603</c:v>
                </c:pt>
                <c:pt idx="7">
                  <c:v>39193</c:v>
                </c:pt>
                <c:pt idx="8">
                  <c:v>39464</c:v>
                </c:pt>
                <c:pt idx="9">
                  <c:v>43455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3-411D-B9E3-9499345B18C6}"/>
            </c:ext>
          </c:extLst>
        </c:ser>
        <c:ser>
          <c:idx val="1"/>
          <c:order val="1"/>
          <c:tx>
            <c:strRef>
              <c:f>'apple_income_statement (1)'!$A$20</c:f>
              <c:strCache>
                <c:ptCount val="1"/>
                <c:pt idx="0">
                  <c:v>Total Current Liabilities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'apple_income_statement (1)'!$B$20:$K$20</c:f>
              <c:numCache>
                <c:formatCode>General</c:formatCode>
                <c:ptCount val="10"/>
                <c:pt idx="0">
                  <c:v>29415</c:v>
                </c:pt>
                <c:pt idx="1">
                  <c:v>27297</c:v>
                </c:pt>
                <c:pt idx="2">
                  <c:v>27877</c:v>
                </c:pt>
                <c:pt idx="3">
                  <c:v>26242</c:v>
                </c:pt>
                <c:pt idx="4">
                  <c:v>26132</c:v>
                </c:pt>
                <c:pt idx="5">
                  <c:v>26931</c:v>
                </c:pt>
                <c:pt idx="6">
                  <c:v>28218</c:v>
                </c:pt>
                <c:pt idx="7">
                  <c:v>26621</c:v>
                </c:pt>
                <c:pt idx="8">
                  <c:v>25717</c:v>
                </c:pt>
                <c:pt idx="9">
                  <c:v>29847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3-411D-B9E3-9499345B1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4633055"/>
        <c:axId val="338839359"/>
      </c:barChart>
      <c:catAx>
        <c:axId val="35463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39359"/>
        <c:crosses val="autoZero"/>
        <c:auto val="1"/>
        <c:lblAlgn val="ctr"/>
        <c:lblOffset val="100"/>
        <c:noMultiLvlLbl val="0"/>
      </c:catAx>
      <c:valAx>
        <c:axId val="33883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3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CASH EQUIVALENTS v/s CURRENT LIABILITIES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0CB-4E02-B7F1-1483E0A3595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0CB-4E02-B7F1-1483E0A359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('apple_income_statement (1)'!$A$3,'apple_income_statement (1)'!$A$20)</c:f>
              <c:strCache>
                <c:ptCount val="2"/>
                <c:pt idx="0">
                  <c:v>Cash &amp; Equivalents</c:v>
                </c:pt>
                <c:pt idx="1">
                  <c:v>Total Current Liabilities</c:v>
                </c:pt>
              </c:strCache>
            </c:strRef>
          </c:cat>
          <c:val>
            <c:numRef>
              <c:f>('apple_income_statement (1)'!$B$3,'apple_income_statement (1)'!$B$20)</c:f>
              <c:numCache>
                <c:formatCode>General</c:formatCode>
                <c:ptCount val="2"/>
                <c:pt idx="0">
                  <c:v>5490</c:v>
                </c:pt>
                <c:pt idx="1">
                  <c:v>29415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8-4641-BE2A-28D21215156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0CB-4E02-B7F1-1483E0A3595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0CB-4E02-B7F1-1483E0A359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('apple_income_statement (1)'!$A$3,'apple_income_statement (1)'!$A$20)</c:f>
              <c:strCache>
                <c:ptCount val="2"/>
                <c:pt idx="0">
                  <c:v>Cash &amp; Equivalents</c:v>
                </c:pt>
                <c:pt idx="1">
                  <c:v>Total Current Liabilities</c:v>
                </c:pt>
              </c:strCache>
            </c:strRef>
          </c:cat>
          <c:val>
            <c:numRef>
              <c:f>('apple_income_statement (1)'!$C$3,'apple_income_statement (1)'!$C$20)</c:f>
              <c:numCache>
                <c:formatCode>General</c:formatCode>
                <c:ptCount val="2"/>
                <c:pt idx="0">
                  <c:v>6081</c:v>
                </c:pt>
                <c:pt idx="1">
                  <c:v>27297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8-4641-BE2A-28D212151560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0CB-4E02-B7F1-1483E0A3595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0CB-4E02-B7F1-1483E0A359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('apple_income_statement (1)'!$A$3,'apple_income_statement (1)'!$A$20)</c:f>
              <c:strCache>
                <c:ptCount val="2"/>
                <c:pt idx="0">
                  <c:v>Cash &amp; Equivalents</c:v>
                </c:pt>
                <c:pt idx="1">
                  <c:v>Total Current Liabilities</c:v>
                </c:pt>
              </c:strCache>
            </c:strRef>
          </c:cat>
          <c:val>
            <c:numRef>
              <c:f>('apple_income_statement (1)'!$D$3,'apple_income_statement (1)'!$D$20)</c:f>
              <c:numCache>
                <c:formatCode>General</c:formatCode>
                <c:ptCount val="2"/>
                <c:pt idx="0">
                  <c:v>7341</c:v>
                </c:pt>
                <c:pt idx="1">
                  <c:v>27877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A8-4641-BE2A-28D212151560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0CB-4E02-B7F1-1483E0A3595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0CB-4E02-B7F1-1483E0A359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('apple_income_statement (1)'!$A$3,'apple_income_statement (1)'!$A$20)</c:f>
              <c:strCache>
                <c:ptCount val="2"/>
                <c:pt idx="0">
                  <c:v>Cash &amp; Equivalents</c:v>
                </c:pt>
                <c:pt idx="1">
                  <c:v>Total Current Liabilities</c:v>
                </c:pt>
              </c:strCache>
            </c:strRef>
          </c:cat>
          <c:val>
            <c:numRef>
              <c:f>('apple_income_statement (1)'!$E$3,'apple_income_statement (1)'!$E$20)</c:f>
              <c:numCache>
                <c:formatCode>General</c:formatCode>
                <c:ptCount val="2"/>
                <c:pt idx="0">
                  <c:v>6460</c:v>
                </c:pt>
                <c:pt idx="1">
                  <c:v>26242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A8-4641-BE2A-28D212151560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0CB-4E02-B7F1-1483E0A3595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0CB-4E02-B7F1-1483E0A359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('apple_income_statement (1)'!$A$3,'apple_income_statement (1)'!$A$20)</c:f>
              <c:strCache>
                <c:ptCount val="2"/>
                <c:pt idx="0">
                  <c:v>Cash &amp; Equivalents</c:v>
                </c:pt>
                <c:pt idx="1">
                  <c:v>Total Current Liabilities</c:v>
                </c:pt>
              </c:strCache>
            </c:strRef>
          </c:cat>
          <c:val>
            <c:numRef>
              <c:f>('apple_income_statement (1)'!$F$3,'apple_income_statement (1)'!$F$20)</c:f>
              <c:numCache>
                <c:formatCode>General</c:formatCode>
                <c:ptCount val="2"/>
                <c:pt idx="0">
                  <c:v>7168</c:v>
                </c:pt>
                <c:pt idx="1">
                  <c:v>26132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A8-4641-BE2A-28D212151560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20CB-4E02-B7F1-1483E0A3595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20CB-4E02-B7F1-1483E0A359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('apple_income_statement (1)'!$A$3,'apple_income_statement (1)'!$A$20)</c:f>
              <c:strCache>
                <c:ptCount val="2"/>
                <c:pt idx="0">
                  <c:v>Cash &amp; Equivalents</c:v>
                </c:pt>
                <c:pt idx="1">
                  <c:v>Total Current Liabilities</c:v>
                </c:pt>
              </c:strCache>
            </c:strRef>
          </c:cat>
          <c:val>
            <c:numRef>
              <c:f>('apple_income_statement (1)'!$G$3,'apple_income_statement (1)'!$G$20)</c:f>
              <c:numCache>
                <c:formatCode>General</c:formatCode>
                <c:ptCount val="2"/>
                <c:pt idx="0">
                  <c:v>8261</c:v>
                </c:pt>
                <c:pt idx="1">
                  <c:v>26931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A8-4641-BE2A-28D212151560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20CB-4E02-B7F1-1483E0A3595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20CB-4E02-B7F1-1483E0A359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('apple_income_statement (1)'!$A$3,'apple_income_statement (1)'!$A$20)</c:f>
              <c:strCache>
                <c:ptCount val="2"/>
                <c:pt idx="0">
                  <c:v>Cash &amp; Equivalents</c:v>
                </c:pt>
                <c:pt idx="1">
                  <c:v>Total Current Liabilities</c:v>
                </c:pt>
              </c:strCache>
            </c:strRef>
          </c:cat>
          <c:val>
            <c:numRef>
              <c:f>('apple_income_statement (1)'!$H$3,'apple_income_statement (1)'!$H$20)</c:f>
              <c:numCache>
                <c:formatCode>General</c:formatCode>
                <c:ptCount val="2"/>
                <c:pt idx="0">
                  <c:v>7857</c:v>
                </c:pt>
                <c:pt idx="1">
                  <c:v>28218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A8-4641-BE2A-28D212151560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20CB-4E02-B7F1-1483E0A3595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20CB-4E02-B7F1-1483E0A359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('apple_income_statement (1)'!$A$3,'apple_income_statement (1)'!$A$20)</c:f>
              <c:strCache>
                <c:ptCount val="2"/>
                <c:pt idx="0">
                  <c:v>Cash &amp; Equivalents</c:v>
                </c:pt>
                <c:pt idx="1">
                  <c:v>Total Current Liabilities</c:v>
                </c:pt>
              </c:strCache>
            </c:strRef>
          </c:cat>
          <c:val>
            <c:numRef>
              <c:f>('apple_income_statement (1)'!$I$3,'apple_income_statement (1)'!$I$20)</c:f>
              <c:numCache>
                <c:formatCode>General</c:formatCode>
                <c:ptCount val="2"/>
                <c:pt idx="0">
                  <c:v>8284</c:v>
                </c:pt>
                <c:pt idx="1">
                  <c:v>26621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A8-4641-BE2A-28D212151560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20CB-4E02-B7F1-1483E0A3595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20CB-4E02-B7F1-1483E0A359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('apple_income_statement (1)'!$A$3,'apple_income_statement (1)'!$A$20)</c:f>
              <c:strCache>
                <c:ptCount val="2"/>
                <c:pt idx="0">
                  <c:v>Cash &amp; Equivalents</c:v>
                </c:pt>
                <c:pt idx="1">
                  <c:v>Total Current Liabilities</c:v>
                </c:pt>
              </c:strCache>
            </c:strRef>
          </c:cat>
          <c:val>
            <c:numRef>
              <c:f>('apple_income_statement (1)'!$J$3,'apple_income_statement (1)'!$J$20)</c:f>
              <c:numCache>
                <c:formatCode>General</c:formatCode>
                <c:ptCount val="2"/>
                <c:pt idx="0">
                  <c:v>9352</c:v>
                </c:pt>
                <c:pt idx="1">
                  <c:v>25717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A8-4641-BE2A-28D212151560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20CB-4E02-B7F1-1483E0A3595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20CB-4E02-B7F1-1483E0A359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('apple_income_statement (1)'!$A$3,'apple_income_statement (1)'!$A$20)</c:f>
              <c:strCache>
                <c:ptCount val="2"/>
                <c:pt idx="0">
                  <c:v>Cash &amp; Equivalents</c:v>
                </c:pt>
                <c:pt idx="1">
                  <c:v>Total Current Liabilities</c:v>
                </c:pt>
              </c:strCache>
            </c:strRef>
          </c:cat>
          <c:val>
            <c:numRef>
              <c:f>('apple_income_statement (1)'!$K$3,'apple_income_statement (1)'!$K$20)</c:f>
              <c:numCache>
                <c:formatCode>General</c:formatCode>
                <c:ptCount val="2"/>
                <c:pt idx="0">
                  <c:v>9254</c:v>
                </c:pt>
                <c:pt idx="1">
                  <c:v>29847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A8-4641-BE2A-28D21215156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</xdr:colOff>
      <xdr:row>20</xdr:row>
      <xdr:rowOff>14667</xdr:rowOff>
    </xdr:from>
    <xdr:to>
      <xdr:col>33</xdr:col>
      <xdr:colOff>562088</xdr:colOff>
      <xdr:row>37</xdr:row>
      <xdr:rowOff>166261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F9BC45-4BA3-A631-015F-229A23788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19396</xdr:colOff>
      <xdr:row>2</xdr:row>
      <xdr:rowOff>24998</xdr:rowOff>
    </xdr:from>
    <xdr:to>
      <xdr:col>23</xdr:col>
      <xdr:colOff>567447</xdr:colOff>
      <xdr:row>20</xdr:row>
      <xdr:rowOff>27021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9477D-A3FD-E6BE-8F87-897771C5C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22241</xdr:colOff>
      <xdr:row>2</xdr:row>
      <xdr:rowOff>17967</xdr:rowOff>
    </xdr:from>
    <xdr:to>
      <xdr:col>34</xdr:col>
      <xdr:colOff>6207</xdr:colOff>
      <xdr:row>16</xdr:row>
      <xdr:rowOff>170708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24967-96F8-6CD7-270E-60964E740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B2D520-4AC6-4E1F-8F3C-FAD5E31784A0}" name="Table1" displayName="Table1" ref="A1:K38" totalsRowShown="0" headerRowDxfId="1">
  <tableColumns count="11">
    <tableColumn id="1" xr3:uid="{441B5B37-419B-4C15-A32C-C940249F64D9}" name="Column1" dataDxfId="0"/>
    <tableColumn id="2" xr3:uid="{39D0A32E-CBD0-45DA-AE63-482AF00B0099}" name="31-12-2012"/>
    <tableColumn id="3" xr3:uid="{40B9041C-8ACC-4E97-87EC-0D7F731C5A9B}" name="31-12-2013"/>
    <tableColumn id="4" xr3:uid="{71B649DD-7B22-4CFA-B8E6-0385FA4456F1}" name="31-12-2014"/>
    <tableColumn id="5" xr3:uid="{BC27B394-9652-4B7B-A74C-0601FEE56068}" name="31-12-2015"/>
    <tableColumn id="6" xr3:uid="{7E757A2E-085F-4051-8003-AFD12A9DC717}" name="31-12-2016"/>
    <tableColumn id="7" xr3:uid="{6854A9FE-5BCE-483B-BAF3-0147094E15F7}" name="31-12-2017"/>
    <tableColumn id="8" xr3:uid="{8D80A8B8-E1AD-4D13-86A5-096765D1B5D0}" name="31-12-2018"/>
    <tableColumn id="9" xr3:uid="{61928AFA-8BEB-45C2-80EF-DCD9F9812AB2}" name="31-12-2019"/>
    <tableColumn id="10" xr3:uid="{B99D70E5-7963-4100-AF83-EE9A732F4986}" name="31-12-2020"/>
    <tableColumn id="11" xr3:uid="{7FAB7A30-E958-464D-837D-06174A54FD30}" name="31-12-202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D9EA0-5C14-4686-947D-2BD3BCDBE06E}">
  <dimension ref="A1:X48"/>
  <sheetViews>
    <sheetView tabSelected="1" zoomScale="58" zoomScaleNormal="145" workbookViewId="0">
      <selection activeCell="H41" sqref="H41"/>
    </sheetView>
  </sheetViews>
  <sheetFormatPr defaultRowHeight="14.5" x14ac:dyDescent="0.35"/>
  <cols>
    <col min="1" max="1" width="36.54296875" customWidth="1"/>
    <col min="2" max="2" width="15.7265625" customWidth="1"/>
    <col min="3" max="3" width="16.26953125" customWidth="1"/>
    <col min="4" max="4" width="13.36328125" customWidth="1"/>
    <col min="5" max="5" width="14.36328125" customWidth="1"/>
    <col min="6" max="6" width="14.90625" customWidth="1"/>
    <col min="7" max="7" width="13.7265625" customWidth="1"/>
    <col min="8" max="8" width="14.36328125" customWidth="1"/>
    <col min="9" max="9" width="13.08984375" customWidth="1"/>
    <col min="10" max="10" width="14.90625" customWidth="1"/>
    <col min="11" max="11" width="13.54296875" customWidth="1"/>
  </cols>
  <sheetData>
    <row r="1" spans="1:11" x14ac:dyDescent="0.35">
      <c r="A1" t="s">
        <v>55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</row>
    <row r="2" spans="1:11" x14ac:dyDescent="0.35">
      <c r="A2" s="5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 s="5" t="s">
        <v>1</v>
      </c>
      <c r="B3">
        <v>5490</v>
      </c>
      <c r="C3">
        <v>6081</v>
      </c>
      <c r="D3">
        <v>7341</v>
      </c>
      <c r="E3">
        <v>6460</v>
      </c>
      <c r="F3">
        <v>7168</v>
      </c>
      <c r="G3">
        <v>8261</v>
      </c>
      <c r="H3">
        <v>7857</v>
      </c>
      <c r="I3">
        <v>8284</v>
      </c>
      <c r="J3">
        <v>9352</v>
      </c>
      <c r="K3">
        <v>9254</v>
      </c>
    </row>
    <row r="4" spans="1:11" x14ac:dyDescent="0.35">
      <c r="A4" s="5" t="s">
        <v>2</v>
      </c>
      <c r="B4">
        <v>29</v>
      </c>
      <c r="C4">
        <v>14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</row>
    <row r="5" spans="1:11" x14ac:dyDescent="0.35">
      <c r="A5" s="5" t="s">
        <v>3</v>
      </c>
      <c r="B5">
        <v>8831</v>
      </c>
      <c r="C5">
        <v>8326</v>
      </c>
      <c r="D5">
        <v>7699</v>
      </c>
      <c r="E5">
        <v>6677</v>
      </c>
      <c r="F5">
        <v>5919</v>
      </c>
      <c r="G5">
        <v>7376</v>
      </c>
      <c r="H5">
        <v>8767</v>
      </c>
      <c r="I5">
        <v>8484</v>
      </c>
      <c r="J5">
        <v>7317</v>
      </c>
      <c r="K5">
        <v>8477</v>
      </c>
    </row>
    <row r="6" spans="1:11" x14ac:dyDescent="0.35">
      <c r="A6" s="5" t="s">
        <v>4</v>
      </c>
      <c r="B6">
        <v>8831</v>
      </c>
      <c r="C6">
        <v>17089</v>
      </c>
      <c r="D6">
        <v>16726</v>
      </c>
      <c r="E6">
        <v>15668</v>
      </c>
      <c r="F6">
        <v>14441</v>
      </c>
      <c r="G6">
        <v>16133</v>
      </c>
      <c r="H6">
        <v>17417</v>
      </c>
      <c r="I6">
        <v>17820</v>
      </c>
      <c r="J6">
        <v>16780</v>
      </c>
      <c r="K6">
        <v>17375</v>
      </c>
    </row>
    <row r="7" spans="1:11" x14ac:dyDescent="0.35">
      <c r="A7" s="5" t="s">
        <v>5</v>
      </c>
      <c r="B7">
        <v>15547</v>
      </c>
      <c r="C7">
        <v>12625</v>
      </c>
      <c r="D7">
        <v>12205</v>
      </c>
      <c r="E7">
        <v>9700</v>
      </c>
      <c r="F7">
        <v>8614</v>
      </c>
      <c r="G7">
        <v>10018</v>
      </c>
      <c r="H7">
        <v>11529</v>
      </c>
      <c r="I7">
        <v>11266</v>
      </c>
      <c r="J7">
        <v>11402</v>
      </c>
      <c r="K7">
        <v>14038</v>
      </c>
    </row>
    <row r="8" spans="1:11" x14ac:dyDescent="0.35">
      <c r="A8" s="5" t="s">
        <v>6</v>
      </c>
      <c r="B8">
        <v>11253</v>
      </c>
      <c r="C8">
        <v>1626</v>
      </c>
      <c r="D8">
        <v>1777</v>
      </c>
      <c r="E8">
        <v>18</v>
      </c>
      <c r="F8">
        <v>62</v>
      </c>
      <c r="G8">
        <v>60</v>
      </c>
      <c r="H8">
        <v>34</v>
      </c>
      <c r="I8">
        <v>84</v>
      </c>
      <c r="J8">
        <v>0</v>
      </c>
      <c r="K8">
        <v>0</v>
      </c>
    </row>
    <row r="9" spans="1:11" x14ac:dyDescent="0.35">
      <c r="A9" s="5" t="s">
        <v>7</v>
      </c>
      <c r="B9">
        <v>42138</v>
      </c>
      <c r="C9">
        <v>38335</v>
      </c>
      <c r="D9">
        <v>38867</v>
      </c>
      <c r="E9">
        <v>33508</v>
      </c>
      <c r="F9">
        <v>31967</v>
      </c>
      <c r="G9">
        <v>36244</v>
      </c>
      <c r="H9">
        <v>38603</v>
      </c>
      <c r="I9">
        <v>39193</v>
      </c>
      <c r="J9">
        <v>39464</v>
      </c>
      <c r="K9">
        <v>43455</v>
      </c>
    </row>
    <row r="10" spans="1:11" x14ac:dyDescent="0.35">
      <c r="A10" s="5" t="s">
        <v>8</v>
      </c>
      <c r="B10">
        <v>29932</v>
      </c>
      <c r="C10">
        <v>0</v>
      </c>
      <c r="D10">
        <v>31572</v>
      </c>
      <c r="E10">
        <v>31977</v>
      </c>
      <c r="F10">
        <v>31940</v>
      </c>
      <c r="G10">
        <v>31538</v>
      </c>
      <c r="H10">
        <v>29781</v>
      </c>
      <c r="I10">
        <v>29841</v>
      </c>
      <c r="J10">
        <v>29874</v>
      </c>
      <c r="K10">
        <v>29496</v>
      </c>
    </row>
    <row r="11" spans="1:11" x14ac:dyDescent="0.35">
      <c r="A11" s="5" t="s">
        <v>9</v>
      </c>
      <c r="B11">
        <v>-13471</v>
      </c>
      <c r="C11">
        <v>0</v>
      </c>
      <c r="D11">
        <v>-14995</v>
      </c>
      <c r="E11">
        <v>-15887</v>
      </c>
      <c r="F11">
        <v>-16618</v>
      </c>
      <c r="G11">
        <v>-17383</v>
      </c>
      <c r="H11">
        <v>-16207</v>
      </c>
      <c r="I11">
        <v>-16313</v>
      </c>
      <c r="J11">
        <v>-16870</v>
      </c>
      <c r="K11">
        <v>-16781</v>
      </c>
    </row>
    <row r="12" spans="1:11" x14ac:dyDescent="0.35">
      <c r="A12" s="5" t="s">
        <v>10</v>
      </c>
      <c r="B12">
        <v>16461</v>
      </c>
      <c r="C12">
        <v>17075</v>
      </c>
      <c r="D12">
        <v>16577</v>
      </c>
      <c r="E12">
        <v>16090</v>
      </c>
      <c r="F12">
        <v>15322</v>
      </c>
      <c r="G12">
        <v>14155</v>
      </c>
      <c r="H12">
        <v>13574</v>
      </c>
      <c r="I12">
        <v>13528</v>
      </c>
      <c r="J12">
        <v>13004</v>
      </c>
      <c r="K12">
        <v>12715</v>
      </c>
    </row>
    <row r="13" spans="1:11" x14ac:dyDescent="0.35">
      <c r="A13" s="5" t="s">
        <v>11</v>
      </c>
      <c r="B13">
        <v>272</v>
      </c>
      <c r="C13">
        <v>272</v>
      </c>
      <c r="D13">
        <v>257</v>
      </c>
      <c r="E13">
        <v>246</v>
      </c>
      <c r="F13">
        <v>249</v>
      </c>
      <c r="G13">
        <v>243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5" t="s">
        <v>12</v>
      </c>
      <c r="B14">
        <v>3796</v>
      </c>
      <c r="C14">
        <v>2463</v>
      </c>
      <c r="D14">
        <v>3292</v>
      </c>
      <c r="E14">
        <v>4328</v>
      </c>
      <c r="F14">
        <v>4216</v>
      </c>
      <c r="G14">
        <v>3484</v>
      </c>
      <c r="H14">
        <v>3774</v>
      </c>
      <c r="I14">
        <v>4159</v>
      </c>
      <c r="J14">
        <v>4747</v>
      </c>
      <c r="K14">
        <v>5346</v>
      </c>
    </row>
    <row r="15" spans="1:11" x14ac:dyDescent="0.35">
      <c r="A15" s="5" t="s">
        <v>13</v>
      </c>
      <c r="B15">
        <v>88970</v>
      </c>
      <c r="C15">
        <v>84896</v>
      </c>
      <c r="D15">
        <v>84681</v>
      </c>
      <c r="E15">
        <v>78342</v>
      </c>
      <c r="F15">
        <v>74704</v>
      </c>
      <c r="G15">
        <v>76962</v>
      </c>
      <c r="H15">
        <v>78509</v>
      </c>
      <c r="I15">
        <v>78453</v>
      </c>
      <c r="J15">
        <v>78324</v>
      </c>
      <c r="K15">
        <v>82793</v>
      </c>
    </row>
    <row r="16" spans="1:11" x14ac:dyDescent="0.35">
      <c r="A16" s="5" t="s">
        <v>14</v>
      </c>
      <c r="B16">
        <v>6753</v>
      </c>
      <c r="C16">
        <v>6560</v>
      </c>
      <c r="D16">
        <v>6515</v>
      </c>
      <c r="E16">
        <v>5023</v>
      </c>
      <c r="F16">
        <v>4614</v>
      </c>
      <c r="G16">
        <v>6487</v>
      </c>
      <c r="H16">
        <v>7051</v>
      </c>
      <c r="I16">
        <v>5957</v>
      </c>
      <c r="J16">
        <v>6128</v>
      </c>
      <c r="K16">
        <v>8154</v>
      </c>
    </row>
    <row r="17" spans="1:24" x14ac:dyDescent="0.35">
      <c r="A17" s="5" t="s">
        <v>15</v>
      </c>
      <c r="B17">
        <v>5287</v>
      </c>
      <c r="C17">
        <v>3679</v>
      </c>
      <c r="D17">
        <v>4708</v>
      </c>
      <c r="E17">
        <v>6967</v>
      </c>
      <c r="F17">
        <v>7303</v>
      </c>
      <c r="G17">
        <v>4837</v>
      </c>
      <c r="H17">
        <v>5723</v>
      </c>
      <c r="I17">
        <v>5166</v>
      </c>
      <c r="J17">
        <v>2015</v>
      </c>
      <c r="K17">
        <v>5404</v>
      </c>
    </row>
    <row r="18" spans="1:24" x14ac:dyDescent="0.35">
      <c r="A18" s="5" t="s">
        <v>16</v>
      </c>
      <c r="B18">
        <v>7104</v>
      </c>
      <c r="C18">
        <v>7352</v>
      </c>
      <c r="D18">
        <v>6793</v>
      </c>
      <c r="E18">
        <v>5877</v>
      </c>
      <c r="F18">
        <v>6662</v>
      </c>
      <c r="G18">
        <v>6194</v>
      </c>
      <c r="H18">
        <v>5830</v>
      </c>
      <c r="I18">
        <v>6210</v>
      </c>
      <c r="J18">
        <v>9149</v>
      </c>
      <c r="K18">
        <v>6352</v>
      </c>
    </row>
    <row r="19" spans="1:24" x14ac:dyDescent="0.35">
      <c r="A19" s="5" t="s">
        <v>17</v>
      </c>
      <c r="B19">
        <v>4837</v>
      </c>
      <c r="C19">
        <v>4641</v>
      </c>
      <c r="D19">
        <v>4089</v>
      </c>
      <c r="E19">
        <v>3321</v>
      </c>
      <c r="F19">
        <v>3382</v>
      </c>
      <c r="G19">
        <v>3668</v>
      </c>
      <c r="H19">
        <v>3727</v>
      </c>
      <c r="I19">
        <v>3665</v>
      </c>
      <c r="J19">
        <v>3524</v>
      </c>
      <c r="K19">
        <v>3780</v>
      </c>
    </row>
    <row r="20" spans="1:24" x14ac:dyDescent="0.35">
      <c r="A20" s="5" t="s">
        <v>18</v>
      </c>
      <c r="B20">
        <v>29415</v>
      </c>
      <c r="C20">
        <v>27297</v>
      </c>
      <c r="D20">
        <v>27877</v>
      </c>
      <c r="E20">
        <v>26242</v>
      </c>
      <c r="F20">
        <v>26132</v>
      </c>
      <c r="G20">
        <v>26931</v>
      </c>
      <c r="H20">
        <v>28218</v>
      </c>
      <c r="I20">
        <v>26621</v>
      </c>
      <c r="J20">
        <v>25717</v>
      </c>
      <c r="K20">
        <v>29847</v>
      </c>
    </row>
    <row r="21" spans="1:24" x14ac:dyDescent="0.35">
      <c r="A21" s="5" t="s">
        <v>19</v>
      </c>
      <c r="B21">
        <v>27679</v>
      </c>
      <c r="C21">
        <v>26719</v>
      </c>
      <c r="D21">
        <v>27699</v>
      </c>
      <c r="E21">
        <v>25092</v>
      </c>
      <c r="F21">
        <v>22750</v>
      </c>
      <c r="G21">
        <v>23410</v>
      </c>
      <c r="H21">
        <v>24544</v>
      </c>
      <c r="I21">
        <v>26153</v>
      </c>
      <c r="J21">
        <v>25896</v>
      </c>
      <c r="K21">
        <v>25954</v>
      </c>
    </row>
    <row r="22" spans="1:24" x14ac:dyDescent="0.35">
      <c r="A22" s="5" t="s">
        <v>20</v>
      </c>
      <c r="B22">
        <v>27752</v>
      </c>
      <c r="C22">
        <v>26719</v>
      </c>
      <c r="D22">
        <v>27784</v>
      </c>
      <c r="E22">
        <v>25169</v>
      </c>
      <c r="F22">
        <v>22818</v>
      </c>
      <c r="G22">
        <v>23847</v>
      </c>
      <c r="H22">
        <v>25000</v>
      </c>
      <c r="I22">
        <v>26281</v>
      </c>
      <c r="J22">
        <v>25999</v>
      </c>
      <c r="K22">
        <v>26033</v>
      </c>
    </row>
    <row r="23" spans="1:24" x14ac:dyDescent="0.35">
      <c r="A23" s="5" t="s">
        <v>21</v>
      </c>
      <c r="B23">
        <v>40143</v>
      </c>
      <c r="C23">
        <v>37750</v>
      </c>
      <c r="D23">
        <v>39285</v>
      </c>
      <c r="E23">
        <v>38013</v>
      </c>
      <c r="F23">
        <v>36783</v>
      </c>
      <c r="G23">
        <v>34878</v>
      </c>
      <c r="H23">
        <v>36553</v>
      </c>
      <c r="I23">
        <v>37657</v>
      </c>
      <c r="J23">
        <v>37163</v>
      </c>
      <c r="K23">
        <v>37789</v>
      </c>
    </row>
    <row r="24" spans="1:24" x14ac:dyDescent="0.35">
      <c r="A24" s="5" t="s">
        <v>22</v>
      </c>
      <c r="B24">
        <v>14221</v>
      </c>
      <c r="C24">
        <v>10002</v>
      </c>
      <c r="D24">
        <v>12194</v>
      </c>
      <c r="E24">
        <v>12046</v>
      </c>
      <c r="F24">
        <v>12541</v>
      </c>
      <c r="G24">
        <v>12418</v>
      </c>
      <c r="H24">
        <v>11211</v>
      </c>
      <c r="I24">
        <v>10922</v>
      </c>
      <c r="J24">
        <v>11230</v>
      </c>
      <c r="K24">
        <v>10397</v>
      </c>
    </row>
    <row r="25" spans="1:24" x14ac:dyDescent="0.35">
      <c r="A25" s="5" t="s">
        <v>23</v>
      </c>
      <c r="B25">
        <v>71438</v>
      </c>
      <c r="C25">
        <v>64085</v>
      </c>
      <c r="D25">
        <v>67935</v>
      </c>
      <c r="E25">
        <v>63533</v>
      </c>
      <c r="F25">
        <v>61567</v>
      </c>
      <c r="G25">
        <v>63265</v>
      </c>
      <c r="H25">
        <v>64470</v>
      </c>
      <c r="I25">
        <v>63865</v>
      </c>
      <c r="J25">
        <v>62993</v>
      </c>
      <c r="K25">
        <v>66309</v>
      </c>
    </row>
    <row r="26" spans="1:24" ht="15" thickBot="1" x14ac:dyDescent="0.4">
      <c r="A26" s="5" t="s">
        <v>24</v>
      </c>
      <c r="B26">
        <v>4481</v>
      </c>
      <c r="C26">
        <v>4709</v>
      </c>
      <c r="D26">
        <v>5016</v>
      </c>
      <c r="E26">
        <v>5238</v>
      </c>
      <c r="F26">
        <v>5277</v>
      </c>
      <c r="G26">
        <v>5593</v>
      </c>
      <c r="H26">
        <v>5827</v>
      </c>
      <c r="I26">
        <v>5935</v>
      </c>
      <c r="J26">
        <v>6230</v>
      </c>
      <c r="K26">
        <v>6398</v>
      </c>
    </row>
    <row r="27" spans="1:24" x14ac:dyDescent="0.35">
      <c r="A27" s="5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 s="19" t="s">
        <v>53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1"/>
    </row>
    <row r="28" spans="1:24" x14ac:dyDescent="0.35">
      <c r="A28" s="5" t="s">
        <v>26</v>
      </c>
      <c r="B28">
        <v>67</v>
      </c>
      <c r="C28">
        <v>83</v>
      </c>
      <c r="D28">
        <v>83</v>
      </c>
      <c r="E28">
        <v>37</v>
      </c>
      <c r="F28">
        <v>32</v>
      </c>
      <c r="G28">
        <v>8</v>
      </c>
      <c r="H28">
        <v>-15</v>
      </c>
      <c r="I28">
        <v>20</v>
      </c>
      <c r="J28">
        <v>54</v>
      </c>
      <c r="K28">
        <v>20</v>
      </c>
      <c r="M28" s="16" t="s">
        <v>54</v>
      </c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8"/>
    </row>
    <row r="29" spans="1:24" x14ac:dyDescent="0.35">
      <c r="A29" s="5" t="s">
        <v>27</v>
      </c>
      <c r="B29">
        <v>-6500</v>
      </c>
      <c r="C29">
        <v>-3981</v>
      </c>
      <c r="D29">
        <v>-6514</v>
      </c>
      <c r="E29">
        <v>-2072</v>
      </c>
      <c r="F29">
        <v>-2071</v>
      </c>
      <c r="G29">
        <v>-1200</v>
      </c>
      <c r="H29">
        <v>-1669</v>
      </c>
      <c r="I29">
        <v>-1587</v>
      </c>
      <c r="J29">
        <v>-942</v>
      </c>
      <c r="K29">
        <v>-1573</v>
      </c>
      <c r="M29" s="16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8"/>
    </row>
    <row r="30" spans="1:24" x14ac:dyDescent="0.35">
      <c r="A30" s="5" t="s">
        <v>28</v>
      </c>
      <c r="B30">
        <v>17532</v>
      </c>
      <c r="C30">
        <v>20811</v>
      </c>
      <c r="D30">
        <v>16746</v>
      </c>
      <c r="E30">
        <v>14809</v>
      </c>
      <c r="F30">
        <v>13137</v>
      </c>
      <c r="G30">
        <v>13697</v>
      </c>
      <c r="H30">
        <v>14039</v>
      </c>
      <c r="I30">
        <v>14588</v>
      </c>
      <c r="J30">
        <v>15331</v>
      </c>
      <c r="K30">
        <v>16484</v>
      </c>
      <c r="M30" s="10" t="s">
        <v>52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</row>
    <row r="31" spans="1:24" x14ac:dyDescent="0.35">
      <c r="A31" s="5" t="s">
        <v>31</v>
      </c>
      <c r="B31">
        <v>17532</v>
      </c>
      <c r="C31">
        <v>20811</v>
      </c>
      <c r="D31">
        <v>16746</v>
      </c>
      <c r="E31">
        <v>14809</v>
      </c>
      <c r="F31">
        <v>13137</v>
      </c>
      <c r="G31">
        <v>13697</v>
      </c>
      <c r="H31">
        <v>14039</v>
      </c>
      <c r="I31">
        <v>14588</v>
      </c>
      <c r="J31">
        <v>15331</v>
      </c>
      <c r="K31">
        <v>16484</v>
      </c>
      <c r="M31" s="7" t="s">
        <v>47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9"/>
    </row>
    <row r="32" spans="1:24" x14ac:dyDescent="0.35">
      <c r="A32" s="5"/>
      <c r="M32" s="7"/>
      <c r="N32" s="8"/>
      <c r="O32" s="8"/>
      <c r="P32" s="8"/>
      <c r="Q32" s="8"/>
      <c r="R32" s="8"/>
      <c r="S32" s="8"/>
      <c r="T32" s="8"/>
      <c r="U32" s="8"/>
      <c r="V32" s="8"/>
      <c r="W32" s="8"/>
      <c r="X32" s="9"/>
    </row>
    <row r="33" spans="1:24" x14ac:dyDescent="0.35">
      <c r="A33" s="6" t="s">
        <v>32</v>
      </c>
      <c r="B33" s="3">
        <f t="shared" ref="B33:K33" si="0">B23/B30</f>
        <v>2.2896988364134154</v>
      </c>
      <c r="C33" s="3">
        <f t="shared" si="0"/>
        <v>1.8139445485560521</v>
      </c>
      <c r="D33" s="3">
        <f t="shared" si="0"/>
        <v>2.3459333572196344</v>
      </c>
      <c r="E33" s="3">
        <f t="shared" si="0"/>
        <v>2.5668850023634278</v>
      </c>
      <c r="F33" s="3">
        <f t="shared" si="0"/>
        <v>2.7999543274720256</v>
      </c>
      <c r="G33" s="3">
        <f t="shared" si="0"/>
        <v>2.5463970212455282</v>
      </c>
      <c r="H33" s="3">
        <f t="shared" si="0"/>
        <v>2.6036754754612152</v>
      </c>
      <c r="I33" s="3">
        <f t="shared" si="0"/>
        <v>2.5813682478749658</v>
      </c>
      <c r="J33" s="3">
        <f t="shared" si="0"/>
        <v>2.4240427891200835</v>
      </c>
      <c r="K33" s="3">
        <f t="shared" si="0"/>
        <v>2.2924654210143167</v>
      </c>
      <c r="M33" s="22" t="s">
        <v>51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4"/>
    </row>
    <row r="34" spans="1:24" x14ac:dyDescent="0.35">
      <c r="A34" s="6" t="s">
        <v>33</v>
      </c>
      <c r="B34" s="3">
        <f t="shared" ref="B34:K34" si="1">B9/B20</f>
        <v>1.4325344212136666</v>
      </c>
      <c r="C34" s="3">
        <f t="shared" si="1"/>
        <v>1.4043667802322599</v>
      </c>
      <c r="D34" s="3">
        <f t="shared" si="1"/>
        <v>1.3942318039961259</v>
      </c>
      <c r="E34" s="3">
        <f t="shared" si="1"/>
        <v>1.2768843838122095</v>
      </c>
      <c r="F34" s="3">
        <f t="shared" si="1"/>
        <v>1.2232894535435481</v>
      </c>
      <c r="G34" s="3">
        <f t="shared" si="1"/>
        <v>1.3458096617281201</v>
      </c>
      <c r="H34" s="3">
        <f t="shared" si="1"/>
        <v>1.3680275001771918</v>
      </c>
      <c r="I34" s="3">
        <f t="shared" si="1"/>
        <v>1.4722587430975547</v>
      </c>
      <c r="J34" s="3">
        <f t="shared" si="1"/>
        <v>1.5345491309250689</v>
      </c>
      <c r="K34" s="3">
        <f t="shared" si="1"/>
        <v>1.4559252186149361</v>
      </c>
      <c r="M34" s="7" t="s">
        <v>48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9"/>
    </row>
    <row r="35" spans="1:24" x14ac:dyDescent="0.35">
      <c r="A35" s="6" t="s">
        <v>34</v>
      </c>
      <c r="B35" s="3">
        <f>(B2+B3+B4+B5)/B20</f>
        <v>0.48784633690294066</v>
      </c>
      <c r="C35" s="3">
        <f t="shared" ref="C35:K35" si="2">(C2+C3+C4+C5)/C20</f>
        <v>0.52829981316628205</v>
      </c>
      <c r="D35" s="3">
        <f t="shared" si="2"/>
        <v>0.53951286006385191</v>
      </c>
      <c r="E35" s="3">
        <f t="shared" si="2"/>
        <v>0.50060970962579077</v>
      </c>
      <c r="F35" s="3">
        <f t="shared" si="2"/>
        <v>0.50080361242920557</v>
      </c>
      <c r="G35" s="3">
        <f t="shared" si="2"/>
        <v>0.58063198544428352</v>
      </c>
      <c r="H35" s="3">
        <f t="shared" si="2"/>
        <v>0.58916294563753635</v>
      </c>
      <c r="I35" s="3">
        <f t="shared" si="2"/>
        <v>0.62987866721761021</v>
      </c>
      <c r="J35" s="3">
        <f t="shared" si="2"/>
        <v>0.64817047089473889</v>
      </c>
      <c r="K35" s="3">
        <f t="shared" si="2"/>
        <v>0.59406305491339162</v>
      </c>
      <c r="M35" s="7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</row>
    <row r="36" spans="1:24" x14ac:dyDescent="0.35">
      <c r="A36" s="6" t="s">
        <v>35</v>
      </c>
      <c r="B36" s="3">
        <f t="shared" ref="B36:K36" si="3">B3/B20</f>
        <v>0.18663946965833758</v>
      </c>
      <c r="C36" s="3">
        <f t="shared" si="3"/>
        <v>0.22277173315748983</v>
      </c>
      <c r="D36" s="3">
        <f t="shared" si="3"/>
        <v>0.26333536607238944</v>
      </c>
      <c r="E36" s="3">
        <f t="shared" si="3"/>
        <v>0.24617026141300205</v>
      </c>
      <c r="F36" s="3">
        <f t="shared" si="3"/>
        <v>0.27429970916883517</v>
      </c>
      <c r="G36" s="3">
        <f t="shared" si="3"/>
        <v>0.30674687163491887</v>
      </c>
      <c r="H36" s="3">
        <f t="shared" si="3"/>
        <v>0.27843929406761642</v>
      </c>
      <c r="I36" s="3">
        <f t="shared" si="3"/>
        <v>0.31118290071747867</v>
      </c>
      <c r="J36" s="3">
        <f t="shared" si="3"/>
        <v>0.36365050355795775</v>
      </c>
      <c r="K36" s="3">
        <f t="shared" si="3"/>
        <v>0.31004791101283213</v>
      </c>
      <c r="M36" s="10" t="s">
        <v>50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</row>
    <row r="37" spans="1:24" x14ac:dyDescent="0.35">
      <c r="A37" s="6" t="s">
        <v>29</v>
      </c>
      <c r="B37" s="4">
        <f t="shared" ref="B37:J37" si="4">(C15-B15)/B15</f>
        <v>-4.5790715971675847E-2</v>
      </c>
      <c r="C37" s="4">
        <f t="shared" si="4"/>
        <v>-2.532510365623822E-3</v>
      </c>
      <c r="D37" s="4">
        <f t="shared" si="4"/>
        <v>-7.4857406029687892E-2</v>
      </c>
      <c r="E37" s="4">
        <f t="shared" si="4"/>
        <v>-4.6437415434888052E-2</v>
      </c>
      <c r="F37" s="4">
        <f t="shared" si="4"/>
        <v>3.0225958449346755E-2</v>
      </c>
      <c r="G37" s="4">
        <f t="shared" si="4"/>
        <v>2.0100828980535848E-2</v>
      </c>
      <c r="H37" s="4">
        <f t="shared" si="4"/>
        <v>-7.1329401724643036E-4</v>
      </c>
      <c r="I37" s="4">
        <f t="shared" si="4"/>
        <v>-1.6442965852166264E-3</v>
      </c>
      <c r="J37" s="4">
        <f t="shared" si="4"/>
        <v>5.70578622133701E-2</v>
      </c>
      <c r="K37" s="4" t="s">
        <v>36</v>
      </c>
      <c r="M37" s="7" t="s">
        <v>49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9"/>
    </row>
    <row r="38" spans="1:24" ht="15" thickBot="1" x14ac:dyDescent="0.4">
      <c r="A38" s="6" t="s">
        <v>30</v>
      </c>
      <c r="B38" s="4">
        <f>(C25-B25)/B25</f>
        <v>-0.10292841344942467</v>
      </c>
      <c r="C38" s="4">
        <f t="shared" ref="C38:J38" si="5">(D25-C25)/C25</f>
        <v>6.0076460950300385E-2</v>
      </c>
      <c r="D38" s="4">
        <f t="shared" si="5"/>
        <v>-6.4797232648855521E-2</v>
      </c>
      <c r="E38" s="4">
        <f t="shared" si="5"/>
        <v>-3.0944548502353109E-2</v>
      </c>
      <c r="F38" s="4">
        <f t="shared" si="5"/>
        <v>2.7579709909529456E-2</v>
      </c>
      <c r="G38" s="4">
        <f t="shared" si="5"/>
        <v>1.9046866355804947E-2</v>
      </c>
      <c r="H38" s="4">
        <f t="shared" si="5"/>
        <v>-9.3842097099426092E-3</v>
      </c>
      <c r="I38" s="4">
        <f t="shared" si="5"/>
        <v>-1.3653800986455805E-2</v>
      </c>
      <c r="J38" s="4">
        <f t="shared" si="5"/>
        <v>5.2640769609321673E-2</v>
      </c>
      <c r="K38" s="4" t="s">
        <v>36</v>
      </c>
      <c r="M38" s="13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5"/>
    </row>
    <row r="39" spans="1:24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24" x14ac:dyDescent="0.35">
      <c r="F40" s="2"/>
      <c r="G40" s="2"/>
      <c r="H40" s="2"/>
      <c r="I40" s="2"/>
      <c r="J40" s="2"/>
      <c r="K40" s="2"/>
    </row>
    <row r="41" spans="1:24" x14ac:dyDescent="0.35">
      <c r="F41" s="2"/>
      <c r="G41" s="2"/>
      <c r="H41" s="2"/>
      <c r="I41" s="2"/>
      <c r="J41" s="2"/>
      <c r="K41" s="2"/>
    </row>
    <row r="42" spans="1:24" x14ac:dyDescent="0.35">
      <c r="F42" s="2"/>
      <c r="G42" s="2"/>
      <c r="H42" s="2"/>
      <c r="I42" s="2"/>
      <c r="J42" s="2"/>
      <c r="K42" s="2"/>
    </row>
    <row r="43" spans="1:24" x14ac:dyDescent="0.35">
      <c r="F43" s="2"/>
      <c r="G43" s="2"/>
      <c r="H43" s="2"/>
      <c r="I43" s="2"/>
      <c r="J43" s="2"/>
      <c r="K43" s="2"/>
    </row>
    <row r="44" spans="1:24" x14ac:dyDescent="0.35">
      <c r="F44" s="2"/>
      <c r="G44" s="2"/>
      <c r="H44" s="2"/>
      <c r="I44" s="2"/>
      <c r="J44" s="2"/>
      <c r="K44" s="2"/>
    </row>
    <row r="45" spans="1:24" x14ac:dyDescent="0.35">
      <c r="F45" s="2"/>
      <c r="G45" s="2"/>
      <c r="H45" s="2"/>
      <c r="I45" s="2"/>
      <c r="J45" s="2"/>
      <c r="K45" s="2"/>
    </row>
    <row r="48" spans="1:24" x14ac:dyDescent="0.35">
      <c r="F48" s="2"/>
      <c r="G48" s="2"/>
      <c r="H48" s="2"/>
      <c r="I48" s="2"/>
      <c r="J48" s="2"/>
      <c r="K48" s="2"/>
    </row>
  </sheetData>
  <mergeCells count="2">
    <mergeCell ref="M33:X33"/>
    <mergeCell ref="M27:X27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apple_income_statement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Mehak Aggarwal</dc:creator>
  <cp:lastModifiedBy>Mehak Aggarwal</cp:lastModifiedBy>
  <dcterms:created xsi:type="dcterms:W3CDTF">2024-08-26T13:43:13Z</dcterms:created>
  <dcterms:modified xsi:type="dcterms:W3CDTF">2024-08-30T09:35:40Z</dcterms:modified>
</cp:coreProperties>
</file>