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d air\Desktop\MEHAK RAN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" l="1"/>
  <c r="P8" i="1"/>
  <c r="P9" i="1"/>
  <c r="P10" i="1"/>
  <c r="P11" i="1"/>
  <c r="P12" i="1"/>
  <c r="P13" i="1"/>
  <c r="P14" i="1"/>
  <c r="P15" i="1"/>
  <c r="P16" i="1"/>
  <c r="P17" i="1"/>
  <c r="P7" i="1"/>
  <c r="O8" i="1"/>
  <c r="O9" i="1"/>
  <c r="O10" i="1"/>
  <c r="O11" i="1"/>
  <c r="O12" i="1"/>
  <c r="O13" i="1"/>
  <c r="O14" i="1"/>
  <c r="O15" i="1"/>
  <c r="O16" i="1"/>
  <c r="O17" i="1"/>
  <c r="O18" i="1"/>
  <c r="O7" i="1"/>
  <c r="N8" i="1"/>
  <c r="N9" i="1"/>
  <c r="N10" i="1"/>
  <c r="N11" i="1"/>
  <c r="N12" i="1"/>
  <c r="N13" i="1"/>
  <c r="N14" i="1"/>
  <c r="N15" i="1"/>
  <c r="N16" i="1"/>
  <c r="N17" i="1"/>
  <c r="N18" i="1"/>
  <c r="N7" i="1"/>
  <c r="M8" i="1"/>
  <c r="M9" i="1"/>
  <c r="M10" i="1"/>
  <c r="M11" i="1"/>
  <c r="M12" i="1"/>
  <c r="M13" i="1"/>
  <c r="M14" i="1"/>
  <c r="M15" i="1"/>
  <c r="M16" i="1"/>
  <c r="M17" i="1"/>
  <c r="M18" i="1"/>
  <c r="M7" i="1"/>
  <c r="C6" i="1"/>
  <c r="E6" i="1"/>
  <c r="F6" i="1"/>
  <c r="G6" i="1"/>
  <c r="H6" i="1"/>
  <c r="I6" i="1"/>
  <c r="J6" i="1"/>
  <c r="K6" i="1"/>
  <c r="L6" i="1"/>
  <c r="D6" i="1"/>
  <c r="L5" i="1"/>
  <c r="K5" i="1"/>
  <c r="J5" i="1"/>
  <c r="I5" i="1"/>
  <c r="H5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<sst xmlns="http://schemas.openxmlformats.org/spreadsheetml/2006/main" count="139" uniqueCount="22">
  <si>
    <t>S.NO.</t>
  </si>
  <si>
    <t>STUDENT NAME</t>
  </si>
  <si>
    <t>TOTAL DAYS</t>
  </si>
  <si>
    <t>PRESENT</t>
  </si>
  <si>
    <t>ABSENT</t>
  </si>
  <si>
    <t>PERCENTAGE</t>
  </si>
  <si>
    <t>MEHAK</t>
  </si>
  <si>
    <t>DUA</t>
  </si>
  <si>
    <t>YUSRA</t>
  </si>
  <si>
    <t>JAVERIA</t>
  </si>
  <si>
    <t>RABIA</t>
  </si>
  <si>
    <t>SHIZA</t>
  </si>
  <si>
    <t>TAHOORA</t>
  </si>
  <si>
    <t>SEHER</t>
  </si>
  <si>
    <t>HANIA</t>
  </si>
  <si>
    <t>HAFSA</t>
  </si>
  <si>
    <t>FATIMA</t>
  </si>
  <si>
    <t>AYESHA</t>
  </si>
  <si>
    <t>P</t>
  </si>
  <si>
    <t>A</t>
  </si>
  <si>
    <t>L</t>
  </si>
  <si>
    <t>ATTENDANCE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</si>
</sst>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22"/>
      <color theme="0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DFC9EF"/>
        <bgColor indexed="64"/>
      </patternFill>
    </fill>
    <fill>
      <patternFill patternType="solid">
        <fgColor rgb="FFB07B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6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6"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07BD7"/>
      <color rgb="FF9855CB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H26" sqref="H26"/>
    </sheetView>
  </sheetViews>
  <sheetFormatPr defaultRowHeight="14.4" x14ac:dyDescent="0.3"/>
  <cols>
    <col min="2" max="2" width="18.109375" bestFit="1" customWidth="1"/>
    <col min="3" max="4" width="12.33203125" bestFit="1" customWidth="1"/>
    <col min="5" max="12" width="11.44140625" bestFit="1" customWidth="1"/>
    <col min="13" max="13" width="12.21875" bestFit="1" customWidth="1"/>
    <col min="14" max="14" width="9.109375" bestFit="1" customWidth="1"/>
    <col min="15" max="15" width="8.21875" customWidth="1"/>
    <col min="16" max="16" width="14.77734375" bestFit="1" customWidth="1"/>
  </cols>
  <sheetData>
    <row r="2" spans="1:16" x14ac:dyDescent="0.3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1:16" s="1" customFormat="1" ht="18" x14ac:dyDescent="0.35">
      <c r="A5" s="5" t="s">
        <v>0</v>
      </c>
      <c r="B5" s="5" t="s">
        <v>1</v>
      </c>
      <c r="C5" s="6">
        <f>DATE(2022,12,5)</f>
        <v>44900</v>
      </c>
      <c r="D5" s="6">
        <f>DATE(2022,12,6)</f>
        <v>44901</v>
      </c>
      <c r="E5" s="6">
        <f>DATE(2022,12,8)</f>
        <v>44903</v>
      </c>
      <c r="F5" s="6">
        <f>DATE(2022,12,10)</f>
        <v>44905</v>
      </c>
      <c r="G5" s="6">
        <f>DATE(2022,12,13)</f>
        <v>44908</v>
      </c>
      <c r="H5" s="6">
        <f>DATE(2022,12,15)</f>
        <v>44910</v>
      </c>
      <c r="I5" s="6">
        <f>DATE(2022,12,17)</f>
        <v>44912</v>
      </c>
      <c r="J5" s="6">
        <f>DATE(2022,12,20)</f>
        <v>44915</v>
      </c>
      <c r="K5" s="6">
        <f>DATE(2022,12,22)</f>
        <v>44917</v>
      </c>
      <c r="L5" s="6">
        <f>DATE(2022,12,24)</f>
        <v>44919</v>
      </c>
      <c r="M5" s="7" t="s">
        <v>2</v>
      </c>
      <c r="N5" s="7" t="s">
        <v>3</v>
      </c>
      <c r="O5" s="7" t="s">
        <v>4</v>
      </c>
      <c r="P5" s="5" t="s">
        <v>5</v>
      </c>
    </row>
    <row r="6" spans="1:16" ht="18" x14ac:dyDescent="0.3">
      <c r="A6" s="5"/>
      <c r="B6" s="5"/>
      <c r="C6" s="8">
        <f>C5</f>
        <v>44900</v>
      </c>
      <c r="D6" s="8">
        <f>D5</f>
        <v>44901</v>
      </c>
      <c r="E6" s="8">
        <f t="shared" ref="E6:L6" si="0">E5</f>
        <v>44903</v>
      </c>
      <c r="F6" s="8">
        <f t="shared" si="0"/>
        <v>44905</v>
      </c>
      <c r="G6" s="8">
        <f t="shared" si="0"/>
        <v>44908</v>
      </c>
      <c r="H6" s="8">
        <f t="shared" si="0"/>
        <v>44910</v>
      </c>
      <c r="I6" s="8">
        <f t="shared" si="0"/>
        <v>44912</v>
      </c>
      <c r="J6" s="8">
        <f t="shared" si="0"/>
        <v>44915</v>
      </c>
      <c r="K6" s="8">
        <f t="shared" si="0"/>
        <v>44917</v>
      </c>
      <c r="L6" s="8">
        <f t="shared" si="0"/>
        <v>44919</v>
      </c>
      <c r="M6" s="7"/>
      <c r="N6" s="7"/>
      <c r="O6" s="7"/>
      <c r="P6" s="5"/>
    </row>
    <row r="7" spans="1:16" ht="15.6" x14ac:dyDescent="0.3">
      <c r="A7" s="3">
        <v>1</v>
      </c>
      <c r="B7" s="4" t="s">
        <v>6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19</v>
      </c>
      <c r="K7" s="9" t="s">
        <v>18</v>
      </c>
      <c r="L7" s="9" t="s">
        <v>18</v>
      </c>
      <c r="M7" s="9">
        <f>COUNTIF(C7:L7,"P")+COUNTIF(C7:L7,"A")+COUNTIF(C7:L7,"L")</f>
        <v>10</v>
      </c>
      <c r="N7" s="9">
        <f>COUNTIF(C7:L7,"P")</f>
        <v>9</v>
      </c>
      <c r="O7" s="9">
        <f>COUNTIF(C7:L7,"A")+COUNTIF(C7:L7,"L")</f>
        <v>1</v>
      </c>
      <c r="P7" s="10">
        <f>N7/M7</f>
        <v>0.9</v>
      </c>
    </row>
    <row r="8" spans="1:16" ht="15.6" x14ac:dyDescent="0.3">
      <c r="A8" s="3">
        <v>2</v>
      </c>
      <c r="B8" s="4" t="s">
        <v>7</v>
      </c>
      <c r="C8" s="9" t="s">
        <v>18</v>
      </c>
      <c r="D8" s="9" t="s">
        <v>19</v>
      </c>
      <c r="E8" s="9" t="s">
        <v>18</v>
      </c>
      <c r="F8" s="9" t="s">
        <v>20</v>
      </c>
      <c r="G8" s="9" t="s">
        <v>19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18</v>
      </c>
      <c r="M8" s="9">
        <f t="shared" ref="M8:M18" si="1">COUNTIF(C8:L8,"P")+COUNTIF(C8:L8,"A")+COUNTIF(C8:L8,"L")</f>
        <v>10</v>
      </c>
      <c r="N8" s="9">
        <f t="shared" ref="N8:N18" si="2">COUNTIF(C8:L8,"P")</f>
        <v>7</v>
      </c>
      <c r="O8" s="9">
        <f t="shared" ref="O8:O18" si="3">COUNTIF(C8:L8,"A")+COUNTIF(C8:L8,"L")</f>
        <v>3</v>
      </c>
      <c r="P8" s="10">
        <f t="shared" ref="P8:P17" si="4">N8/M8</f>
        <v>0.7</v>
      </c>
    </row>
    <row r="9" spans="1:16" ht="15.6" x14ac:dyDescent="0.3">
      <c r="A9" s="3">
        <v>3</v>
      </c>
      <c r="B9" s="4" t="s">
        <v>8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19</v>
      </c>
      <c r="K9" s="9" t="s">
        <v>19</v>
      </c>
      <c r="L9" s="9" t="s">
        <v>19</v>
      </c>
      <c r="M9" s="9">
        <f t="shared" si="1"/>
        <v>10</v>
      </c>
      <c r="N9" s="9">
        <f t="shared" si="2"/>
        <v>7</v>
      </c>
      <c r="O9" s="9">
        <f t="shared" si="3"/>
        <v>3</v>
      </c>
      <c r="P9" s="10">
        <f t="shared" si="4"/>
        <v>0.7</v>
      </c>
    </row>
    <row r="10" spans="1:16" ht="15.6" x14ac:dyDescent="0.3">
      <c r="A10" s="3">
        <v>4</v>
      </c>
      <c r="B10" s="4" t="s">
        <v>9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19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19</v>
      </c>
      <c r="M10" s="9">
        <f t="shared" si="1"/>
        <v>10</v>
      </c>
      <c r="N10" s="9">
        <f t="shared" si="2"/>
        <v>8</v>
      </c>
      <c r="O10" s="9">
        <f t="shared" si="3"/>
        <v>2</v>
      </c>
      <c r="P10" s="10">
        <f t="shared" si="4"/>
        <v>0.8</v>
      </c>
    </row>
    <row r="11" spans="1:16" ht="15.6" x14ac:dyDescent="0.3">
      <c r="A11" s="3">
        <v>5</v>
      </c>
      <c r="B11" s="4" t="s">
        <v>10</v>
      </c>
      <c r="C11" s="9" t="s">
        <v>18</v>
      </c>
      <c r="D11" s="9" t="s">
        <v>18</v>
      </c>
      <c r="E11" s="9" t="s">
        <v>19</v>
      </c>
      <c r="F11" s="9" t="s">
        <v>18</v>
      </c>
      <c r="G11" s="9" t="s">
        <v>18</v>
      </c>
      <c r="H11" s="9" t="s">
        <v>19</v>
      </c>
      <c r="I11" s="9" t="s">
        <v>20</v>
      </c>
      <c r="J11" s="9" t="s">
        <v>20</v>
      </c>
      <c r="K11" s="9" t="s">
        <v>18</v>
      </c>
      <c r="L11" s="9" t="s">
        <v>18</v>
      </c>
      <c r="M11" s="9">
        <f t="shared" si="1"/>
        <v>10</v>
      </c>
      <c r="N11" s="9">
        <f t="shared" si="2"/>
        <v>6</v>
      </c>
      <c r="O11" s="9">
        <f t="shared" si="3"/>
        <v>4</v>
      </c>
      <c r="P11" s="10">
        <f t="shared" si="4"/>
        <v>0.6</v>
      </c>
    </row>
    <row r="12" spans="1:16" ht="15.6" x14ac:dyDescent="0.3">
      <c r="A12" s="3">
        <v>6</v>
      </c>
      <c r="B12" s="4" t="s">
        <v>11</v>
      </c>
      <c r="C12" s="9" t="s">
        <v>18</v>
      </c>
      <c r="D12" s="9" t="s">
        <v>19</v>
      </c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19</v>
      </c>
      <c r="L12" s="9" t="s">
        <v>18</v>
      </c>
      <c r="M12" s="9">
        <f t="shared" si="1"/>
        <v>10</v>
      </c>
      <c r="N12" s="9">
        <f t="shared" si="2"/>
        <v>8</v>
      </c>
      <c r="O12" s="9">
        <f t="shared" si="3"/>
        <v>2</v>
      </c>
      <c r="P12" s="10">
        <f t="shared" si="4"/>
        <v>0.8</v>
      </c>
    </row>
    <row r="13" spans="1:16" ht="15.6" x14ac:dyDescent="0.3">
      <c r="A13" s="3">
        <v>7</v>
      </c>
      <c r="B13" s="4" t="s">
        <v>12</v>
      </c>
      <c r="C13" s="9" t="s">
        <v>18</v>
      </c>
      <c r="D13" s="9" t="s">
        <v>18</v>
      </c>
      <c r="E13" s="9" t="s">
        <v>19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19</v>
      </c>
      <c r="K13" s="9" t="s">
        <v>18</v>
      </c>
      <c r="L13" s="9" t="s">
        <v>18</v>
      </c>
      <c r="M13" s="9">
        <f t="shared" si="1"/>
        <v>10</v>
      </c>
      <c r="N13" s="9">
        <f t="shared" si="2"/>
        <v>8</v>
      </c>
      <c r="O13" s="9">
        <f t="shared" si="3"/>
        <v>2</v>
      </c>
      <c r="P13" s="10">
        <f t="shared" si="4"/>
        <v>0.8</v>
      </c>
    </row>
    <row r="14" spans="1:16" ht="15.6" x14ac:dyDescent="0.3">
      <c r="A14" s="3">
        <v>8</v>
      </c>
      <c r="B14" s="4" t="s">
        <v>13</v>
      </c>
      <c r="C14" s="9" t="s">
        <v>18</v>
      </c>
      <c r="D14" s="9" t="s">
        <v>18</v>
      </c>
      <c r="E14" s="9" t="s">
        <v>19</v>
      </c>
      <c r="F14" s="9" t="s">
        <v>18</v>
      </c>
      <c r="G14" s="9" t="s">
        <v>19</v>
      </c>
      <c r="H14" s="9" t="s">
        <v>18</v>
      </c>
      <c r="I14" s="9" t="s">
        <v>19</v>
      </c>
      <c r="J14" s="9" t="s">
        <v>18</v>
      </c>
      <c r="K14" s="9" t="s">
        <v>18</v>
      </c>
      <c r="L14" s="9" t="s">
        <v>18</v>
      </c>
      <c r="M14" s="9">
        <f t="shared" si="1"/>
        <v>10</v>
      </c>
      <c r="N14" s="9">
        <f t="shared" si="2"/>
        <v>7</v>
      </c>
      <c r="O14" s="9">
        <f t="shared" si="3"/>
        <v>3</v>
      </c>
      <c r="P14" s="10">
        <f t="shared" si="4"/>
        <v>0.7</v>
      </c>
    </row>
    <row r="15" spans="1:16" ht="15.6" x14ac:dyDescent="0.3">
      <c r="A15" s="3">
        <v>9</v>
      </c>
      <c r="B15" s="4" t="s">
        <v>14</v>
      </c>
      <c r="C15" s="9" t="s">
        <v>18</v>
      </c>
      <c r="D15" s="9" t="s">
        <v>18</v>
      </c>
      <c r="E15" s="9" t="s">
        <v>19</v>
      </c>
      <c r="F15" s="9" t="s">
        <v>18</v>
      </c>
      <c r="G15" s="9" t="s">
        <v>18</v>
      </c>
      <c r="H15" s="9" t="s">
        <v>19</v>
      </c>
      <c r="I15" s="9" t="s">
        <v>18</v>
      </c>
      <c r="J15" s="9" t="s">
        <v>19</v>
      </c>
      <c r="K15" s="9" t="s">
        <v>18</v>
      </c>
      <c r="L15" s="9" t="s">
        <v>18</v>
      </c>
      <c r="M15" s="9">
        <f t="shared" si="1"/>
        <v>10</v>
      </c>
      <c r="N15" s="9">
        <f t="shared" si="2"/>
        <v>7</v>
      </c>
      <c r="O15" s="9">
        <f t="shared" si="3"/>
        <v>3</v>
      </c>
      <c r="P15" s="10">
        <f t="shared" si="4"/>
        <v>0.7</v>
      </c>
    </row>
    <row r="16" spans="1:16" ht="15.6" x14ac:dyDescent="0.3">
      <c r="A16" s="3">
        <v>10</v>
      </c>
      <c r="B16" s="4" t="s">
        <v>15</v>
      </c>
      <c r="C16" s="9" t="s">
        <v>18</v>
      </c>
      <c r="D16" s="9" t="s">
        <v>19</v>
      </c>
      <c r="E16" s="9" t="s">
        <v>18</v>
      </c>
      <c r="F16" s="9" t="s">
        <v>18</v>
      </c>
      <c r="G16" s="9" t="s">
        <v>18</v>
      </c>
      <c r="H16" s="9" t="s">
        <v>19</v>
      </c>
      <c r="I16" s="9" t="s">
        <v>18</v>
      </c>
      <c r="J16" s="9" t="s">
        <v>18</v>
      </c>
      <c r="K16" s="9" t="s">
        <v>18</v>
      </c>
      <c r="L16" s="9" t="s">
        <v>18</v>
      </c>
      <c r="M16" s="9">
        <f t="shared" si="1"/>
        <v>10</v>
      </c>
      <c r="N16" s="9">
        <f t="shared" si="2"/>
        <v>8</v>
      </c>
      <c r="O16" s="9">
        <f t="shared" si="3"/>
        <v>2</v>
      </c>
      <c r="P16" s="10">
        <f t="shared" si="4"/>
        <v>0.8</v>
      </c>
    </row>
    <row r="17" spans="1:16" ht="15.6" x14ac:dyDescent="0.3">
      <c r="A17" s="3">
        <v>11</v>
      </c>
      <c r="B17" s="4" t="s">
        <v>16</v>
      </c>
      <c r="C17" s="9" t="s">
        <v>18</v>
      </c>
      <c r="D17" s="9" t="s">
        <v>19</v>
      </c>
      <c r="E17" s="9" t="s">
        <v>18</v>
      </c>
      <c r="F17" s="9" t="s">
        <v>19</v>
      </c>
      <c r="G17" s="9" t="s">
        <v>18</v>
      </c>
      <c r="H17" s="9" t="s">
        <v>18</v>
      </c>
      <c r="I17" s="9" t="s">
        <v>19</v>
      </c>
      <c r="J17" s="9" t="s">
        <v>18</v>
      </c>
      <c r="K17" s="9" t="s">
        <v>18</v>
      </c>
      <c r="L17" s="9" t="s">
        <v>19</v>
      </c>
      <c r="M17" s="9">
        <f t="shared" si="1"/>
        <v>10</v>
      </c>
      <c r="N17" s="9">
        <f t="shared" si="2"/>
        <v>6</v>
      </c>
      <c r="O17" s="9">
        <f t="shared" si="3"/>
        <v>4</v>
      </c>
      <c r="P17" s="10">
        <f t="shared" si="4"/>
        <v>0.6</v>
      </c>
    </row>
    <row r="18" spans="1:16" ht="15.6" x14ac:dyDescent="0.3">
      <c r="A18" s="3">
        <v>12</v>
      </c>
      <c r="B18" s="4" t="s">
        <v>17</v>
      </c>
      <c r="C18" s="9" t="s">
        <v>18</v>
      </c>
      <c r="D18" s="9" t="s">
        <v>18</v>
      </c>
      <c r="E18" s="9" t="s">
        <v>18</v>
      </c>
      <c r="F18" s="9" t="s">
        <v>19</v>
      </c>
      <c r="G18" s="9" t="s">
        <v>18</v>
      </c>
      <c r="H18" s="9" t="s">
        <v>19</v>
      </c>
      <c r="I18" s="9" t="s">
        <v>20</v>
      </c>
      <c r="J18" s="9" t="s">
        <v>18</v>
      </c>
      <c r="K18" s="9" t="s">
        <v>18</v>
      </c>
      <c r="L18" s="9" t="s">
        <v>19</v>
      </c>
      <c r="M18" s="9">
        <f t="shared" si="1"/>
        <v>10</v>
      </c>
      <c r="N18" s="9">
        <f t="shared" si="2"/>
        <v>6</v>
      </c>
      <c r="O18" s="9">
        <f t="shared" si="3"/>
        <v>4</v>
      </c>
      <c r="P18" s="10">
        <f>N18/M18</f>
        <v>0.6</v>
      </c>
    </row>
  </sheetData>
  <mergeCells count="7">
    <mergeCell ref="A2:P3"/>
    <mergeCell ref="A5:A6"/>
    <mergeCell ref="B5:B6"/>
    <mergeCell ref="M5:M6"/>
    <mergeCell ref="N5:N6"/>
    <mergeCell ref="O5:O6"/>
    <mergeCell ref="P5:P6"/>
  </mergeCells>
  <conditionalFormatting sqref="C7">
    <cfRule type="cellIs" dxfId="2" priority="5" operator="equal">
      <formula>"A"</formula>
    </cfRule>
  </conditionalFormatting>
  <conditionalFormatting sqref="C6:L18">
    <cfRule type="containsText" dxfId="1" priority="4" operator="containsText" text="A">
      <formula>NOT(ISERROR(SEARCH("A",C6)))</formula>
    </cfRule>
    <cfRule type="containsText" dxfId="0" priority="3" operator="containsText" text="L">
      <formula>NOT(ISERROR(SEARCH("L",C6)))</formula>
    </cfRule>
  </conditionalFormatting>
  <conditionalFormatting sqref="P7:P18">
    <cfRule type="dataBar" priority="2">
      <dataBar>
        <cfvo type="min"/>
        <cfvo type="max"/>
        <color rgb="FFDFC9EF"/>
      </dataBar>
      <extLst>
        <ext xmlns:x14="http://schemas.microsoft.com/office/spreadsheetml/2009/9/main" uri="{B025F937-C7B1-47D3-B67F-A62EFF666E3E}">
          <x14:id>{6F4D388B-73C8-4D35-910F-CD0406C363A1}</x14:id>
        </ext>
      </extLst>
    </cfRule>
    <cfRule type="dataBar" priority="1">
      <dataBar>
        <cfvo type="min"/>
        <cfvo type="max"/>
        <color rgb="FF9855CB"/>
      </dataBar>
      <extLst>
        <ext xmlns:x14="http://schemas.microsoft.com/office/spreadsheetml/2009/9/main" uri="{B025F937-C7B1-47D3-B67F-A62EFF666E3E}">
          <x14:id>{0AAF9196-49BE-455E-BD53-1EBA09B0582E}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4D388B-73C8-4D35-910F-CD0406C363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AAF9196-49BE-455E-BD53-1EBA09B0582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P7:P18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air</dc:creator>
  <cp:lastModifiedBy>Zed air</cp:lastModifiedBy>
  <cp:lastPrinted>2022-12-27T17:34:56Z</cp:lastPrinted>
  <dcterms:created xsi:type="dcterms:W3CDTF">2022-12-27T16:43:15Z</dcterms:created>
  <dcterms:modified xsi:type="dcterms:W3CDTF">2022-12-27T17:35:54Z</dcterms:modified>
</cp:coreProperties>
</file>