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Third year\Электроника и схемотехника\Lab 4\"/>
    </mc:Choice>
  </mc:AlternateContent>
  <xr:revisionPtr revIDLastSave="0" documentId="13_ncr:1_{20165372-7ABC-417F-8964-790CFCEAA48E}" xr6:coauthVersionLast="47" xr6:coauthVersionMax="47" xr10:uidLastSave="{00000000-0000-0000-0000-000000000000}"/>
  <bookViews>
    <workbookView xWindow="-120" yWindow="-120" windowWidth="29040" windowHeight="15840" xr2:uid="{095F1478-5705-476F-9939-03879B74A38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" i="1"/>
  <c r="P2" i="1"/>
  <c r="P3" i="1"/>
  <c r="P4" i="1"/>
  <c r="P5" i="1"/>
  <c r="P6" i="1"/>
  <c r="P7" i="1"/>
  <c r="P8" i="1"/>
  <c r="P9" i="1"/>
  <c r="P10" i="1"/>
  <c r="P11" i="1"/>
  <c r="Q2" i="1"/>
  <c r="Q3" i="1"/>
  <c r="Q4" i="1"/>
  <c r="Q5" i="1"/>
  <c r="Q6" i="1"/>
  <c r="Q7" i="1"/>
  <c r="Q8" i="1"/>
  <c r="Q9" i="1"/>
  <c r="Q10" i="1"/>
  <c r="Q11" i="1"/>
  <c r="Q1" i="1"/>
  <c r="P1" i="1" s="1"/>
  <c r="R11" i="1"/>
  <c r="R10" i="1"/>
  <c r="R9" i="1"/>
  <c r="R8" i="1"/>
  <c r="R7" i="1"/>
  <c r="R6" i="1"/>
  <c r="R5" i="1"/>
  <c r="R4" i="1"/>
  <c r="R3" i="1"/>
  <c r="R2" i="1"/>
  <c r="R1" i="1"/>
  <c r="B2" i="1"/>
  <c r="B3" i="1"/>
  <c r="B4" i="1"/>
  <c r="B5" i="1"/>
  <c r="B6" i="1"/>
  <c r="B7" i="1"/>
  <c r="B8" i="1"/>
  <c r="B9" i="1"/>
  <c r="B10" i="1"/>
  <c r="B11" i="1"/>
  <c r="B1" i="1"/>
  <c r="D2" i="1"/>
  <c r="D3" i="1"/>
  <c r="C3" i="1" s="1"/>
  <c r="D4" i="1"/>
  <c r="D5" i="1"/>
  <c r="D6" i="1"/>
  <c r="D7" i="1"/>
  <c r="D8" i="1"/>
  <c r="C8" i="1" s="1"/>
  <c r="D9" i="1"/>
  <c r="C9" i="1" s="1"/>
  <c r="D10" i="1"/>
  <c r="D11" i="1"/>
  <c r="C11" i="1" s="1"/>
  <c r="D1" i="1"/>
  <c r="C1" i="1" s="1"/>
  <c r="C2" i="1"/>
  <c r="C4" i="1"/>
  <c r="C5" i="1"/>
  <c r="C6" i="1"/>
  <c r="C7" i="1"/>
  <c r="C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Лист1!$A$1:$A$11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126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</c:numCache>
            </c:numRef>
          </c:cat>
          <c:val>
            <c:numRef>
              <c:f>Лист1!$B$1:$B$11</c:f>
              <c:numCache>
                <c:formatCode>General</c:formatCode>
                <c:ptCount val="11"/>
                <c:pt idx="0">
                  <c:v>59.205638830185066</c:v>
                </c:pt>
                <c:pt idx="1">
                  <c:v>57.756773720524976</c:v>
                </c:pt>
                <c:pt idx="2">
                  <c:v>53.552003403315034</c:v>
                </c:pt>
                <c:pt idx="3">
                  <c:v>47.002920093561222</c:v>
                </c:pt>
                <c:pt idx="4">
                  <c:v>38.750593695768771</c:v>
                </c:pt>
                <c:pt idx="5">
                  <c:v>29.602819415092533</c:v>
                </c:pt>
                <c:pt idx="6">
                  <c:v>20.455045134416302</c:v>
                </c:pt>
                <c:pt idx="7">
                  <c:v>12.202718736623849</c:v>
                </c:pt>
                <c:pt idx="8">
                  <c:v>5.6536354268700357</c:v>
                </c:pt>
                <c:pt idx="9">
                  <c:v>1.448865109660094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6-4F9B-8646-6FE0341D5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830512"/>
        <c:axId val="430830928"/>
      </c:lineChart>
      <c:catAx>
        <c:axId val="4308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830928"/>
        <c:crosses val="autoZero"/>
        <c:auto val="1"/>
        <c:lblAlgn val="ctr"/>
        <c:lblOffset val="100"/>
        <c:noMultiLvlLbl val="0"/>
      </c:catAx>
      <c:valAx>
        <c:axId val="4308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8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Лист1!$O$1:$O$11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126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</c:numCache>
            </c:numRef>
          </c:cat>
          <c:val>
            <c:numRef>
              <c:f>Лист1!$P$1:$P$11</c:f>
              <c:numCache>
                <c:formatCode>General</c:formatCode>
                <c:ptCount val="11"/>
                <c:pt idx="0">
                  <c:v>131.52186130069785</c:v>
                </c:pt>
                <c:pt idx="1">
                  <c:v>131.30957574201813</c:v>
                </c:pt>
                <c:pt idx="2">
                  <c:v>129.9128895652876</c:v>
                </c:pt>
                <c:pt idx="3">
                  <c:v>126.54034485176103</c:v>
                </c:pt>
                <c:pt idx="4">
                  <c:v>121.02687586461445</c:v>
                </c:pt>
                <c:pt idx="5">
                  <c:v>113.90127303941777</c:v>
                </c:pt>
                <c:pt idx="6">
                  <c:v>106.29908427851674</c:v>
                </c:pt>
                <c:pt idx="7">
                  <c:v>99.672168255724188</c:v>
                </c:pt>
                <c:pt idx="8">
                  <c:v>95.234663462404228</c:v>
                </c:pt>
                <c:pt idx="9">
                  <c:v>93.2994925948218</c:v>
                </c:pt>
                <c:pt idx="10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B-4AB4-93DC-6EB41030F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89776"/>
        <c:axId val="116189360"/>
      </c:lineChart>
      <c:catAx>
        <c:axId val="116189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89360"/>
        <c:crosses val="autoZero"/>
        <c:auto val="1"/>
        <c:lblAlgn val="ctr"/>
        <c:lblOffset val="100"/>
        <c:noMultiLvlLbl val="0"/>
      </c:catAx>
      <c:valAx>
        <c:axId val="1161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18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Лист1!$W$1:$W$11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126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</c:numCache>
            </c:numRef>
          </c:cat>
          <c:val>
            <c:numRef>
              <c:f>Лист1!$X$1:$X$11</c:f>
              <c:numCache>
                <c:formatCode>General</c:formatCode>
                <c:ptCount val="11"/>
                <c:pt idx="0">
                  <c:v>1729.8000000000004</c:v>
                </c:pt>
                <c:pt idx="1">
                  <c:v>1724.2204681548797</c:v>
                </c:pt>
                <c:pt idx="2">
                  <c:v>1687.7358875202613</c:v>
                </c:pt>
                <c:pt idx="3">
                  <c:v>1601.2458875202606</c:v>
                </c:pt>
                <c:pt idx="4">
                  <c:v>1464.7504681548796</c:v>
                </c:pt>
                <c:pt idx="5">
                  <c:v>1297.3499999999999</c:v>
                </c:pt>
                <c:pt idx="6">
                  <c:v>1129.9495318451204</c:v>
                </c:pt>
                <c:pt idx="7">
                  <c:v>993.45411247973914</c:v>
                </c:pt>
                <c:pt idx="8">
                  <c:v>906.96411247973901</c:v>
                </c:pt>
                <c:pt idx="9">
                  <c:v>870.47953184512085</c:v>
                </c:pt>
                <c:pt idx="10">
                  <c:v>864.9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4-4370-9A69-382737764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77456"/>
        <c:axId val="323827552"/>
      </c:lineChart>
      <c:catAx>
        <c:axId val="20432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827552"/>
        <c:crosses val="autoZero"/>
        <c:auto val="1"/>
        <c:lblAlgn val="ctr"/>
        <c:lblOffset val="100"/>
        <c:noMultiLvlLbl val="0"/>
      </c:catAx>
      <c:valAx>
        <c:axId val="3238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2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15</xdr:row>
      <xdr:rowOff>109537</xdr:rowOff>
    </xdr:from>
    <xdr:to>
      <xdr:col>8</xdr:col>
      <xdr:colOff>209550</xdr:colOff>
      <xdr:row>29</xdr:row>
      <xdr:rowOff>185737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6B06BDC-B7BD-454C-BC9F-C0A1A2DAB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15</xdr:row>
      <xdr:rowOff>4762</xdr:rowOff>
    </xdr:from>
    <xdr:to>
      <xdr:col>20</xdr:col>
      <xdr:colOff>38100</xdr:colOff>
      <xdr:row>29</xdr:row>
      <xdr:rowOff>80962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B6FF3EA-6B3F-49F4-AA7F-08C921E37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466725</xdr:colOff>
      <xdr:row>13</xdr:row>
      <xdr:rowOff>14287</xdr:rowOff>
    </xdr:from>
    <xdr:to>
      <xdr:col>29</xdr:col>
      <xdr:colOff>161925</xdr:colOff>
      <xdr:row>27</xdr:row>
      <xdr:rowOff>90487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14C5E1D-21A0-48D5-816E-EA6EC2A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32A3-6A3A-49BF-B268-DC3C0650B38F}">
  <dimension ref="A1:X11"/>
  <sheetViews>
    <sheetView tabSelected="1" workbookViewId="0">
      <selection activeCell="M6" sqref="M6"/>
    </sheetView>
  </sheetViews>
  <sheetFormatPr defaultRowHeight="15" x14ac:dyDescent="0.25"/>
  <sheetData>
    <row r="1" spans="1:24" x14ac:dyDescent="0.25">
      <c r="A1">
        <v>0</v>
      </c>
      <c r="B1">
        <f>186/2/PI()*(1+C1)</f>
        <v>59.205638830185066</v>
      </c>
      <c r="C1">
        <f>COS(D1)</f>
        <v>1</v>
      </c>
      <c r="D1">
        <f>A1/180*PI()</f>
        <v>0</v>
      </c>
      <c r="O1">
        <v>0</v>
      </c>
      <c r="P1">
        <f>186*SQRT(1/8/PI()*(4*PI()-2*R1+Q1))</f>
        <v>131.52186130069785</v>
      </c>
      <c r="Q1">
        <f>SIN(2*R1)</f>
        <v>0</v>
      </c>
      <c r="R1">
        <f>O1/180*PI()</f>
        <v>0</v>
      </c>
      <c r="W1">
        <v>0</v>
      </c>
      <c r="X1">
        <f>P1^2/10</f>
        <v>1729.8000000000004</v>
      </c>
    </row>
    <row r="2" spans="1:24" x14ac:dyDescent="0.25">
      <c r="A2">
        <v>18</v>
      </c>
      <c r="B2">
        <f t="shared" ref="B2:B11" si="0">186/2/PI()*(1+C2)</f>
        <v>57.756773720524976</v>
      </c>
      <c r="C2">
        <f t="shared" ref="C2:C11" si="1">COS(D2)</f>
        <v>0.95105651629515353</v>
      </c>
      <c r="D2">
        <f t="shared" ref="D2:D11" si="2">A2/180*PI()</f>
        <v>0.31415926535897931</v>
      </c>
      <c r="O2">
        <v>18</v>
      </c>
      <c r="P2">
        <f t="shared" ref="P2:P11" si="3">186*SQRT(1/8/PI()*(4*PI()-2*R2+Q2))</f>
        <v>131.30957574201813</v>
      </c>
      <c r="Q2">
        <f t="shared" ref="Q2:Q11" si="4">SIN(2*R2)</f>
        <v>0.58778525229247314</v>
      </c>
      <c r="R2">
        <f t="shared" ref="R2:R11" si="5">O2/180*PI()</f>
        <v>0.31415926535897931</v>
      </c>
      <c r="W2">
        <v>18</v>
      </c>
      <c r="X2">
        <f t="shared" ref="X2:X11" si="6">P2^2/10</f>
        <v>1724.2204681548797</v>
      </c>
    </row>
    <row r="3" spans="1:24" x14ac:dyDescent="0.25">
      <c r="A3">
        <v>36</v>
      </c>
      <c r="B3">
        <f t="shared" si="0"/>
        <v>53.552003403315034</v>
      </c>
      <c r="C3">
        <f t="shared" si="1"/>
        <v>0.80901699437494745</v>
      </c>
      <c r="D3">
        <f t="shared" si="2"/>
        <v>0.62831853071795862</v>
      </c>
      <c r="O3">
        <v>36</v>
      </c>
      <c r="P3">
        <f t="shared" si="3"/>
        <v>129.9128895652876</v>
      </c>
      <c r="Q3">
        <f t="shared" si="4"/>
        <v>0.95105651629515353</v>
      </c>
      <c r="R3">
        <f t="shared" si="5"/>
        <v>0.62831853071795862</v>
      </c>
      <c r="W3">
        <v>36</v>
      </c>
      <c r="X3">
        <f t="shared" si="6"/>
        <v>1687.7358875202613</v>
      </c>
    </row>
    <row r="4" spans="1:24" x14ac:dyDescent="0.25">
      <c r="A4">
        <v>54</v>
      </c>
      <c r="B4">
        <f t="shared" si="0"/>
        <v>47.002920093561222</v>
      </c>
      <c r="C4">
        <f t="shared" si="1"/>
        <v>0.58778525229247314</v>
      </c>
      <c r="D4">
        <f t="shared" si="2"/>
        <v>0.94247779607693793</v>
      </c>
      <c r="O4">
        <v>54</v>
      </c>
      <c r="P4">
        <f t="shared" si="3"/>
        <v>126.54034485176103</v>
      </c>
      <c r="Q4">
        <f t="shared" si="4"/>
        <v>0.95105651629515364</v>
      </c>
      <c r="R4">
        <f t="shared" si="5"/>
        <v>0.94247779607693793</v>
      </c>
      <c r="W4">
        <v>54</v>
      </c>
      <c r="X4">
        <f t="shared" si="6"/>
        <v>1601.2458875202606</v>
      </c>
    </row>
    <row r="5" spans="1:24" x14ac:dyDescent="0.25">
      <c r="A5">
        <v>72</v>
      </c>
      <c r="B5">
        <f t="shared" si="0"/>
        <v>38.750593695768771</v>
      </c>
      <c r="C5">
        <f t="shared" si="1"/>
        <v>0.30901699437494745</v>
      </c>
      <c r="D5">
        <f t="shared" si="2"/>
        <v>1.2566370614359172</v>
      </c>
      <c r="O5">
        <v>72</v>
      </c>
      <c r="P5">
        <f t="shared" si="3"/>
        <v>121.02687586461445</v>
      </c>
      <c r="Q5">
        <f t="shared" si="4"/>
        <v>0.58778525229247325</v>
      </c>
      <c r="R5">
        <f t="shared" si="5"/>
        <v>1.2566370614359172</v>
      </c>
      <c r="W5">
        <v>72</v>
      </c>
      <c r="X5">
        <f t="shared" si="6"/>
        <v>1464.7504681548796</v>
      </c>
    </row>
    <row r="6" spans="1:24" x14ac:dyDescent="0.25">
      <c r="A6">
        <v>90</v>
      </c>
      <c r="B6">
        <f t="shared" si="0"/>
        <v>29.602819415092533</v>
      </c>
      <c r="C6">
        <f t="shared" si="1"/>
        <v>6.1257422745431001E-17</v>
      </c>
      <c r="D6">
        <f t="shared" si="2"/>
        <v>1.5707963267948966</v>
      </c>
      <c r="O6">
        <v>90</v>
      </c>
      <c r="P6">
        <f t="shared" si="3"/>
        <v>113.90127303941777</v>
      </c>
      <c r="Q6">
        <f t="shared" si="4"/>
        <v>1.22514845490862E-16</v>
      </c>
      <c r="R6">
        <f t="shared" si="5"/>
        <v>1.5707963267948966</v>
      </c>
      <c r="W6">
        <v>90</v>
      </c>
      <c r="X6">
        <f t="shared" si="6"/>
        <v>1297.3499999999999</v>
      </c>
    </row>
    <row r="7" spans="1:24" x14ac:dyDescent="0.25">
      <c r="A7">
        <v>108</v>
      </c>
      <c r="B7">
        <f t="shared" si="0"/>
        <v>20.455045134416302</v>
      </c>
      <c r="C7">
        <f t="shared" si="1"/>
        <v>-0.30901699437494734</v>
      </c>
      <c r="D7">
        <f t="shared" si="2"/>
        <v>1.8849555921538759</v>
      </c>
      <c r="O7">
        <v>108</v>
      </c>
      <c r="P7">
        <f t="shared" si="3"/>
        <v>106.29908427851674</v>
      </c>
      <c r="Q7">
        <f t="shared" si="4"/>
        <v>-0.58778525229247303</v>
      </c>
      <c r="R7">
        <f t="shared" si="5"/>
        <v>1.8849555921538759</v>
      </c>
      <c r="W7">
        <v>108</v>
      </c>
      <c r="X7">
        <f t="shared" si="6"/>
        <v>1129.9495318451204</v>
      </c>
    </row>
    <row r="8" spans="1:24" x14ac:dyDescent="0.25">
      <c r="A8">
        <v>126</v>
      </c>
      <c r="B8">
        <f t="shared" si="0"/>
        <v>12.202718736623849</v>
      </c>
      <c r="C8">
        <f t="shared" si="1"/>
        <v>-0.58778525229247303</v>
      </c>
      <c r="D8">
        <f t="shared" si="2"/>
        <v>2.1991148575128552</v>
      </c>
      <c r="O8">
        <v>126</v>
      </c>
      <c r="P8">
        <f t="shared" si="3"/>
        <v>99.672168255724188</v>
      </c>
      <c r="Q8">
        <f t="shared" si="4"/>
        <v>-0.95105651629515353</v>
      </c>
      <c r="R8">
        <f t="shared" si="5"/>
        <v>2.1991148575128552</v>
      </c>
      <c r="W8">
        <v>126</v>
      </c>
      <c r="X8">
        <f t="shared" si="6"/>
        <v>993.45411247973914</v>
      </c>
    </row>
    <row r="9" spans="1:24" x14ac:dyDescent="0.25">
      <c r="A9">
        <v>144</v>
      </c>
      <c r="B9">
        <f t="shared" si="0"/>
        <v>5.6536354268700357</v>
      </c>
      <c r="C9">
        <f t="shared" si="1"/>
        <v>-0.80901699437494734</v>
      </c>
      <c r="D9">
        <f t="shared" si="2"/>
        <v>2.5132741228718345</v>
      </c>
      <c r="O9">
        <v>144</v>
      </c>
      <c r="P9">
        <f t="shared" si="3"/>
        <v>95.234663462404228</v>
      </c>
      <c r="Q9">
        <f t="shared" si="4"/>
        <v>-0.95105651629515364</v>
      </c>
      <c r="R9">
        <f t="shared" si="5"/>
        <v>2.5132741228718345</v>
      </c>
      <c r="W9">
        <v>144</v>
      </c>
      <c r="X9">
        <f t="shared" si="6"/>
        <v>906.96411247973901</v>
      </c>
    </row>
    <row r="10" spans="1:24" x14ac:dyDescent="0.25">
      <c r="A10">
        <v>162</v>
      </c>
      <c r="B10">
        <f t="shared" si="0"/>
        <v>1.448865109660094</v>
      </c>
      <c r="C10">
        <f t="shared" si="1"/>
        <v>-0.95105651629515353</v>
      </c>
      <c r="D10">
        <f t="shared" si="2"/>
        <v>2.8274333882308138</v>
      </c>
      <c r="O10">
        <v>162</v>
      </c>
      <c r="P10">
        <f t="shared" si="3"/>
        <v>93.2994925948218</v>
      </c>
      <c r="Q10">
        <f t="shared" si="4"/>
        <v>-0.58778525229247336</v>
      </c>
      <c r="R10">
        <f t="shared" si="5"/>
        <v>2.8274333882308138</v>
      </c>
      <c r="W10">
        <v>162</v>
      </c>
      <c r="X10">
        <f t="shared" si="6"/>
        <v>870.47953184512085</v>
      </c>
    </row>
    <row r="11" spans="1:24" x14ac:dyDescent="0.25">
      <c r="A11">
        <v>180</v>
      </c>
      <c r="B11">
        <f t="shared" si="0"/>
        <v>0</v>
      </c>
      <c r="C11">
        <f t="shared" si="1"/>
        <v>-1</v>
      </c>
      <c r="D11">
        <f t="shared" si="2"/>
        <v>3.1415926535897931</v>
      </c>
      <c r="O11">
        <v>180</v>
      </c>
      <c r="P11">
        <f t="shared" si="3"/>
        <v>93</v>
      </c>
      <c r="Q11">
        <f t="shared" si="4"/>
        <v>-2.45029690981724E-16</v>
      </c>
      <c r="R11">
        <f t="shared" si="5"/>
        <v>3.1415926535897931</v>
      </c>
      <c r="W11">
        <v>180</v>
      </c>
      <c r="X11">
        <f t="shared" si="6"/>
        <v>864.9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71B771C-26C9-4619-9265-F0479E373F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Лист1!A1:A1</xm:f>
              <xm:sqref>B14</xm:sqref>
            </x14:sparkline>
            <x14:sparkline>
              <xm:f>Лист1!A2:A2</xm:f>
              <xm:sqref>B15</xm:sqref>
            </x14:sparkline>
            <x14:sparkline>
              <xm:f>Лист1!A3:A3</xm:f>
              <xm:sqref>B16</xm:sqref>
            </x14:sparkline>
            <x14:sparkline>
              <xm:f>Лист1!A4:A4</xm:f>
              <xm:sqref>B17</xm:sqref>
            </x14:sparkline>
            <x14:sparkline>
              <xm:f>Лист1!A5:A5</xm:f>
              <xm:sqref>B18</xm:sqref>
            </x14:sparkline>
            <x14:sparkline>
              <xm:f>Лист1!A6:A6</xm:f>
              <xm:sqref>B19</xm:sqref>
            </x14:sparkline>
            <x14:sparkline>
              <xm:f>Лист1!A7:A7</xm:f>
              <xm:sqref>B20</xm:sqref>
            </x14:sparkline>
            <x14:sparkline>
              <xm:f>Лист1!A8:A8</xm:f>
              <xm:sqref>B21</xm:sqref>
            </x14:sparkline>
            <x14:sparkline>
              <xm:f>Лист1!A9:A9</xm:f>
              <xm:sqref>B22</xm:sqref>
            </x14:sparkline>
            <x14:sparkline>
              <xm:f>Лист1!A10:A10</xm:f>
              <xm:sqref>B23</xm:sqref>
            </x14:sparkline>
            <x14:sparkline>
              <xm:f>Лист1!A11:A11</xm:f>
              <xm:sqref>B24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2022-11-12T14:19:22Z</dcterms:created>
  <dcterms:modified xsi:type="dcterms:W3CDTF">2022-11-12T16:32:51Z</dcterms:modified>
</cp:coreProperties>
</file>